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HP FOLIO 9470M\Desktop\DSA PROJECT\"/>
    </mc:Choice>
  </mc:AlternateContent>
  <xr:revisionPtr revIDLastSave="0" documentId="13_ncr:1_{80A480EE-E196-45CF-837C-0A7CD3A6EA6A}" xr6:coauthVersionLast="47" xr6:coauthVersionMax="47" xr10:uidLastSave="{00000000-0000-0000-0000-000000000000}"/>
  <bookViews>
    <workbookView xWindow="-120" yWindow="-120" windowWidth="20730" windowHeight="11160" xr2:uid="{04E2F42B-B0E7-C14E-A690-B41CAFCE17AF}"/>
  </bookViews>
  <sheets>
    <sheet name="DATASET" sheetId="1" r:id="rId1"/>
    <sheet name="DASHBOARD" sheetId="7" r:id="rId2"/>
    <sheet name=" TABLES" sheetId="2" r:id="rId3"/>
  </sheets>
  <definedNames>
    <definedName name="_xlnm._FilterDatabase" localSheetId="0" hidden="1">DATASET!$A$1:$W$1352</definedName>
    <definedName name="Slicer_rating">#N/A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1" l="1" a="1"/>
  <c r="M2" i="1" s="1"/>
  <c r="S2" i="1"/>
  <c r="I2" i="1" s="1"/>
  <c r="G2" i="1" a="1"/>
  <c r="G2" i="1" s="1"/>
  <c r="L2" i="1"/>
  <c r="N2" i="1"/>
  <c r="A16" i="2"/>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AA17" i="2"/>
  <c r="AN3" i="2"/>
  <c r="M3" i="1" a="1"/>
  <c r="M3" i="1" s="1"/>
  <c r="M4" i="1" a="1"/>
  <c r="M4" i="1" s="1"/>
  <c r="M5" i="1" a="1"/>
  <c r="M5" i="1" s="1"/>
  <c r="M6" i="1" a="1"/>
  <c r="M6" i="1"/>
  <c r="M7" i="1" a="1"/>
  <c r="M7" i="1" s="1"/>
  <c r="M8" i="1" a="1"/>
  <c r="M8" i="1" s="1"/>
  <c r="M9" i="1" a="1"/>
  <c r="M9" i="1" s="1"/>
  <c r="M10" i="1" a="1"/>
  <c r="M10" i="1"/>
  <c r="M11" i="1" a="1"/>
  <c r="M11" i="1" s="1"/>
  <c r="M12" i="1" a="1"/>
  <c r="M12" i="1"/>
  <c r="M13" i="1" a="1"/>
  <c r="M13" i="1" s="1"/>
  <c r="M14" i="1" a="1"/>
  <c r="M14" i="1" s="1"/>
  <c r="M15" i="1" a="1"/>
  <c r="M15" i="1" s="1"/>
  <c r="M16" i="1" a="1"/>
  <c r="M16" i="1" s="1"/>
  <c r="M17" i="1" a="1"/>
  <c r="M17" i="1" s="1"/>
  <c r="M18" i="1" a="1"/>
  <c r="M18" i="1" s="1"/>
  <c r="M19" i="1" a="1"/>
  <c r="M19" i="1" s="1"/>
  <c r="M20" i="1" a="1"/>
  <c r="M20" i="1" s="1"/>
  <c r="M21" i="1" a="1"/>
  <c r="M21" i="1" s="1"/>
  <c r="M22" i="1" a="1"/>
  <c r="M22" i="1" s="1"/>
  <c r="M23" i="1" a="1"/>
  <c r="M23" i="1" s="1"/>
  <c r="M24" i="1" a="1"/>
  <c r="M24" i="1" s="1"/>
  <c r="M25" i="1" a="1"/>
  <c r="M25" i="1" s="1"/>
  <c r="M26" i="1" a="1"/>
  <c r="M26" i="1"/>
  <c r="M27" i="1" a="1"/>
  <c r="M27" i="1" s="1"/>
  <c r="M28" i="1" a="1"/>
  <c r="M28" i="1"/>
  <c r="M29" i="1" a="1"/>
  <c r="M29" i="1" s="1"/>
  <c r="M30" i="1" a="1"/>
  <c r="M30" i="1" s="1"/>
  <c r="M31" i="1" a="1"/>
  <c r="M31" i="1" s="1"/>
  <c r="M32" i="1" a="1"/>
  <c r="M32" i="1" s="1"/>
  <c r="M33" i="1" a="1"/>
  <c r="M33" i="1" s="1"/>
  <c r="M34" i="1" a="1"/>
  <c r="M34" i="1" s="1"/>
  <c r="M35" i="1" a="1"/>
  <c r="M35" i="1" s="1"/>
  <c r="M36" i="1" a="1"/>
  <c r="M36" i="1" s="1"/>
  <c r="M37" i="1" a="1"/>
  <c r="M37" i="1" s="1"/>
  <c r="M38" i="1" a="1"/>
  <c r="M38" i="1" s="1"/>
  <c r="M39" i="1" a="1"/>
  <c r="M39" i="1" s="1"/>
  <c r="M40" i="1" a="1"/>
  <c r="M40" i="1" s="1"/>
  <c r="M41" i="1" a="1"/>
  <c r="M41" i="1" s="1"/>
  <c r="M42" i="1" a="1"/>
  <c r="M42" i="1" s="1"/>
  <c r="M43" i="1" a="1"/>
  <c r="M43" i="1" s="1"/>
  <c r="M44" i="1" a="1"/>
  <c r="M44" i="1" s="1"/>
  <c r="M45" i="1" a="1"/>
  <c r="M45" i="1" s="1"/>
  <c r="M46" i="1" a="1"/>
  <c r="M46" i="1" s="1"/>
  <c r="M47" i="1" a="1"/>
  <c r="M47" i="1" s="1"/>
  <c r="M48" i="1" a="1"/>
  <c r="M48" i="1" s="1"/>
  <c r="M49" i="1" a="1"/>
  <c r="M49" i="1" s="1"/>
  <c r="M50" i="1" a="1"/>
  <c r="M50" i="1" s="1"/>
  <c r="M51" i="1" a="1"/>
  <c r="M51" i="1" s="1"/>
  <c r="M52" i="1" a="1"/>
  <c r="M52" i="1"/>
  <c r="M53" i="1" a="1"/>
  <c r="M53" i="1" s="1"/>
  <c r="M54" i="1" a="1"/>
  <c r="M54" i="1" s="1"/>
  <c r="M55" i="1" a="1"/>
  <c r="M55" i="1" s="1"/>
  <c r="M56" i="1" a="1"/>
  <c r="M56" i="1" s="1"/>
  <c r="M57" i="1" a="1"/>
  <c r="M57" i="1" s="1"/>
  <c r="M58" i="1" a="1"/>
  <c r="M58" i="1" s="1"/>
  <c r="M59" i="1" a="1"/>
  <c r="M59" i="1" s="1"/>
  <c r="M60" i="1" a="1"/>
  <c r="M60" i="1" s="1"/>
  <c r="M61" i="1" a="1"/>
  <c r="M61" i="1" s="1"/>
  <c r="M62" i="1" a="1"/>
  <c r="M62" i="1" s="1"/>
  <c r="M63" i="1" a="1"/>
  <c r="M63" i="1" s="1"/>
  <c r="M64" i="1" a="1"/>
  <c r="M64" i="1" s="1"/>
  <c r="M65" i="1" a="1"/>
  <c r="M65" i="1" s="1"/>
  <c r="M66" i="1" a="1"/>
  <c r="M66" i="1"/>
  <c r="M67" i="1" a="1"/>
  <c r="M67" i="1" s="1"/>
  <c r="M68" i="1" a="1"/>
  <c r="M68" i="1"/>
  <c r="M69" i="1" a="1"/>
  <c r="M69" i="1" s="1"/>
  <c r="M70" i="1" a="1"/>
  <c r="M70" i="1" s="1"/>
  <c r="M71" i="1" a="1"/>
  <c r="M71" i="1" s="1"/>
  <c r="M72" i="1" a="1"/>
  <c r="M72" i="1" s="1"/>
  <c r="M73" i="1" a="1"/>
  <c r="M73" i="1" s="1"/>
  <c r="M74" i="1" a="1"/>
  <c r="M74" i="1" s="1"/>
  <c r="M75" i="1" a="1"/>
  <c r="M75" i="1" s="1"/>
  <c r="M76" i="1" a="1"/>
  <c r="M76" i="1"/>
  <c r="M77" i="1" a="1"/>
  <c r="M77" i="1" s="1"/>
  <c r="M78" i="1" a="1"/>
  <c r="M78" i="1" s="1"/>
  <c r="M79" i="1" a="1"/>
  <c r="M79" i="1" s="1"/>
  <c r="M80" i="1" a="1"/>
  <c r="M80" i="1" s="1"/>
  <c r="M81" i="1" a="1"/>
  <c r="M81" i="1" s="1"/>
  <c r="M82" i="1" a="1"/>
  <c r="M82" i="1" s="1"/>
  <c r="M83" i="1" a="1"/>
  <c r="M83" i="1" s="1"/>
  <c r="M84" i="1" a="1"/>
  <c r="M84" i="1" s="1"/>
  <c r="M85" i="1" a="1"/>
  <c r="M85" i="1" s="1"/>
  <c r="M86" i="1" a="1"/>
  <c r="M86" i="1" s="1"/>
  <c r="M87" i="1" a="1"/>
  <c r="M87" i="1" s="1"/>
  <c r="M88" i="1" a="1"/>
  <c r="M88" i="1" s="1"/>
  <c r="M89" i="1" a="1"/>
  <c r="M89" i="1" s="1"/>
  <c r="M90" i="1" a="1"/>
  <c r="M90" i="1" s="1"/>
  <c r="M91" i="1" a="1"/>
  <c r="M91" i="1" s="1"/>
  <c r="M92" i="1" a="1"/>
  <c r="M92" i="1" s="1"/>
  <c r="M93" i="1" a="1"/>
  <c r="M93" i="1" s="1"/>
  <c r="M94" i="1" a="1"/>
  <c r="M94" i="1" s="1"/>
  <c r="M95" i="1" a="1"/>
  <c r="M95" i="1" s="1"/>
  <c r="M96" i="1" a="1"/>
  <c r="M96" i="1" s="1"/>
  <c r="M97" i="1" a="1"/>
  <c r="M97" i="1" s="1"/>
  <c r="M98" i="1" a="1"/>
  <c r="M98" i="1" s="1"/>
  <c r="M99" i="1" a="1"/>
  <c r="M99" i="1" s="1"/>
  <c r="M100" i="1" a="1"/>
  <c r="M100" i="1"/>
  <c r="M101" i="1" a="1"/>
  <c r="M101" i="1" s="1"/>
  <c r="M102" i="1" a="1"/>
  <c r="M102" i="1" s="1"/>
  <c r="M103" i="1" a="1"/>
  <c r="M103" i="1" s="1"/>
  <c r="M104" i="1" a="1"/>
  <c r="M104" i="1" s="1"/>
  <c r="M105" i="1" a="1"/>
  <c r="M105" i="1" s="1"/>
  <c r="M106" i="1" a="1"/>
  <c r="M106" i="1" s="1"/>
  <c r="M107" i="1" a="1"/>
  <c r="M107" i="1" s="1"/>
  <c r="M108" i="1" a="1"/>
  <c r="M108" i="1" s="1"/>
  <c r="M109" i="1" a="1"/>
  <c r="M109" i="1" s="1"/>
  <c r="M110" i="1" a="1"/>
  <c r="M110" i="1" s="1"/>
  <c r="M111" i="1" a="1"/>
  <c r="M111" i="1" s="1"/>
  <c r="M112" i="1" a="1"/>
  <c r="M112" i="1" s="1"/>
  <c r="M113" i="1" a="1"/>
  <c r="M113" i="1" s="1"/>
  <c r="M114" i="1" a="1"/>
  <c r="M114" i="1"/>
  <c r="M115" i="1" a="1"/>
  <c r="M115" i="1" s="1"/>
  <c r="M116" i="1" a="1"/>
  <c r="M116" i="1"/>
  <c r="M117" i="1" a="1"/>
  <c r="M117" i="1" s="1"/>
  <c r="M118" i="1" a="1"/>
  <c r="M118" i="1" s="1"/>
  <c r="M119" i="1" a="1"/>
  <c r="M119" i="1" s="1"/>
  <c r="M120" i="1" a="1"/>
  <c r="M120" i="1" s="1"/>
  <c r="M121" i="1" a="1"/>
  <c r="M121" i="1" s="1"/>
  <c r="M122" i="1" a="1"/>
  <c r="M122" i="1" s="1"/>
  <c r="M123" i="1" a="1"/>
  <c r="M123" i="1" s="1"/>
  <c r="M124" i="1" a="1"/>
  <c r="M124" i="1"/>
  <c r="M125" i="1" a="1"/>
  <c r="M125" i="1" s="1"/>
  <c r="M126" i="1" a="1"/>
  <c r="M126" i="1" s="1"/>
  <c r="M127" i="1" a="1"/>
  <c r="M127" i="1" s="1"/>
  <c r="M128" i="1" a="1"/>
  <c r="M128" i="1" s="1"/>
  <c r="M129" i="1" a="1"/>
  <c r="M129" i="1" s="1"/>
  <c r="M130" i="1" a="1"/>
  <c r="M130" i="1"/>
  <c r="M131" i="1" a="1"/>
  <c r="M131" i="1" s="1"/>
  <c r="M132" i="1" a="1"/>
  <c r="M132" i="1"/>
  <c r="M133" i="1" a="1"/>
  <c r="M133" i="1" s="1"/>
  <c r="M134" i="1" a="1"/>
  <c r="M134" i="1" s="1"/>
  <c r="M135" i="1" a="1"/>
  <c r="M135" i="1" s="1"/>
  <c r="M136" i="1" a="1"/>
  <c r="M136" i="1" s="1"/>
  <c r="M137" i="1" a="1"/>
  <c r="M137" i="1" s="1"/>
  <c r="M138" i="1" a="1"/>
  <c r="M138" i="1" s="1"/>
  <c r="M139" i="1" a="1"/>
  <c r="M139" i="1" s="1"/>
  <c r="M140" i="1" a="1"/>
  <c r="M140" i="1"/>
  <c r="M141" i="1" a="1"/>
  <c r="M141" i="1" s="1"/>
  <c r="M142" i="1" a="1"/>
  <c r="M142" i="1" s="1"/>
  <c r="M143" i="1" a="1"/>
  <c r="M143" i="1" s="1"/>
  <c r="M144" i="1" a="1"/>
  <c r="M144" i="1" s="1"/>
  <c r="M145" i="1" a="1"/>
  <c r="M145" i="1" s="1"/>
  <c r="M146" i="1" a="1"/>
  <c r="M146" i="1" s="1"/>
  <c r="M147" i="1" a="1"/>
  <c r="M147" i="1" s="1"/>
  <c r="M148" i="1" a="1"/>
  <c r="M148" i="1"/>
  <c r="M149" i="1" a="1"/>
  <c r="M149" i="1" s="1"/>
  <c r="M150" i="1" a="1"/>
  <c r="M150" i="1" s="1"/>
  <c r="M151" i="1" a="1"/>
  <c r="M151" i="1" s="1"/>
  <c r="M152" i="1" a="1"/>
  <c r="M152" i="1" s="1"/>
  <c r="M153" i="1" a="1"/>
  <c r="M153" i="1" s="1"/>
  <c r="M154" i="1" a="1"/>
  <c r="M154" i="1" s="1"/>
  <c r="M155" i="1" a="1"/>
  <c r="M155" i="1" s="1"/>
  <c r="M156" i="1" a="1"/>
  <c r="M156" i="1" s="1"/>
  <c r="M157" i="1" a="1"/>
  <c r="M157" i="1" s="1"/>
  <c r="M158" i="1" a="1"/>
  <c r="M158" i="1" s="1"/>
  <c r="M159" i="1" a="1"/>
  <c r="M159" i="1" s="1"/>
  <c r="M160" i="1" a="1"/>
  <c r="M160" i="1" s="1"/>
  <c r="M161" i="1" a="1"/>
  <c r="M161" i="1" s="1"/>
  <c r="M162" i="1" a="1"/>
  <c r="M162" i="1"/>
  <c r="M163" i="1" a="1"/>
  <c r="M163" i="1" s="1"/>
  <c r="M164" i="1" a="1"/>
  <c r="M164" i="1"/>
  <c r="M165" i="1" a="1"/>
  <c r="M165" i="1" s="1"/>
  <c r="M166" i="1" a="1"/>
  <c r="M166" i="1" s="1"/>
  <c r="M167" i="1" a="1"/>
  <c r="M167" i="1" s="1"/>
  <c r="M168" i="1" a="1"/>
  <c r="M168" i="1" s="1"/>
  <c r="M169" i="1" a="1"/>
  <c r="M169" i="1" s="1"/>
  <c r="M170" i="1" a="1"/>
  <c r="M170" i="1" s="1"/>
  <c r="M171" i="1" a="1"/>
  <c r="M171" i="1" s="1"/>
  <c r="M172" i="1" a="1"/>
  <c r="M172" i="1"/>
  <c r="M173" i="1" a="1"/>
  <c r="M173" i="1" s="1"/>
  <c r="M174" i="1" a="1"/>
  <c r="M174" i="1"/>
  <c r="M175" i="1" a="1"/>
  <c r="M175" i="1" s="1"/>
  <c r="M176" i="1" a="1"/>
  <c r="M176" i="1"/>
  <c r="M177" i="1" a="1"/>
  <c r="M177" i="1" s="1"/>
  <c r="M178" i="1" a="1"/>
  <c r="M178" i="1" s="1"/>
  <c r="M179" i="1" a="1"/>
  <c r="M179" i="1" s="1"/>
  <c r="M180" i="1" a="1"/>
  <c r="M180" i="1"/>
  <c r="M181" i="1" a="1"/>
  <c r="M181" i="1" s="1"/>
  <c r="M182" i="1" a="1"/>
  <c r="M182" i="1"/>
  <c r="M183" i="1" a="1"/>
  <c r="M183" i="1" s="1"/>
  <c r="M184" i="1" a="1"/>
  <c r="M184" i="1"/>
  <c r="M185" i="1" a="1"/>
  <c r="M185" i="1" s="1"/>
  <c r="M186" i="1" a="1"/>
  <c r="M186" i="1" s="1"/>
  <c r="M187" i="1" a="1"/>
  <c r="M187" i="1" s="1"/>
  <c r="M188" i="1" a="1"/>
  <c r="M188" i="1"/>
  <c r="M189" i="1" a="1"/>
  <c r="M189" i="1" s="1"/>
  <c r="M190" i="1" a="1"/>
  <c r="M190" i="1"/>
  <c r="M191" i="1" a="1"/>
  <c r="M191" i="1" s="1"/>
  <c r="M192" i="1" a="1"/>
  <c r="M192" i="1"/>
  <c r="M193" i="1" a="1"/>
  <c r="M193" i="1" s="1"/>
  <c r="M194" i="1" a="1"/>
  <c r="M194" i="1" s="1"/>
  <c r="M195" i="1" a="1"/>
  <c r="M195" i="1" s="1"/>
  <c r="M196" i="1" a="1"/>
  <c r="M196" i="1"/>
  <c r="M197" i="1" a="1"/>
  <c r="M197" i="1" s="1"/>
  <c r="M198" i="1" a="1"/>
  <c r="M198" i="1"/>
  <c r="M199" i="1" a="1"/>
  <c r="M199" i="1" s="1"/>
  <c r="M200" i="1" a="1"/>
  <c r="M200" i="1" s="1"/>
  <c r="M201" i="1" a="1"/>
  <c r="M201" i="1" s="1"/>
  <c r="M202" i="1" a="1"/>
  <c r="M202" i="1" s="1"/>
  <c r="M203" i="1" a="1"/>
  <c r="M203" i="1" s="1"/>
  <c r="M204" i="1" a="1"/>
  <c r="M204" i="1"/>
  <c r="M205" i="1" a="1"/>
  <c r="M205" i="1" s="1"/>
  <c r="M206" i="1" a="1"/>
  <c r="M206" i="1"/>
  <c r="M207" i="1" a="1"/>
  <c r="M207" i="1" s="1"/>
  <c r="M208" i="1" a="1"/>
  <c r="M208" i="1" s="1"/>
  <c r="M209" i="1" a="1"/>
  <c r="M209" i="1" s="1"/>
  <c r="M210" i="1" a="1"/>
  <c r="M210" i="1" s="1"/>
  <c r="M211" i="1" a="1"/>
  <c r="M211" i="1" s="1"/>
  <c r="M212" i="1" a="1"/>
  <c r="M212" i="1" s="1"/>
  <c r="M213" i="1" a="1"/>
  <c r="M213" i="1" s="1"/>
  <c r="M214" i="1" a="1"/>
  <c r="M214" i="1"/>
  <c r="M215" i="1" a="1"/>
  <c r="M215" i="1" s="1"/>
  <c r="M216" i="1" a="1"/>
  <c r="M216" i="1" s="1"/>
  <c r="M217" i="1" a="1"/>
  <c r="M217" i="1" s="1"/>
  <c r="M218" i="1" a="1"/>
  <c r="M218" i="1" s="1"/>
  <c r="M219" i="1" a="1"/>
  <c r="M219" i="1" s="1"/>
  <c r="M220" i="1" a="1"/>
  <c r="M220" i="1" s="1"/>
  <c r="M221" i="1" a="1"/>
  <c r="M221" i="1" s="1"/>
  <c r="M222" i="1" a="1"/>
  <c r="M222" i="1"/>
  <c r="M223" i="1" a="1"/>
  <c r="M223" i="1" s="1"/>
  <c r="M224" i="1" a="1"/>
  <c r="M224" i="1"/>
  <c r="M225" i="1" a="1"/>
  <c r="M225" i="1" s="1"/>
  <c r="M226" i="1" a="1"/>
  <c r="M226" i="1" s="1"/>
  <c r="M227" i="1" a="1"/>
  <c r="M227" i="1" s="1"/>
  <c r="M228" i="1" a="1"/>
  <c r="M228" i="1" s="1"/>
  <c r="M229" i="1" a="1"/>
  <c r="M229" i="1" s="1"/>
  <c r="M230" i="1" a="1"/>
  <c r="M230" i="1" s="1"/>
  <c r="M231" i="1" a="1"/>
  <c r="M231" i="1" s="1"/>
  <c r="M232" i="1" a="1"/>
  <c r="M232" i="1" s="1"/>
  <c r="M233" i="1" a="1"/>
  <c r="M233" i="1" s="1"/>
  <c r="M234" i="1" a="1"/>
  <c r="M234" i="1" s="1"/>
  <c r="M235" i="1" a="1"/>
  <c r="M235" i="1" s="1"/>
  <c r="M236" i="1" a="1"/>
  <c r="M236" i="1" s="1"/>
  <c r="M237" i="1" a="1"/>
  <c r="M237" i="1" s="1"/>
  <c r="M238" i="1" a="1"/>
  <c r="M238" i="1"/>
  <c r="M239" i="1" a="1"/>
  <c r="M239" i="1" s="1"/>
  <c r="M240" i="1" a="1"/>
  <c r="M240" i="1"/>
  <c r="M241" i="1" a="1"/>
  <c r="M241" i="1" s="1"/>
  <c r="M242" i="1" a="1"/>
  <c r="M242" i="1" s="1"/>
  <c r="M243" i="1" a="1"/>
  <c r="M243" i="1" s="1"/>
  <c r="M244" i="1" a="1"/>
  <c r="M244" i="1" s="1"/>
  <c r="M245" i="1" a="1"/>
  <c r="M245" i="1" s="1"/>
  <c r="M246" i="1" a="1"/>
  <c r="M246" i="1" s="1"/>
  <c r="M247" i="1" a="1"/>
  <c r="M247" i="1" s="1"/>
  <c r="M248" i="1" a="1"/>
  <c r="M248" i="1" s="1"/>
  <c r="M249" i="1" a="1"/>
  <c r="M249" i="1" s="1"/>
  <c r="M250" i="1" a="1"/>
  <c r="M250" i="1" s="1"/>
  <c r="M251" i="1" a="1"/>
  <c r="M251" i="1" s="1"/>
  <c r="M252" i="1" a="1"/>
  <c r="M252" i="1" s="1"/>
  <c r="M253" i="1" a="1"/>
  <c r="M253" i="1" s="1"/>
  <c r="M254" i="1" a="1"/>
  <c r="M254" i="1"/>
  <c r="M255" i="1" a="1"/>
  <c r="M255" i="1" s="1"/>
  <c r="M256" i="1" a="1"/>
  <c r="M256" i="1"/>
  <c r="M257" i="1" a="1"/>
  <c r="M257" i="1" s="1"/>
  <c r="M258" i="1" a="1"/>
  <c r="M258" i="1" s="1"/>
  <c r="M259" i="1" a="1"/>
  <c r="M259" i="1" s="1"/>
  <c r="M260" i="1" a="1"/>
  <c r="M260" i="1" s="1"/>
  <c r="M261" i="1" a="1"/>
  <c r="M261" i="1" s="1"/>
  <c r="M262" i="1" a="1"/>
  <c r="M262" i="1" s="1"/>
  <c r="M263" i="1" a="1"/>
  <c r="M263" i="1" s="1"/>
  <c r="M264" i="1" a="1"/>
  <c r="M264" i="1" s="1"/>
  <c r="M265" i="1" a="1"/>
  <c r="M265" i="1" s="1"/>
  <c r="M266" i="1" a="1"/>
  <c r="M266" i="1" s="1"/>
  <c r="M267" i="1" a="1"/>
  <c r="M267" i="1" s="1"/>
  <c r="M268" i="1" a="1"/>
  <c r="M268" i="1" s="1"/>
  <c r="M269" i="1" a="1"/>
  <c r="M269" i="1" s="1"/>
  <c r="M270" i="1" a="1"/>
  <c r="M270" i="1"/>
  <c r="M271" i="1" a="1"/>
  <c r="M271" i="1" s="1"/>
  <c r="M272" i="1" a="1"/>
  <c r="M272" i="1"/>
  <c r="M273" i="1" a="1"/>
  <c r="M273" i="1" s="1"/>
  <c r="M274" i="1" a="1"/>
  <c r="M274" i="1" s="1"/>
  <c r="M275" i="1" a="1"/>
  <c r="M275" i="1" s="1"/>
  <c r="M276" i="1" a="1"/>
  <c r="M276" i="1" s="1"/>
  <c r="M277" i="1" a="1"/>
  <c r="M277" i="1" s="1"/>
  <c r="M278" i="1" a="1"/>
  <c r="M278" i="1" s="1"/>
  <c r="M279" i="1" a="1"/>
  <c r="M279" i="1" s="1"/>
  <c r="M280" i="1" a="1"/>
  <c r="M280" i="1" s="1"/>
  <c r="M281" i="1" a="1"/>
  <c r="M281" i="1" s="1"/>
  <c r="M282" i="1" a="1"/>
  <c r="M282" i="1" s="1"/>
  <c r="M283" i="1" a="1"/>
  <c r="M283" i="1" s="1"/>
  <c r="M284" i="1" a="1"/>
  <c r="M284" i="1" s="1"/>
  <c r="M285" i="1" a="1"/>
  <c r="M285" i="1" s="1"/>
  <c r="M286" i="1" a="1"/>
  <c r="M286" i="1"/>
  <c r="M287" i="1" a="1"/>
  <c r="M287" i="1" s="1"/>
  <c r="M288" i="1" a="1"/>
  <c r="M288" i="1"/>
  <c r="M289" i="1" a="1"/>
  <c r="M289" i="1" s="1"/>
  <c r="M290" i="1" a="1"/>
  <c r="M290" i="1" s="1"/>
  <c r="M291" i="1" a="1"/>
  <c r="M291" i="1" s="1"/>
  <c r="M292" i="1" a="1"/>
  <c r="M292" i="1" s="1"/>
  <c r="M293" i="1" a="1"/>
  <c r="M293" i="1" s="1"/>
  <c r="M294" i="1" a="1"/>
  <c r="M294" i="1" s="1"/>
  <c r="M295" i="1" a="1"/>
  <c r="M295" i="1" s="1"/>
  <c r="M296" i="1" a="1"/>
  <c r="M296" i="1" s="1"/>
  <c r="M297" i="1" a="1"/>
  <c r="M297" i="1" s="1"/>
  <c r="M298" i="1" a="1"/>
  <c r="M298" i="1" s="1"/>
  <c r="M299" i="1" a="1"/>
  <c r="M299" i="1" s="1"/>
  <c r="M300" i="1" a="1"/>
  <c r="M300" i="1" s="1"/>
  <c r="M301" i="1" a="1"/>
  <c r="M301" i="1"/>
  <c r="M302" i="1" a="1"/>
  <c r="M302" i="1" s="1"/>
  <c r="M303" i="1" a="1"/>
  <c r="M303" i="1" s="1"/>
  <c r="M304" i="1" a="1"/>
  <c r="M304" i="1" s="1"/>
  <c r="M305" i="1" a="1"/>
  <c r="M305" i="1" s="1"/>
  <c r="M306" i="1" a="1"/>
  <c r="M306" i="1" s="1"/>
  <c r="M307" i="1" a="1"/>
  <c r="M307" i="1"/>
  <c r="M308" i="1" a="1"/>
  <c r="M308" i="1" s="1"/>
  <c r="M309" i="1" a="1"/>
  <c r="M309" i="1"/>
  <c r="M310" i="1" a="1"/>
  <c r="M310" i="1" s="1"/>
  <c r="M311" i="1" a="1"/>
  <c r="M311" i="1" s="1"/>
  <c r="M312" i="1" a="1"/>
  <c r="M312" i="1" s="1"/>
  <c r="M313" i="1" a="1"/>
  <c r="M313" i="1" s="1"/>
  <c r="M314" i="1" a="1"/>
  <c r="M314" i="1" s="1"/>
  <c r="M315" i="1" a="1"/>
  <c r="M315" i="1"/>
  <c r="M316" i="1" a="1"/>
  <c r="M316" i="1" s="1"/>
  <c r="M317" i="1" a="1"/>
  <c r="M317" i="1"/>
  <c r="M318" i="1" a="1"/>
  <c r="M318" i="1" s="1"/>
  <c r="M319" i="1" a="1"/>
  <c r="M319" i="1" s="1"/>
  <c r="M320" i="1" a="1"/>
  <c r="M320" i="1" s="1"/>
  <c r="M321" i="1" a="1"/>
  <c r="M321" i="1" s="1"/>
  <c r="M322" i="1" a="1"/>
  <c r="M322" i="1" s="1"/>
  <c r="M323" i="1" a="1"/>
  <c r="M323" i="1"/>
  <c r="M324" i="1" a="1"/>
  <c r="M324" i="1" s="1"/>
  <c r="M325" i="1" a="1"/>
  <c r="M325" i="1"/>
  <c r="M326" i="1" a="1"/>
  <c r="M326" i="1" s="1"/>
  <c r="M327" i="1" a="1"/>
  <c r="M327" i="1" s="1"/>
  <c r="M328" i="1" a="1"/>
  <c r="M328" i="1" s="1"/>
  <c r="M329" i="1" a="1"/>
  <c r="M329" i="1" s="1"/>
  <c r="M330" i="1" a="1"/>
  <c r="M330" i="1" s="1"/>
  <c r="M331" i="1" a="1"/>
  <c r="M331" i="1"/>
  <c r="M332" i="1" a="1"/>
  <c r="M332" i="1" s="1"/>
  <c r="M333" i="1" a="1"/>
  <c r="M333" i="1"/>
  <c r="M334" i="1" a="1"/>
  <c r="M334" i="1" s="1"/>
  <c r="M335" i="1" a="1"/>
  <c r="M335" i="1" s="1"/>
  <c r="M336" i="1" a="1"/>
  <c r="M336" i="1" s="1"/>
  <c r="M337" i="1" a="1"/>
  <c r="M337" i="1" s="1"/>
  <c r="M338" i="1" a="1"/>
  <c r="M338" i="1" s="1"/>
  <c r="M339" i="1" a="1"/>
  <c r="M339" i="1"/>
  <c r="M340" i="1" a="1"/>
  <c r="M340" i="1" s="1"/>
  <c r="M341" i="1" a="1"/>
  <c r="M341" i="1"/>
  <c r="M342" i="1" a="1"/>
  <c r="M342" i="1" s="1"/>
  <c r="M343" i="1" a="1"/>
  <c r="M343" i="1" s="1"/>
  <c r="M344" i="1" a="1"/>
  <c r="M344" i="1" s="1"/>
  <c r="M345" i="1" a="1"/>
  <c r="M345" i="1" s="1"/>
  <c r="M346" i="1" a="1"/>
  <c r="M346" i="1" s="1"/>
  <c r="M347" i="1" a="1"/>
  <c r="M347" i="1"/>
  <c r="M348" i="1" a="1"/>
  <c r="M348" i="1" s="1"/>
  <c r="M349" i="1" a="1"/>
  <c r="M349" i="1"/>
  <c r="M350" i="1" a="1"/>
  <c r="M350" i="1" s="1"/>
  <c r="M351" i="1" a="1"/>
  <c r="M351" i="1" s="1"/>
  <c r="M352" i="1" a="1"/>
  <c r="M352" i="1" s="1"/>
  <c r="M353" i="1" a="1"/>
  <c r="M353" i="1" s="1"/>
  <c r="M354" i="1" a="1"/>
  <c r="M354" i="1" s="1"/>
  <c r="M355" i="1" a="1"/>
  <c r="M355" i="1"/>
  <c r="M356" i="1" a="1"/>
  <c r="M356" i="1" s="1"/>
  <c r="M357" i="1" a="1"/>
  <c r="M357" i="1"/>
  <c r="M358" i="1" a="1"/>
  <c r="M358" i="1" s="1"/>
  <c r="M359" i="1" a="1"/>
  <c r="M359" i="1" s="1"/>
  <c r="M360" i="1" a="1"/>
  <c r="M360" i="1" s="1"/>
  <c r="M361" i="1" a="1"/>
  <c r="M361" i="1" s="1"/>
  <c r="M362" i="1" a="1"/>
  <c r="M362" i="1" s="1"/>
  <c r="M363" i="1" a="1"/>
  <c r="M363" i="1"/>
  <c r="M364" i="1" a="1"/>
  <c r="M364" i="1" s="1"/>
  <c r="M365" i="1" a="1"/>
  <c r="M365" i="1"/>
  <c r="M366" i="1" a="1"/>
  <c r="M366" i="1" s="1"/>
  <c r="M367" i="1" a="1"/>
  <c r="M367" i="1" s="1"/>
  <c r="M368" i="1" a="1"/>
  <c r="M368" i="1" s="1"/>
  <c r="M369" i="1" a="1"/>
  <c r="M369" i="1" s="1"/>
  <c r="M370" i="1" a="1"/>
  <c r="M370" i="1" s="1"/>
  <c r="M371" i="1" a="1"/>
  <c r="M371" i="1"/>
  <c r="M372" i="1" a="1"/>
  <c r="M372" i="1" s="1"/>
  <c r="M373" i="1" a="1"/>
  <c r="M373" i="1"/>
  <c r="M374" i="1" a="1"/>
  <c r="M374" i="1" s="1"/>
  <c r="M375" i="1" a="1"/>
  <c r="M375" i="1" s="1"/>
  <c r="M376" i="1" a="1"/>
  <c r="M376" i="1" s="1"/>
  <c r="M377" i="1" a="1"/>
  <c r="M377" i="1" s="1"/>
  <c r="M378" i="1" a="1"/>
  <c r="M378" i="1" s="1"/>
  <c r="M379" i="1" a="1"/>
  <c r="M379" i="1"/>
  <c r="M380" i="1" a="1"/>
  <c r="M380" i="1" s="1"/>
  <c r="M381" i="1" a="1"/>
  <c r="M381" i="1"/>
  <c r="M382" i="1" a="1"/>
  <c r="M382" i="1" s="1"/>
  <c r="M383" i="1" a="1"/>
  <c r="M383" i="1" s="1"/>
  <c r="M384" i="1" a="1"/>
  <c r="M384" i="1" s="1"/>
  <c r="M385" i="1" a="1"/>
  <c r="M385" i="1" s="1"/>
  <c r="M386" i="1" a="1"/>
  <c r="M386" i="1" s="1"/>
  <c r="M387" i="1" a="1"/>
  <c r="M387" i="1"/>
  <c r="M388" i="1" a="1"/>
  <c r="M388" i="1" s="1"/>
  <c r="M389" i="1" a="1"/>
  <c r="M389" i="1"/>
  <c r="M390" i="1" a="1"/>
  <c r="M390" i="1" s="1"/>
  <c r="M391" i="1" a="1"/>
  <c r="M391" i="1" s="1"/>
  <c r="M392" i="1" a="1"/>
  <c r="M392" i="1" s="1"/>
  <c r="M393" i="1" a="1"/>
  <c r="M393" i="1" s="1"/>
  <c r="M394" i="1" a="1"/>
  <c r="M394" i="1" s="1"/>
  <c r="M395" i="1" a="1"/>
  <c r="M395" i="1"/>
  <c r="M396" i="1" a="1"/>
  <c r="M396" i="1" s="1"/>
  <c r="M397" i="1" a="1"/>
  <c r="M397" i="1"/>
  <c r="M398" i="1" a="1"/>
  <c r="M398" i="1" s="1"/>
  <c r="M399" i="1" a="1"/>
  <c r="M399" i="1" s="1"/>
  <c r="M400" i="1" a="1"/>
  <c r="M400" i="1" s="1"/>
  <c r="M401" i="1" a="1"/>
  <c r="M401" i="1" s="1"/>
  <c r="M402" i="1" a="1"/>
  <c r="M402" i="1" s="1"/>
  <c r="M403" i="1" a="1"/>
  <c r="M403" i="1"/>
  <c r="M404" i="1" a="1"/>
  <c r="M404" i="1" s="1"/>
  <c r="M405" i="1" a="1"/>
  <c r="M405" i="1"/>
  <c r="M406" i="1" a="1"/>
  <c r="M406" i="1" s="1"/>
  <c r="M407" i="1" a="1"/>
  <c r="M407" i="1" s="1"/>
  <c r="M408" i="1" a="1"/>
  <c r="M408" i="1" s="1"/>
  <c r="M409" i="1" a="1"/>
  <c r="M409" i="1" s="1"/>
  <c r="M410" i="1" a="1"/>
  <c r="M410" i="1" s="1"/>
  <c r="M411" i="1" a="1"/>
  <c r="M411" i="1"/>
  <c r="M412" i="1" a="1"/>
  <c r="M412" i="1" s="1"/>
  <c r="M413" i="1" a="1"/>
  <c r="M413" i="1"/>
  <c r="M414" i="1" a="1"/>
  <c r="M414" i="1" s="1"/>
  <c r="M415" i="1" a="1"/>
  <c r="M415" i="1" s="1"/>
  <c r="M416" i="1" a="1"/>
  <c r="M416" i="1" s="1"/>
  <c r="M417" i="1" a="1"/>
  <c r="M417" i="1" s="1"/>
  <c r="M418" i="1" a="1"/>
  <c r="M418" i="1" s="1"/>
  <c r="M419" i="1" a="1"/>
  <c r="M419" i="1"/>
  <c r="M420" i="1" a="1"/>
  <c r="M420" i="1" s="1"/>
  <c r="M421" i="1" a="1"/>
  <c r="M421" i="1"/>
  <c r="M422" i="1" a="1"/>
  <c r="M422" i="1" s="1"/>
  <c r="M423" i="1" a="1"/>
  <c r="M423" i="1" s="1"/>
  <c r="M424" i="1" a="1"/>
  <c r="M424" i="1" s="1"/>
  <c r="M425" i="1" a="1"/>
  <c r="M425" i="1" s="1"/>
  <c r="M426" i="1" a="1"/>
  <c r="M426" i="1" s="1"/>
  <c r="M427" i="1" a="1"/>
  <c r="M427" i="1"/>
  <c r="M428" i="1" a="1"/>
  <c r="M428" i="1" s="1"/>
  <c r="M429" i="1" a="1"/>
  <c r="M429" i="1"/>
  <c r="M430" i="1" a="1"/>
  <c r="M430" i="1" s="1"/>
  <c r="M431" i="1" a="1"/>
  <c r="M431" i="1" s="1"/>
  <c r="M432" i="1" a="1"/>
  <c r="M432" i="1" s="1"/>
  <c r="M433" i="1" a="1"/>
  <c r="M433" i="1" s="1"/>
  <c r="M434" i="1" a="1"/>
  <c r="M434" i="1" s="1"/>
  <c r="M435" i="1" a="1"/>
  <c r="M435" i="1"/>
  <c r="M436" i="1" a="1"/>
  <c r="M436" i="1" s="1"/>
  <c r="M437" i="1" a="1"/>
  <c r="M437" i="1"/>
  <c r="M438" i="1" a="1"/>
  <c r="M438" i="1" s="1"/>
  <c r="M439" i="1" a="1"/>
  <c r="M439" i="1" s="1"/>
  <c r="M440" i="1" a="1"/>
  <c r="M440" i="1" s="1"/>
  <c r="M441" i="1" a="1"/>
  <c r="M441" i="1" s="1"/>
  <c r="M442" i="1" a="1"/>
  <c r="M442" i="1" s="1"/>
  <c r="M443" i="1" a="1"/>
  <c r="M443" i="1"/>
  <c r="M444" i="1" a="1"/>
  <c r="M444" i="1" s="1"/>
  <c r="M445" i="1" a="1"/>
  <c r="M445" i="1"/>
  <c r="M446" i="1" a="1"/>
  <c r="M446" i="1" s="1"/>
  <c r="M447" i="1" a="1"/>
  <c r="M447" i="1" s="1"/>
  <c r="M448" i="1" a="1"/>
  <c r="M448" i="1" s="1"/>
  <c r="M449" i="1" a="1"/>
  <c r="M449" i="1" s="1"/>
  <c r="M450" i="1" a="1"/>
  <c r="M450" i="1" s="1"/>
  <c r="M451" i="1" a="1"/>
  <c r="M451" i="1"/>
  <c r="M452" i="1" a="1"/>
  <c r="M452" i="1" s="1"/>
  <c r="M453" i="1" a="1"/>
  <c r="M453" i="1"/>
  <c r="M454" i="1" a="1"/>
  <c r="M454" i="1" s="1"/>
  <c r="M455" i="1" a="1"/>
  <c r="M455" i="1" s="1"/>
  <c r="M456" i="1" a="1"/>
  <c r="M456" i="1" s="1"/>
  <c r="M457" i="1" a="1"/>
  <c r="M457" i="1" s="1"/>
  <c r="M458" i="1" a="1"/>
  <c r="M458" i="1" s="1"/>
  <c r="M459" i="1" a="1"/>
  <c r="M459" i="1"/>
  <c r="M460" i="1" a="1"/>
  <c r="M460" i="1" s="1"/>
  <c r="M461" i="1" a="1"/>
  <c r="M461" i="1"/>
  <c r="M462" i="1" a="1"/>
  <c r="M462" i="1" s="1"/>
  <c r="M463" i="1" a="1"/>
  <c r="M463" i="1" s="1"/>
  <c r="M464" i="1" a="1"/>
  <c r="M464" i="1" s="1"/>
  <c r="M465" i="1" a="1"/>
  <c r="M465" i="1" s="1"/>
  <c r="M466" i="1" a="1"/>
  <c r="M466" i="1" s="1"/>
  <c r="M467" i="1" a="1"/>
  <c r="M467" i="1"/>
  <c r="M468" i="1" a="1"/>
  <c r="M468" i="1" s="1"/>
  <c r="M469" i="1" a="1"/>
  <c r="M469" i="1"/>
  <c r="M470" i="1" a="1"/>
  <c r="M470" i="1" s="1"/>
  <c r="M471" i="1" a="1"/>
  <c r="M471" i="1" s="1"/>
  <c r="M472" i="1" a="1"/>
  <c r="M472" i="1" s="1"/>
  <c r="M473" i="1" a="1"/>
  <c r="M473" i="1" s="1"/>
  <c r="M474" i="1" a="1"/>
  <c r="M474" i="1" s="1"/>
  <c r="M475" i="1" a="1"/>
  <c r="M475" i="1"/>
  <c r="M476" i="1" a="1"/>
  <c r="M476" i="1" s="1"/>
  <c r="M477" i="1" a="1"/>
  <c r="M477" i="1"/>
  <c r="M478" i="1" a="1"/>
  <c r="M478" i="1" s="1"/>
  <c r="M479" i="1" a="1"/>
  <c r="M479" i="1" s="1"/>
  <c r="M480" i="1" a="1"/>
  <c r="M480" i="1" s="1"/>
  <c r="M481" i="1" a="1"/>
  <c r="M481" i="1" s="1"/>
  <c r="M482" i="1" a="1"/>
  <c r="M482" i="1" s="1"/>
  <c r="M483" i="1" a="1"/>
  <c r="M483" i="1"/>
  <c r="M484" i="1" a="1"/>
  <c r="M484" i="1" s="1"/>
  <c r="M485" i="1" a="1"/>
  <c r="M485" i="1"/>
  <c r="M486" i="1" a="1"/>
  <c r="M486" i="1" s="1"/>
  <c r="M487" i="1" a="1"/>
  <c r="M487" i="1" s="1"/>
  <c r="M488" i="1" a="1"/>
  <c r="M488" i="1" s="1"/>
  <c r="M489" i="1" a="1"/>
  <c r="M489" i="1" s="1"/>
  <c r="M490" i="1" a="1"/>
  <c r="M490" i="1" s="1"/>
  <c r="M491" i="1" a="1"/>
  <c r="M491" i="1"/>
  <c r="M492" i="1" a="1"/>
  <c r="M492" i="1" s="1"/>
  <c r="M493" i="1" a="1"/>
  <c r="M493" i="1"/>
  <c r="M494" i="1" a="1"/>
  <c r="M494" i="1" s="1"/>
  <c r="M495" i="1" a="1"/>
  <c r="M495" i="1" s="1"/>
  <c r="M496" i="1" a="1"/>
  <c r="M496" i="1" s="1"/>
  <c r="M497" i="1" a="1"/>
  <c r="M497" i="1" s="1"/>
  <c r="M498" i="1" a="1"/>
  <c r="M498" i="1" s="1"/>
  <c r="M499" i="1" a="1"/>
  <c r="M499" i="1"/>
  <c r="M500" i="1" a="1"/>
  <c r="M500" i="1" s="1"/>
  <c r="M501" i="1" a="1"/>
  <c r="M501" i="1"/>
  <c r="M502" i="1" a="1"/>
  <c r="M502" i="1" s="1"/>
  <c r="M503" i="1" a="1"/>
  <c r="M503" i="1" s="1"/>
  <c r="M504" i="1" a="1"/>
  <c r="M504" i="1" s="1"/>
  <c r="M505" i="1" a="1"/>
  <c r="M505" i="1" s="1"/>
  <c r="M506" i="1" a="1"/>
  <c r="M506" i="1" s="1"/>
  <c r="M507" i="1" a="1"/>
  <c r="M507" i="1"/>
  <c r="M508" i="1" a="1"/>
  <c r="M508" i="1" s="1"/>
  <c r="M509" i="1" a="1"/>
  <c r="M509" i="1"/>
  <c r="M510" i="1" a="1"/>
  <c r="M510" i="1" s="1"/>
  <c r="M511" i="1" a="1"/>
  <c r="M511" i="1" s="1"/>
  <c r="M512" i="1" a="1"/>
  <c r="M512" i="1" s="1"/>
  <c r="M513" i="1" a="1"/>
  <c r="M513" i="1" s="1"/>
  <c r="M514" i="1" a="1"/>
  <c r="M514" i="1" s="1"/>
  <c r="M515" i="1" a="1"/>
  <c r="M515" i="1"/>
  <c r="M516" i="1" a="1"/>
  <c r="M516" i="1" s="1"/>
  <c r="M517" i="1" a="1"/>
  <c r="M517" i="1"/>
  <c r="M518" i="1" a="1"/>
  <c r="M518" i="1" s="1"/>
  <c r="M519" i="1" a="1"/>
  <c r="M519" i="1" s="1"/>
  <c r="M520" i="1" a="1"/>
  <c r="M520" i="1" s="1"/>
  <c r="M521" i="1" a="1"/>
  <c r="M521" i="1" s="1"/>
  <c r="M522" i="1" a="1"/>
  <c r="M522" i="1" s="1"/>
  <c r="M523" i="1" a="1"/>
  <c r="M523" i="1"/>
  <c r="M524" i="1" a="1"/>
  <c r="M524" i="1" s="1"/>
  <c r="M525" i="1" a="1"/>
  <c r="M525" i="1"/>
  <c r="M526" i="1" a="1"/>
  <c r="M526" i="1" s="1"/>
  <c r="M527" i="1" a="1"/>
  <c r="M527" i="1" s="1"/>
  <c r="M528" i="1" a="1"/>
  <c r="M528" i="1" s="1"/>
  <c r="M529" i="1" a="1"/>
  <c r="M529" i="1" s="1"/>
  <c r="M530" i="1" a="1"/>
  <c r="M530" i="1" s="1"/>
  <c r="M531" i="1" a="1"/>
  <c r="M531" i="1"/>
  <c r="M532" i="1" a="1"/>
  <c r="M532" i="1" s="1"/>
  <c r="M533" i="1" a="1"/>
  <c r="M533" i="1"/>
  <c r="M534" i="1" a="1"/>
  <c r="M534" i="1" s="1"/>
  <c r="M535" i="1" a="1"/>
  <c r="M535" i="1" s="1"/>
  <c r="M536" i="1" a="1"/>
  <c r="M536" i="1" s="1"/>
  <c r="M537" i="1" a="1"/>
  <c r="M537" i="1" s="1"/>
  <c r="M538" i="1" a="1"/>
  <c r="M538" i="1" s="1"/>
  <c r="M539" i="1" a="1"/>
  <c r="M539" i="1"/>
  <c r="M540" i="1" a="1"/>
  <c r="M540" i="1" s="1"/>
  <c r="M541" i="1" a="1"/>
  <c r="M541" i="1"/>
  <c r="M542" i="1" a="1"/>
  <c r="M542" i="1" s="1"/>
  <c r="M543" i="1" a="1"/>
  <c r="M543" i="1" s="1"/>
  <c r="M544" i="1" a="1"/>
  <c r="M544" i="1" s="1"/>
  <c r="M545" i="1" a="1"/>
  <c r="M545" i="1" s="1"/>
  <c r="M546" i="1" a="1"/>
  <c r="M546" i="1" s="1"/>
  <c r="M547" i="1" a="1"/>
  <c r="M547" i="1"/>
  <c r="M548" i="1" a="1"/>
  <c r="M548" i="1" s="1"/>
  <c r="M549" i="1" a="1"/>
  <c r="M549" i="1"/>
  <c r="M550" i="1" a="1"/>
  <c r="M550" i="1" s="1"/>
  <c r="M551" i="1" a="1"/>
  <c r="M551" i="1" s="1"/>
  <c r="M552" i="1" a="1"/>
  <c r="M552" i="1" s="1"/>
  <c r="M553" i="1" a="1"/>
  <c r="M553" i="1" s="1"/>
  <c r="M554" i="1" a="1"/>
  <c r="M554" i="1" s="1"/>
  <c r="M555" i="1" a="1"/>
  <c r="M555" i="1"/>
  <c r="M556" i="1" a="1"/>
  <c r="M556" i="1" s="1"/>
  <c r="M557" i="1" a="1"/>
  <c r="M557" i="1"/>
  <c r="M558" i="1" a="1"/>
  <c r="M558" i="1" s="1"/>
  <c r="M559" i="1" a="1"/>
  <c r="M559" i="1" s="1"/>
  <c r="M560" i="1" a="1"/>
  <c r="M560" i="1" s="1"/>
  <c r="M561" i="1" a="1"/>
  <c r="M561" i="1" s="1"/>
  <c r="M562" i="1" a="1"/>
  <c r="M562" i="1" s="1"/>
  <c r="M563" i="1" a="1"/>
  <c r="M563" i="1"/>
  <c r="M564" i="1" a="1"/>
  <c r="M564" i="1" s="1"/>
  <c r="M565" i="1" a="1"/>
  <c r="M565" i="1"/>
  <c r="M566" i="1" a="1"/>
  <c r="M566" i="1" s="1"/>
  <c r="M567" i="1" a="1"/>
  <c r="M567" i="1" s="1"/>
  <c r="M568" i="1" a="1"/>
  <c r="M568" i="1" s="1"/>
  <c r="M569" i="1" a="1"/>
  <c r="M569" i="1" s="1"/>
  <c r="M570" i="1" a="1"/>
  <c r="M570" i="1" s="1"/>
  <c r="M571" i="1" a="1"/>
  <c r="M571" i="1"/>
  <c r="M572" i="1" a="1"/>
  <c r="M572" i="1" s="1"/>
  <c r="M573" i="1" a="1"/>
  <c r="M573" i="1"/>
  <c r="M574" i="1" a="1"/>
  <c r="M574" i="1" s="1"/>
  <c r="M575" i="1" a="1"/>
  <c r="M575" i="1" s="1"/>
  <c r="M576" i="1" a="1"/>
  <c r="M576" i="1" s="1"/>
  <c r="M577" i="1" a="1"/>
  <c r="M577" i="1" s="1"/>
  <c r="M578" i="1" a="1"/>
  <c r="M578" i="1" s="1"/>
  <c r="M579" i="1" a="1"/>
  <c r="M579" i="1"/>
  <c r="M580" i="1" a="1"/>
  <c r="M580" i="1" s="1"/>
  <c r="M581" i="1" a="1"/>
  <c r="M581" i="1"/>
  <c r="M582" i="1" a="1"/>
  <c r="M582" i="1" s="1"/>
  <c r="M583" i="1" a="1"/>
  <c r="M583" i="1" s="1"/>
  <c r="M584" i="1" a="1"/>
  <c r="M584" i="1" s="1"/>
  <c r="M585" i="1" a="1"/>
  <c r="M585" i="1" s="1"/>
  <c r="M586" i="1" a="1"/>
  <c r="M586" i="1" s="1"/>
  <c r="M587" i="1" a="1"/>
  <c r="M587" i="1"/>
  <c r="M588" i="1" a="1"/>
  <c r="M588" i="1" s="1"/>
  <c r="M589" i="1" a="1"/>
  <c r="M589" i="1"/>
  <c r="M590" i="1" a="1"/>
  <c r="M590" i="1" s="1"/>
  <c r="M591" i="1" a="1"/>
  <c r="M591" i="1" s="1"/>
  <c r="M592" i="1" a="1"/>
  <c r="M592" i="1" s="1"/>
  <c r="M593" i="1" a="1"/>
  <c r="M593" i="1" s="1"/>
  <c r="M594" i="1" a="1"/>
  <c r="M594" i="1" s="1"/>
  <c r="M595" i="1" a="1"/>
  <c r="M595" i="1"/>
  <c r="M596" i="1" a="1"/>
  <c r="M596" i="1" s="1"/>
  <c r="M597" i="1" a="1"/>
  <c r="M597" i="1"/>
  <c r="M598" i="1" a="1"/>
  <c r="M598" i="1" s="1"/>
  <c r="M599" i="1" a="1"/>
  <c r="M599" i="1" s="1"/>
  <c r="M600" i="1" a="1"/>
  <c r="M600" i="1" s="1"/>
  <c r="M601" i="1" a="1"/>
  <c r="M601" i="1" s="1"/>
  <c r="M602" i="1" a="1"/>
  <c r="M602" i="1" s="1"/>
  <c r="M603" i="1" a="1"/>
  <c r="M603" i="1"/>
  <c r="M604" i="1" a="1"/>
  <c r="M604" i="1" s="1"/>
  <c r="M605" i="1" a="1"/>
  <c r="M605" i="1"/>
  <c r="M606" i="1" a="1"/>
  <c r="M606" i="1" s="1"/>
  <c r="M607" i="1" a="1"/>
  <c r="M607" i="1" s="1"/>
  <c r="M608" i="1" a="1"/>
  <c r="M608" i="1" s="1"/>
  <c r="M609" i="1" a="1"/>
  <c r="M609" i="1" s="1"/>
  <c r="M610" i="1" a="1"/>
  <c r="M610" i="1" s="1"/>
  <c r="M611" i="1" a="1"/>
  <c r="M611" i="1"/>
  <c r="M612" i="1" a="1"/>
  <c r="M612" i="1" s="1"/>
  <c r="M613" i="1" a="1"/>
  <c r="M613" i="1"/>
  <c r="M614" i="1" a="1"/>
  <c r="M614" i="1" s="1"/>
  <c r="M615" i="1" a="1"/>
  <c r="M615" i="1" s="1"/>
  <c r="M616" i="1" a="1"/>
  <c r="M616" i="1" s="1"/>
  <c r="M617" i="1" a="1"/>
  <c r="M617" i="1" s="1"/>
  <c r="M618" i="1" a="1"/>
  <c r="M618" i="1"/>
  <c r="M619" i="1" a="1"/>
  <c r="M619" i="1" s="1"/>
  <c r="M620" i="1" a="1"/>
  <c r="M620" i="1"/>
  <c r="M621" i="1" a="1"/>
  <c r="M621" i="1" s="1"/>
  <c r="M622" i="1" a="1"/>
  <c r="M622" i="1"/>
  <c r="M623" i="1" a="1"/>
  <c r="M623" i="1" s="1"/>
  <c r="M624" i="1" a="1"/>
  <c r="M624" i="1"/>
  <c r="M625" i="1" a="1"/>
  <c r="M625" i="1" s="1"/>
  <c r="M626" i="1" a="1"/>
  <c r="M626" i="1"/>
  <c r="M627" i="1" a="1"/>
  <c r="M627" i="1" s="1"/>
  <c r="M628" i="1" a="1"/>
  <c r="M628" i="1"/>
  <c r="M629" i="1" a="1"/>
  <c r="M629" i="1" s="1"/>
  <c r="M630" i="1" a="1"/>
  <c r="M630" i="1"/>
  <c r="M631" i="1" a="1"/>
  <c r="M631" i="1" s="1"/>
  <c r="M632" i="1" a="1"/>
  <c r="M632" i="1"/>
  <c r="M633" i="1" a="1"/>
  <c r="M633" i="1" s="1"/>
  <c r="M634" i="1" a="1"/>
  <c r="M634" i="1"/>
  <c r="M635" i="1" a="1"/>
  <c r="M635" i="1" s="1"/>
  <c r="M636" i="1" a="1"/>
  <c r="M636" i="1"/>
  <c r="M637" i="1" a="1"/>
  <c r="M637" i="1" s="1"/>
  <c r="M638" i="1" a="1"/>
  <c r="M638" i="1"/>
  <c r="M639" i="1" a="1"/>
  <c r="M639" i="1" s="1"/>
  <c r="M640" i="1" a="1"/>
  <c r="M640" i="1"/>
  <c r="M641" i="1" a="1"/>
  <c r="M641" i="1" s="1"/>
  <c r="M642" i="1" a="1"/>
  <c r="M642" i="1"/>
  <c r="M643" i="1" a="1"/>
  <c r="M643" i="1" s="1"/>
  <c r="M644" i="1" a="1"/>
  <c r="M644" i="1"/>
  <c r="M645" i="1" a="1"/>
  <c r="M645" i="1" s="1"/>
  <c r="M646" i="1" a="1"/>
  <c r="M646" i="1"/>
  <c r="M647" i="1" a="1"/>
  <c r="M647" i="1" s="1"/>
  <c r="M648" i="1" a="1"/>
  <c r="M648" i="1"/>
  <c r="M649" i="1" a="1"/>
  <c r="M649" i="1" s="1"/>
  <c r="M650" i="1" a="1"/>
  <c r="M650" i="1"/>
  <c r="M651" i="1" a="1"/>
  <c r="M651" i="1" s="1"/>
  <c r="M652" i="1" a="1"/>
  <c r="M652" i="1"/>
  <c r="M653" i="1" a="1"/>
  <c r="M653" i="1" s="1"/>
  <c r="M654" i="1" a="1"/>
  <c r="M654" i="1"/>
  <c r="M655" i="1" a="1"/>
  <c r="M655" i="1" s="1"/>
  <c r="M656" i="1" a="1"/>
  <c r="M656" i="1"/>
  <c r="M657" i="1" a="1"/>
  <c r="M657" i="1" s="1"/>
  <c r="M658" i="1" a="1"/>
  <c r="M658" i="1"/>
  <c r="M659" i="1" a="1"/>
  <c r="M659" i="1" s="1"/>
  <c r="M660" i="1" a="1"/>
  <c r="M660" i="1"/>
  <c r="M661" i="1" a="1"/>
  <c r="M661" i="1" s="1"/>
  <c r="M662" i="1" a="1"/>
  <c r="M662" i="1"/>
  <c r="M663" i="1" a="1"/>
  <c r="M663" i="1" s="1"/>
  <c r="M664" i="1" a="1"/>
  <c r="M664" i="1"/>
  <c r="M665" i="1" a="1"/>
  <c r="M665" i="1" s="1"/>
  <c r="M666" i="1" a="1"/>
  <c r="M666" i="1" s="1"/>
  <c r="M667" i="1" a="1"/>
  <c r="M667" i="1" s="1"/>
  <c r="M668" i="1" a="1"/>
  <c r="M668" i="1"/>
  <c r="M669" i="1" a="1"/>
  <c r="M669" i="1" s="1"/>
  <c r="M670" i="1" a="1"/>
  <c r="M670" i="1"/>
  <c r="M671" i="1" a="1"/>
  <c r="M671" i="1" s="1"/>
  <c r="M672" i="1" a="1"/>
  <c r="M672" i="1"/>
  <c r="M673" i="1" a="1"/>
  <c r="M673" i="1" s="1"/>
  <c r="M674" i="1" a="1"/>
  <c r="M674" i="1"/>
  <c r="M675" i="1" a="1"/>
  <c r="M675" i="1" s="1"/>
  <c r="M676" i="1" a="1"/>
  <c r="M676" i="1"/>
  <c r="M677" i="1" a="1"/>
  <c r="M677" i="1" s="1"/>
  <c r="M678" i="1" a="1"/>
  <c r="M678" i="1"/>
  <c r="M679" i="1" a="1"/>
  <c r="M679" i="1" s="1"/>
  <c r="M680" i="1" a="1"/>
  <c r="M680" i="1"/>
  <c r="M681" i="1" a="1"/>
  <c r="M681" i="1" s="1"/>
  <c r="M682" i="1" a="1"/>
  <c r="M682" i="1"/>
  <c r="M683" i="1" a="1"/>
  <c r="M683" i="1" s="1"/>
  <c r="M684" i="1" a="1"/>
  <c r="M684" i="1"/>
  <c r="M685" i="1" a="1"/>
  <c r="M685" i="1" s="1"/>
  <c r="M686" i="1" a="1"/>
  <c r="M686" i="1"/>
  <c r="M687" i="1" a="1"/>
  <c r="M687" i="1" s="1"/>
  <c r="M688" i="1" a="1"/>
  <c r="M688" i="1"/>
  <c r="M689" i="1" a="1"/>
  <c r="M689" i="1" s="1"/>
  <c r="M690" i="1" a="1"/>
  <c r="M690" i="1"/>
  <c r="M691" i="1" a="1"/>
  <c r="M691" i="1" s="1"/>
  <c r="M692" i="1" a="1"/>
  <c r="M692" i="1"/>
  <c r="M693" i="1" a="1"/>
  <c r="M693" i="1" s="1"/>
  <c r="M694" i="1" a="1"/>
  <c r="M694" i="1"/>
  <c r="M695" i="1" a="1"/>
  <c r="M695" i="1" s="1"/>
  <c r="M696" i="1" a="1"/>
  <c r="M696" i="1" s="1"/>
  <c r="M697" i="1" a="1"/>
  <c r="M697" i="1" s="1"/>
  <c r="M698" i="1" a="1"/>
  <c r="M698" i="1" s="1"/>
  <c r="M699" i="1" a="1"/>
  <c r="M699" i="1" s="1"/>
  <c r="M700" i="1" a="1"/>
  <c r="M700" i="1" s="1"/>
  <c r="M701" i="1" a="1"/>
  <c r="M701" i="1" s="1"/>
  <c r="M702" i="1" a="1"/>
  <c r="M702" i="1" s="1"/>
  <c r="M703" i="1" a="1"/>
  <c r="M703" i="1" s="1"/>
  <c r="M704" i="1" a="1"/>
  <c r="M704" i="1" s="1"/>
  <c r="M705" i="1" a="1"/>
  <c r="M705" i="1" s="1"/>
  <c r="M706" i="1" a="1"/>
  <c r="M706" i="1" s="1"/>
  <c r="M707" i="1" a="1"/>
  <c r="M707" i="1" s="1"/>
  <c r="M708" i="1" a="1"/>
  <c r="M708" i="1" s="1"/>
  <c r="M709" i="1" a="1"/>
  <c r="M709" i="1" s="1"/>
  <c r="M710" i="1" a="1"/>
  <c r="M710" i="1" s="1"/>
  <c r="M711" i="1" a="1"/>
  <c r="M711" i="1" s="1"/>
  <c r="M712" i="1" a="1"/>
  <c r="M712" i="1"/>
  <c r="M713" i="1" a="1"/>
  <c r="M713" i="1" s="1"/>
  <c r="M714" i="1" a="1"/>
  <c r="M714" i="1" s="1"/>
  <c r="M715" i="1" a="1"/>
  <c r="M715" i="1" s="1"/>
  <c r="M716" i="1" a="1"/>
  <c r="M716" i="1"/>
  <c r="M717" i="1" a="1"/>
  <c r="M717" i="1" s="1"/>
  <c r="M718" i="1" a="1"/>
  <c r="M718" i="1" s="1"/>
  <c r="M719" i="1" a="1"/>
  <c r="M719" i="1" s="1"/>
  <c r="M720" i="1" a="1"/>
  <c r="M720" i="1"/>
  <c r="M721" i="1" a="1"/>
  <c r="M721" i="1" s="1"/>
  <c r="M722" i="1" a="1"/>
  <c r="M722" i="1" s="1"/>
  <c r="M723" i="1" a="1"/>
  <c r="M723" i="1" s="1"/>
  <c r="M724" i="1" a="1"/>
  <c r="M724" i="1"/>
  <c r="M725" i="1" a="1"/>
  <c r="M725" i="1" s="1"/>
  <c r="M726" i="1" a="1"/>
  <c r="M726" i="1" s="1"/>
  <c r="M727" i="1" a="1"/>
  <c r="M727" i="1" s="1"/>
  <c r="M728" i="1" a="1"/>
  <c r="M728" i="1"/>
  <c r="M729" i="1" a="1"/>
  <c r="M729" i="1" s="1"/>
  <c r="M730" i="1" a="1"/>
  <c r="M730" i="1" s="1"/>
  <c r="M731" i="1" a="1"/>
  <c r="M731" i="1" s="1"/>
  <c r="M732" i="1" a="1"/>
  <c r="M732" i="1"/>
  <c r="M733" i="1" a="1"/>
  <c r="M733" i="1" s="1"/>
  <c r="M734" i="1" a="1"/>
  <c r="M734" i="1" s="1"/>
  <c r="M735" i="1" a="1"/>
  <c r="M735" i="1" s="1"/>
  <c r="M736" i="1" a="1"/>
  <c r="M736" i="1"/>
  <c r="M737" i="1" a="1"/>
  <c r="M737" i="1" s="1"/>
  <c r="M738" i="1" a="1"/>
  <c r="M738" i="1" s="1"/>
  <c r="M739" i="1" a="1"/>
  <c r="M739" i="1" s="1"/>
  <c r="M740" i="1" a="1"/>
  <c r="M740" i="1"/>
  <c r="M741" i="1" a="1"/>
  <c r="M741" i="1" s="1"/>
  <c r="M742" i="1" a="1"/>
  <c r="M742" i="1" s="1"/>
  <c r="M743" i="1" a="1"/>
  <c r="M743" i="1" s="1"/>
  <c r="M744" i="1" a="1"/>
  <c r="M744" i="1"/>
  <c r="M745" i="1" a="1"/>
  <c r="M745" i="1" s="1"/>
  <c r="M746" i="1" a="1"/>
  <c r="M746" i="1" s="1"/>
  <c r="M747" i="1" a="1"/>
  <c r="M747" i="1" s="1"/>
  <c r="M748" i="1" a="1"/>
  <c r="M748" i="1"/>
  <c r="M749" i="1" a="1"/>
  <c r="M749" i="1" s="1"/>
  <c r="M750" i="1" a="1"/>
  <c r="M750" i="1" s="1"/>
  <c r="M751" i="1" a="1"/>
  <c r="M751" i="1" s="1"/>
  <c r="M752" i="1" a="1"/>
  <c r="M752" i="1"/>
  <c r="M753" i="1" a="1"/>
  <c r="M753" i="1" s="1"/>
  <c r="M754" i="1" a="1"/>
  <c r="M754" i="1" s="1"/>
  <c r="M755" i="1" a="1"/>
  <c r="M755" i="1" s="1"/>
  <c r="M756" i="1" a="1"/>
  <c r="M756" i="1"/>
  <c r="M757" i="1" a="1"/>
  <c r="M757" i="1" s="1"/>
  <c r="M758" i="1" a="1"/>
  <c r="M758" i="1" s="1"/>
  <c r="M759" i="1" a="1"/>
  <c r="M759" i="1" s="1"/>
  <c r="M760" i="1" a="1"/>
  <c r="M760" i="1"/>
  <c r="M761" i="1" a="1"/>
  <c r="M761" i="1" s="1"/>
  <c r="M762" i="1" a="1"/>
  <c r="M762" i="1" s="1"/>
  <c r="M763" i="1" a="1"/>
  <c r="M763" i="1" s="1"/>
  <c r="M764" i="1" a="1"/>
  <c r="M764" i="1"/>
  <c r="M765" i="1" a="1"/>
  <c r="M765" i="1" s="1"/>
  <c r="M766" i="1" a="1"/>
  <c r="M766" i="1" s="1"/>
  <c r="M767" i="1" a="1"/>
  <c r="M767" i="1" s="1"/>
  <c r="M768" i="1" a="1"/>
  <c r="M768" i="1"/>
  <c r="M769" i="1" a="1"/>
  <c r="M769" i="1" s="1"/>
  <c r="M770" i="1" a="1"/>
  <c r="M770" i="1" s="1"/>
  <c r="M771" i="1" a="1"/>
  <c r="M771" i="1" s="1"/>
  <c r="M772" i="1" a="1"/>
  <c r="M772" i="1"/>
  <c r="M773" i="1" a="1"/>
  <c r="M773" i="1" s="1"/>
  <c r="M774" i="1" a="1"/>
  <c r="M774" i="1" s="1"/>
  <c r="M775" i="1" a="1"/>
  <c r="M775" i="1" s="1"/>
  <c r="M776" i="1" a="1"/>
  <c r="M776" i="1"/>
  <c r="M777" i="1" a="1"/>
  <c r="M777" i="1" s="1"/>
  <c r="M778" i="1" a="1"/>
  <c r="M778" i="1" s="1"/>
  <c r="M779" i="1" a="1"/>
  <c r="M779" i="1" s="1"/>
  <c r="M780" i="1" a="1"/>
  <c r="M780" i="1"/>
  <c r="M781" i="1" a="1"/>
  <c r="M781" i="1" s="1"/>
  <c r="M782" i="1" a="1"/>
  <c r="M782" i="1" s="1"/>
  <c r="M783" i="1" a="1"/>
  <c r="M783" i="1" s="1"/>
  <c r="M784" i="1" a="1"/>
  <c r="M784" i="1"/>
  <c r="M785" i="1" a="1"/>
  <c r="M785" i="1" s="1"/>
  <c r="M786" i="1" a="1"/>
  <c r="M786" i="1" s="1"/>
  <c r="M787" i="1" a="1"/>
  <c r="M787" i="1" s="1"/>
  <c r="M788" i="1" a="1"/>
  <c r="M788" i="1"/>
  <c r="M789" i="1" a="1"/>
  <c r="M789" i="1" s="1"/>
  <c r="M790" i="1" a="1"/>
  <c r="M790" i="1" s="1"/>
  <c r="M791" i="1" a="1"/>
  <c r="M791" i="1" s="1"/>
  <c r="M792" i="1" a="1"/>
  <c r="M792" i="1"/>
  <c r="M793" i="1" a="1"/>
  <c r="M793" i="1" s="1"/>
  <c r="M794" i="1" a="1"/>
  <c r="M794" i="1" s="1"/>
  <c r="M795" i="1" a="1"/>
  <c r="M795" i="1" s="1"/>
  <c r="M796" i="1" a="1"/>
  <c r="M796" i="1"/>
  <c r="M797" i="1" a="1"/>
  <c r="M797" i="1" s="1"/>
  <c r="M798" i="1" a="1"/>
  <c r="M798" i="1" s="1"/>
  <c r="M799" i="1" a="1"/>
  <c r="M799" i="1" s="1"/>
  <c r="M800" i="1" a="1"/>
  <c r="M800" i="1"/>
  <c r="M801" i="1" a="1"/>
  <c r="M801" i="1" s="1"/>
  <c r="M802" i="1" a="1"/>
  <c r="M802" i="1" s="1"/>
  <c r="M803" i="1" a="1"/>
  <c r="M803" i="1" s="1"/>
  <c r="M804" i="1" a="1"/>
  <c r="M804" i="1"/>
  <c r="M805" i="1" a="1"/>
  <c r="M805" i="1" s="1"/>
  <c r="M806" i="1" a="1"/>
  <c r="M806" i="1" s="1"/>
  <c r="M807" i="1" a="1"/>
  <c r="M807" i="1" s="1"/>
  <c r="M808" i="1" a="1"/>
  <c r="M808" i="1"/>
  <c r="M809" i="1" a="1"/>
  <c r="M809" i="1" s="1"/>
  <c r="M810" i="1" a="1"/>
  <c r="M810" i="1" s="1"/>
  <c r="M811" i="1" a="1"/>
  <c r="M811" i="1" s="1"/>
  <c r="M812" i="1" a="1"/>
  <c r="M812" i="1"/>
  <c r="M813" i="1" a="1"/>
  <c r="M813" i="1" s="1"/>
  <c r="M814" i="1" a="1"/>
  <c r="M814" i="1" s="1"/>
  <c r="M815" i="1" a="1"/>
  <c r="M815" i="1" s="1"/>
  <c r="M816" i="1" a="1"/>
  <c r="M816" i="1"/>
  <c r="M817" i="1" a="1"/>
  <c r="M817" i="1" s="1"/>
  <c r="M818" i="1" a="1"/>
  <c r="M818" i="1" s="1"/>
  <c r="M819" i="1" a="1"/>
  <c r="M819" i="1" s="1"/>
  <c r="M820" i="1" a="1"/>
  <c r="M820" i="1"/>
  <c r="M821" i="1" a="1"/>
  <c r="M821" i="1" s="1"/>
  <c r="M822" i="1" a="1"/>
  <c r="M822" i="1" s="1"/>
  <c r="M823" i="1" a="1"/>
  <c r="M823" i="1" s="1"/>
  <c r="M824" i="1" a="1"/>
  <c r="M824" i="1"/>
  <c r="M825" i="1" a="1"/>
  <c r="M825" i="1" s="1"/>
  <c r="M826" i="1" a="1"/>
  <c r="M826" i="1" s="1"/>
  <c r="M827" i="1" a="1"/>
  <c r="M827" i="1" s="1"/>
  <c r="M828" i="1" a="1"/>
  <c r="M828" i="1"/>
  <c r="M829" i="1" a="1"/>
  <c r="M829" i="1" s="1"/>
  <c r="M830" i="1" a="1"/>
  <c r="M830" i="1" s="1"/>
  <c r="M831" i="1" a="1"/>
  <c r="M831" i="1" s="1"/>
  <c r="M832" i="1" a="1"/>
  <c r="M832" i="1"/>
  <c r="M833" i="1" a="1"/>
  <c r="M833" i="1" s="1"/>
  <c r="M834" i="1" a="1"/>
  <c r="M834" i="1" s="1"/>
  <c r="M835" i="1" a="1"/>
  <c r="M835" i="1" s="1"/>
  <c r="M836" i="1" a="1"/>
  <c r="M836" i="1"/>
  <c r="M837" i="1" a="1"/>
  <c r="M837" i="1" s="1"/>
  <c r="M838" i="1" a="1"/>
  <c r="M838" i="1" s="1"/>
  <c r="M839" i="1" a="1"/>
  <c r="M839" i="1" s="1"/>
  <c r="M840" i="1" a="1"/>
  <c r="M840" i="1"/>
  <c r="M841" i="1" a="1"/>
  <c r="M841" i="1" s="1"/>
  <c r="M842" i="1" a="1"/>
  <c r="M842" i="1" s="1"/>
  <c r="M843" i="1" a="1"/>
  <c r="M843" i="1" s="1"/>
  <c r="M844" i="1" a="1"/>
  <c r="M844" i="1"/>
  <c r="M845" i="1" a="1"/>
  <c r="M845" i="1" s="1"/>
  <c r="M846" i="1" a="1"/>
  <c r="M846" i="1" s="1"/>
  <c r="M847" i="1" a="1"/>
  <c r="M847" i="1" s="1"/>
  <c r="M848" i="1" a="1"/>
  <c r="M848" i="1"/>
  <c r="M849" i="1" a="1"/>
  <c r="M849" i="1" s="1"/>
  <c r="M850" i="1" a="1"/>
  <c r="M850" i="1" s="1"/>
  <c r="M851" i="1" a="1"/>
  <c r="M851" i="1" s="1"/>
  <c r="M852" i="1" a="1"/>
  <c r="M852" i="1"/>
  <c r="M853" i="1" a="1"/>
  <c r="M853" i="1" s="1"/>
  <c r="M854" i="1" a="1"/>
  <c r="M854" i="1" s="1"/>
  <c r="M855" i="1" a="1"/>
  <c r="M855" i="1" s="1"/>
  <c r="M856" i="1" a="1"/>
  <c r="M856" i="1"/>
  <c r="M857" i="1" a="1"/>
  <c r="M857" i="1" s="1"/>
  <c r="M858" i="1" a="1"/>
  <c r="M858" i="1" s="1"/>
  <c r="M859" i="1" a="1"/>
  <c r="M859" i="1" s="1"/>
  <c r="M860" i="1" a="1"/>
  <c r="M860" i="1"/>
  <c r="M861" i="1" a="1"/>
  <c r="M861" i="1" s="1"/>
  <c r="M862" i="1" a="1"/>
  <c r="M862" i="1" s="1"/>
  <c r="M863" i="1" a="1"/>
  <c r="M863" i="1" s="1"/>
  <c r="M864" i="1" a="1"/>
  <c r="M864" i="1"/>
  <c r="M865" i="1" a="1"/>
  <c r="M865" i="1" s="1"/>
  <c r="M866" i="1" a="1"/>
  <c r="M866" i="1" s="1"/>
  <c r="M867" i="1" a="1"/>
  <c r="M867" i="1" s="1"/>
  <c r="M868" i="1" a="1"/>
  <c r="M868" i="1"/>
  <c r="M869" i="1" a="1"/>
  <c r="M869" i="1" s="1"/>
  <c r="M870" i="1" a="1"/>
  <c r="M870" i="1" s="1"/>
  <c r="M871" i="1" a="1"/>
  <c r="M871" i="1" s="1"/>
  <c r="M872" i="1" a="1"/>
  <c r="M872" i="1"/>
  <c r="M873" i="1" a="1"/>
  <c r="M873" i="1" s="1"/>
  <c r="M874" i="1" a="1"/>
  <c r="M874" i="1" s="1"/>
  <c r="M875" i="1" a="1"/>
  <c r="M875" i="1" s="1"/>
  <c r="M876" i="1" a="1"/>
  <c r="M876" i="1"/>
  <c r="M877" i="1" a="1"/>
  <c r="M877" i="1" s="1"/>
  <c r="M878" i="1" a="1"/>
  <c r="M878" i="1" s="1"/>
  <c r="M879" i="1" a="1"/>
  <c r="M879" i="1" s="1"/>
  <c r="M880" i="1" a="1"/>
  <c r="M880" i="1"/>
  <c r="M881" i="1" a="1"/>
  <c r="M881" i="1" s="1"/>
  <c r="M882" i="1" a="1"/>
  <c r="M882" i="1" s="1"/>
  <c r="M883" i="1" a="1"/>
  <c r="M883" i="1" s="1"/>
  <c r="M884" i="1" a="1"/>
  <c r="M884" i="1"/>
  <c r="M885" i="1" a="1"/>
  <c r="M885" i="1" s="1"/>
  <c r="M886" i="1" a="1"/>
  <c r="M886" i="1" s="1"/>
  <c r="M887" i="1" a="1"/>
  <c r="M887" i="1" s="1"/>
  <c r="M888" i="1" a="1"/>
  <c r="M888" i="1"/>
  <c r="M889" i="1" a="1"/>
  <c r="M889" i="1" s="1"/>
  <c r="M890" i="1" a="1"/>
  <c r="M890" i="1" s="1"/>
  <c r="M891" i="1" a="1"/>
  <c r="M891" i="1" s="1"/>
  <c r="M892" i="1" a="1"/>
  <c r="M892" i="1"/>
  <c r="M893" i="1" a="1"/>
  <c r="M893" i="1" s="1"/>
  <c r="M894" i="1" a="1"/>
  <c r="M894" i="1" s="1"/>
  <c r="M895" i="1" a="1"/>
  <c r="M895" i="1" s="1"/>
  <c r="M896" i="1" a="1"/>
  <c r="M896" i="1"/>
  <c r="M897" i="1" a="1"/>
  <c r="M897" i="1" s="1"/>
  <c r="M898" i="1" a="1"/>
  <c r="M898" i="1" s="1"/>
  <c r="M899" i="1" a="1"/>
  <c r="M899" i="1" s="1"/>
  <c r="M900" i="1" a="1"/>
  <c r="M900" i="1"/>
  <c r="M901" i="1" a="1"/>
  <c r="M901" i="1" s="1"/>
  <c r="M902" i="1" a="1"/>
  <c r="M902" i="1" s="1"/>
  <c r="M903" i="1" a="1"/>
  <c r="M903" i="1" s="1"/>
  <c r="M904" i="1" a="1"/>
  <c r="M904" i="1"/>
  <c r="M905" i="1" a="1"/>
  <c r="M905" i="1" s="1"/>
  <c r="M906" i="1" a="1"/>
  <c r="M906" i="1" s="1"/>
  <c r="M907" i="1" a="1"/>
  <c r="M907" i="1" s="1"/>
  <c r="M908" i="1" a="1"/>
  <c r="M908" i="1"/>
  <c r="M909" i="1" a="1"/>
  <c r="M909" i="1" s="1"/>
  <c r="M910" i="1" a="1"/>
  <c r="M910" i="1" s="1"/>
  <c r="M911" i="1" a="1"/>
  <c r="M911" i="1" s="1"/>
  <c r="M912" i="1" a="1"/>
  <c r="M912" i="1"/>
  <c r="M913" i="1" a="1"/>
  <c r="M913" i="1" s="1"/>
  <c r="M914" i="1" a="1"/>
  <c r="M914" i="1" s="1"/>
  <c r="M915" i="1" a="1"/>
  <c r="M915" i="1" s="1"/>
  <c r="M916" i="1" a="1"/>
  <c r="M916" i="1"/>
  <c r="M917" i="1" a="1"/>
  <c r="M917" i="1" s="1"/>
  <c r="M918" i="1" a="1"/>
  <c r="M918" i="1" s="1"/>
  <c r="M919" i="1" a="1"/>
  <c r="M919" i="1" s="1"/>
  <c r="M920" i="1" a="1"/>
  <c r="M920" i="1"/>
  <c r="M921" i="1" a="1"/>
  <c r="M921" i="1" s="1"/>
  <c r="M922" i="1" a="1"/>
  <c r="M922" i="1" s="1"/>
  <c r="M923" i="1" a="1"/>
  <c r="M923" i="1" s="1"/>
  <c r="M924" i="1" a="1"/>
  <c r="M924" i="1"/>
  <c r="M925" i="1" a="1"/>
  <c r="M925" i="1" s="1"/>
  <c r="M926" i="1" a="1"/>
  <c r="M926" i="1" s="1"/>
  <c r="M927" i="1" a="1"/>
  <c r="M927" i="1" s="1"/>
  <c r="M928" i="1" a="1"/>
  <c r="M928" i="1"/>
  <c r="M929" i="1" a="1"/>
  <c r="M929" i="1" s="1"/>
  <c r="M930" i="1" a="1"/>
  <c r="M930" i="1" s="1"/>
  <c r="M931" i="1" a="1"/>
  <c r="M931" i="1" s="1"/>
  <c r="M932" i="1" a="1"/>
  <c r="M932" i="1"/>
  <c r="M933" i="1" a="1"/>
  <c r="M933" i="1" s="1"/>
  <c r="M934" i="1" a="1"/>
  <c r="M934" i="1" s="1"/>
  <c r="M935" i="1" a="1"/>
  <c r="M935" i="1" s="1"/>
  <c r="M936" i="1" a="1"/>
  <c r="M936" i="1"/>
  <c r="M937" i="1" a="1"/>
  <c r="M937" i="1" s="1"/>
  <c r="M938" i="1" a="1"/>
  <c r="M938" i="1" s="1"/>
  <c r="M939" i="1" a="1"/>
  <c r="M939" i="1" s="1"/>
  <c r="M940" i="1" a="1"/>
  <c r="M940" i="1"/>
  <c r="M941" i="1" a="1"/>
  <c r="M941" i="1" s="1"/>
  <c r="M942" i="1" a="1"/>
  <c r="M942" i="1" s="1"/>
  <c r="M943" i="1" a="1"/>
  <c r="M943" i="1" s="1"/>
  <c r="M944" i="1" a="1"/>
  <c r="M944" i="1"/>
  <c r="M945" i="1" a="1"/>
  <c r="M945" i="1" s="1"/>
  <c r="M946" i="1" a="1"/>
  <c r="M946" i="1" s="1"/>
  <c r="M947" i="1" a="1"/>
  <c r="M947" i="1" s="1"/>
  <c r="M948" i="1" a="1"/>
  <c r="M948" i="1"/>
  <c r="M949" i="1" a="1"/>
  <c r="M949" i="1" s="1"/>
  <c r="M950" i="1" a="1"/>
  <c r="M950" i="1" s="1"/>
  <c r="M951" i="1" a="1"/>
  <c r="M951" i="1" s="1"/>
  <c r="M952" i="1" a="1"/>
  <c r="M952" i="1"/>
  <c r="M953" i="1" a="1"/>
  <c r="M953" i="1" s="1"/>
  <c r="M954" i="1" a="1"/>
  <c r="M954" i="1" s="1"/>
  <c r="M955" i="1" a="1"/>
  <c r="M955" i="1" s="1"/>
  <c r="M956" i="1" a="1"/>
  <c r="M956" i="1"/>
  <c r="M957" i="1" a="1"/>
  <c r="M957" i="1" s="1"/>
  <c r="M958" i="1" a="1"/>
  <c r="M958" i="1" s="1"/>
  <c r="M959" i="1" a="1"/>
  <c r="M959" i="1" s="1"/>
  <c r="M960" i="1" a="1"/>
  <c r="M960" i="1"/>
  <c r="M961" i="1" a="1"/>
  <c r="M961" i="1" s="1"/>
  <c r="M962" i="1" a="1"/>
  <c r="M962" i="1" s="1"/>
  <c r="M963" i="1" a="1"/>
  <c r="M963" i="1" s="1"/>
  <c r="M964" i="1" a="1"/>
  <c r="M964" i="1"/>
  <c r="M965" i="1" a="1"/>
  <c r="M965" i="1" s="1"/>
  <c r="M966" i="1" a="1"/>
  <c r="M966" i="1" s="1"/>
  <c r="M967" i="1" a="1"/>
  <c r="M967" i="1" s="1"/>
  <c r="M968" i="1" a="1"/>
  <c r="M968" i="1"/>
  <c r="M969" i="1" a="1"/>
  <c r="M969" i="1" s="1"/>
  <c r="M970" i="1" a="1"/>
  <c r="M970" i="1" s="1"/>
  <c r="M971" i="1" a="1"/>
  <c r="M971" i="1" s="1"/>
  <c r="M972" i="1" a="1"/>
  <c r="M972" i="1"/>
  <c r="M973" i="1" a="1"/>
  <c r="M973" i="1" s="1"/>
  <c r="M974" i="1" a="1"/>
  <c r="M974" i="1" s="1"/>
  <c r="M975" i="1" a="1"/>
  <c r="M975" i="1" s="1"/>
  <c r="M976" i="1" a="1"/>
  <c r="M976" i="1"/>
  <c r="M977" i="1" a="1"/>
  <c r="M977" i="1" s="1"/>
  <c r="M978" i="1" a="1"/>
  <c r="M978" i="1" s="1"/>
  <c r="M979" i="1" a="1"/>
  <c r="M979" i="1" s="1"/>
  <c r="M980" i="1" a="1"/>
  <c r="M980" i="1"/>
  <c r="M981" i="1" a="1"/>
  <c r="M981" i="1" s="1"/>
  <c r="M982" i="1" a="1"/>
  <c r="M982" i="1" s="1"/>
  <c r="M983" i="1" a="1"/>
  <c r="M983" i="1" s="1"/>
  <c r="M984" i="1" a="1"/>
  <c r="M984" i="1"/>
  <c r="M985" i="1" a="1"/>
  <c r="M985" i="1" s="1"/>
  <c r="M986" i="1" a="1"/>
  <c r="M986" i="1" s="1"/>
  <c r="M987" i="1" a="1"/>
  <c r="M987" i="1" s="1"/>
  <c r="M988" i="1" a="1"/>
  <c r="M988" i="1"/>
  <c r="M989" i="1" a="1"/>
  <c r="M989" i="1" s="1"/>
  <c r="M990" i="1" a="1"/>
  <c r="M990" i="1" s="1"/>
  <c r="M991" i="1" a="1"/>
  <c r="M991" i="1" s="1"/>
  <c r="M992" i="1" a="1"/>
  <c r="M992" i="1"/>
  <c r="M993" i="1" a="1"/>
  <c r="M993" i="1" s="1"/>
  <c r="M994" i="1" a="1"/>
  <c r="M994" i="1" s="1"/>
  <c r="M995" i="1" a="1"/>
  <c r="M995" i="1" s="1"/>
  <c r="M996" i="1" a="1"/>
  <c r="M996" i="1"/>
  <c r="M997" i="1" a="1"/>
  <c r="M997" i="1" s="1"/>
  <c r="M998" i="1" a="1"/>
  <c r="M998" i="1" s="1"/>
  <c r="M999" i="1" a="1"/>
  <c r="M999" i="1" s="1"/>
  <c r="M1000" i="1" a="1"/>
  <c r="M1000" i="1"/>
  <c r="M1001" i="1" a="1"/>
  <c r="M1001" i="1" s="1"/>
  <c r="M1002" i="1" a="1"/>
  <c r="M1002" i="1" s="1"/>
  <c r="M1003" i="1" a="1"/>
  <c r="M1003" i="1" s="1"/>
  <c r="M1004" i="1" a="1"/>
  <c r="M1004" i="1"/>
  <c r="M1005" i="1" a="1"/>
  <c r="M1005" i="1" s="1"/>
  <c r="M1006" i="1" a="1"/>
  <c r="M1006" i="1" s="1"/>
  <c r="M1007" i="1" a="1"/>
  <c r="M1007" i="1" s="1"/>
  <c r="M1008" i="1" a="1"/>
  <c r="M1008" i="1"/>
  <c r="M1009" i="1" a="1"/>
  <c r="M1009" i="1" s="1"/>
  <c r="M1010" i="1" a="1"/>
  <c r="M1010" i="1" s="1"/>
  <c r="M1011" i="1" a="1"/>
  <c r="M1011" i="1" s="1"/>
  <c r="M1012" i="1" a="1"/>
  <c r="M1012" i="1"/>
  <c r="M1013" i="1" a="1"/>
  <c r="M1013" i="1" s="1"/>
  <c r="M1014" i="1" a="1"/>
  <c r="M1014" i="1" s="1"/>
  <c r="M1015" i="1" a="1"/>
  <c r="M1015" i="1" s="1"/>
  <c r="M1016" i="1" a="1"/>
  <c r="M1016" i="1"/>
  <c r="M1017" i="1" a="1"/>
  <c r="M1017" i="1" s="1"/>
  <c r="M1018" i="1" a="1"/>
  <c r="M1018" i="1" s="1"/>
  <c r="M1019" i="1" a="1"/>
  <c r="M1019" i="1" s="1"/>
  <c r="M1020" i="1" a="1"/>
  <c r="M1020" i="1"/>
  <c r="M1021" i="1" a="1"/>
  <c r="M1021" i="1" s="1"/>
  <c r="M1022" i="1" a="1"/>
  <c r="M1022" i="1" s="1"/>
  <c r="M1023" i="1" a="1"/>
  <c r="M1023" i="1" s="1"/>
  <c r="M1024" i="1" a="1"/>
  <c r="M1024" i="1"/>
  <c r="M1025" i="1" a="1"/>
  <c r="M1025" i="1" s="1"/>
  <c r="M1026" i="1" a="1"/>
  <c r="M1026" i="1" s="1"/>
  <c r="M1027" i="1" a="1"/>
  <c r="M1027" i="1" s="1"/>
  <c r="M1028" i="1" a="1"/>
  <c r="M1028" i="1"/>
  <c r="M1029" i="1" a="1"/>
  <c r="M1029" i="1" s="1"/>
  <c r="M1030" i="1" a="1"/>
  <c r="M1030" i="1" s="1"/>
  <c r="M1031" i="1" a="1"/>
  <c r="M1031" i="1" s="1"/>
  <c r="M1032" i="1" a="1"/>
  <c r="M1032" i="1"/>
  <c r="M1033" i="1" a="1"/>
  <c r="M1033" i="1" s="1"/>
  <c r="M1034" i="1" a="1"/>
  <c r="M1034" i="1" s="1"/>
  <c r="M1035" i="1" a="1"/>
  <c r="M1035" i="1" s="1"/>
  <c r="M1036" i="1" a="1"/>
  <c r="M1036" i="1"/>
  <c r="M1037" i="1" a="1"/>
  <c r="M1037" i="1" s="1"/>
  <c r="M1038" i="1" a="1"/>
  <c r="M1038" i="1" s="1"/>
  <c r="M1039" i="1" a="1"/>
  <c r="M1039" i="1" s="1"/>
  <c r="M1040" i="1" a="1"/>
  <c r="M1040" i="1"/>
  <c r="M1041" i="1" a="1"/>
  <c r="M1041" i="1" s="1"/>
  <c r="M1042" i="1" a="1"/>
  <c r="M1042" i="1" s="1"/>
  <c r="M1043" i="1" a="1"/>
  <c r="M1043" i="1" s="1"/>
  <c r="M1044" i="1" a="1"/>
  <c r="M1044" i="1"/>
  <c r="M1045" i="1" a="1"/>
  <c r="M1045" i="1" s="1"/>
  <c r="M1046" i="1" a="1"/>
  <c r="M1046" i="1" s="1"/>
  <c r="M1047" i="1" a="1"/>
  <c r="M1047" i="1" s="1"/>
  <c r="M1048" i="1" a="1"/>
  <c r="M1048" i="1"/>
  <c r="M1049" i="1" a="1"/>
  <c r="M1049" i="1" s="1"/>
  <c r="M1050" i="1" a="1"/>
  <c r="M1050" i="1" s="1"/>
  <c r="M1051" i="1" a="1"/>
  <c r="M1051" i="1" s="1"/>
  <c r="M1052" i="1" a="1"/>
  <c r="M1052" i="1"/>
  <c r="M1053" i="1" a="1"/>
  <c r="M1053" i="1" s="1"/>
  <c r="M1054" i="1" a="1"/>
  <c r="M1054" i="1" s="1"/>
  <c r="M1055" i="1" a="1"/>
  <c r="M1055" i="1" s="1"/>
  <c r="M1056" i="1" a="1"/>
  <c r="M1056" i="1"/>
  <c r="M1057" i="1" a="1"/>
  <c r="M1057" i="1" s="1"/>
  <c r="M1058" i="1" a="1"/>
  <c r="M1058" i="1" s="1"/>
  <c r="M1059" i="1" a="1"/>
  <c r="M1059" i="1" s="1"/>
  <c r="M1060" i="1" a="1"/>
  <c r="M1060" i="1"/>
  <c r="M1061" i="1" a="1"/>
  <c r="M1061" i="1" s="1"/>
  <c r="M1062" i="1" a="1"/>
  <c r="M1062" i="1" s="1"/>
  <c r="M1063" i="1" a="1"/>
  <c r="M1063" i="1" s="1"/>
  <c r="M1064" i="1" a="1"/>
  <c r="M1064" i="1"/>
  <c r="M1065" i="1" a="1"/>
  <c r="M1065" i="1" s="1"/>
  <c r="M1066" i="1" a="1"/>
  <c r="M1066" i="1" s="1"/>
  <c r="M1067" i="1" a="1"/>
  <c r="M1067" i="1" s="1"/>
  <c r="M1068" i="1" a="1"/>
  <c r="M1068" i="1"/>
  <c r="M1069" i="1" a="1"/>
  <c r="M1069" i="1" s="1"/>
  <c r="M1070" i="1" a="1"/>
  <c r="M1070" i="1" s="1"/>
  <c r="M1071" i="1" a="1"/>
  <c r="M1071" i="1" s="1"/>
  <c r="M1072" i="1" a="1"/>
  <c r="M1072" i="1"/>
  <c r="M1073" i="1" a="1"/>
  <c r="M1073" i="1" s="1"/>
  <c r="M1074" i="1" a="1"/>
  <c r="M1074" i="1" s="1"/>
  <c r="M1075" i="1" a="1"/>
  <c r="M1075" i="1" s="1"/>
  <c r="M1076" i="1" a="1"/>
  <c r="M1076" i="1"/>
  <c r="M1077" i="1" a="1"/>
  <c r="M1077" i="1" s="1"/>
  <c r="M1078" i="1" a="1"/>
  <c r="M1078" i="1" s="1"/>
  <c r="M1079" i="1" a="1"/>
  <c r="M1079" i="1" s="1"/>
  <c r="M1080" i="1" a="1"/>
  <c r="M1080" i="1"/>
  <c r="M1081" i="1" a="1"/>
  <c r="M1081" i="1" s="1"/>
  <c r="M1082" i="1" a="1"/>
  <c r="M1082" i="1" s="1"/>
  <c r="M1083" i="1" a="1"/>
  <c r="M1083" i="1" s="1"/>
  <c r="M1084" i="1" a="1"/>
  <c r="M1084" i="1"/>
  <c r="M1085" i="1" a="1"/>
  <c r="M1085" i="1" s="1"/>
  <c r="M1086" i="1" a="1"/>
  <c r="M1086" i="1" s="1"/>
  <c r="M1087" i="1" a="1"/>
  <c r="M1087" i="1" s="1"/>
  <c r="M1088" i="1" a="1"/>
  <c r="M1088" i="1"/>
  <c r="M1089" i="1" a="1"/>
  <c r="M1089" i="1" s="1"/>
  <c r="M1090" i="1" a="1"/>
  <c r="M1090" i="1" s="1"/>
  <c r="M1091" i="1" a="1"/>
  <c r="M1091" i="1" s="1"/>
  <c r="M1092" i="1" a="1"/>
  <c r="M1092" i="1"/>
  <c r="M1093" i="1" a="1"/>
  <c r="M1093" i="1" s="1"/>
  <c r="M1094" i="1" a="1"/>
  <c r="M1094" i="1" s="1"/>
  <c r="M1095" i="1" a="1"/>
  <c r="M1095" i="1" s="1"/>
  <c r="M1096" i="1" a="1"/>
  <c r="M1096" i="1"/>
  <c r="M1097" i="1" a="1"/>
  <c r="M1097" i="1" s="1"/>
  <c r="M1098" i="1" a="1"/>
  <c r="M1098" i="1" s="1"/>
  <c r="M1099" i="1" a="1"/>
  <c r="M1099" i="1" s="1"/>
  <c r="M1100" i="1" a="1"/>
  <c r="M1100" i="1"/>
  <c r="M1101" i="1" a="1"/>
  <c r="M1101" i="1" s="1"/>
  <c r="M1102" i="1" a="1"/>
  <c r="M1102" i="1" s="1"/>
  <c r="M1103" i="1" a="1"/>
  <c r="M1103" i="1" s="1"/>
  <c r="M1104" i="1" a="1"/>
  <c r="M1104" i="1"/>
  <c r="M1105" i="1" a="1"/>
  <c r="M1105" i="1" s="1"/>
  <c r="M1106" i="1" a="1"/>
  <c r="M1106" i="1" s="1"/>
  <c r="M1107" i="1" a="1"/>
  <c r="M1107" i="1" s="1"/>
  <c r="M1108" i="1" a="1"/>
  <c r="M1108" i="1"/>
  <c r="M1109" i="1" a="1"/>
  <c r="M1109" i="1" s="1"/>
  <c r="M1110" i="1" a="1"/>
  <c r="M1110" i="1" s="1"/>
  <c r="M1111" i="1" a="1"/>
  <c r="M1111" i="1" s="1"/>
  <c r="M1112" i="1" a="1"/>
  <c r="M1112" i="1"/>
  <c r="M1113" i="1" a="1"/>
  <c r="M1113" i="1" s="1"/>
  <c r="M1114" i="1" a="1"/>
  <c r="M1114" i="1" s="1"/>
  <c r="M1115" i="1" a="1"/>
  <c r="M1115" i="1" s="1"/>
  <c r="M1116" i="1" a="1"/>
  <c r="M1116" i="1"/>
  <c r="M1117" i="1" a="1"/>
  <c r="M1117" i="1" s="1"/>
  <c r="M1118" i="1" a="1"/>
  <c r="M1118" i="1" s="1"/>
  <c r="M1119" i="1" a="1"/>
  <c r="M1119" i="1" s="1"/>
  <c r="M1120" i="1" a="1"/>
  <c r="M1120" i="1"/>
  <c r="M1121" i="1" a="1"/>
  <c r="M1121" i="1" s="1"/>
  <c r="M1122" i="1" a="1"/>
  <c r="M1122" i="1" s="1"/>
  <c r="M1123" i="1" a="1"/>
  <c r="M1123" i="1" s="1"/>
  <c r="M1124" i="1" a="1"/>
  <c r="M1124" i="1"/>
  <c r="M1125" i="1" a="1"/>
  <c r="M1125" i="1" s="1"/>
  <c r="M1126" i="1" a="1"/>
  <c r="M1126" i="1" s="1"/>
  <c r="M1127" i="1" a="1"/>
  <c r="M1127" i="1" s="1"/>
  <c r="M1128" i="1" a="1"/>
  <c r="M1128" i="1"/>
  <c r="M1129" i="1" a="1"/>
  <c r="M1129" i="1" s="1"/>
  <c r="M1130" i="1" a="1"/>
  <c r="M1130" i="1" s="1"/>
  <c r="M1131" i="1" a="1"/>
  <c r="M1131" i="1" s="1"/>
  <c r="M1132" i="1" a="1"/>
  <c r="M1132" i="1"/>
  <c r="M1133" i="1" a="1"/>
  <c r="M1133" i="1" s="1"/>
  <c r="M1134" i="1" a="1"/>
  <c r="M1134" i="1" s="1"/>
  <c r="M1135" i="1" a="1"/>
  <c r="M1135" i="1" s="1"/>
  <c r="M1136" i="1" a="1"/>
  <c r="M1136" i="1"/>
  <c r="M1137" i="1" a="1"/>
  <c r="M1137" i="1" s="1"/>
  <c r="M1138" i="1" a="1"/>
  <c r="M1138" i="1" s="1"/>
  <c r="M1139" i="1" a="1"/>
  <c r="M1139" i="1" s="1"/>
  <c r="M1140" i="1" a="1"/>
  <c r="M1140" i="1"/>
  <c r="M1141" i="1" a="1"/>
  <c r="M1141" i="1" s="1"/>
  <c r="M1142" i="1" a="1"/>
  <c r="M1142" i="1" s="1"/>
  <c r="M1143" i="1" a="1"/>
  <c r="M1143" i="1" s="1"/>
  <c r="M1144" i="1" a="1"/>
  <c r="M1144" i="1"/>
  <c r="M1145" i="1" a="1"/>
  <c r="M1145" i="1" s="1"/>
  <c r="M1146" i="1" a="1"/>
  <c r="M1146" i="1" s="1"/>
  <c r="M1147" i="1" a="1"/>
  <c r="M1147" i="1" s="1"/>
  <c r="M1148" i="1" a="1"/>
  <c r="M1148" i="1"/>
  <c r="M1149" i="1" a="1"/>
  <c r="M1149" i="1" s="1"/>
  <c r="M1150" i="1" a="1"/>
  <c r="M1150" i="1" s="1"/>
  <c r="M1151" i="1" a="1"/>
  <c r="M1151" i="1" s="1"/>
  <c r="M1152" i="1" a="1"/>
  <c r="M1152" i="1"/>
  <c r="M1153" i="1" a="1"/>
  <c r="M1153" i="1" s="1"/>
  <c r="M1154" i="1" a="1"/>
  <c r="M1154" i="1" s="1"/>
  <c r="M1155" i="1" a="1"/>
  <c r="M1155" i="1" s="1"/>
  <c r="M1156" i="1" a="1"/>
  <c r="M1156" i="1"/>
  <c r="M1157" i="1" a="1"/>
  <c r="M1157" i="1" s="1"/>
  <c r="M1158" i="1" a="1"/>
  <c r="M1158" i="1" s="1"/>
  <c r="M1159" i="1" a="1"/>
  <c r="M1159" i="1" s="1"/>
  <c r="M1160" i="1" a="1"/>
  <c r="M1160" i="1"/>
  <c r="M1161" i="1" a="1"/>
  <c r="M1161" i="1" s="1"/>
  <c r="M1162" i="1" a="1"/>
  <c r="M1162" i="1" s="1"/>
  <c r="M1163" i="1" a="1"/>
  <c r="M1163" i="1" s="1"/>
  <c r="M1164" i="1" a="1"/>
  <c r="M1164" i="1"/>
  <c r="M1165" i="1" a="1"/>
  <c r="M1165" i="1" s="1"/>
  <c r="M1166" i="1" a="1"/>
  <c r="M1166" i="1" s="1"/>
  <c r="M1167" i="1" a="1"/>
  <c r="M1167" i="1" s="1"/>
  <c r="M1168" i="1" a="1"/>
  <c r="M1168" i="1"/>
  <c r="M1169" i="1" a="1"/>
  <c r="M1169" i="1" s="1"/>
  <c r="M1170" i="1" a="1"/>
  <c r="M1170" i="1" s="1"/>
  <c r="M1171" i="1" a="1"/>
  <c r="M1171" i="1" s="1"/>
  <c r="M1172" i="1" a="1"/>
  <c r="M1172" i="1"/>
  <c r="M1173" i="1" a="1"/>
  <c r="M1173" i="1" s="1"/>
  <c r="M1174" i="1" a="1"/>
  <c r="M1174" i="1" s="1"/>
  <c r="M1175" i="1" a="1"/>
  <c r="M1175" i="1" s="1"/>
  <c r="M1176" i="1" a="1"/>
  <c r="M1176" i="1"/>
  <c r="M1177" i="1" a="1"/>
  <c r="M1177" i="1" s="1"/>
  <c r="M1178" i="1" a="1"/>
  <c r="M1178" i="1" s="1"/>
  <c r="M1179" i="1" a="1"/>
  <c r="M1179" i="1" s="1"/>
  <c r="M1180" i="1" a="1"/>
  <c r="M1180" i="1"/>
  <c r="M1181" i="1" a="1"/>
  <c r="M1181" i="1" s="1"/>
  <c r="M1182" i="1" a="1"/>
  <c r="M1182" i="1" s="1"/>
  <c r="M1183" i="1" a="1"/>
  <c r="M1183" i="1" s="1"/>
  <c r="M1184" i="1" a="1"/>
  <c r="M1184" i="1"/>
  <c r="M1185" i="1" a="1"/>
  <c r="M1185" i="1" s="1"/>
  <c r="M1186" i="1" a="1"/>
  <c r="M1186" i="1" s="1"/>
  <c r="M1187" i="1" a="1"/>
  <c r="M1187" i="1" s="1"/>
  <c r="M1188" i="1" a="1"/>
  <c r="M1188" i="1"/>
  <c r="M1189" i="1" a="1"/>
  <c r="M1189" i="1" s="1"/>
  <c r="M1190" i="1" a="1"/>
  <c r="M1190" i="1" s="1"/>
  <c r="M1191" i="1" a="1"/>
  <c r="M1191" i="1" s="1"/>
  <c r="M1192" i="1" a="1"/>
  <c r="M1192" i="1"/>
  <c r="M1193" i="1" a="1"/>
  <c r="M1193" i="1" s="1"/>
  <c r="M1194" i="1" a="1"/>
  <c r="M1194" i="1" s="1"/>
  <c r="M1195" i="1" a="1"/>
  <c r="M1195" i="1" s="1"/>
  <c r="M1196" i="1" a="1"/>
  <c r="M1196" i="1"/>
  <c r="M1197" i="1" a="1"/>
  <c r="M1197" i="1" s="1"/>
  <c r="M1198" i="1" a="1"/>
  <c r="M1198" i="1" s="1"/>
  <c r="M1199" i="1" a="1"/>
  <c r="M1199" i="1" s="1"/>
  <c r="M1200" i="1" a="1"/>
  <c r="M1200" i="1"/>
  <c r="M1201" i="1" a="1"/>
  <c r="M1201" i="1" s="1"/>
  <c r="M1202" i="1" a="1"/>
  <c r="M1202" i="1" s="1"/>
  <c r="M1203" i="1" a="1"/>
  <c r="M1203" i="1" s="1"/>
  <c r="M1204" i="1" a="1"/>
  <c r="M1204" i="1"/>
  <c r="M1205" i="1" a="1"/>
  <c r="M1205" i="1" s="1"/>
  <c r="M1206" i="1" a="1"/>
  <c r="M1206" i="1" s="1"/>
  <c r="M1207" i="1" a="1"/>
  <c r="M1207" i="1" s="1"/>
  <c r="M1208" i="1" a="1"/>
  <c r="M1208" i="1"/>
  <c r="M1209" i="1" a="1"/>
  <c r="M1209" i="1" s="1"/>
  <c r="M1210" i="1" a="1"/>
  <c r="M1210" i="1" s="1"/>
  <c r="M1211" i="1" a="1"/>
  <c r="M1211" i="1" s="1"/>
  <c r="M1212" i="1" a="1"/>
  <c r="M1212" i="1"/>
  <c r="M1213" i="1" a="1"/>
  <c r="M1213" i="1" s="1"/>
  <c r="M1214" i="1" a="1"/>
  <c r="M1214" i="1" s="1"/>
  <c r="M1215" i="1" a="1"/>
  <c r="M1215" i="1" s="1"/>
  <c r="M1216" i="1" a="1"/>
  <c r="M1216" i="1"/>
  <c r="M1217" i="1" a="1"/>
  <c r="M1217" i="1" s="1"/>
  <c r="M1218" i="1" a="1"/>
  <c r="M1218" i="1" s="1"/>
  <c r="M1219" i="1" a="1"/>
  <c r="M1219" i="1" s="1"/>
  <c r="M1220" i="1" a="1"/>
  <c r="M1220" i="1"/>
  <c r="M1221" i="1" a="1"/>
  <c r="M1221" i="1" s="1"/>
  <c r="M1222" i="1" a="1"/>
  <c r="M1222" i="1" s="1"/>
  <c r="M1223" i="1" a="1"/>
  <c r="M1223" i="1" s="1"/>
  <c r="M1224" i="1" a="1"/>
  <c r="M1224" i="1"/>
  <c r="M1225" i="1" a="1"/>
  <c r="M1225" i="1" s="1"/>
  <c r="M1226" i="1" a="1"/>
  <c r="M1226" i="1" s="1"/>
  <c r="M1227" i="1" a="1"/>
  <c r="M1227" i="1" s="1"/>
  <c r="M1228" i="1" a="1"/>
  <c r="M1228" i="1"/>
  <c r="M1229" i="1" a="1"/>
  <c r="M1229" i="1" s="1"/>
  <c r="M1230" i="1" a="1"/>
  <c r="M1230" i="1" s="1"/>
  <c r="M1231" i="1" a="1"/>
  <c r="M1231" i="1" s="1"/>
  <c r="M1232" i="1" a="1"/>
  <c r="M1232" i="1"/>
  <c r="M1233" i="1" a="1"/>
  <c r="M1233" i="1" s="1"/>
  <c r="M1234" i="1" a="1"/>
  <c r="M1234" i="1" s="1"/>
  <c r="M1235" i="1" a="1"/>
  <c r="M1235" i="1" s="1"/>
  <c r="M1236" i="1" a="1"/>
  <c r="M1236" i="1"/>
  <c r="M1237" i="1" a="1"/>
  <c r="M1237" i="1" s="1"/>
  <c r="M1238" i="1" a="1"/>
  <c r="M1238" i="1" s="1"/>
  <c r="M1239" i="1" a="1"/>
  <c r="M1239" i="1" s="1"/>
  <c r="M1240" i="1" a="1"/>
  <c r="M1240" i="1"/>
  <c r="M1241" i="1" a="1"/>
  <c r="M1241" i="1" s="1"/>
  <c r="M1242" i="1" a="1"/>
  <c r="M1242" i="1" s="1"/>
  <c r="M1243" i="1" a="1"/>
  <c r="M1243" i="1" s="1"/>
  <c r="M1244" i="1" a="1"/>
  <c r="M1244" i="1"/>
  <c r="M1245" i="1" a="1"/>
  <c r="M1245" i="1" s="1"/>
  <c r="M1246" i="1" a="1"/>
  <c r="M1246" i="1" s="1"/>
  <c r="M1247" i="1" a="1"/>
  <c r="M1247" i="1" s="1"/>
  <c r="M1248" i="1" a="1"/>
  <c r="M1248" i="1"/>
  <c r="M1249" i="1" a="1"/>
  <c r="M1249" i="1" s="1"/>
  <c r="M1250" i="1" a="1"/>
  <c r="M1250" i="1" s="1"/>
  <c r="M1251" i="1" a="1"/>
  <c r="M1251" i="1" s="1"/>
  <c r="M1252" i="1" a="1"/>
  <c r="M1252" i="1"/>
  <c r="M1253" i="1" a="1"/>
  <c r="M1253" i="1" s="1"/>
  <c r="M1254" i="1" a="1"/>
  <c r="M1254" i="1" s="1"/>
  <c r="M1255" i="1" a="1"/>
  <c r="M1255" i="1" s="1"/>
  <c r="M1256" i="1" a="1"/>
  <c r="M1256" i="1"/>
  <c r="M1257" i="1" a="1"/>
  <c r="M1257" i="1" s="1"/>
  <c r="M1258" i="1" a="1"/>
  <c r="M1258" i="1" s="1"/>
  <c r="M1259" i="1" a="1"/>
  <c r="M1259" i="1" s="1"/>
  <c r="M1260" i="1" a="1"/>
  <c r="M1260" i="1"/>
  <c r="M1261" i="1" a="1"/>
  <c r="M1261" i="1" s="1"/>
  <c r="M1262" i="1" a="1"/>
  <c r="M1262" i="1" s="1"/>
  <c r="M1263" i="1" a="1"/>
  <c r="M1263" i="1" s="1"/>
  <c r="M1264" i="1" a="1"/>
  <c r="M1264" i="1"/>
  <c r="M1265" i="1" a="1"/>
  <c r="M1265" i="1" s="1"/>
  <c r="M1266" i="1" a="1"/>
  <c r="M1266" i="1" s="1"/>
  <c r="M1267" i="1" a="1"/>
  <c r="M1267" i="1" s="1"/>
  <c r="M1268" i="1" a="1"/>
  <c r="M1268" i="1"/>
  <c r="M1269" i="1" a="1"/>
  <c r="M1269" i="1" s="1"/>
  <c r="M1270" i="1" a="1"/>
  <c r="M1270" i="1" s="1"/>
  <c r="M1271" i="1" a="1"/>
  <c r="M1271" i="1" s="1"/>
  <c r="M1272" i="1" a="1"/>
  <c r="M1272" i="1"/>
  <c r="M1273" i="1" a="1"/>
  <c r="M1273" i="1" s="1"/>
  <c r="M1274" i="1" a="1"/>
  <c r="M1274" i="1" s="1"/>
  <c r="M1275" i="1" a="1"/>
  <c r="M1275" i="1" s="1"/>
  <c r="M1276" i="1" a="1"/>
  <c r="M1276" i="1"/>
  <c r="M1277" i="1" a="1"/>
  <c r="M1277" i="1" s="1"/>
  <c r="M1278" i="1" a="1"/>
  <c r="M1278" i="1" s="1"/>
  <c r="M1279" i="1" a="1"/>
  <c r="M1279" i="1" s="1"/>
  <c r="M1280" i="1" a="1"/>
  <c r="M1280" i="1"/>
  <c r="M1281" i="1" a="1"/>
  <c r="M1281" i="1" s="1"/>
  <c r="M1282" i="1" a="1"/>
  <c r="M1282" i="1" s="1"/>
  <c r="M1283" i="1" a="1"/>
  <c r="M1283" i="1" s="1"/>
  <c r="M1284" i="1" a="1"/>
  <c r="M1284" i="1"/>
  <c r="M1285" i="1" a="1"/>
  <c r="M1285" i="1" s="1"/>
  <c r="M1286" i="1" a="1"/>
  <c r="M1286" i="1" s="1"/>
  <c r="M1287" i="1" a="1"/>
  <c r="M1287" i="1" s="1"/>
  <c r="M1288" i="1" a="1"/>
  <c r="M1288" i="1"/>
  <c r="M1289" i="1" a="1"/>
  <c r="M1289" i="1" s="1"/>
  <c r="M1290" i="1" a="1"/>
  <c r="M1290" i="1" s="1"/>
  <c r="M1291" i="1" a="1"/>
  <c r="M1291" i="1" s="1"/>
  <c r="M1292" i="1" a="1"/>
  <c r="M1292" i="1"/>
  <c r="M1293" i="1" a="1"/>
  <c r="M1293" i="1" s="1"/>
  <c r="M1294" i="1" a="1"/>
  <c r="M1294" i="1" s="1"/>
  <c r="M1295" i="1" a="1"/>
  <c r="M1295" i="1" s="1"/>
  <c r="M1296" i="1" a="1"/>
  <c r="M1296" i="1"/>
  <c r="M1297" i="1" a="1"/>
  <c r="M1297" i="1" s="1"/>
  <c r="M1298" i="1" a="1"/>
  <c r="M1298" i="1" s="1"/>
  <c r="M1299" i="1" a="1"/>
  <c r="M1299" i="1" s="1"/>
  <c r="M1300" i="1" a="1"/>
  <c r="M1300" i="1"/>
  <c r="M1301" i="1" a="1"/>
  <c r="M1301" i="1" s="1"/>
  <c r="M1302" i="1" a="1"/>
  <c r="M1302" i="1" s="1"/>
  <c r="M1303" i="1" a="1"/>
  <c r="M1303" i="1" s="1"/>
  <c r="M1304" i="1" a="1"/>
  <c r="M1304" i="1"/>
  <c r="M1305" i="1" a="1"/>
  <c r="M1305" i="1" s="1"/>
  <c r="M1306" i="1" a="1"/>
  <c r="M1306" i="1" s="1"/>
  <c r="M1307" i="1" a="1"/>
  <c r="M1307" i="1" s="1"/>
  <c r="M1308" i="1" a="1"/>
  <c r="M1308" i="1"/>
  <c r="M1309" i="1" a="1"/>
  <c r="M1309" i="1" s="1"/>
  <c r="M1310" i="1" a="1"/>
  <c r="M1310" i="1" s="1"/>
  <c r="M1311" i="1" a="1"/>
  <c r="M1311" i="1" s="1"/>
  <c r="M1312" i="1" a="1"/>
  <c r="M1312" i="1"/>
  <c r="M1313" i="1" a="1"/>
  <c r="M1313" i="1" s="1"/>
  <c r="M1314" i="1" a="1"/>
  <c r="M1314" i="1" s="1"/>
  <c r="M1315" i="1" a="1"/>
  <c r="M1315" i="1" s="1"/>
  <c r="M1316" i="1" a="1"/>
  <c r="M1316" i="1"/>
  <c r="M1317" i="1" a="1"/>
  <c r="M1317" i="1" s="1"/>
  <c r="M1318" i="1" a="1"/>
  <c r="M1318" i="1" s="1"/>
  <c r="M1319" i="1" a="1"/>
  <c r="M1319" i="1" s="1"/>
  <c r="M1320" i="1" a="1"/>
  <c r="M1320" i="1"/>
  <c r="M1321" i="1" a="1"/>
  <c r="M1321" i="1" s="1"/>
  <c r="M1322" i="1" a="1"/>
  <c r="M1322" i="1" s="1"/>
  <c r="M1323" i="1" a="1"/>
  <c r="M1323" i="1" s="1"/>
  <c r="M1324" i="1" a="1"/>
  <c r="M1324" i="1"/>
  <c r="M1325" i="1" a="1"/>
  <c r="M1325" i="1" s="1"/>
  <c r="M1326" i="1" a="1"/>
  <c r="M1326" i="1" s="1"/>
  <c r="M1327" i="1" a="1"/>
  <c r="M1327" i="1" s="1"/>
  <c r="M1328" i="1" a="1"/>
  <c r="M1328" i="1"/>
  <c r="M1329" i="1" a="1"/>
  <c r="M1329" i="1" s="1"/>
  <c r="M1330" i="1" a="1"/>
  <c r="M1330" i="1" s="1"/>
  <c r="M1331" i="1" a="1"/>
  <c r="M1331" i="1" s="1"/>
  <c r="M1332" i="1" a="1"/>
  <c r="M1332" i="1"/>
  <c r="M1333" i="1" a="1"/>
  <c r="M1333" i="1" s="1"/>
  <c r="M1334" i="1" a="1"/>
  <c r="M1334" i="1"/>
  <c r="M1335" i="1" a="1"/>
  <c r="M1335" i="1" s="1"/>
  <c r="M1336" i="1" a="1"/>
  <c r="M1336" i="1"/>
  <c r="M1337" i="1" a="1"/>
  <c r="M1337" i="1" s="1"/>
  <c r="M1338" i="1" a="1"/>
  <c r="M1338" i="1" s="1"/>
  <c r="M1339" i="1" a="1"/>
  <c r="M1339" i="1" s="1"/>
  <c r="M1340" i="1" a="1"/>
  <c r="M1340" i="1"/>
  <c r="M1341" i="1" a="1"/>
  <c r="M1341" i="1" s="1"/>
  <c r="M1342" i="1" a="1"/>
  <c r="M1342" i="1" s="1"/>
  <c r="M1343" i="1" a="1"/>
  <c r="M1343" i="1" s="1"/>
  <c r="M1344" i="1" a="1"/>
  <c r="M1344" i="1"/>
  <c r="M1345" i="1" a="1"/>
  <c r="M1345" i="1" s="1"/>
  <c r="M1346" i="1" a="1"/>
  <c r="M1346" i="1" s="1"/>
  <c r="M1347" i="1" a="1"/>
  <c r="M1347" i="1" s="1"/>
  <c r="M1348" i="1" a="1"/>
  <c r="M1348" i="1" s="1"/>
  <c r="M1349" i="1" a="1"/>
  <c r="M1349" i="1" s="1"/>
  <c r="M1350" i="1" a="1"/>
  <c r="M1350" i="1"/>
  <c r="M1351" i="1" a="1"/>
  <c r="M1351" i="1" s="1"/>
  <c r="M1352" i="1" a="1"/>
  <c r="M1352" i="1"/>
  <c r="G3" i="1" a="1"/>
  <c r="G3" i="1" s="1"/>
  <c r="G4" i="1" a="1"/>
  <c r="G4" i="1" s="1"/>
  <c r="G5" i="1" a="1"/>
  <c r="G5" i="1" s="1"/>
  <c r="G6" i="1" a="1"/>
  <c r="G6" i="1" s="1"/>
  <c r="G7" i="1" a="1"/>
  <c r="G7" i="1" s="1"/>
  <c r="G8" i="1" a="1"/>
  <c r="G8" i="1" s="1"/>
  <c r="G9" i="1" a="1"/>
  <c r="G9" i="1" s="1"/>
  <c r="G10" i="1" a="1"/>
  <c r="G10" i="1" s="1"/>
  <c r="G11" i="1" a="1"/>
  <c r="G11" i="1" s="1"/>
  <c r="G12" i="1" a="1"/>
  <c r="G12" i="1" s="1"/>
  <c r="G13" i="1" a="1"/>
  <c r="G13" i="1" s="1"/>
  <c r="G14" i="1" a="1"/>
  <c r="G14" i="1" s="1"/>
  <c r="G15" i="1" a="1"/>
  <c r="G15" i="1" s="1"/>
  <c r="G16" i="1" a="1"/>
  <c r="G16" i="1" s="1"/>
  <c r="G17" i="1" a="1"/>
  <c r="G17" i="1" s="1"/>
  <c r="G18" i="1" a="1"/>
  <c r="G18" i="1" s="1"/>
  <c r="G19" i="1" a="1"/>
  <c r="G19" i="1" s="1"/>
  <c r="G20" i="1" a="1"/>
  <c r="G20" i="1" s="1"/>
  <c r="G21" i="1" a="1"/>
  <c r="G21" i="1" s="1"/>
  <c r="G22" i="1" a="1"/>
  <c r="G22" i="1" s="1"/>
  <c r="G23" i="1" a="1"/>
  <c r="G23" i="1" s="1"/>
  <c r="G24" i="1" a="1"/>
  <c r="G24" i="1" s="1"/>
  <c r="G25" i="1" a="1"/>
  <c r="G25" i="1" s="1"/>
  <c r="G26" i="1" a="1"/>
  <c r="G26" i="1" s="1"/>
  <c r="G27" i="1" a="1"/>
  <c r="G27" i="1" s="1"/>
  <c r="G28" i="1" a="1"/>
  <c r="G28" i="1" s="1"/>
  <c r="G29" i="1" a="1"/>
  <c r="G29" i="1" s="1"/>
  <c r="G30" i="1" a="1"/>
  <c r="G30" i="1" s="1"/>
  <c r="G31" i="1" a="1"/>
  <c r="G31" i="1" s="1"/>
  <c r="G32" i="1" a="1"/>
  <c r="G32" i="1" s="1"/>
  <c r="G33" i="1" a="1"/>
  <c r="G33" i="1" s="1"/>
  <c r="G34" i="1" a="1"/>
  <c r="G34" i="1" s="1"/>
  <c r="G35" i="1" a="1"/>
  <c r="G35" i="1" s="1"/>
  <c r="G36" i="1" a="1"/>
  <c r="G36" i="1" s="1"/>
  <c r="G37" i="1" a="1"/>
  <c r="G37" i="1" s="1"/>
  <c r="G38" i="1" a="1"/>
  <c r="G38" i="1" s="1"/>
  <c r="G39" i="1" a="1"/>
  <c r="G39" i="1" s="1"/>
  <c r="G40" i="1" a="1"/>
  <c r="G40" i="1" s="1"/>
  <c r="G41" i="1" a="1"/>
  <c r="G41" i="1" s="1"/>
  <c r="G42" i="1" a="1"/>
  <c r="G42" i="1" s="1"/>
  <c r="G43" i="1" a="1"/>
  <c r="G43" i="1" s="1"/>
  <c r="G44" i="1" a="1"/>
  <c r="G44" i="1" s="1"/>
  <c r="G45" i="1" a="1"/>
  <c r="G45" i="1" s="1"/>
  <c r="G46" i="1" a="1"/>
  <c r="G46" i="1" s="1"/>
  <c r="G47" i="1" a="1"/>
  <c r="G47" i="1" s="1"/>
  <c r="G48" i="1" a="1"/>
  <c r="G48" i="1" s="1"/>
  <c r="G49" i="1" a="1"/>
  <c r="G49" i="1" s="1"/>
  <c r="G50" i="1" a="1"/>
  <c r="G50" i="1" s="1"/>
  <c r="G51" i="1" a="1"/>
  <c r="G51" i="1" s="1"/>
  <c r="G52" i="1" a="1"/>
  <c r="G52" i="1" s="1"/>
  <c r="G53" i="1" a="1"/>
  <c r="G53" i="1" s="1"/>
  <c r="G54" i="1" a="1"/>
  <c r="G54" i="1" s="1"/>
  <c r="G55" i="1" a="1"/>
  <c r="G55" i="1" s="1"/>
  <c r="G56" i="1" a="1"/>
  <c r="G56" i="1" s="1"/>
  <c r="G57" i="1" a="1"/>
  <c r="G57" i="1" s="1"/>
  <c r="G58" i="1" a="1"/>
  <c r="G58" i="1" s="1"/>
  <c r="G59" i="1" a="1"/>
  <c r="G59" i="1" s="1"/>
  <c r="G60" i="1" a="1"/>
  <c r="G60" i="1" s="1"/>
  <c r="G61" i="1" a="1"/>
  <c r="G61" i="1" s="1"/>
  <c r="G62" i="1" a="1"/>
  <c r="G62" i="1" s="1"/>
  <c r="G63" i="1" a="1"/>
  <c r="G63" i="1" s="1"/>
  <c r="G64" i="1" a="1"/>
  <c r="G64" i="1" s="1"/>
  <c r="G65" i="1" a="1"/>
  <c r="G65" i="1" s="1"/>
  <c r="G66" i="1" a="1"/>
  <c r="G66" i="1" s="1"/>
  <c r="G67" i="1" a="1"/>
  <c r="G67" i="1" s="1"/>
  <c r="G68" i="1" a="1"/>
  <c r="G68" i="1" s="1"/>
  <c r="G69" i="1" a="1"/>
  <c r="G69" i="1" s="1"/>
  <c r="G70" i="1" a="1"/>
  <c r="G70" i="1" s="1"/>
  <c r="G71" i="1" a="1"/>
  <c r="G71" i="1" s="1"/>
  <c r="G72" i="1" a="1"/>
  <c r="G72" i="1" s="1"/>
  <c r="G73" i="1" a="1"/>
  <c r="G73" i="1" s="1"/>
  <c r="G74" i="1" a="1"/>
  <c r="G74" i="1" s="1"/>
  <c r="G75" i="1" a="1"/>
  <c r="G75" i="1" s="1"/>
  <c r="G76" i="1" a="1"/>
  <c r="G76" i="1" s="1"/>
  <c r="G77" i="1" a="1"/>
  <c r="G77" i="1" s="1"/>
  <c r="G78" i="1" a="1"/>
  <c r="G78" i="1" s="1"/>
  <c r="G79" i="1" a="1"/>
  <c r="G79" i="1" s="1"/>
  <c r="G80" i="1" a="1"/>
  <c r="G80" i="1" s="1"/>
  <c r="G81" i="1" a="1"/>
  <c r="G81" i="1" s="1"/>
  <c r="G82" i="1" a="1"/>
  <c r="G82" i="1" s="1"/>
  <c r="G83" i="1" a="1"/>
  <c r="G83" i="1" s="1"/>
  <c r="G84" i="1" a="1"/>
  <c r="G84" i="1" s="1"/>
  <c r="G85" i="1" a="1"/>
  <c r="G85" i="1" s="1"/>
  <c r="G86" i="1" a="1"/>
  <c r="G86" i="1" s="1"/>
  <c r="G87" i="1" a="1"/>
  <c r="G87" i="1" s="1"/>
  <c r="G88" i="1" a="1"/>
  <c r="G88" i="1" s="1"/>
  <c r="G89" i="1" a="1"/>
  <c r="G89" i="1" s="1"/>
  <c r="G90" i="1" a="1"/>
  <c r="G90" i="1" s="1"/>
  <c r="G91" i="1" a="1"/>
  <c r="G91" i="1" s="1"/>
  <c r="G92" i="1" a="1"/>
  <c r="G92" i="1" s="1"/>
  <c r="G93" i="1" a="1"/>
  <c r="G93" i="1" s="1"/>
  <c r="G94" i="1" a="1"/>
  <c r="G94" i="1" s="1"/>
  <c r="G95" i="1" a="1"/>
  <c r="G95" i="1" s="1"/>
  <c r="G96" i="1" a="1"/>
  <c r="G96" i="1" s="1"/>
  <c r="G97" i="1" a="1"/>
  <c r="G97" i="1" s="1"/>
  <c r="G98" i="1" a="1"/>
  <c r="G98" i="1" s="1"/>
  <c r="G99" i="1" a="1"/>
  <c r="G99" i="1" s="1"/>
  <c r="G100" i="1" a="1"/>
  <c r="G100" i="1" s="1"/>
  <c r="G101" i="1" a="1"/>
  <c r="G101" i="1" s="1"/>
  <c r="G102" i="1" a="1"/>
  <c r="G102" i="1" s="1"/>
  <c r="G103" i="1" a="1"/>
  <c r="G103" i="1" s="1"/>
  <c r="G104" i="1" a="1"/>
  <c r="G104" i="1" s="1"/>
  <c r="G105" i="1" a="1"/>
  <c r="G105" i="1" s="1"/>
  <c r="G106" i="1" a="1"/>
  <c r="G106" i="1" s="1"/>
  <c r="G107" i="1" a="1"/>
  <c r="G107" i="1" s="1"/>
  <c r="G108" i="1" a="1"/>
  <c r="G108" i="1" s="1"/>
  <c r="G109" i="1" a="1"/>
  <c r="G109" i="1" s="1"/>
  <c r="G110" i="1" a="1"/>
  <c r="G110" i="1" s="1"/>
  <c r="G111" i="1" a="1"/>
  <c r="G111" i="1" s="1"/>
  <c r="G112" i="1" a="1"/>
  <c r="G112" i="1" s="1"/>
  <c r="G113" i="1" a="1"/>
  <c r="G113" i="1" s="1"/>
  <c r="G114" i="1" a="1"/>
  <c r="G114" i="1" s="1"/>
  <c r="G115" i="1" a="1"/>
  <c r="G115" i="1" s="1"/>
  <c r="G116" i="1" a="1"/>
  <c r="G116" i="1" s="1"/>
  <c r="G117" i="1" a="1"/>
  <c r="G117" i="1" s="1"/>
  <c r="G118" i="1" a="1"/>
  <c r="G118" i="1" s="1"/>
  <c r="G119" i="1" a="1"/>
  <c r="G119" i="1" s="1"/>
  <c r="G120" i="1" a="1"/>
  <c r="G120" i="1" s="1"/>
  <c r="G121" i="1" a="1"/>
  <c r="G121" i="1" s="1"/>
  <c r="G122" i="1" a="1"/>
  <c r="G122" i="1" s="1"/>
  <c r="G123" i="1" a="1"/>
  <c r="G123" i="1" s="1"/>
  <c r="G124" i="1" a="1"/>
  <c r="G124" i="1" s="1"/>
  <c r="G125" i="1" a="1"/>
  <c r="G125" i="1" s="1"/>
  <c r="G126" i="1" a="1"/>
  <c r="G126" i="1" s="1"/>
  <c r="G127" i="1" a="1"/>
  <c r="G127" i="1" s="1"/>
  <c r="G128" i="1" a="1"/>
  <c r="G128" i="1" s="1"/>
  <c r="G129" i="1" a="1"/>
  <c r="G129" i="1" s="1"/>
  <c r="G130" i="1" a="1"/>
  <c r="G130" i="1" s="1"/>
  <c r="G131" i="1" a="1"/>
  <c r="G131" i="1" s="1"/>
  <c r="G132" i="1" a="1"/>
  <c r="G132" i="1" s="1"/>
  <c r="G133" i="1" a="1"/>
  <c r="G133" i="1" s="1"/>
  <c r="G134" i="1" a="1"/>
  <c r="G134" i="1" s="1"/>
  <c r="G135" i="1" a="1"/>
  <c r="G135" i="1" s="1"/>
  <c r="G136" i="1" a="1"/>
  <c r="G136" i="1" s="1"/>
  <c r="G137" i="1" a="1"/>
  <c r="G137" i="1" s="1"/>
  <c r="G138" i="1" a="1"/>
  <c r="G138" i="1" s="1"/>
  <c r="G139" i="1" a="1"/>
  <c r="G139" i="1" s="1"/>
  <c r="G140" i="1" a="1"/>
  <c r="G140" i="1" s="1"/>
  <c r="G141" i="1" a="1"/>
  <c r="G141" i="1" s="1"/>
  <c r="G142" i="1" a="1"/>
  <c r="G142" i="1" s="1"/>
  <c r="G143" i="1" a="1"/>
  <c r="G143" i="1" s="1"/>
  <c r="G144" i="1" a="1"/>
  <c r="G144" i="1" s="1"/>
  <c r="G145" i="1" a="1"/>
  <c r="G145" i="1" s="1"/>
  <c r="G146" i="1" a="1"/>
  <c r="G146" i="1" s="1"/>
  <c r="G147" i="1" a="1"/>
  <c r="G147" i="1" s="1"/>
  <c r="G148" i="1" a="1"/>
  <c r="G148" i="1" s="1"/>
  <c r="G149" i="1" a="1"/>
  <c r="G149" i="1" s="1"/>
  <c r="G150" i="1" a="1"/>
  <c r="G150" i="1" s="1"/>
  <c r="G151" i="1" a="1"/>
  <c r="G151" i="1" s="1"/>
  <c r="G152" i="1" a="1"/>
  <c r="G152" i="1" s="1"/>
  <c r="G153" i="1" a="1"/>
  <c r="G153" i="1" s="1"/>
  <c r="G154" i="1" a="1"/>
  <c r="G154" i="1" s="1"/>
  <c r="G155" i="1" a="1"/>
  <c r="G155" i="1" s="1"/>
  <c r="G156" i="1" a="1"/>
  <c r="G156" i="1" s="1"/>
  <c r="G157" i="1" a="1"/>
  <c r="G157" i="1" s="1"/>
  <c r="G158" i="1" a="1"/>
  <c r="G158" i="1" s="1"/>
  <c r="G159" i="1" a="1"/>
  <c r="G159" i="1" s="1"/>
  <c r="G160" i="1" a="1"/>
  <c r="G160" i="1" s="1"/>
  <c r="G161" i="1" a="1"/>
  <c r="G161" i="1" s="1"/>
  <c r="G162" i="1" a="1"/>
  <c r="G162" i="1" s="1"/>
  <c r="G163" i="1" a="1"/>
  <c r="G163" i="1" s="1"/>
  <c r="G164" i="1" a="1"/>
  <c r="G164" i="1" s="1"/>
  <c r="G165" i="1" a="1"/>
  <c r="G165" i="1" s="1"/>
  <c r="G166" i="1" a="1"/>
  <c r="G166" i="1" s="1"/>
  <c r="G167" i="1" a="1"/>
  <c r="G167" i="1" s="1"/>
  <c r="G168" i="1" a="1"/>
  <c r="G168" i="1" s="1"/>
  <c r="G169" i="1" a="1"/>
  <c r="G169" i="1" s="1"/>
  <c r="G170" i="1" a="1"/>
  <c r="G170" i="1" s="1"/>
  <c r="G171" i="1" a="1"/>
  <c r="G171" i="1" s="1"/>
  <c r="G172" i="1" a="1"/>
  <c r="G172" i="1" s="1"/>
  <c r="G173" i="1" a="1"/>
  <c r="G173" i="1" s="1"/>
  <c r="G174" i="1" a="1"/>
  <c r="G174" i="1" s="1"/>
  <c r="G175" i="1" a="1"/>
  <c r="G175" i="1" s="1"/>
  <c r="G176" i="1" a="1"/>
  <c r="G176" i="1" s="1"/>
  <c r="G177" i="1" a="1"/>
  <c r="G177" i="1" s="1"/>
  <c r="G178" i="1" a="1"/>
  <c r="G178" i="1" s="1"/>
  <c r="G179" i="1" a="1"/>
  <c r="G179" i="1" s="1"/>
  <c r="G180" i="1" a="1"/>
  <c r="G180" i="1" s="1"/>
  <c r="G181" i="1" a="1"/>
  <c r="G181" i="1" s="1"/>
  <c r="G182" i="1" a="1"/>
  <c r="G182" i="1" s="1"/>
  <c r="G183" i="1" a="1"/>
  <c r="G183" i="1" s="1"/>
  <c r="G184" i="1" a="1"/>
  <c r="G184" i="1" s="1"/>
  <c r="G185" i="1" a="1"/>
  <c r="G185" i="1" s="1"/>
  <c r="G186" i="1" a="1"/>
  <c r="G186" i="1" s="1"/>
  <c r="G187" i="1" a="1"/>
  <c r="G187" i="1" s="1"/>
  <c r="G188" i="1" a="1"/>
  <c r="G188" i="1" s="1"/>
  <c r="G189" i="1" a="1"/>
  <c r="G189" i="1" s="1"/>
  <c r="G190" i="1" a="1"/>
  <c r="G190" i="1" s="1"/>
  <c r="G191" i="1" a="1"/>
  <c r="G191" i="1" s="1"/>
  <c r="G192" i="1" a="1"/>
  <c r="G192" i="1" s="1"/>
  <c r="G193" i="1" a="1"/>
  <c r="G193" i="1" s="1"/>
  <c r="G194" i="1" a="1"/>
  <c r="G194" i="1" s="1"/>
  <c r="G195" i="1" a="1"/>
  <c r="G195" i="1" s="1"/>
  <c r="G196" i="1" a="1"/>
  <c r="G196" i="1"/>
  <c r="G197" i="1" a="1"/>
  <c r="G197" i="1" s="1"/>
  <c r="G198" i="1" a="1"/>
  <c r="G198" i="1" s="1"/>
  <c r="G199" i="1" a="1"/>
  <c r="G199" i="1" s="1"/>
  <c r="G200" i="1" a="1"/>
  <c r="G200" i="1" s="1"/>
  <c r="G201" i="1" a="1"/>
  <c r="G201" i="1" s="1"/>
  <c r="G202" i="1" a="1"/>
  <c r="G202" i="1" s="1"/>
  <c r="G203" i="1" a="1"/>
  <c r="G203" i="1" s="1"/>
  <c r="G204" i="1" a="1"/>
  <c r="G204" i="1" s="1"/>
  <c r="G205" i="1" a="1"/>
  <c r="G205" i="1" s="1"/>
  <c r="G206" i="1" a="1"/>
  <c r="G206" i="1" s="1"/>
  <c r="G207" i="1" a="1"/>
  <c r="G207" i="1" s="1"/>
  <c r="G208" i="1" a="1"/>
  <c r="G208" i="1" s="1"/>
  <c r="G209" i="1" a="1"/>
  <c r="G209" i="1" s="1"/>
  <c r="G210" i="1" a="1"/>
  <c r="G210" i="1" s="1"/>
  <c r="G211" i="1" a="1"/>
  <c r="G211" i="1" s="1"/>
  <c r="G212" i="1" a="1"/>
  <c r="G212" i="1" s="1"/>
  <c r="G213" i="1" a="1"/>
  <c r="G213" i="1" s="1"/>
  <c r="G214" i="1" a="1"/>
  <c r="G214" i="1" s="1"/>
  <c r="G215" i="1" a="1"/>
  <c r="G215" i="1" s="1"/>
  <c r="G216" i="1" a="1"/>
  <c r="G216" i="1" s="1"/>
  <c r="G217" i="1" a="1"/>
  <c r="G217" i="1" s="1"/>
  <c r="G218" i="1" a="1"/>
  <c r="G218" i="1" s="1"/>
  <c r="G219" i="1" a="1"/>
  <c r="G219" i="1" s="1"/>
  <c r="G220" i="1" a="1"/>
  <c r="G220" i="1" s="1"/>
  <c r="G221" i="1" a="1"/>
  <c r="G221" i="1" s="1"/>
  <c r="G222" i="1" a="1"/>
  <c r="G222" i="1" s="1"/>
  <c r="G223" i="1" a="1"/>
  <c r="G223" i="1" s="1"/>
  <c r="G224" i="1" a="1"/>
  <c r="G224" i="1" s="1"/>
  <c r="G225" i="1" a="1"/>
  <c r="G225" i="1" s="1"/>
  <c r="G226" i="1" a="1"/>
  <c r="G226" i="1" s="1"/>
  <c r="G227" i="1" a="1"/>
  <c r="G227" i="1" s="1"/>
  <c r="G228" i="1" a="1"/>
  <c r="G228" i="1" s="1"/>
  <c r="G229" i="1" a="1"/>
  <c r="G229" i="1" s="1"/>
  <c r="G230" i="1" a="1"/>
  <c r="G230" i="1" s="1"/>
  <c r="G231" i="1" a="1"/>
  <c r="G231" i="1" s="1"/>
  <c r="G232" i="1" a="1"/>
  <c r="G232" i="1" s="1"/>
  <c r="G233" i="1" a="1"/>
  <c r="G233" i="1" s="1"/>
  <c r="G234" i="1" a="1"/>
  <c r="G234" i="1" s="1"/>
  <c r="G235" i="1" a="1"/>
  <c r="G235" i="1" s="1"/>
  <c r="G236" i="1" a="1"/>
  <c r="G236" i="1" s="1"/>
  <c r="G237" i="1" a="1"/>
  <c r="G237" i="1" s="1"/>
  <c r="G238" i="1" a="1"/>
  <c r="G238" i="1" s="1"/>
  <c r="G239" i="1" a="1"/>
  <c r="G239" i="1" s="1"/>
  <c r="G240" i="1" a="1"/>
  <c r="G240" i="1" s="1"/>
  <c r="G241" i="1" a="1"/>
  <c r="G241" i="1" s="1"/>
  <c r="G242" i="1" a="1"/>
  <c r="G242" i="1" s="1"/>
  <c r="G243" i="1" a="1"/>
  <c r="G243" i="1" s="1"/>
  <c r="G244" i="1" a="1"/>
  <c r="G244" i="1" s="1"/>
  <c r="G245" i="1" a="1"/>
  <c r="G245" i="1" s="1"/>
  <c r="G246" i="1" a="1"/>
  <c r="G246" i="1" s="1"/>
  <c r="G247" i="1" a="1"/>
  <c r="G247" i="1" s="1"/>
  <c r="G248" i="1" a="1"/>
  <c r="G248" i="1" s="1"/>
  <c r="G249" i="1" a="1"/>
  <c r="G249" i="1" s="1"/>
  <c r="G250" i="1" a="1"/>
  <c r="G250" i="1" s="1"/>
  <c r="G251" i="1" a="1"/>
  <c r="G251" i="1" s="1"/>
  <c r="G252" i="1" a="1"/>
  <c r="G252" i="1" s="1"/>
  <c r="G253" i="1" a="1"/>
  <c r="G253" i="1" s="1"/>
  <c r="G254" i="1" a="1"/>
  <c r="G254" i="1" s="1"/>
  <c r="G255" i="1" a="1"/>
  <c r="G255" i="1" s="1"/>
  <c r="G256" i="1" a="1"/>
  <c r="G256" i="1" s="1"/>
  <c r="G257" i="1" a="1"/>
  <c r="G257" i="1" s="1"/>
  <c r="G258" i="1" a="1"/>
  <c r="G258" i="1" s="1"/>
  <c r="G259" i="1" a="1"/>
  <c r="G259" i="1" s="1"/>
  <c r="G260" i="1" a="1"/>
  <c r="G260" i="1" s="1"/>
  <c r="G261" i="1" a="1"/>
  <c r="G261" i="1" s="1"/>
  <c r="G262" i="1" a="1"/>
  <c r="G262" i="1" s="1"/>
  <c r="G263" i="1" a="1"/>
  <c r="G263" i="1" s="1"/>
  <c r="G264" i="1" a="1"/>
  <c r="G264" i="1" s="1"/>
  <c r="G265" i="1" a="1"/>
  <c r="G265" i="1" s="1"/>
  <c r="G266" i="1" a="1"/>
  <c r="G266" i="1" s="1"/>
  <c r="G267" i="1" a="1"/>
  <c r="G267" i="1" s="1"/>
  <c r="G268" i="1" a="1"/>
  <c r="G268" i="1" s="1"/>
  <c r="G269" i="1" a="1"/>
  <c r="G269" i="1" s="1"/>
  <c r="G270" i="1" a="1"/>
  <c r="G270" i="1" s="1"/>
  <c r="G271" i="1" a="1"/>
  <c r="G271" i="1" s="1"/>
  <c r="G272" i="1" a="1"/>
  <c r="G272" i="1" s="1"/>
  <c r="G273" i="1" a="1"/>
  <c r="G273" i="1" s="1"/>
  <c r="G274" i="1" a="1"/>
  <c r="G274" i="1" s="1"/>
  <c r="G275" i="1" a="1"/>
  <c r="G275" i="1" s="1"/>
  <c r="G276" i="1" a="1"/>
  <c r="G276" i="1" s="1"/>
  <c r="G277" i="1" a="1"/>
  <c r="G277" i="1" s="1"/>
  <c r="G278" i="1" a="1"/>
  <c r="G278" i="1" s="1"/>
  <c r="G279" i="1" a="1"/>
  <c r="G279" i="1" s="1"/>
  <c r="G280" i="1" a="1"/>
  <c r="G280" i="1" s="1"/>
  <c r="G281" i="1" a="1"/>
  <c r="G281" i="1" s="1"/>
  <c r="G282" i="1" a="1"/>
  <c r="G282" i="1" s="1"/>
  <c r="G283" i="1" a="1"/>
  <c r="G283" i="1" s="1"/>
  <c r="G284" i="1" a="1"/>
  <c r="G284" i="1" s="1"/>
  <c r="G285" i="1" a="1"/>
  <c r="G285" i="1" s="1"/>
  <c r="G286" i="1" a="1"/>
  <c r="G286" i="1" s="1"/>
  <c r="G287" i="1" a="1"/>
  <c r="G287" i="1" s="1"/>
  <c r="G288" i="1" a="1"/>
  <c r="G288" i="1" s="1"/>
  <c r="G289" i="1" a="1"/>
  <c r="G289" i="1" s="1"/>
  <c r="G290" i="1" a="1"/>
  <c r="G290" i="1" s="1"/>
  <c r="G291" i="1" a="1"/>
  <c r="G291" i="1" s="1"/>
  <c r="G292" i="1" a="1"/>
  <c r="G292" i="1" s="1"/>
  <c r="G293" i="1" a="1"/>
  <c r="G293" i="1" s="1"/>
  <c r="G294" i="1" a="1"/>
  <c r="G294" i="1" s="1"/>
  <c r="G295" i="1" a="1"/>
  <c r="G295" i="1" s="1"/>
  <c r="G296" i="1" a="1"/>
  <c r="G296" i="1" s="1"/>
  <c r="G297" i="1" a="1"/>
  <c r="G297" i="1" s="1"/>
  <c r="G298" i="1" a="1"/>
  <c r="G298" i="1" s="1"/>
  <c r="G299" i="1" a="1"/>
  <c r="G299" i="1" s="1"/>
  <c r="G300" i="1" a="1"/>
  <c r="G300" i="1" s="1"/>
  <c r="G301" i="1" a="1"/>
  <c r="G301" i="1" s="1"/>
  <c r="G302" i="1" a="1"/>
  <c r="G302" i="1" s="1"/>
  <c r="G303" i="1" a="1"/>
  <c r="G303" i="1" s="1"/>
  <c r="G304" i="1" a="1"/>
  <c r="G304" i="1" s="1"/>
  <c r="G305" i="1" a="1"/>
  <c r="G305" i="1" s="1"/>
  <c r="G306" i="1" a="1"/>
  <c r="G306" i="1" s="1"/>
  <c r="G307" i="1" a="1"/>
  <c r="G307" i="1" s="1"/>
  <c r="G308" i="1" a="1"/>
  <c r="G308" i="1" s="1"/>
  <c r="G309" i="1" a="1"/>
  <c r="G309" i="1" s="1"/>
  <c r="G310" i="1" a="1"/>
  <c r="G310" i="1" s="1"/>
  <c r="G311" i="1" a="1"/>
  <c r="G311" i="1" s="1"/>
  <c r="G312" i="1" a="1"/>
  <c r="G312" i="1" s="1"/>
  <c r="G313" i="1" a="1"/>
  <c r="G313" i="1" s="1"/>
  <c r="G314" i="1" a="1"/>
  <c r="G314" i="1" s="1"/>
  <c r="G315" i="1" a="1"/>
  <c r="G315" i="1" s="1"/>
  <c r="G316" i="1" a="1"/>
  <c r="G316" i="1" s="1"/>
  <c r="G317" i="1" a="1"/>
  <c r="G317" i="1" s="1"/>
  <c r="G318" i="1" a="1"/>
  <c r="G318" i="1" s="1"/>
  <c r="G319" i="1" a="1"/>
  <c r="G319" i="1" s="1"/>
  <c r="G320" i="1" a="1"/>
  <c r="G320" i="1" s="1"/>
  <c r="G321" i="1" a="1"/>
  <c r="G321" i="1" s="1"/>
  <c r="G322" i="1" a="1"/>
  <c r="G322" i="1" s="1"/>
  <c r="G323" i="1" a="1"/>
  <c r="G323" i="1" s="1"/>
  <c r="G324" i="1" a="1"/>
  <c r="G324" i="1" s="1"/>
  <c r="G325" i="1" a="1"/>
  <c r="G325" i="1" s="1"/>
  <c r="G326" i="1" a="1"/>
  <c r="G326" i="1" s="1"/>
  <c r="G327" i="1" a="1"/>
  <c r="G327" i="1" s="1"/>
  <c r="G328" i="1" a="1"/>
  <c r="G328" i="1" s="1"/>
  <c r="G329" i="1" a="1"/>
  <c r="G329" i="1" s="1"/>
  <c r="G330" i="1" a="1"/>
  <c r="G330" i="1" s="1"/>
  <c r="G331" i="1" a="1"/>
  <c r="G331" i="1" s="1"/>
  <c r="G332" i="1" a="1"/>
  <c r="G332" i="1" s="1"/>
  <c r="G333" i="1" a="1"/>
  <c r="G333" i="1" s="1"/>
  <c r="G334" i="1" a="1"/>
  <c r="G334" i="1" s="1"/>
  <c r="G335" i="1" a="1"/>
  <c r="G335" i="1" s="1"/>
  <c r="G336" i="1" a="1"/>
  <c r="G336" i="1" s="1"/>
  <c r="G337" i="1" a="1"/>
  <c r="G337" i="1" s="1"/>
  <c r="G338" i="1" a="1"/>
  <c r="G338" i="1"/>
  <c r="G339" i="1" a="1"/>
  <c r="G339" i="1" s="1"/>
  <c r="G340" i="1" a="1"/>
  <c r="G340" i="1" s="1"/>
  <c r="G341" i="1" a="1"/>
  <c r="G341" i="1" s="1"/>
  <c r="G342" i="1" a="1"/>
  <c r="G342" i="1" s="1"/>
  <c r="G343" i="1" a="1"/>
  <c r="G343" i="1" s="1"/>
  <c r="G344" i="1" a="1"/>
  <c r="G344" i="1" s="1"/>
  <c r="G345" i="1" a="1"/>
  <c r="G345" i="1" s="1"/>
  <c r="G346" i="1" a="1"/>
  <c r="G346" i="1" s="1"/>
  <c r="G347" i="1" a="1"/>
  <c r="G347" i="1" s="1"/>
  <c r="G348" i="1" a="1"/>
  <c r="G348" i="1" s="1"/>
  <c r="G349" i="1" a="1"/>
  <c r="G349" i="1" s="1"/>
  <c r="G350" i="1" a="1"/>
  <c r="G350" i="1" s="1"/>
  <c r="G351" i="1" a="1"/>
  <c r="G351" i="1" s="1"/>
  <c r="G352" i="1" a="1"/>
  <c r="G352" i="1" s="1"/>
  <c r="G353" i="1" a="1"/>
  <c r="G353" i="1"/>
  <c r="G354" i="1" a="1"/>
  <c r="G354" i="1" s="1"/>
  <c r="G355" i="1" a="1"/>
  <c r="G355" i="1" s="1"/>
  <c r="G356" i="1" a="1"/>
  <c r="G356" i="1" s="1"/>
  <c r="G357" i="1" a="1"/>
  <c r="G357" i="1" s="1"/>
  <c r="G358" i="1" a="1"/>
  <c r="G358" i="1" s="1"/>
  <c r="G359" i="1" a="1"/>
  <c r="G359" i="1" s="1"/>
  <c r="G360" i="1" a="1"/>
  <c r="G360" i="1" s="1"/>
  <c r="G361" i="1" a="1"/>
  <c r="G361" i="1" s="1"/>
  <c r="G362" i="1" a="1"/>
  <c r="G362" i="1" s="1"/>
  <c r="G363" i="1" a="1"/>
  <c r="G363" i="1" s="1"/>
  <c r="G364" i="1" a="1"/>
  <c r="G364" i="1" s="1"/>
  <c r="G365" i="1" a="1"/>
  <c r="G365" i="1" s="1"/>
  <c r="G366" i="1" a="1"/>
  <c r="G366" i="1" s="1"/>
  <c r="G367" i="1" a="1"/>
  <c r="G367" i="1" s="1"/>
  <c r="G368" i="1" a="1"/>
  <c r="G368" i="1" s="1"/>
  <c r="G369" i="1" a="1"/>
  <c r="G369" i="1" s="1"/>
  <c r="G370" i="1" a="1"/>
  <c r="G370" i="1" s="1"/>
  <c r="G371" i="1" a="1"/>
  <c r="G371" i="1" s="1"/>
  <c r="G372" i="1" a="1"/>
  <c r="G372" i="1" s="1"/>
  <c r="G373" i="1" a="1"/>
  <c r="G373" i="1" s="1"/>
  <c r="G374" i="1" a="1"/>
  <c r="G374" i="1" s="1"/>
  <c r="G375" i="1" a="1"/>
  <c r="G375" i="1" s="1"/>
  <c r="G376" i="1" a="1"/>
  <c r="G376" i="1" s="1"/>
  <c r="G377" i="1" a="1"/>
  <c r="G377" i="1" s="1"/>
  <c r="G378" i="1" a="1"/>
  <c r="G378" i="1" s="1"/>
  <c r="G379" i="1" a="1"/>
  <c r="G379" i="1" s="1"/>
  <c r="G380" i="1" a="1"/>
  <c r="G380" i="1" s="1"/>
  <c r="G381" i="1" a="1"/>
  <c r="G381" i="1" s="1"/>
  <c r="G382" i="1" a="1"/>
  <c r="G382" i="1" s="1"/>
  <c r="G383" i="1" a="1"/>
  <c r="G383" i="1" s="1"/>
  <c r="G384" i="1" a="1"/>
  <c r="G384" i="1" s="1"/>
  <c r="G385" i="1" a="1"/>
  <c r="G385" i="1" s="1"/>
  <c r="G386" i="1" a="1"/>
  <c r="G386" i="1" s="1"/>
  <c r="G387" i="1" a="1"/>
  <c r="G387" i="1" s="1"/>
  <c r="G388" i="1" a="1"/>
  <c r="G388" i="1" s="1"/>
  <c r="G389" i="1" a="1"/>
  <c r="G389" i="1" s="1"/>
  <c r="G390" i="1" a="1"/>
  <c r="G390" i="1" s="1"/>
  <c r="G391" i="1" a="1"/>
  <c r="G391" i="1" s="1"/>
  <c r="G392" i="1" a="1"/>
  <c r="G392" i="1" s="1"/>
  <c r="G393" i="1" a="1"/>
  <c r="G393" i="1" s="1"/>
  <c r="G394" i="1" a="1"/>
  <c r="G394" i="1" s="1"/>
  <c r="G395" i="1" a="1"/>
  <c r="G395" i="1" s="1"/>
  <c r="G396" i="1" a="1"/>
  <c r="G396" i="1" s="1"/>
  <c r="G397" i="1" a="1"/>
  <c r="G397" i="1" s="1"/>
  <c r="G398" i="1" a="1"/>
  <c r="G398" i="1" s="1"/>
  <c r="G399" i="1" a="1"/>
  <c r="G399" i="1" s="1"/>
  <c r="G400" i="1" a="1"/>
  <c r="G400" i="1" s="1"/>
  <c r="G401" i="1" a="1"/>
  <c r="G401" i="1" s="1"/>
  <c r="G402" i="1" a="1"/>
  <c r="G402" i="1" s="1"/>
  <c r="G403" i="1" a="1"/>
  <c r="G403" i="1" s="1"/>
  <c r="G404" i="1" a="1"/>
  <c r="G404" i="1" s="1"/>
  <c r="G405" i="1" a="1"/>
  <c r="G405" i="1" s="1"/>
  <c r="G406" i="1" a="1"/>
  <c r="G406" i="1" s="1"/>
  <c r="G407" i="1" a="1"/>
  <c r="G407" i="1" s="1"/>
  <c r="G408" i="1" a="1"/>
  <c r="G408" i="1" s="1"/>
  <c r="G409" i="1" a="1"/>
  <c r="G409" i="1" s="1"/>
  <c r="G410" i="1" a="1"/>
  <c r="G410" i="1" s="1"/>
  <c r="G411" i="1" a="1"/>
  <c r="G411" i="1" s="1"/>
  <c r="G412" i="1" a="1"/>
  <c r="G412" i="1" s="1"/>
  <c r="G413" i="1" a="1"/>
  <c r="G413" i="1" s="1"/>
  <c r="G414" i="1" a="1"/>
  <c r="G414" i="1" s="1"/>
  <c r="G415" i="1" a="1"/>
  <c r="G415" i="1" s="1"/>
  <c r="G416" i="1" a="1"/>
  <c r="G416" i="1" s="1"/>
  <c r="G417" i="1" a="1"/>
  <c r="G417" i="1" s="1"/>
  <c r="G418" i="1" a="1"/>
  <c r="G418" i="1" s="1"/>
  <c r="G419" i="1" a="1"/>
  <c r="G419" i="1" s="1"/>
  <c r="G420" i="1" a="1"/>
  <c r="G420" i="1" s="1"/>
  <c r="G421" i="1" a="1"/>
  <c r="G421" i="1" s="1"/>
  <c r="G422" i="1" a="1"/>
  <c r="G422" i="1" s="1"/>
  <c r="G423" i="1" a="1"/>
  <c r="G423" i="1" s="1"/>
  <c r="G424" i="1" a="1"/>
  <c r="G424" i="1" s="1"/>
  <c r="G425" i="1" a="1"/>
  <c r="G425" i="1" s="1"/>
  <c r="G426" i="1" a="1"/>
  <c r="G426" i="1" s="1"/>
  <c r="G427" i="1" a="1"/>
  <c r="G427" i="1" s="1"/>
  <c r="G428" i="1" a="1"/>
  <c r="G428" i="1" s="1"/>
  <c r="G429" i="1" a="1"/>
  <c r="G429" i="1" s="1"/>
  <c r="G430" i="1" a="1"/>
  <c r="G430" i="1" s="1"/>
  <c r="G431" i="1" a="1"/>
  <c r="G431" i="1" s="1"/>
  <c r="G432" i="1" a="1"/>
  <c r="G432" i="1" s="1"/>
  <c r="G433" i="1" a="1"/>
  <c r="G433" i="1" s="1"/>
  <c r="G434" i="1" a="1"/>
  <c r="G434" i="1" s="1"/>
  <c r="G435" i="1" a="1"/>
  <c r="G435" i="1" s="1"/>
  <c r="G436" i="1" a="1"/>
  <c r="G436" i="1" s="1"/>
  <c r="G437" i="1" a="1"/>
  <c r="G437" i="1" s="1"/>
  <c r="G438" i="1" a="1"/>
  <c r="G438" i="1" s="1"/>
  <c r="G439" i="1" a="1"/>
  <c r="G439" i="1" s="1"/>
  <c r="G440" i="1" a="1"/>
  <c r="G440" i="1" s="1"/>
  <c r="G441" i="1" a="1"/>
  <c r="G441" i="1" s="1"/>
  <c r="G442" i="1" a="1"/>
  <c r="G442" i="1" s="1"/>
  <c r="G443" i="1" a="1"/>
  <c r="G443" i="1" s="1"/>
  <c r="G444" i="1" a="1"/>
  <c r="G444" i="1" s="1"/>
  <c r="G445" i="1" a="1"/>
  <c r="G445" i="1" s="1"/>
  <c r="G446" i="1" a="1"/>
  <c r="G446" i="1" s="1"/>
  <c r="G447" i="1" a="1"/>
  <c r="G447" i="1" s="1"/>
  <c r="G448" i="1" a="1"/>
  <c r="G448" i="1" s="1"/>
  <c r="G449" i="1" a="1"/>
  <c r="G449" i="1" s="1"/>
  <c r="G450" i="1" a="1"/>
  <c r="G450" i="1" s="1"/>
  <c r="G451" i="1" a="1"/>
  <c r="G451" i="1" s="1"/>
  <c r="G452" i="1" a="1"/>
  <c r="G452" i="1" s="1"/>
  <c r="G453" i="1" a="1"/>
  <c r="G453" i="1" s="1"/>
  <c r="G454" i="1" a="1"/>
  <c r="G454" i="1" s="1"/>
  <c r="G455" i="1" a="1"/>
  <c r="G455" i="1" s="1"/>
  <c r="G456" i="1" a="1"/>
  <c r="G456" i="1" s="1"/>
  <c r="G457" i="1" a="1"/>
  <c r="G457" i="1" s="1"/>
  <c r="G458" i="1" a="1"/>
  <c r="G458" i="1" s="1"/>
  <c r="G459" i="1" a="1"/>
  <c r="G459" i="1" s="1"/>
  <c r="G460" i="1" a="1"/>
  <c r="G460" i="1" s="1"/>
  <c r="G461" i="1" a="1"/>
  <c r="G461" i="1" s="1"/>
  <c r="G462" i="1" a="1"/>
  <c r="G462" i="1" s="1"/>
  <c r="G463" i="1" a="1"/>
  <c r="G463" i="1" s="1"/>
  <c r="G464" i="1" a="1"/>
  <c r="G464" i="1" s="1"/>
  <c r="G465" i="1" a="1"/>
  <c r="G465" i="1" s="1"/>
  <c r="G466" i="1" a="1"/>
  <c r="G466" i="1" s="1"/>
  <c r="G467" i="1" a="1"/>
  <c r="G467" i="1" s="1"/>
  <c r="G468" i="1" a="1"/>
  <c r="G468" i="1" s="1"/>
  <c r="G469" i="1" a="1"/>
  <c r="G469" i="1" s="1"/>
  <c r="G470" i="1" a="1"/>
  <c r="G470" i="1" s="1"/>
  <c r="G471" i="1" a="1"/>
  <c r="G471" i="1" s="1"/>
  <c r="G472" i="1" a="1"/>
  <c r="G472" i="1" s="1"/>
  <c r="G473" i="1" a="1"/>
  <c r="G473" i="1" s="1"/>
  <c r="G474" i="1" a="1"/>
  <c r="G474" i="1" s="1"/>
  <c r="G475" i="1" a="1"/>
  <c r="G475" i="1" s="1"/>
  <c r="G476" i="1" a="1"/>
  <c r="G476" i="1" s="1"/>
  <c r="G477" i="1" a="1"/>
  <c r="G477" i="1" s="1"/>
  <c r="G478" i="1" a="1"/>
  <c r="G478" i="1" s="1"/>
  <c r="G479" i="1" a="1"/>
  <c r="G479" i="1" s="1"/>
  <c r="G480" i="1" a="1"/>
  <c r="G480" i="1" s="1"/>
  <c r="G481" i="1" a="1"/>
  <c r="G481" i="1" s="1"/>
  <c r="G482" i="1" a="1"/>
  <c r="G482" i="1" s="1"/>
  <c r="G483" i="1" a="1"/>
  <c r="G483" i="1" s="1"/>
  <c r="G484" i="1" a="1"/>
  <c r="G484" i="1" s="1"/>
  <c r="G485" i="1" a="1"/>
  <c r="G485" i="1" s="1"/>
  <c r="G486" i="1" a="1"/>
  <c r="G486" i="1" s="1"/>
  <c r="G487" i="1" a="1"/>
  <c r="G487" i="1" s="1"/>
  <c r="G488" i="1" a="1"/>
  <c r="G488" i="1" s="1"/>
  <c r="G489" i="1" a="1"/>
  <c r="G489" i="1" s="1"/>
  <c r="G490" i="1" a="1"/>
  <c r="G490" i="1" s="1"/>
  <c r="G491" i="1" a="1"/>
  <c r="G491" i="1" s="1"/>
  <c r="G492" i="1" a="1"/>
  <c r="G492" i="1" s="1"/>
  <c r="G493" i="1" a="1"/>
  <c r="G493" i="1" s="1"/>
  <c r="G494" i="1" a="1"/>
  <c r="G494" i="1" s="1"/>
  <c r="G495" i="1" a="1"/>
  <c r="G495" i="1" s="1"/>
  <c r="G496" i="1" a="1"/>
  <c r="G496" i="1" s="1"/>
  <c r="G497" i="1" a="1"/>
  <c r="G497" i="1" s="1"/>
  <c r="G498" i="1" a="1"/>
  <c r="G498" i="1" s="1"/>
  <c r="G499" i="1" a="1"/>
  <c r="G499" i="1" s="1"/>
  <c r="G500" i="1" a="1"/>
  <c r="G500" i="1" s="1"/>
  <c r="G501" i="1" a="1"/>
  <c r="G501" i="1" s="1"/>
  <c r="G502" i="1" a="1"/>
  <c r="G502" i="1" s="1"/>
  <c r="G503" i="1" a="1"/>
  <c r="G503" i="1" s="1"/>
  <c r="G504" i="1" a="1"/>
  <c r="G504" i="1" s="1"/>
  <c r="G505" i="1" a="1"/>
  <c r="G505" i="1" s="1"/>
  <c r="G506" i="1" a="1"/>
  <c r="G506" i="1" s="1"/>
  <c r="G507" i="1" a="1"/>
  <c r="G507" i="1" s="1"/>
  <c r="G508" i="1" a="1"/>
  <c r="G508" i="1" s="1"/>
  <c r="G509" i="1" a="1"/>
  <c r="G509" i="1" s="1"/>
  <c r="G510" i="1" a="1"/>
  <c r="G510" i="1" s="1"/>
  <c r="G511" i="1" a="1"/>
  <c r="G511" i="1" s="1"/>
  <c r="G512" i="1" a="1"/>
  <c r="G512" i="1" s="1"/>
  <c r="G513" i="1" a="1"/>
  <c r="G513" i="1" s="1"/>
  <c r="G514" i="1" a="1"/>
  <c r="G514" i="1" s="1"/>
  <c r="G515" i="1" a="1"/>
  <c r="G515" i="1" s="1"/>
  <c r="G516" i="1" a="1"/>
  <c r="G516" i="1" s="1"/>
  <c r="G517" i="1" a="1"/>
  <c r="G517" i="1" s="1"/>
  <c r="G518" i="1" a="1"/>
  <c r="G518" i="1" s="1"/>
  <c r="G519" i="1" a="1"/>
  <c r="G519" i="1" s="1"/>
  <c r="G520" i="1" a="1"/>
  <c r="G520" i="1" s="1"/>
  <c r="G521" i="1" a="1"/>
  <c r="G521" i="1" s="1"/>
  <c r="G522" i="1" a="1"/>
  <c r="G522" i="1" s="1"/>
  <c r="G523" i="1" a="1"/>
  <c r="G523" i="1" s="1"/>
  <c r="G524" i="1" a="1"/>
  <c r="G524" i="1" s="1"/>
  <c r="G525" i="1" a="1"/>
  <c r="G525" i="1" s="1"/>
  <c r="G526" i="1" a="1"/>
  <c r="G526" i="1" s="1"/>
  <c r="G527" i="1" a="1"/>
  <c r="G527" i="1" s="1"/>
  <c r="G528" i="1" a="1"/>
  <c r="G528" i="1" s="1"/>
  <c r="G529" i="1" a="1"/>
  <c r="G529" i="1" s="1"/>
  <c r="G530" i="1" a="1"/>
  <c r="G530" i="1" s="1"/>
  <c r="G531" i="1" a="1"/>
  <c r="G531" i="1" s="1"/>
  <c r="G532" i="1" a="1"/>
  <c r="G532" i="1" s="1"/>
  <c r="G533" i="1" a="1"/>
  <c r="G533" i="1" s="1"/>
  <c r="G534" i="1" a="1"/>
  <c r="G534" i="1" s="1"/>
  <c r="G535" i="1" a="1"/>
  <c r="G535" i="1" s="1"/>
  <c r="G536" i="1" a="1"/>
  <c r="G536" i="1" s="1"/>
  <c r="G537" i="1" a="1"/>
  <c r="G537" i="1" s="1"/>
  <c r="G538" i="1" a="1"/>
  <c r="G538" i="1" s="1"/>
  <c r="G539" i="1" a="1"/>
  <c r="G539" i="1" s="1"/>
  <c r="G540" i="1" a="1"/>
  <c r="G540" i="1" s="1"/>
  <c r="G541" i="1" a="1"/>
  <c r="G541" i="1" s="1"/>
  <c r="G542" i="1" a="1"/>
  <c r="G542" i="1" s="1"/>
  <c r="G543" i="1" a="1"/>
  <c r="G543" i="1" s="1"/>
  <c r="G544" i="1" a="1"/>
  <c r="G544" i="1" s="1"/>
  <c r="G545" i="1" a="1"/>
  <c r="G545" i="1" s="1"/>
  <c r="G546" i="1" a="1"/>
  <c r="G546" i="1" s="1"/>
  <c r="G547" i="1" a="1"/>
  <c r="G547" i="1" s="1"/>
  <c r="G548" i="1" a="1"/>
  <c r="G548" i="1" s="1"/>
  <c r="G549" i="1" a="1"/>
  <c r="G549" i="1" s="1"/>
  <c r="G550" i="1" a="1"/>
  <c r="G550" i="1" s="1"/>
  <c r="G551" i="1" a="1"/>
  <c r="G551" i="1" s="1"/>
  <c r="G552" i="1" a="1"/>
  <c r="G552" i="1" s="1"/>
  <c r="G553" i="1" a="1"/>
  <c r="G553" i="1" s="1"/>
  <c r="G554" i="1" a="1"/>
  <c r="G554" i="1" s="1"/>
  <c r="G555" i="1" a="1"/>
  <c r="G555" i="1" s="1"/>
  <c r="G556" i="1" a="1"/>
  <c r="G556" i="1" s="1"/>
  <c r="G557" i="1" a="1"/>
  <c r="G557" i="1" s="1"/>
  <c r="G558" i="1" a="1"/>
  <c r="G558" i="1" s="1"/>
  <c r="G559" i="1" a="1"/>
  <c r="G559" i="1" s="1"/>
  <c r="G560" i="1" a="1"/>
  <c r="G560" i="1" s="1"/>
  <c r="G561" i="1" a="1"/>
  <c r="G561" i="1" s="1"/>
  <c r="G562" i="1" a="1"/>
  <c r="G562" i="1" s="1"/>
  <c r="G563" i="1" a="1"/>
  <c r="G563" i="1" s="1"/>
  <c r="G564" i="1" a="1"/>
  <c r="G564" i="1" s="1"/>
  <c r="G565" i="1" a="1"/>
  <c r="G565" i="1" s="1"/>
  <c r="G566" i="1" a="1"/>
  <c r="G566" i="1" s="1"/>
  <c r="G567" i="1" a="1"/>
  <c r="G567" i="1" s="1"/>
  <c r="G568" i="1" a="1"/>
  <c r="G568" i="1" s="1"/>
  <c r="G569" i="1" a="1"/>
  <c r="G569" i="1" s="1"/>
  <c r="G570" i="1" a="1"/>
  <c r="G570" i="1" s="1"/>
  <c r="G571" i="1" a="1"/>
  <c r="G571" i="1" s="1"/>
  <c r="G572" i="1" a="1"/>
  <c r="G572" i="1" s="1"/>
  <c r="G573" i="1" a="1"/>
  <c r="G573" i="1" s="1"/>
  <c r="G574" i="1" a="1"/>
  <c r="G574" i="1" s="1"/>
  <c r="G575" i="1" a="1"/>
  <c r="G575" i="1" s="1"/>
  <c r="G576" i="1" a="1"/>
  <c r="G576" i="1" s="1"/>
  <c r="G577" i="1" a="1"/>
  <c r="G577" i="1" s="1"/>
  <c r="G578" i="1" a="1"/>
  <c r="G578" i="1" s="1"/>
  <c r="G579" i="1" a="1"/>
  <c r="G579" i="1" s="1"/>
  <c r="G580" i="1" a="1"/>
  <c r="G580" i="1" s="1"/>
  <c r="G581" i="1" a="1"/>
  <c r="G581" i="1" s="1"/>
  <c r="G582" i="1" a="1"/>
  <c r="G582" i="1" s="1"/>
  <c r="G583" i="1" a="1"/>
  <c r="G583" i="1" s="1"/>
  <c r="G584" i="1" a="1"/>
  <c r="G584" i="1" s="1"/>
  <c r="G585" i="1" a="1"/>
  <c r="G585" i="1" s="1"/>
  <c r="G586" i="1" a="1"/>
  <c r="G586" i="1" s="1"/>
  <c r="G587" i="1" a="1"/>
  <c r="G587" i="1" s="1"/>
  <c r="G588" i="1" a="1"/>
  <c r="G588" i="1" s="1"/>
  <c r="G589" i="1" a="1"/>
  <c r="G589" i="1" s="1"/>
  <c r="G590" i="1" a="1"/>
  <c r="G590" i="1" s="1"/>
  <c r="G591" i="1" a="1"/>
  <c r="G591" i="1" s="1"/>
  <c r="G592" i="1" a="1"/>
  <c r="G592" i="1" s="1"/>
  <c r="G593" i="1" a="1"/>
  <c r="G593" i="1" s="1"/>
  <c r="G594" i="1" a="1"/>
  <c r="G594" i="1" s="1"/>
  <c r="G595" i="1" a="1"/>
  <c r="G595" i="1" s="1"/>
  <c r="G596" i="1" a="1"/>
  <c r="G596" i="1" s="1"/>
  <c r="G597" i="1" a="1"/>
  <c r="G597" i="1" s="1"/>
  <c r="G598" i="1" a="1"/>
  <c r="G598" i="1" s="1"/>
  <c r="G599" i="1" a="1"/>
  <c r="G599" i="1" s="1"/>
  <c r="G600" i="1" a="1"/>
  <c r="G600" i="1" s="1"/>
  <c r="G601" i="1" a="1"/>
  <c r="G601" i="1" s="1"/>
  <c r="G602" i="1" a="1"/>
  <c r="G602" i="1" s="1"/>
  <c r="G603" i="1" a="1"/>
  <c r="G603" i="1" s="1"/>
  <c r="G604" i="1" a="1"/>
  <c r="G604" i="1" s="1"/>
  <c r="G605" i="1" a="1"/>
  <c r="G605" i="1" s="1"/>
  <c r="G606" i="1" a="1"/>
  <c r="G606" i="1" s="1"/>
  <c r="G607" i="1" a="1"/>
  <c r="G607" i="1" s="1"/>
  <c r="G608" i="1" a="1"/>
  <c r="G608" i="1" s="1"/>
  <c r="G609" i="1" a="1"/>
  <c r="G609" i="1" s="1"/>
  <c r="G610" i="1" a="1"/>
  <c r="G610" i="1" s="1"/>
  <c r="G611" i="1" a="1"/>
  <c r="G611" i="1" s="1"/>
  <c r="G612" i="1" a="1"/>
  <c r="G612" i="1" s="1"/>
  <c r="G613" i="1" a="1"/>
  <c r="G613" i="1" s="1"/>
  <c r="G614" i="1" a="1"/>
  <c r="G614" i="1" s="1"/>
  <c r="G615" i="1" a="1"/>
  <c r="G615" i="1"/>
  <c r="G616" i="1" a="1"/>
  <c r="G616" i="1" s="1"/>
  <c r="G617" i="1" a="1"/>
  <c r="G617" i="1" s="1"/>
  <c r="G618" i="1" a="1"/>
  <c r="G618" i="1" s="1"/>
  <c r="G619" i="1" a="1"/>
  <c r="G619" i="1" s="1"/>
  <c r="G620" i="1" a="1"/>
  <c r="G620" i="1" s="1"/>
  <c r="G621" i="1" a="1"/>
  <c r="G621" i="1" s="1"/>
  <c r="G622" i="1" a="1"/>
  <c r="G622" i="1" s="1"/>
  <c r="G623" i="1" a="1"/>
  <c r="G623" i="1" s="1"/>
  <c r="G624" i="1" a="1"/>
  <c r="G624" i="1" s="1"/>
  <c r="G625" i="1" a="1"/>
  <c r="G625" i="1" s="1"/>
  <c r="G626" i="1" a="1"/>
  <c r="G626" i="1" s="1"/>
  <c r="G627" i="1" a="1"/>
  <c r="G627" i="1" s="1"/>
  <c r="G628" i="1" a="1"/>
  <c r="G628" i="1" s="1"/>
  <c r="G629" i="1" a="1"/>
  <c r="G629" i="1" s="1"/>
  <c r="G630" i="1" a="1"/>
  <c r="G630" i="1" s="1"/>
  <c r="G631" i="1" a="1"/>
  <c r="G631" i="1" s="1"/>
  <c r="G632" i="1" a="1"/>
  <c r="G632" i="1" s="1"/>
  <c r="G633" i="1" a="1"/>
  <c r="G633" i="1" s="1"/>
  <c r="G634" i="1" a="1"/>
  <c r="G634" i="1" s="1"/>
  <c r="G635" i="1" a="1"/>
  <c r="G635" i="1" s="1"/>
  <c r="G636" i="1" a="1"/>
  <c r="G636" i="1" s="1"/>
  <c r="G637" i="1" a="1"/>
  <c r="G637" i="1" s="1"/>
  <c r="G638" i="1" a="1"/>
  <c r="G638" i="1" s="1"/>
  <c r="G639" i="1" a="1"/>
  <c r="G639" i="1" s="1"/>
  <c r="G640" i="1" a="1"/>
  <c r="G640" i="1" s="1"/>
  <c r="G641" i="1" a="1"/>
  <c r="G641" i="1" s="1"/>
  <c r="G642" i="1" a="1"/>
  <c r="G642" i="1" s="1"/>
  <c r="G643" i="1" a="1"/>
  <c r="G643" i="1" s="1"/>
  <c r="G644" i="1" a="1"/>
  <c r="G644" i="1" s="1"/>
  <c r="G645" i="1" a="1"/>
  <c r="G645" i="1" s="1"/>
  <c r="G646" i="1" a="1"/>
  <c r="G646" i="1" s="1"/>
  <c r="G647" i="1" a="1"/>
  <c r="G647" i="1" s="1"/>
  <c r="G648" i="1" a="1"/>
  <c r="G648" i="1" s="1"/>
  <c r="G649" i="1" a="1"/>
  <c r="G649" i="1" s="1"/>
  <c r="G650" i="1" a="1"/>
  <c r="G650" i="1" s="1"/>
  <c r="G651" i="1" a="1"/>
  <c r="G651" i="1" s="1"/>
  <c r="G652" i="1" a="1"/>
  <c r="G652" i="1" s="1"/>
  <c r="G653" i="1" a="1"/>
  <c r="G653" i="1" s="1"/>
  <c r="G654" i="1" a="1"/>
  <c r="G654" i="1" s="1"/>
  <c r="G655" i="1" a="1"/>
  <c r="G655" i="1" s="1"/>
  <c r="G656" i="1" a="1"/>
  <c r="G656" i="1" s="1"/>
  <c r="G657" i="1" a="1"/>
  <c r="G657" i="1" s="1"/>
  <c r="G658" i="1" a="1"/>
  <c r="G658" i="1" s="1"/>
  <c r="G659" i="1" a="1"/>
  <c r="G659" i="1" s="1"/>
  <c r="G660" i="1" a="1"/>
  <c r="G660" i="1" s="1"/>
  <c r="G661" i="1" a="1"/>
  <c r="G661" i="1" s="1"/>
  <c r="G662" i="1" a="1"/>
  <c r="G662" i="1" s="1"/>
  <c r="G663" i="1" a="1"/>
  <c r="G663" i="1" s="1"/>
  <c r="G664" i="1" a="1"/>
  <c r="G664" i="1" s="1"/>
  <c r="G665" i="1" a="1"/>
  <c r="G665" i="1" s="1"/>
  <c r="G666" i="1" a="1"/>
  <c r="G666" i="1" s="1"/>
  <c r="G667" i="1" a="1"/>
  <c r="G667" i="1" s="1"/>
  <c r="G668" i="1" a="1"/>
  <c r="G668" i="1" s="1"/>
  <c r="G669" i="1" a="1"/>
  <c r="G669" i="1" s="1"/>
  <c r="G670" i="1" a="1"/>
  <c r="G670" i="1" s="1"/>
  <c r="G671" i="1" a="1"/>
  <c r="G671" i="1" s="1"/>
  <c r="G672" i="1" a="1"/>
  <c r="G672" i="1" s="1"/>
  <c r="G673" i="1" a="1"/>
  <c r="G673" i="1" s="1"/>
  <c r="G674" i="1" a="1"/>
  <c r="G674" i="1" s="1"/>
  <c r="G675" i="1" a="1"/>
  <c r="G675" i="1" s="1"/>
  <c r="G676" i="1" a="1"/>
  <c r="G676" i="1" s="1"/>
  <c r="G677" i="1" a="1"/>
  <c r="G677" i="1" s="1"/>
  <c r="G678" i="1" a="1"/>
  <c r="G678" i="1" s="1"/>
  <c r="G679" i="1" a="1"/>
  <c r="G679" i="1" s="1"/>
  <c r="G680" i="1" a="1"/>
  <c r="G680" i="1" s="1"/>
  <c r="G681" i="1" a="1"/>
  <c r="G681" i="1" s="1"/>
  <c r="G682" i="1" a="1"/>
  <c r="G682" i="1" s="1"/>
  <c r="G683" i="1" a="1"/>
  <c r="G683" i="1" s="1"/>
  <c r="G684" i="1" a="1"/>
  <c r="G684" i="1" s="1"/>
  <c r="G685" i="1" a="1"/>
  <c r="G685" i="1" s="1"/>
  <c r="G686" i="1" a="1"/>
  <c r="G686" i="1" s="1"/>
  <c r="G687" i="1" a="1"/>
  <c r="G687" i="1" s="1"/>
  <c r="G688" i="1" a="1"/>
  <c r="G688" i="1" s="1"/>
  <c r="G689" i="1" a="1"/>
  <c r="G689" i="1" s="1"/>
  <c r="G690" i="1" a="1"/>
  <c r="G690" i="1" s="1"/>
  <c r="G691" i="1" a="1"/>
  <c r="G691" i="1" s="1"/>
  <c r="G692" i="1" a="1"/>
  <c r="G692" i="1" s="1"/>
  <c r="G693" i="1" a="1"/>
  <c r="G693" i="1" s="1"/>
  <c r="G694" i="1" a="1"/>
  <c r="G694" i="1" s="1"/>
  <c r="G695" i="1" a="1"/>
  <c r="G695" i="1" s="1"/>
  <c r="G696" i="1" a="1"/>
  <c r="G696" i="1" s="1"/>
  <c r="G697" i="1" a="1"/>
  <c r="G697" i="1" s="1"/>
  <c r="G698" i="1" a="1"/>
  <c r="G698" i="1" s="1"/>
  <c r="G699" i="1" a="1"/>
  <c r="G699" i="1" s="1"/>
  <c r="G700" i="1" a="1"/>
  <c r="G700" i="1" s="1"/>
  <c r="G701" i="1" a="1"/>
  <c r="G701" i="1" s="1"/>
  <c r="G702" i="1" a="1"/>
  <c r="G702" i="1" s="1"/>
  <c r="G703" i="1" a="1"/>
  <c r="G703" i="1" s="1"/>
  <c r="G704" i="1" a="1"/>
  <c r="G704" i="1" s="1"/>
  <c r="G705" i="1" a="1"/>
  <c r="G705" i="1" s="1"/>
  <c r="G706" i="1" a="1"/>
  <c r="G706" i="1" s="1"/>
  <c r="G707" i="1" a="1"/>
  <c r="G707" i="1" s="1"/>
  <c r="G708" i="1" a="1"/>
  <c r="G708" i="1" s="1"/>
  <c r="G709" i="1" a="1"/>
  <c r="G709" i="1" s="1"/>
  <c r="G710" i="1" a="1"/>
  <c r="G710" i="1" s="1"/>
  <c r="G711" i="1" a="1"/>
  <c r="G711" i="1" s="1"/>
  <c r="G712" i="1" a="1"/>
  <c r="G712" i="1" s="1"/>
  <c r="G713" i="1" a="1"/>
  <c r="G713" i="1" s="1"/>
  <c r="G714" i="1" a="1"/>
  <c r="G714" i="1" s="1"/>
  <c r="G715" i="1" a="1"/>
  <c r="G715" i="1" s="1"/>
  <c r="G716" i="1" a="1"/>
  <c r="G716" i="1" s="1"/>
  <c r="G717" i="1" a="1"/>
  <c r="G717" i="1" s="1"/>
  <c r="G718" i="1" a="1"/>
  <c r="G718" i="1" s="1"/>
  <c r="G719" i="1" a="1"/>
  <c r="G719" i="1" s="1"/>
  <c r="G720" i="1" a="1"/>
  <c r="G720" i="1" s="1"/>
  <c r="G721" i="1" a="1"/>
  <c r="G721" i="1" s="1"/>
  <c r="G722" i="1" a="1"/>
  <c r="G722" i="1" s="1"/>
  <c r="G723" i="1" a="1"/>
  <c r="G723" i="1" s="1"/>
  <c r="G724" i="1" a="1"/>
  <c r="G724" i="1" s="1"/>
  <c r="G725" i="1" a="1"/>
  <c r="G725" i="1" s="1"/>
  <c r="G726" i="1" a="1"/>
  <c r="G726" i="1" s="1"/>
  <c r="G727" i="1" a="1"/>
  <c r="G727" i="1" s="1"/>
  <c r="G728" i="1" a="1"/>
  <c r="G728" i="1" s="1"/>
  <c r="G729" i="1" a="1"/>
  <c r="G729" i="1" s="1"/>
  <c r="G730" i="1" a="1"/>
  <c r="G730" i="1" s="1"/>
  <c r="G731" i="1" a="1"/>
  <c r="G731" i="1" s="1"/>
  <c r="G732" i="1" a="1"/>
  <c r="G732" i="1" s="1"/>
  <c r="G733" i="1" a="1"/>
  <c r="G733" i="1" s="1"/>
  <c r="G734" i="1" a="1"/>
  <c r="G734" i="1" s="1"/>
  <c r="G735" i="1" a="1"/>
  <c r="G735" i="1" s="1"/>
  <c r="G736" i="1" a="1"/>
  <c r="G736" i="1" s="1"/>
  <c r="G737" i="1" a="1"/>
  <c r="G737" i="1" s="1"/>
  <c r="G738" i="1" a="1"/>
  <c r="G738" i="1" s="1"/>
  <c r="G739" i="1" a="1"/>
  <c r="G739" i="1" s="1"/>
  <c r="G740" i="1" a="1"/>
  <c r="G740" i="1" s="1"/>
  <c r="G741" i="1" a="1"/>
  <c r="G741" i="1" s="1"/>
  <c r="G742" i="1" a="1"/>
  <c r="G742" i="1" s="1"/>
  <c r="G743" i="1" a="1"/>
  <c r="G743" i="1" s="1"/>
  <c r="G744" i="1" a="1"/>
  <c r="G744" i="1" s="1"/>
  <c r="G745" i="1" a="1"/>
  <c r="G745" i="1" s="1"/>
  <c r="G746" i="1" a="1"/>
  <c r="G746" i="1"/>
  <c r="G747" i="1" a="1"/>
  <c r="G747" i="1" s="1"/>
  <c r="G748" i="1" a="1"/>
  <c r="G748" i="1" s="1"/>
  <c r="G749" i="1" a="1"/>
  <c r="G749" i="1" s="1"/>
  <c r="G750" i="1" a="1"/>
  <c r="G750" i="1" s="1"/>
  <c r="G751" i="1" a="1"/>
  <c r="G751" i="1" s="1"/>
  <c r="G752" i="1" a="1"/>
  <c r="G752" i="1" s="1"/>
  <c r="G753" i="1" a="1"/>
  <c r="G753" i="1" s="1"/>
  <c r="G754" i="1" a="1"/>
  <c r="G754" i="1" s="1"/>
  <c r="G755" i="1" a="1"/>
  <c r="G755" i="1" s="1"/>
  <c r="G756" i="1" a="1"/>
  <c r="G756" i="1" s="1"/>
  <c r="G757" i="1" a="1"/>
  <c r="G757" i="1" s="1"/>
  <c r="G758" i="1" a="1"/>
  <c r="G758" i="1" s="1"/>
  <c r="G759" i="1" a="1"/>
  <c r="G759" i="1" s="1"/>
  <c r="G760" i="1" a="1"/>
  <c r="G760" i="1" s="1"/>
  <c r="G761" i="1" a="1"/>
  <c r="G761" i="1" s="1"/>
  <c r="G762" i="1" a="1"/>
  <c r="G762" i="1" s="1"/>
  <c r="G763" i="1" a="1"/>
  <c r="G763" i="1" s="1"/>
  <c r="G764" i="1" a="1"/>
  <c r="G764" i="1" s="1"/>
  <c r="G765" i="1" a="1"/>
  <c r="G765" i="1" s="1"/>
  <c r="G766" i="1" a="1"/>
  <c r="G766" i="1" s="1"/>
  <c r="G767" i="1" a="1"/>
  <c r="G767" i="1" s="1"/>
  <c r="G768" i="1" a="1"/>
  <c r="G768" i="1" s="1"/>
  <c r="G769" i="1" a="1"/>
  <c r="G769" i="1" s="1"/>
  <c r="G770" i="1" a="1"/>
  <c r="G770" i="1" s="1"/>
  <c r="G771" i="1" a="1"/>
  <c r="G771" i="1" s="1"/>
  <c r="G772" i="1" a="1"/>
  <c r="G772" i="1" s="1"/>
  <c r="G773" i="1" a="1"/>
  <c r="G773" i="1" s="1"/>
  <c r="G774" i="1" a="1"/>
  <c r="G774" i="1" s="1"/>
  <c r="G775" i="1" a="1"/>
  <c r="G775" i="1" s="1"/>
  <c r="G776" i="1" a="1"/>
  <c r="G776" i="1" s="1"/>
  <c r="G777" i="1" a="1"/>
  <c r="G777" i="1" s="1"/>
  <c r="G778" i="1" a="1"/>
  <c r="G778" i="1" s="1"/>
  <c r="G779" i="1" a="1"/>
  <c r="G779" i="1" s="1"/>
  <c r="G780" i="1" a="1"/>
  <c r="G780" i="1" s="1"/>
  <c r="G781" i="1" a="1"/>
  <c r="G781" i="1" s="1"/>
  <c r="G782" i="1" a="1"/>
  <c r="G782" i="1" s="1"/>
  <c r="G783" i="1" a="1"/>
  <c r="G783" i="1" s="1"/>
  <c r="G784" i="1" a="1"/>
  <c r="G784" i="1" s="1"/>
  <c r="G785" i="1" a="1"/>
  <c r="G785" i="1" s="1"/>
  <c r="G786" i="1" a="1"/>
  <c r="G786" i="1" s="1"/>
  <c r="G787" i="1" a="1"/>
  <c r="G787" i="1" s="1"/>
  <c r="G788" i="1" a="1"/>
  <c r="G788" i="1" s="1"/>
  <c r="G789" i="1" a="1"/>
  <c r="G789" i="1" s="1"/>
  <c r="G790" i="1" a="1"/>
  <c r="G790" i="1" s="1"/>
  <c r="G791" i="1" a="1"/>
  <c r="G791" i="1" s="1"/>
  <c r="G792" i="1" a="1"/>
  <c r="G792" i="1" s="1"/>
  <c r="G793" i="1" a="1"/>
  <c r="G793" i="1" s="1"/>
  <c r="G794" i="1" a="1"/>
  <c r="G794" i="1" s="1"/>
  <c r="G795" i="1" a="1"/>
  <c r="G795" i="1" s="1"/>
  <c r="G796" i="1" a="1"/>
  <c r="G796" i="1" s="1"/>
  <c r="G797" i="1" a="1"/>
  <c r="G797" i="1" s="1"/>
  <c r="G798" i="1" a="1"/>
  <c r="G798" i="1" s="1"/>
  <c r="G799" i="1" a="1"/>
  <c r="G799" i="1" s="1"/>
  <c r="G800" i="1" a="1"/>
  <c r="G800" i="1" s="1"/>
  <c r="G801" i="1" a="1"/>
  <c r="G801" i="1" s="1"/>
  <c r="G802" i="1" a="1"/>
  <c r="G802" i="1" s="1"/>
  <c r="G803" i="1" a="1"/>
  <c r="G803" i="1" s="1"/>
  <c r="G804" i="1" a="1"/>
  <c r="G804" i="1" s="1"/>
  <c r="G805" i="1" a="1"/>
  <c r="G805" i="1" s="1"/>
  <c r="G806" i="1" a="1"/>
  <c r="G806" i="1" s="1"/>
  <c r="G807" i="1" a="1"/>
  <c r="G807" i="1" s="1"/>
  <c r="G808" i="1" a="1"/>
  <c r="G808" i="1" s="1"/>
  <c r="G809" i="1" a="1"/>
  <c r="G809" i="1" s="1"/>
  <c r="G810" i="1" a="1"/>
  <c r="G810" i="1" s="1"/>
  <c r="G811" i="1" a="1"/>
  <c r="G811" i="1" s="1"/>
  <c r="G812" i="1" a="1"/>
  <c r="G812" i="1" s="1"/>
  <c r="G813" i="1" a="1"/>
  <c r="G813" i="1" s="1"/>
  <c r="G814" i="1" a="1"/>
  <c r="G814" i="1" s="1"/>
  <c r="G815" i="1" a="1"/>
  <c r="G815" i="1" s="1"/>
  <c r="G816" i="1" a="1"/>
  <c r="G816" i="1" s="1"/>
  <c r="G817" i="1" a="1"/>
  <c r="G817" i="1" s="1"/>
  <c r="G818" i="1" a="1"/>
  <c r="G818" i="1" s="1"/>
  <c r="G819" i="1" a="1"/>
  <c r="G819" i="1" s="1"/>
  <c r="G820" i="1" a="1"/>
  <c r="G820" i="1" s="1"/>
  <c r="G821" i="1" a="1"/>
  <c r="G821" i="1" s="1"/>
  <c r="G822" i="1" a="1"/>
  <c r="G822" i="1" s="1"/>
  <c r="G823" i="1" a="1"/>
  <c r="G823" i="1" s="1"/>
  <c r="G824" i="1" a="1"/>
  <c r="G824" i="1" s="1"/>
  <c r="G825" i="1" a="1"/>
  <c r="G825" i="1" s="1"/>
  <c r="G826" i="1" a="1"/>
  <c r="G826" i="1" s="1"/>
  <c r="G827" i="1" a="1"/>
  <c r="G827" i="1" s="1"/>
  <c r="G828" i="1" a="1"/>
  <c r="G828" i="1" s="1"/>
  <c r="G829" i="1" a="1"/>
  <c r="G829" i="1" s="1"/>
  <c r="G830" i="1" a="1"/>
  <c r="G830" i="1" s="1"/>
  <c r="G831" i="1" a="1"/>
  <c r="G831" i="1" s="1"/>
  <c r="G832" i="1" a="1"/>
  <c r="G832" i="1" s="1"/>
  <c r="G833" i="1" a="1"/>
  <c r="G833" i="1" s="1"/>
  <c r="G834" i="1" a="1"/>
  <c r="G834" i="1" s="1"/>
  <c r="G835" i="1" a="1"/>
  <c r="G835" i="1" s="1"/>
  <c r="G836" i="1" a="1"/>
  <c r="G836" i="1" s="1"/>
  <c r="G837" i="1" a="1"/>
  <c r="G837" i="1" s="1"/>
  <c r="G838" i="1" a="1"/>
  <c r="G838" i="1" s="1"/>
  <c r="G839" i="1" a="1"/>
  <c r="G839" i="1" s="1"/>
  <c r="G840" i="1" a="1"/>
  <c r="G840" i="1" s="1"/>
  <c r="G841" i="1" a="1"/>
  <c r="G841" i="1" s="1"/>
  <c r="G842" i="1" a="1"/>
  <c r="G842" i="1" s="1"/>
  <c r="G843" i="1" a="1"/>
  <c r="G843" i="1" s="1"/>
  <c r="G844" i="1" a="1"/>
  <c r="G844" i="1" s="1"/>
  <c r="G845" i="1" a="1"/>
  <c r="G845" i="1" s="1"/>
  <c r="G846" i="1" a="1"/>
  <c r="G846" i="1" s="1"/>
  <c r="G847" i="1" a="1"/>
  <c r="G847" i="1" s="1"/>
  <c r="G848" i="1" a="1"/>
  <c r="G848" i="1"/>
  <c r="G849" i="1" a="1"/>
  <c r="G849" i="1" s="1"/>
  <c r="G850" i="1" a="1"/>
  <c r="G850" i="1" s="1"/>
  <c r="G851" i="1" a="1"/>
  <c r="G851" i="1" s="1"/>
  <c r="G852" i="1" a="1"/>
  <c r="G852" i="1" s="1"/>
  <c r="G853" i="1" a="1"/>
  <c r="G853" i="1" s="1"/>
  <c r="G854" i="1" a="1"/>
  <c r="G854" i="1" s="1"/>
  <c r="G855" i="1" a="1"/>
  <c r="G855" i="1" s="1"/>
  <c r="G856" i="1" a="1"/>
  <c r="G856" i="1" s="1"/>
  <c r="G857" i="1" a="1"/>
  <c r="G857" i="1" s="1"/>
  <c r="G858" i="1" a="1"/>
  <c r="G858" i="1" s="1"/>
  <c r="G859" i="1" a="1"/>
  <c r="G859" i="1" s="1"/>
  <c r="G860" i="1" a="1"/>
  <c r="G860" i="1" s="1"/>
  <c r="G861" i="1" a="1"/>
  <c r="G861" i="1" s="1"/>
  <c r="G862" i="1" a="1"/>
  <c r="G862" i="1" s="1"/>
  <c r="G863" i="1" a="1"/>
  <c r="G863" i="1" s="1"/>
  <c r="G864" i="1" a="1"/>
  <c r="G864" i="1" s="1"/>
  <c r="G865" i="1" a="1"/>
  <c r="G865" i="1" s="1"/>
  <c r="G866" i="1" a="1"/>
  <c r="G866" i="1" s="1"/>
  <c r="G867" i="1" a="1"/>
  <c r="G867" i="1" s="1"/>
  <c r="G868" i="1" a="1"/>
  <c r="G868" i="1" s="1"/>
  <c r="G869" i="1" a="1"/>
  <c r="G869" i="1" s="1"/>
  <c r="G870" i="1" a="1"/>
  <c r="G870" i="1" s="1"/>
  <c r="G871" i="1" a="1"/>
  <c r="G871" i="1" s="1"/>
  <c r="G872" i="1" a="1"/>
  <c r="G872" i="1" s="1"/>
  <c r="G873" i="1" a="1"/>
  <c r="G873" i="1" s="1"/>
  <c r="G874" i="1" a="1"/>
  <c r="G874" i="1" s="1"/>
  <c r="G875" i="1" a="1"/>
  <c r="G875" i="1" s="1"/>
  <c r="G876" i="1" a="1"/>
  <c r="G876" i="1" s="1"/>
  <c r="G877" i="1" a="1"/>
  <c r="G877" i="1" s="1"/>
  <c r="G878" i="1" a="1"/>
  <c r="G878" i="1" s="1"/>
  <c r="G879" i="1" a="1"/>
  <c r="G879" i="1" s="1"/>
  <c r="G880" i="1" a="1"/>
  <c r="G880" i="1" s="1"/>
  <c r="G881" i="1" a="1"/>
  <c r="G881" i="1" s="1"/>
  <c r="G882" i="1" a="1"/>
  <c r="G882" i="1" s="1"/>
  <c r="G883" i="1" a="1"/>
  <c r="G883" i="1" s="1"/>
  <c r="G884" i="1" a="1"/>
  <c r="G884" i="1" s="1"/>
  <c r="G885" i="1" a="1"/>
  <c r="G885" i="1" s="1"/>
  <c r="G886" i="1" a="1"/>
  <c r="G886" i="1" s="1"/>
  <c r="G887" i="1" a="1"/>
  <c r="G887" i="1" s="1"/>
  <c r="G888" i="1" a="1"/>
  <c r="G888" i="1" s="1"/>
  <c r="G889" i="1" a="1"/>
  <c r="G889" i="1" s="1"/>
  <c r="G890" i="1" a="1"/>
  <c r="G890" i="1" s="1"/>
  <c r="G891" i="1" a="1"/>
  <c r="G891" i="1" s="1"/>
  <c r="G892" i="1" a="1"/>
  <c r="G892" i="1" s="1"/>
  <c r="G893" i="1" a="1"/>
  <c r="G893" i="1" s="1"/>
  <c r="G894" i="1" a="1"/>
  <c r="G894" i="1" s="1"/>
  <c r="G895" i="1" a="1"/>
  <c r="G895" i="1" s="1"/>
  <c r="G896" i="1" a="1"/>
  <c r="G896" i="1" s="1"/>
  <c r="G897" i="1" a="1"/>
  <c r="G897" i="1" s="1"/>
  <c r="G898" i="1" a="1"/>
  <c r="G898" i="1" s="1"/>
  <c r="G899" i="1" a="1"/>
  <c r="G899" i="1" s="1"/>
  <c r="G900" i="1" a="1"/>
  <c r="G900" i="1" s="1"/>
  <c r="G901" i="1" a="1"/>
  <c r="G901" i="1" s="1"/>
  <c r="G902" i="1" a="1"/>
  <c r="G902" i="1" s="1"/>
  <c r="G903" i="1" a="1"/>
  <c r="G903" i="1" s="1"/>
  <c r="G904" i="1" a="1"/>
  <c r="G904" i="1" s="1"/>
  <c r="G905" i="1" a="1"/>
  <c r="G905" i="1" s="1"/>
  <c r="G906" i="1" a="1"/>
  <c r="G906" i="1" s="1"/>
  <c r="G907" i="1" a="1"/>
  <c r="G907" i="1" s="1"/>
  <c r="G908" i="1" a="1"/>
  <c r="G908" i="1" s="1"/>
  <c r="G909" i="1" a="1"/>
  <c r="G909" i="1" s="1"/>
  <c r="G910" i="1" a="1"/>
  <c r="G910" i="1" s="1"/>
  <c r="G911" i="1" a="1"/>
  <c r="G911" i="1" s="1"/>
  <c r="G912" i="1" a="1"/>
  <c r="G912" i="1" s="1"/>
  <c r="G913" i="1" a="1"/>
  <c r="G913" i="1" s="1"/>
  <c r="G914" i="1" a="1"/>
  <c r="G914" i="1" s="1"/>
  <c r="G915" i="1" a="1"/>
  <c r="G915" i="1" s="1"/>
  <c r="G916" i="1" a="1"/>
  <c r="G916" i="1" s="1"/>
  <c r="G917" i="1" a="1"/>
  <c r="G917" i="1" s="1"/>
  <c r="G918" i="1" a="1"/>
  <c r="G918" i="1" s="1"/>
  <c r="G919" i="1" a="1"/>
  <c r="G919" i="1" s="1"/>
  <c r="G920" i="1" a="1"/>
  <c r="G920" i="1" s="1"/>
  <c r="G921" i="1" a="1"/>
  <c r="G921" i="1" s="1"/>
  <c r="G922" i="1" a="1"/>
  <c r="G922" i="1" s="1"/>
  <c r="G923" i="1" a="1"/>
  <c r="G923" i="1" s="1"/>
  <c r="G924" i="1" a="1"/>
  <c r="G924" i="1" s="1"/>
  <c r="G925" i="1" a="1"/>
  <c r="G925" i="1" s="1"/>
  <c r="G926" i="1" a="1"/>
  <c r="G926" i="1" s="1"/>
  <c r="G927" i="1" a="1"/>
  <c r="G927" i="1" s="1"/>
  <c r="G928" i="1" a="1"/>
  <c r="G928" i="1" s="1"/>
  <c r="G929" i="1" a="1"/>
  <c r="G929" i="1" s="1"/>
  <c r="G930" i="1" a="1"/>
  <c r="G930" i="1" s="1"/>
  <c r="G931" i="1" a="1"/>
  <c r="G931" i="1" s="1"/>
  <c r="G932" i="1" a="1"/>
  <c r="G932" i="1" s="1"/>
  <c r="G933" i="1" a="1"/>
  <c r="G933" i="1" s="1"/>
  <c r="G934" i="1" a="1"/>
  <c r="G934" i="1" s="1"/>
  <c r="G935" i="1" a="1"/>
  <c r="G935" i="1" s="1"/>
  <c r="G936" i="1" a="1"/>
  <c r="G936" i="1" s="1"/>
  <c r="G937" i="1" a="1"/>
  <c r="G937" i="1"/>
  <c r="G938" i="1" a="1"/>
  <c r="G938" i="1" s="1"/>
  <c r="G939" i="1" a="1"/>
  <c r="G939" i="1" s="1"/>
  <c r="G940" i="1" a="1"/>
  <c r="G940" i="1" s="1"/>
  <c r="G941" i="1" a="1"/>
  <c r="G941" i="1" s="1"/>
  <c r="G942" i="1" a="1"/>
  <c r="G942" i="1" s="1"/>
  <c r="G943" i="1" a="1"/>
  <c r="G943" i="1" s="1"/>
  <c r="G944" i="1" a="1"/>
  <c r="G944" i="1" s="1"/>
  <c r="G945" i="1" a="1"/>
  <c r="G945" i="1" s="1"/>
  <c r="G946" i="1" a="1"/>
  <c r="G946" i="1" s="1"/>
  <c r="G947" i="1" a="1"/>
  <c r="G947" i="1" s="1"/>
  <c r="G948" i="1" a="1"/>
  <c r="G948" i="1" s="1"/>
  <c r="G949" i="1" a="1"/>
  <c r="G949" i="1" s="1"/>
  <c r="G950" i="1" a="1"/>
  <c r="G950" i="1" s="1"/>
  <c r="G951" i="1" a="1"/>
  <c r="G951" i="1" s="1"/>
  <c r="G952" i="1" a="1"/>
  <c r="G952" i="1" s="1"/>
  <c r="G953" i="1" a="1"/>
  <c r="G953" i="1" s="1"/>
  <c r="G954" i="1" a="1"/>
  <c r="G954" i="1" s="1"/>
  <c r="G955" i="1" a="1"/>
  <c r="G955" i="1" s="1"/>
  <c r="G956" i="1" a="1"/>
  <c r="G956" i="1" s="1"/>
  <c r="G957" i="1" a="1"/>
  <c r="G957" i="1" s="1"/>
  <c r="G958" i="1" a="1"/>
  <c r="G958" i="1" s="1"/>
  <c r="G959" i="1" a="1"/>
  <c r="G959" i="1" s="1"/>
  <c r="G960" i="1" a="1"/>
  <c r="G960" i="1" s="1"/>
  <c r="G961" i="1" a="1"/>
  <c r="G961" i="1" s="1"/>
  <c r="G962" i="1" a="1"/>
  <c r="G962" i="1" s="1"/>
  <c r="G963" i="1" a="1"/>
  <c r="G963" i="1" s="1"/>
  <c r="G964" i="1" a="1"/>
  <c r="G964" i="1" s="1"/>
  <c r="G965" i="1" a="1"/>
  <c r="G965" i="1" s="1"/>
  <c r="G966" i="1" a="1"/>
  <c r="G966" i="1" s="1"/>
  <c r="G967" i="1" a="1"/>
  <c r="G967" i="1" s="1"/>
  <c r="G968" i="1" a="1"/>
  <c r="G968" i="1" s="1"/>
  <c r="G969" i="1" a="1"/>
  <c r="G969" i="1" s="1"/>
  <c r="G970" i="1" a="1"/>
  <c r="G970" i="1" s="1"/>
  <c r="G971" i="1" a="1"/>
  <c r="G971" i="1" s="1"/>
  <c r="G972" i="1" a="1"/>
  <c r="G972" i="1" s="1"/>
  <c r="G973" i="1" a="1"/>
  <c r="G973" i="1" s="1"/>
  <c r="G974" i="1" a="1"/>
  <c r="G974" i="1" s="1"/>
  <c r="G975" i="1" a="1"/>
  <c r="G975" i="1" s="1"/>
  <c r="G976" i="1" a="1"/>
  <c r="G976" i="1" s="1"/>
  <c r="G977" i="1" a="1"/>
  <c r="G977" i="1" s="1"/>
  <c r="G978" i="1" a="1"/>
  <c r="G978" i="1" s="1"/>
  <c r="G979" i="1" a="1"/>
  <c r="G979" i="1" s="1"/>
  <c r="G980" i="1" a="1"/>
  <c r="G980" i="1" s="1"/>
  <c r="G981" i="1" a="1"/>
  <c r="G981" i="1" s="1"/>
  <c r="G982" i="1" a="1"/>
  <c r="G982" i="1" s="1"/>
  <c r="G983" i="1" a="1"/>
  <c r="G983" i="1" s="1"/>
  <c r="G984" i="1" a="1"/>
  <c r="G984" i="1" s="1"/>
  <c r="G985" i="1" a="1"/>
  <c r="G985" i="1" s="1"/>
  <c r="G986" i="1" a="1"/>
  <c r="G986" i="1" s="1"/>
  <c r="G987" i="1" a="1"/>
  <c r="G987" i="1" s="1"/>
  <c r="G988" i="1" a="1"/>
  <c r="G988" i="1" s="1"/>
  <c r="G989" i="1" a="1"/>
  <c r="G989" i="1"/>
  <c r="G990" i="1" a="1"/>
  <c r="G990" i="1" s="1"/>
  <c r="G991" i="1" a="1"/>
  <c r="G991" i="1" s="1"/>
  <c r="G992" i="1" a="1"/>
  <c r="G992" i="1" s="1"/>
  <c r="G993" i="1" a="1"/>
  <c r="G993" i="1" s="1"/>
  <c r="G994" i="1" a="1"/>
  <c r="G994" i="1" s="1"/>
  <c r="G995" i="1" a="1"/>
  <c r="G995" i="1" s="1"/>
  <c r="G996" i="1" a="1"/>
  <c r="G996" i="1" s="1"/>
  <c r="G997" i="1" a="1"/>
  <c r="G997" i="1" s="1"/>
  <c r="G998" i="1" a="1"/>
  <c r="G998" i="1" s="1"/>
  <c r="G999" i="1" a="1"/>
  <c r="G999" i="1" s="1"/>
  <c r="G1000" i="1" a="1"/>
  <c r="G1000" i="1" s="1"/>
  <c r="G1001" i="1" a="1"/>
  <c r="G1001" i="1" s="1"/>
  <c r="G1002" i="1" a="1"/>
  <c r="G1002" i="1" s="1"/>
  <c r="G1003" i="1" a="1"/>
  <c r="G1003" i="1" s="1"/>
  <c r="G1004" i="1" a="1"/>
  <c r="G1004" i="1" s="1"/>
  <c r="G1005" i="1" a="1"/>
  <c r="G1005" i="1" s="1"/>
  <c r="G1006" i="1" a="1"/>
  <c r="G1006" i="1" s="1"/>
  <c r="G1007" i="1" a="1"/>
  <c r="G1007" i="1" s="1"/>
  <c r="G1008" i="1" a="1"/>
  <c r="G1008" i="1" s="1"/>
  <c r="G1009" i="1" a="1"/>
  <c r="G1009" i="1" s="1"/>
  <c r="G1010" i="1" a="1"/>
  <c r="G1010" i="1" s="1"/>
  <c r="G1011" i="1" a="1"/>
  <c r="G1011" i="1" s="1"/>
  <c r="G1012" i="1" a="1"/>
  <c r="G1012" i="1" s="1"/>
  <c r="G1013" i="1" a="1"/>
  <c r="G1013" i="1" s="1"/>
  <c r="G1014" i="1" a="1"/>
  <c r="G1014" i="1" s="1"/>
  <c r="G1015" i="1" a="1"/>
  <c r="G1015" i="1" s="1"/>
  <c r="G1016" i="1" a="1"/>
  <c r="G1016" i="1" s="1"/>
  <c r="G1017" i="1" a="1"/>
  <c r="G1017" i="1" s="1"/>
  <c r="G1018" i="1" a="1"/>
  <c r="G1018" i="1" s="1"/>
  <c r="G1019" i="1" a="1"/>
  <c r="G1019" i="1" s="1"/>
  <c r="G1020" i="1" a="1"/>
  <c r="G1020" i="1" s="1"/>
  <c r="G1021" i="1" a="1"/>
  <c r="G1021" i="1" s="1"/>
  <c r="G1022" i="1" a="1"/>
  <c r="G1022" i="1" s="1"/>
  <c r="G1023" i="1" a="1"/>
  <c r="G1023" i="1" s="1"/>
  <c r="G1024" i="1" a="1"/>
  <c r="G1024" i="1" s="1"/>
  <c r="G1025" i="1" a="1"/>
  <c r="G1025" i="1" s="1"/>
  <c r="G1026" i="1" a="1"/>
  <c r="G1026" i="1" s="1"/>
  <c r="G1027" i="1" a="1"/>
  <c r="G1027" i="1" s="1"/>
  <c r="G1028" i="1" a="1"/>
  <c r="G1028" i="1" s="1"/>
  <c r="G1029" i="1" a="1"/>
  <c r="G1029" i="1" s="1"/>
  <c r="G1030" i="1" a="1"/>
  <c r="G1030" i="1" s="1"/>
  <c r="G1031" i="1" a="1"/>
  <c r="G1031" i="1" s="1"/>
  <c r="G1032" i="1" a="1"/>
  <c r="G1032" i="1" s="1"/>
  <c r="G1033" i="1" a="1"/>
  <c r="G1033" i="1" s="1"/>
  <c r="G1034" i="1" a="1"/>
  <c r="G1034" i="1" s="1"/>
  <c r="G1035" i="1" a="1"/>
  <c r="G1035" i="1" s="1"/>
  <c r="G1036" i="1" a="1"/>
  <c r="G1036" i="1" s="1"/>
  <c r="G1037" i="1" a="1"/>
  <c r="G1037" i="1" s="1"/>
  <c r="G1038" i="1" a="1"/>
  <c r="G1038" i="1" s="1"/>
  <c r="G1039" i="1" a="1"/>
  <c r="G1039" i="1" s="1"/>
  <c r="G1040" i="1" a="1"/>
  <c r="G1040" i="1" s="1"/>
  <c r="G1041" i="1" a="1"/>
  <c r="G1041" i="1" s="1"/>
  <c r="G1042" i="1" a="1"/>
  <c r="G1042" i="1" s="1"/>
  <c r="G1043" i="1" a="1"/>
  <c r="G1043" i="1" s="1"/>
  <c r="G1044" i="1" a="1"/>
  <c r="G1044" i="1" s="1"/>
  <c r="G1045" i="1" a="1"/>
  <c r="G1045" i="1" s="1"/>
  <c r="G1046" i="1" a="1"/>
  <c r="G1046" i="1" s="1"/>
  <c r="G1047" i="1" a="1"/>
  <c r="G1047" i="1" s="1"/>
  <c r="G1048" i="1" a="1"/>
  <c r="G1048" i="1" s="1"/>
  <c r="G1049" i="1" a="1"/>
  <c r="G1049" i="1" s="1"/>
  <c r="G1050" i="1" a="1"/>
  <c r="G1050" i="1" s="1"/>
  <c r="G1051" i="1" a="1"/>
  <c r="G1051" i="1" s="1"/>
  <c r="G1052" i="1" a="1"/>
  <c r="G1052" i="1" s="1"/>
  <c r="G1053" i="1" a="1"/>
  <c r="G1053" i="1" s="1"/>
  <c r="G1054" i="1" a="1"/>
  <c r="G1054" i="1" s="1"/>
  <c r="G1055" i="1" a="1"/>
  <c r="G1055" i="1" s="1"/>
  <c r="G1056" i="1" a="1"/>
  <c r="G1056" i="1" s="1"/>
  <c r="G1057" i="1" a="1"/>
  <c r="G1057" i="1" s="1"/>
  <c r="G1058" i="1" a="1"/>
  <c r="G1058" i="1" s="1"/>
  <c r="G1059" i="1" a="1"/>
  <c r="G1059" i="1" s="1"/>
  <c r="G1060" i="1" a="1"/>
  <c r="G1060" i="1" s="1"/>
  <c r="G1061" i="1" a="1"/>
  <c r="G1061" i="1" s="1"/>
  <c r="G1062" i="1" a="1"/>
  <c r="G1062" i="1" s="1"/>
  <c r="G1063" i="1" a="1"/>
  <c r="G1063" i="1" s="1"/>
  <c r="G1064" i="1" a="1"/>
  <c r="G1064" i="1" s="1"/>
  <c r="G1065" i="1" a="1"/>
  <c r="G1065" i="1" s="1"/>
  <c r="G1066" i="1" a="1"/>
  <c r="G1066" i="1" s="1"/>
  <c r="G1067" i="1" a="1"/>
  <c r="G1067" i="1" s="1"/>
  <c r="G1068" i="1" a="1"/>
  <c r="G1068" i="1" s="1"/>
  <c r="G1069" i="1" a="1"/>
  <c r="G1069" i="1" s="1"/>
  <c r="G1070" i="1" a="1"/>
  <c r="G1070" i="1" s="1"/>
  <c r="G1071" i="1" a="1"/>
  <c r="G1071" i="1" s="1"/>
  <c r="G1072" i="1" a="1"/>
  <c r="G1072" i="1" s="1"/>
  <c r="G1073" i="1" a="1"/>
  <c r="G1073" i="1" s="1"/>
  <c r="G1074" i="1" a="1"/>
  <c r="G1074" i="1" s="1"/>
  <c r="G1075" i="1" a="1"/>
  <c r="G1075" i="1" s="1"/>
  <c r="G1076" i="1" a="1"/>
  <c r="G1076" i="1" s="1"/>
  <c r="G1077" i="1" a="1"/>
  <c r="G1077" i="1" s="1"/>
  <c r="G1078" i="1" a="1"/>
  <c r="G1078" i="1" s="1"/>
  <c r="G1079" i="1" a="1"/>
  <c r="G1079" i="1" s="1"/>
  <c r="G1080" i="1" a="1"/>
  <c r="G1080" i="1" s="1"/>
  <c r="G1081" i="1" a="1"/>
  <c r="G1081" i="1" s="1"/>
  <c r="G1082" i="1" a="1"/>
  <c r="G1082" i="1" s="1"/>
  <c r="G1083" i="1" a="1"/>
  <c r="G1083" i="1" s="1"/>
  <c r="G1084" i="1" a="1"/>
  <c r="G1084" i="1" s="1"/>
  <c r="G1085" i="1" a="1"/>
  <c r="G1085" i="1"/>
  <c r="G1086" i="1" a="1"/>
  <c r="G1086" i="1" s="1"/>
  <c r="G1087" i="1" a="1"/>
  <c r="G1087" i="1" s="1"/>
  <c r="G1088" i="1" a="1"/>
  <c r="G1088" i="1" s="1"/>
  <c r="G1089" i="1" a="1"/>
  <c r="G1089" i="1" s="1"/>
  <c r="G1090" i="1" a="1"/>
  <c r="G1090" i="1" s="1"/>
  <c r="G1091" i="1" a="1"/>
  <c r="G1091" i="1" s="1"/>
  <c r="G1092" i="1" a="1"/>
  <c r="G1092" i="1" s="1"/>
  <c r="G1093" i="1" a="1"/>
  <c r="G1093" i="1" s="1"/>
  <c r="G1094" i="1" a="1"/>
  <c r="G1094" i="1" s="1"/>
  <c r="G1095" i="1" a="1"/>
  <c r="G1095" i="1" s="1"/>
  <c r="G1096" i="1" a="1"/>
  <c r="G1096" i="1" s="1"/>
  <c r="G1097" i="1" a="1"/>
  <c r="G1097" i="1" s="1"/>
  <c r="G1098" i="1" a="1"/>
  <c r="G1098" i="1" s="1"/>
  <c r="G1099" i="1" a="1"/>
  <c r="G1099" i="1" s="1"/>
  <c r="G1100" i="1" a="1"/>
  <c r="G1100" i="1" s="1"/>
  <c r="G1101" i="1" a="1"/>
  <c r="G1101" i="1" s="1"/>
  <c r="G1102" i="1" a="1"/>
  <c r="G1102" i="1" s="1"/>
  <c r="G1103" i="1" a="1"/>
  <c r="G1103" i="1" s="1"/>
  <c r="G1104" i="1" a="1"/>
  <c r="G1104" i="1" s="1"/>
  <c r="G1105" i="1" a="1"/>
  <c r="G1105" i="1" s="1"/>
  <c r="G1106" i="1" a="1"/>
  <c r="G1106" i="1" s="1"/>
  <c r="G1107" i="1" a="1"/>
  <c r="G1107" i="1" s="1"/>
  <c r="G1108" i="1" a="1"/>
  <c r="G1108" i="1" s="1"/>
  <c r="G1109" i="1" a="1"/>
  <c r="G1109" i="1" s="1"/>
  <c r="G1110" i="1" a="1"/>
  <c r="G1110" i="1" s="1"/>
  <c r="G1111" i="1" a="1"/>
  <c r="G1111" i="1" s="1"/>
  <c r="G1112" i="1" a="1"/>
  <c r="G1112" i="1" s="1"/>
  <c r="G1113" i="1" a="1"/>
  <c r="G1113" i="1" s="1"/>
  <c r="G1114" i="1" a="1"/>
  <c r="G1114" i="1" s="1"/>
  <c r="G1115" i="1" a="1"/>
  <c r="G1115" i="1" s="1"/>
  <c r="G1116" i="1" a="1"/>
  <c r="G1116" i="1" s="1"/>
  <c r="G1117" i="1" a="1"/>
  <c r="G1117" i="1" s="1"/>
  <c r="G1118" i="1" a="1"/>
  <c r="G1118" i="1" s="1"/>
  <c r="G1119" i="1" a="1"/>
  <c r="G1119" i="1" s="1"/>
  <c r="G1120" i="1" a="1"/>
  <c r="G1120" i="1" s="1"/>
  <c r="G1121" i="1" a="1"/>
  <c r="G1121" i="1" s="1"/>
  <c r="G1122" i="1" a="1"/>
  <c r="G1122" i="1" s="1"/>
  <c r="G1123" i="1" a="1"/>
  <c r="G1123" i="1" s="1"/>
  <c r="G1124" i="1" a="1"/>
  <c r="G1124" i="1" s="1"/>
  <c r="G1125" i="1" a="1"/>
  <c r="G1125" i="1" s="1"/>
  <c r="G1126" i="1" a="1"/>
  <c r="G1126" i="1" s="1"/>
  <c r="G1127" i="1" a="1"/>
  <c r="G1127" i="1" s="1"/>
  <c r="G1128" i="1" a="1"/>
  <c r="G1128" i="1" s="1"/>
  <c r="G1129" i="1" a="1"/>
  <c r="G1129" i="1" s="1"/>
  <c r="G1130" i="1" a="1"/>
  <c r="G1130" i="1" s="1"/>
  <c r="G1131" i="1" a="1"/>
  <c r="G1131" i="1" s="1"/>
  <c r="G1132" i="1" a="1"/>
  <c r="G1132" i="1" s="1"/>
  <c r="G1133" i="1" a="1"/>
  <c r="G1133" i="1"/>
  <c r="G1134" i="1" a="1"/>
  <c r="G1134" i="1" s="1"/>
  <c r="G1135" i="1" a="1"/>
  <c r="G1135" i="1" s="1"/>
  <c r="G1136" i="1" a="1"/>
  <c r="G1136" i="1" s="1"/>
  <c r="G1137" i="1" a="1"/>
  <c r="G1137" i="1" s="1"/>
  <c r="G1138" i="1" a="1"/>
  <c r="G1138" i="1" s="1"/>
  <c r="G1139" i="1" a="1"/>
  <c r="G1139" i="1" s="1"/>
  <c r="G1140" i="1" a="1"/>
  <c r="G1140" i="1" s="1"/>
  <c r="G1141" i="1" a="1"/>
  <c r="G1141" i="1" s="1"/>
  <c r="G1142" i="1" a="1"/>
  <c r="G1142" i="1" s="1"/>
  <c r="G1143" i="1" a="1"/>
  <c r="G1143" i="1" s="1"/>
  <c r="G1144" i="1" a="1"/>
  <c r="G1144" i="1" s="1"/>
  <c r="G1145" i="1" a="1"/>
  <c r="G1145" i="1" s="1"/>
  <c r="G1146" i="1" a="1"/>
  <c r="G1146" i="1" s="1"/>
  <c r="G1147" i="1" a="1"/>
  <c r="G1147" i="1" s="1"/>
  <c r="G1148" i="1" a="1"/>
  <c r="G1148" i="1" s="1"/>
  <c r="G1149" i="1" a="1"/>
  <c r="G1149" i="1" s="1"/>
  <c r="G1150" i="1" a="1"/>
  <c r="G1150" i="1" s="1"/>
  <c r="G1151" i="1" a="1"/>
  <c r="G1151" i="1" s="1"/>
  <c r="G1152" i="1" a="1"/>
  <c r="G1152" i="1" s="1"/>
  <c r="G1153" i="1" a="1"/>
  <c r="G1153" i="1" s="1"/>
  <c r="G1154" i="1" a="1"/>
  <c r="G1154" i="1" s="1"/>
  <c r="G1155" i="1" a="1"/>
  <c r="G1155" i="1" s="1"/>
  <c r="G1156" i="1" a="1"/>
  <c r="G1156" i="1" s="1"/>
  <c r="G1157" i="1" a="1"/>
  <c r="G1157" i="1" s="1"/>
  <c r="G1158" i="1" a="1"/>
  <c r="G1158" i="1" s="1"/>
  <c r="G1159" i="1" a="1"/>
  <c r="G1159" i="1" s="1"/>
  <c r="G1160" i="1" a="1"/>
  <c r="G1160" i="1" s="1"/>
  <c r="G1161" i="1" a="1"/>
  <c r="G1161" i="1" s="1"/>
  <c r="G1162" i="1" a="1"/>
  <c r="G1162" i="1" s="1"/>
  <c r="G1163" i="1" a="1"/>
  <c r="G1163" i="1" s="1"/>
  <c r="G1164" i="1" a="1"/>
  <c r="G1164" i="1" s="1"/>
  <c r="G1165" i="1" a="1"/>
  <c r="G1165" i="1" s="1"/>
  <c r="G1166" i="1" a="1"/>
  <c r="G1166" i="1" s="1"/>
  <c r="G1167" i="1" a="1"/>
  <c r="G1167" i="1" s="1"/>
  <c r="G1168" i="1" a="1"/>
  <c r="G1168" i="1" s="1"/>
  <c r="G1169" i="1" a="1"/>
  <c r="G1169" i="1" s="1"/>
  <c r="G1170" i="1" a="1"/>
  <c r="G1170" i="1" s="1"/>
  <c r="G1171" i="1" a="1"/>
  <c r="G1171" i="1" s="1"/>
  <c r="G1172" i="1" a="1"/>
  <c r="G1172" i="1" s="1"/>
  <c r="G1173" i="1" a="1"/>
  <c r="G1173" i="1" s="1"/>
  <c r="G1174" i="1" a="1"/>
  <c r="G1174" i="1" s="1"/>
  <c r="G1175" i="1" a="1"/>
  <c r="G1175" i="1" s="1"/>
  <c r="G1176" i="1" a="1"/>
  <c r="G1176" i="1" s="1"/>
  <c r="G1177" i="1" a="1"/>
  <c r="G1177" i="1" s="1"/>
  <c r="G1178" i="1" a="1"/>
  <c r="G1178" i="1" s="1"/>
  <c r="G1179" i="1" a="1"/>
  <c r="G1179" i="1" s="1"/>
  <c r="G1180" i="1" a="1"/>
  <c r="G1180" i="1" s="1"/>
  <c r="G1181" i="1" a="1"/>
  <c r="G1181" i="1" s="1"/>
  <c r="G1182" i="1" a="1"/>
  <c r="G1182" i="1" s="1"/>
  <c r="G1183" i="1" a="1"/>
  <c r="G1183" i="1" s="1"/>
  <c r="G1184" i="1" a="1"/>
  <c r="G1184" i="1" s="1"/>
  <c r="G1185" i="1" a="1"/>
  <c r="G1185" i="1" s="1"/>
  <c r="G1186" i="1" a="1"/>
  <c r="G1186" i="1" s="1"/>
  <c r="G1187" i="1" a="1"/>
  <c r="G1187" i="1" s="1"/>
  <c r="G1188" i="1" a="1"/>
  <c r="G1188" i="1" s="1"/>
  <c r="G1189" i="1" a="1"/>
  <c r="G1189" i="1" s="1"/>
  <c r="G1190" i="1" a="1"/>
  <c r="G1190" i="1" s="1"/>
  <c r="G1191" i="1" a="1"/>
  <c r="G1191" i="1" s="1"/>
  <c r="G1192" i="1" a="1"/>
  <c r="G1192" i="1" s="1"/>
  <c r="G1193" i="1" a="1"/>
  <c r="G1193" i="1" s="1"/>
  <c r="G1194" i="1" a="1"/>
  <c r="G1194" i="1" s="1"/>
  <c r="G1195" i="1" a="1"/>
  <c r="G1195" i="1" s="1"/>
  <c r="G1196" i="1" a="1"/>
  <c r="G1196" i="1" s="1"/>
  <c r="G1197" i="1" a="1"/>
  <c r="G1197" i="1" s="1"/>
  <c r="G1198" i="1" a="1"/>
  <c r="G1198" i="1" s="1"/>
  <c r="G1199" i="1" a="1"/>
  <c r="G1199" i="1" s="1"/>
  <c r="G1200" i="1" a="1"/>
  <c r="G1200" i="1" s="1"/>
  <c r="G1201" i="1" a="1"/>
  <c r="G1201" i="1" s="1"/>
  <c r="G1202" i="1" a="1"/>
  <c r="G1202" i="1" s="1"/>
  <c r="G1203" i="1" a="1"/>
  <c r="G1203" i="1" s="1"/>
  <c r="G1204" i="1" a="1"/>
  <c r="G1204" i="1" s="1"/>
  <c r="G1205" i="1" a="1"/>
  <c r="G1205" i="1" s="1"/>
  <c r="G1206" i="1" a="1"/>
  <c r="G1206" i="1" s="1"/>
  <c r="G1207" i="1" a="1"/>
  <c r="G1207" i="1" s="1"/>
  <c r="G1208" i="1" a="1"/>
  <c r="G1208" i="1" s="1"/>
  <c r="G1209" i="1" a="1"/>
  <c r="G1209" i="1" s="1"/>
  <c r="G1210" i="1" a="1"/>
  <c r="G1210" i="1" s="1"/>
  <c r="G1211" i="1" a="1"/>
  <c r="G1211" i="1" s="1"/>
  <c r="G1212" i="1" a="1"/>
  <c r="G1212" i="1" s="1"/>
  <c r="G1213" i="1" a="1"/>
  <c r="G1213" i="1"/>
  <c r="G1214" i="1" a="1"/>
  <c r="G1214" i="1" s="1"/>
  <c r="G1215" i="1" a="1"/>
  <c r="G1215" i="1" s="1"/>
  <c r="G1216" i="1" a="1"/>
  <c r="G1216" i="1" s="1"/>
  <c r="G1217" i="1" a="1"/>
  <c r="G1217" i="1" s="1"/>
  <c r="G1218" i="1" a="1"/>
  <c r="G1218" i="1" s="1"/>
  <c r="G1219" i="1" a="1"/>
  <c r="G1219" i="1" s="1"/>
  <c r="G1220" i="1" a="1"/>
  <c r="G1220" i="1" s="1"/>
  <c r="G1221" i="1" a="1"/>
  <c r="G1221" i="1" s="1"/>
  <c r="G1222" i="1" a="1"/>
  <c r="G1222" i="1" s="1"/>
  <c r="G1223" i="1" a="1"/>
  <c r="G1223" i="1" s="1"/>
  <c r="G1224" i="1" a="1"/>
  <c r="G1224" i="1" s="1"/>
  <c r="G1225" i="1" a="1"/>
  <c r="G1225" i="1" s="1"/>
  <c r="G1226" i="1" a="1"/>
  <c r="G1226" i="1" s="1"/>
  <c r="G1227" i="1" a="1"/>
  <c r="G1227" i="1" s="1"/>
  <c r="G1228" i="1" a="1"/>
  <c r="G1228" i="1" s="1"/>
  <c r="G1229" i="1" a="1"/>
  <c r="G1229" i="1" s="1"/>
  <c r="G1230" i="1" a="1"/>
  <c r="G1230" i="1" s="1"/>
  <c r="G1231" i="1" a="1"/>
  <c r="G1231" i="1" s="1"/>
  <c r="G1232" i="1" a="1"/>
  <c r="G1232" i="1" s="1"/>
  <c r="G1233" i="1" a="1"/>
  <c r="G1233" i="1" s="1"/>
  <c r="G1234" i="1" a="1"/>
  <c r="G1234" i="1" s="1"/>
  <c r="G1235" i="1" a="1"/>
  <c r="G1235" i="1" s="1"/>
  <c r="G1236" i="1" a="1"/>
  <c r="G1236" i="1" s="1"/>
  <c r="G1237" i="1" a="1"/>
  <c r="G1237" i="1" s="1"/>
  <c r="G1238" i="1" a="1"/>
  <c r="G1238" i="1" s="1"/>
  <c r="G1239" i="1" a="1"/>
  <c r="G1239" i="1" s="1"/>
  <c r="G1240" i="1" a="1"/>
  <c r="G1240" i="1" s="1"/>
  <c r="G1241" i="1" a="1"/>
  <c r="G1241" i="1" s="1"/>
  <c r="G1242" i="1" a="1"/>
  <c r="G1242" i="1" s="1"/>
  <c r="G1243" i="1" a="1"/>
  <c r="G1243" i="1" s="1"/>
  <c r="G1244" i="1" a="1"/>
  <c r="G1244" i="1" s="1"/>
  <c r="G1245" i="1" a="1"/>
  <c r="G1245" i="1" s="1"/>
  <c r="G1246" i="1" a="1"/>
  <c r="G1246" i="1" s="1"/>
  <c r="G1247" i="1" a="1"/>
  <c r="G1247" i="1" s="1"/>
  <c r="G1248" i="1" a="1"/>
  <c r="G1248" i="1" s="1"/>
  <c r="G1249" i="1" a="1"/>
  <c r="G1249" i="1" s="1"/>
  <c r="G1250" i="1" a="1"/>
  <c r="G1250" i="1" s="1"/>
  <c r="G1251" i="1" a="1"/>
  <c r="G1251" i="1" s="1"/>
  <c r="G1252" i="1" a="1"/>
  <c r="G1252" i="1" s="1"/>
  <c r="G1253" i="1" a="1"/>
  <c r="G1253" i="1" s="1"/>
  <c r="G1254" i="1" a="1"/>
  <c r="G1254" i="1" s="1"/>
  <c r="G1255" i="1" a="1"/>
  <c r="G1255" i="1" s="1"/>
  <c r="G1256" i="1" a="1"/>
  <c r="G1256" i="1" s="1"/>
  <c r="G1257" i="1" a="1"/>
  <c r="G1257" i="1" s="1"/>
  <c r="G1258" i="1" a="1"/>
  <c r="G1258" i="1" s="1"/>
  <c r="G1259" i="1" a="1"/>
  <c r="G1259" i="1" s="1"/>
  <c r="G1260" i="1" a="1"/>
  <c r="G1260" i="1" s="1"/>
  <c r="G1261" i="1" a="1"/>
  <c r="G1261" i="1"/>
  <c r="G1262" i="1" a="1"/>
  <c r="G1262" i="1" s="1"/>
  <c r="G1263" i="1" a="1"/>
  <c r="G1263" i="1" s="1"/>
  <c r="G1264" i="1" a="1"/>
  <c r="G1264" i="1" s="1"/>
  <c r="G1265" i="1" a="1"/>
  <c r="G1265" i="1" s="1"/>
  <c r="G1266" i="1" a="1"/>
  <c r="G1266" i="1" s="1"/>
  <c r="G1267" i="1" a="1"/>
  <c r="G1267" i="1" s="1"/>
  <c r="G1268" i="1" a="1"/>
  <c r="G1268" i="1" s="1"/>
  <c r="G1269" i="1" a="1"/>
  <c r="G1269" i="1" s="1"/>
  <c r="G1270" i="1" a="1"/>
  <c r="G1270" i="1" s="1"/>
  <c r="G1271" i="1" a="1"/>
  <c r="G1271" i="1" s="1"/>
  <c r="G1272" i="1" a="1"/>
  <c r="G1272" i="1" s="1"/>
  <c r="G1273" i="1" a="1"/>
  <c r="G1273" i="1" s="1"/>
  <c r="G1274" i="1" a="1"/>
  <c r="G1274" i="1" s="1"/>
  <c r="G1275" i="1" a="1"/>
  <c r="G1275" i="1" s="1"/>
  <c r="G1276" i="1" a="1"/>
  <c r="G1276" i="1" s="1"/>
  <c r="G1277" i="1" a="1"/>
  <c r="G1277" i="1"/>
  <c r="G1278" i="1" a="1"/>
  <c r="G1278" i="1" s="1"/>
  <c r="G1279" i="1" a="1"/>
  <c r="G1279" i="1" s="1"/>
  <c r="G1280" i="1" a="1"/>
  <c r="G1280" i="1" s="1"/>
  <c r="G1281" i="1" a="1"/>
  <c r="G1281" i="1" s="1"/>
  <c r="G1282" i="1" a="1"/>
  <c r="G1282" i="1" s="1"/>
  <c r="G1283" i="1" a="1"/>
  <c r="G1283" i="1" s="1"/>
  <c r="G1284" i="1" a="1"/>
  <c r="G1284" i="1" s="1"/>
  <c r="G1285" i="1" a="1"/>
  <c r="G1285" i="1" s="1"/>
  <c r="G1286" i="1" a="1"/>
  <c r="G1286" i="1" s="1"/>
  <c r="G1287" i="1" a="1"/>
  <c r="G1287" i="1" s="1"/>
  <c r="G1288" i="1" a="1"/>
  <c r="G1288" i="1" s="1"/>
  <c r="G1289" i="1" a="1"/>
  <c r="G1289" i="1" s="1"/>
  <c r="G1290" i="1" a="1"/>
  <c r="G1290" i="1" s="1"/>
  <c r="G1291" i="1" a="1"/>
  <c r="G1291" i="1" s="1"/>
  <c r="G1292" i="1" a="1"/>
  <c r="G1292" i="1" s="1"/>
  <c r="G1293" i="1" a="1"/>
  <c r="G1293" i="1" s="1"/>
  <c r="G1294" i="1" a="1"/>
  <c r="G1294" i="1" s="1"/>
  <c r="G1295" i="1" a="1"/>
  <c r="G1295" i="1" s="1"/>
  <c r="G1296" i="1" a="1"/>
  <c r="G1296" i="1" s="1"/>
  <c r="G1297" i="1" a="1"/>
  <c r="G1297" i="1" s="1"/>
  <c r="G1298" i="1" a="1"/>
  <c r="G1298" i="1" s="1"/>
  <c r="G1299" i="1" a="1"/>
  <c r="G1299" i="1" s="1"/>
  <c r="G1300" i="1" a="1"/>
  <c r="G1300" i="1" s="1"/>
  <c r="G1301" i="1" a="1"/>
  <c r="G1301" i="1" s="1"/>
  <c r="G1302" i="1" a="1"/>
  <c r="G1302" i="1" s="1"/>
  <c r="G1303" i="1" a="1"/>
  <c r="G1303" i="1" s="1"/>
  <c r="G1304" i="1" a="1"/>
  <c r="G1304" i="1" s="1"/>
  <c r="G1305" i="1" a="1"/>
  <c r="G1305" i="1" s="1"/>
  <c r="G1306" i="1" a="1"/>
  <c r="G1306" i="1" s="1"/>
  <c r="G1307" i="1" a="1"/>
  <c r="G1307" i="1" s="1"/>
  <c r="G1308" i="1" a="1"/>
  <c r="G1308" i="1" s="1"/>
  <c r="G1309" i="1" a="1"/>
  <c r="G1309" i="1" s="1"/>
  <c r="G1310" i="1" a="1"/>
  <c r="G1310" i="1" s="1"/>
  <c r="G1311" i="1" a="1"/>
  <c r="G1311" i="1" s="1"/>
  <c r="G1312" i="1" a="1"/>
  <c r="G1312" i="1" s="1"/>
  <c r="G1313" i="1" a="1"/>
  <c r="G1313" i="1" s="1"/>
  <c r="G1314" i="1" a="1"/>
  <c r="G1314" i="1" s="1"/>
  <c r="G1315" i="1" a="1"/>
  <c r="G1315" i="1" s="1"/>
  <c r="G1316" i="1" a="1"/>
  <c r="G1316" i="1" s="1"/>
  <c r="G1317" i="1" a="1"/>
  <c r="G1317" i="1" s="1"/>
  <c r="G1318" i="1" a="1"/>
  <c r="G1318" i="1" s="1"/>
  <c r="G1319" i="1" a="1"/>
  <c r="G1319" i="1" s="1"/>
  <c r="G1320" i="1" a="1"/>
  <c r="G1320" i="1" s="1"/>
  <c r="G1321" i="1" a="1"/>
  <c r="G1321" i="1" s="1"/>
  <c r="G1322" i="1" a="1"/>
  <c r="G1322" i="1" s="1"/>
  <c r="G1323" i="1" a="1"/>
  <c r="G1323" i="1" s="1"/>
  <c r="G1324" i="1" a="1"/>
  <c r="G1324" i="1" s="1"/>
  <c r="G1325" i="1" a="1"/>
  <c r="G1325" i="1" s="1"/>
  <c r="G1326" i="1" a="1"/>
  <c r="G1326" i="1" s="1"/>
  <c r="G1327" i="1" a="1"/>
  <c r="G1327" i="1" s="1"/>
  <c r="G1328" i="1" a="1"/>
  <c r="G1328" i="1" s="1"/>
  <c r="G1329" i="1" a="1"/>
  <c r="G1329" i="1" s="1"/>
  <c r="G1330" i="1" a="1"/>
  <c r="G1330" i="1" s="1"/>
  <c r="G1331" i="1" a="1"/>
  <c r="G1331" i="1" s="1"/>
  <c r="G1332" i="1" a="1"/>
  <c r="G1332" i="1" s="1"/>
  <c r="G1333" i="1" a="1"/>
  <c r="G1333" i="1" s="1"/>
  <c r="G1334" i="1" a="1"/>
  <c r="G1334" i="1" s="1"/>
  <c r="G1335" i="1" a="1"/>
  <c r="G1335" i="1" s="1"/>
  <c r="G1336" i="1" a="1"/>
  <c r="G1336" i="1" s="1"/>
  <c r="G1337" i="1" a="1"/>
  <c r="G1337" i="1" s="1"/>
  <c r="G1338" i="1" a="1"/>
  <c r="G1338" i="1" s="1"/>
  <c r="G1339" i="1" a="1"/>
  <c r="G1339" i="1" s="1"/>
  <c r="G1340" i="1" a="1"/>
  <c r="G1340" i="1" s="1"/>
  <c r="G1341" i="1" a="1"/>
  <c r="G1341" i="1"/>
  <c r="G1342" i="1" a="1"/>
  <c r="G1342" i="1" s="1"/>
  <c r="G1343" i="1" a="1"/>
  <c r="G1343" i="1" s="1"/>
  <c r="G1344" i="1" a="1"/>
  <c r="G1344" i="1" s="1"/>
  <c r="G1345" i="1" a="1"/>
  <c r="G1345" i="1" s="1"/>
  <c r="G1346" i="1" a="1"/>
  <c r="G1346" i="1" s="1"/>
  <c r="G1347" i="1" a="1"/>
  <c r="G1347" i="1" s="1"/>
  <c r="G1348" i="1" a="1"/>
  <c r="G1348" i="1" s="1"/>
  <c r="G1349" i="1" a="1"/>
  <c r="G1349" i="1" s="1"/>
  <c r="G1350" i="1" a="1"/>
  <c r="G1350" i="1" s="1"/>
  <c r="G1351" i="1" a="1"/>
  <c r="G1351" i="1" s="1"/>
  <c r="G1352" i="1" a="1"/>
  <c r="G1352" i="1" s="1"/>
  <c r="N1351" i="1"/>
  <c r="O1351" i="1"/>
  <c r="S1351" i="1"/>
  <c r="I1351" i="1" s="1"/>
  <c r="N1259" i="1"/>
  <c r="O1259" i="1"/>
  <c r="S1259" i="1"/>
  <c r="I1259" i="1" s="1"/>
  <c r="N671" i="1"/>
  <c r="O671" i="1"/>
  <c r="S671" i="1"/>
  <c r="I671" i="1" s="1"/>
  <c r="S1123" i="1"/>
  <c r="I1123" i="1" s="1"/>
  <c r="S1352" i="1"/>
  <c r="I1352" i="1" s="1"/>
  <c r="S1350" i="1"/>
  <c r="I1350" i="1" s="1"/>
  <c r="S1207" i="1"/>
  <c r="I1207" i="1" s="1"/>
  <c r="S1080" i="1"/>
  <c r="I1080" i="1" s="1"/>
  <c r="S1147" i="1"/>
  <c r="I1147" i="1" s="1"/>
  <c r="S1322" i="1"/>
  <c r="I1322" i="1" s="1"/>
  <c r="S1320" i="1"/>
  <c r="I1320" i="1" s="1"/>
  <c r="S1323" i="1"/>
  <c r="I1323" i="1" s="1"/>
  <c r="S1345" i="1"/>
  <c r="I1345" i="1" s="1"/>
  <c r="S734" i="1"/>
  <c r="I734" i="1" s="1"/>
  <c r="S818" i="1"/>
  <c r="I818" i="1" s="1"/>
  <c r="S1148" i="1"/>
  <c r="I1148" i="1" s="1"/>
  <c r="S1264" i="1"/>
  <c r="I1264" i="1" s="1"/>
  <c r="S184" i="1"/>
  <c r="I184" i="1" s="1"/>
  <c r="S469" i="1"/>
  <c r="I469" i="1" s="1"/>
  <c r="S207" i="1"/>
  <c r="I207" i="1" s="1"/>
  <c r="S92" i="1"/>
  <c r="I92" i="1" s="1"/>
  <c r="S1099" i="1"/>
  <c r="I1099" i="1" s="1"/>
  <c r="S934" i="1"/>
  <c r="I934" i="1" s="1"/>
  <c r="S113" i="1"/>
  <c r="I113" i="1" s="1"/>
  <c r="S1334" i="1"/>
  <c r="I1334" i="1" s="1"/>
  <c r="S1315" i="1"/>
  <c r="I1315" i="1" s="1"/>
  <c r="S1006" i="1"/>
  <c r="I1006" i="1" s="1"/>
  <c r="S66" i="1"/>
  <c r="I66" i="1" s="1"/>
  <c r="S271" i="1"/>
  <c r="I271" i="1" s="1"/>
  <c r="S879" i="1"/>
  <c r="I879" i="1" s="1"/>
  <c r="S94" i="1"/>
  <c r="I94" i="1" s="1"/>
  <c r="S93" i="1"/>
  <c r="I93" i="1" s="1"/>
  <c r="S1246" i="1"/>
  <c r="I1246" i="1" s="1"/>
  <c r="S1331" i="1"/>
  <c r="I1331" i="1" s="1"/>
  <c r="S120" i="1"/>
  <c r="I120" i="1" s="1"/>
  <c r="S1057" i="1"/>
  <c r="I1057" i="1" s="1"/>
  <c r="S520" i="1"/>
  <c r="I520" i="1" s="1"/>
  <c r="S549" i="1"/>
  <c r="I549" i="1" s="1"/>
  <c r="S96" i="1"/>
  <c r="I96" i="1" s="1"/>
  <c r="S547" i="1"/>
  <c r="I547" i="1" s="1"/>
  <c r="S956" i="1"/>
  <c r="I956" i="1" s="1"/>
  <c r="S408" i="1"/>
  <c r="I408" i="1" s="1"/>
  <c r="S1335" i="1"/>
  <c r="I1335" i="1" s="1"/>
  <c r="S129" i="1"/>
  <c r="I129" i="1" s="1"/>
  <c r="S395" i="1"/>
  <c r="I395" i="1" s="1"/>
  <c r="S1248" i="1"/>
  <c r="I1248" i="1" s="1"/>
  <c r="S1328" i="1"/>
  <c r="I1328" i="1" s="1"/>
  <c r="S577" i="1"/>
  <c r="I577" i="1" s="1"/>
  <c r="S1263" i="1"/>
  <c r="I1263" i="1" s="1"/>
  <c r="S179" i="1"/>
  <c r="I179" i="1" s="1"/>
  <c r="S141" i="1"/>
  <c r="I141" i="1" s="1"/>
  <c r="S786" i="1"/>
  <c r="I786" i="1" s="1"/>
  <c r="S538" i="1"/>
  <c r="I538" i="1" s="1"/>
  <c r="S258" i="1"/>
  <c r="I258" i="1" s="1"/>
  <c r="S85" i="1"/>
  <c r="I85" i="1" s="1"/>
  <c r="S108" i="1"/>
  <c r="I108" i="1" s="1"/>
  <c r="S165" i="1"/>
  <c r="I165" i="1" s="1"/>
  <c r="S98" i="1"/>
  <c r="I98" i="1" s="1"/>
  <c r="S6" i="1"/>
  <c r="I6" i="1" s="1"/>
  <c r="S244" i="1"/>
  <c r="I244" i="1" s="1"/>
  <c r="S1158" i="1"/>
  <c r="I1158" i="1" s="1"/>
  <c r="S72" i="1"/>
  <c r="I72" i="1" s="1"/>
  <c r="S587" i="1"/>
  <c r="I587" i="1" s="1"/>
  <c r="S499" i="1"/>
  <c r="I499" i="1" s="1"/>
  <c r="S313" i="1"/>
  <c r="I313" i="1" s="1"/>
  <c r="S811" i="1"/>
  <c r="I811" i="1" s="1"/>
  <c r="S1087" i="1"/>
  <c r="I1087" i="1" s="1"/>
  <c r="S682" i="1"/>
  <c r="I682" i="1" s="1"/>
  <c r="S106" i="1"/>
  <c r="I106" i="1" s="1"/>
  <c r="S756" i="1"/>
  <c r="I756" i="1" s="1"/>
  <c r="S760" i="1"/>
  <c r="I760" i="1" s="1"/>
  <c r="S68" i="1"/>
  <c r="I68" i="1" s="1"/>
  <c r="S1288" i="1"/>
  <c r="I1288" i="1" s="1"/>
  <c r="S680" i="1"/>
  <c r="I680" i="1" s="1"/>
  <c r="S872" i="1"/>
  <c r="I872" i="1" s="1"/>
  <c r="S426" i="1"/>
  <c r="I426" i="1" s="1"/>
  <c r="S625" i="1"/>
  <c r="I625" i="1" s="1"/>
  <c r="S537" i="1"/>
  <c r="I537" i="1" s="1"/>
  <c r="S137" i="1"/>
  <c r="I137" i="1" s="1"/>
  <c r="S12" i="1"/>
  <c r="I12" i="1" s="1"/>
  <c r="S565" i="1"/>
  <c r="I565" i="1" s="1"/>
  <c r="S403" i="1"/>
  <c r="I403" i="1" s="1"/>
  <c r="S81" i="1"/>
  <c r="I81" i="1" s="1"/>
  <c r="S566" i="1"/>
  <c r="I566" i="1" s="1"/>
  <c r="S526" i="1"/>
  <c r="I526" i="1" s="1"/>
  <c r="S233" i="1"/>
  <c r="I233" i="1" s="1"/>
  <c r="S1172" i="1"/>
  <c r="I1172" i="1" s="1"/>
  <c r="S1329" i="1"/>
  <c r="I1329" i="1" s="1"/>
  <c r="S712" i="1"/>
  <c r="I712" i="1" s="1"/>
  <c r="S227" i="1"/>
  <c r="I227" i="1" s="1"/>
  <c r="S1232" i="1"/>
  <c r="I1232" i="1" s="1"/>
  <c r="S478" i="1"/>
  <c r="I478" i="1" s="1"/>
  <c r="S210" i="1"/>
  <c r="I210" i="1" s="1"/>
  <c r="S575" i="1"/>
  <c r="I575" i="1" s="1"/>
  <c r="S253" i="1"/>
  <c r="I253" i="1" s="1"/>
  <c r="S1314" i="1"/>
  <c r="I1314" i="1" s="1"/>
  <c r="S696" i="1"/>
  <c r="I696" i="1" s="1"/>
  <c r="S358" i="1"/>
  <c r="I358" i="1" s="1"/>
  <c r="S524" i="1"/>
  <c r="I524" i="1" s="1"/>
  <c r="S1076" i="1"/>
  <c r="I1076" i="1" s="1"/>
  <c r="S474" i="1"/>
  <c r="I474" i="1" s="1"/>
  <c r="S139" i="1"/>
  <c r="I139" i="1" s="1"/>
  <c r="S389" i="1"/>
  <c r="I389" i="1" s="1"/>
  <c r="S140" i="1"/>
  <c r="I140" i="1" s="1"/>
  <c r="S829" i="1"/>
  <c r="I829" i="1" s="1"/>
  <c r="S546" i="1"/>
  <c r="I546" i="1" s="1"/>
  <c r="S159" i="1"/>
  <c r="I159" i="1" s="1"/>
  <c r="S555" i="1"/>
  <c r="I555" i="1" s="1"/>
  <c r="S548" i="1"/>
  <c r="I548" i="1" s="1"/>
  <c r="S372" i="1"/>
  <c r="I372" i="1" s="1"/>
  <c r="S1250" i="1"/>
  <c r="I1250" i="1" s="1"/>
  <c r="S1251" i="1"/>
  <c r="I1251" i="1" s="1"/>
  <c r="S545" i="1"/>
  <c r="I545" i="1" s="1"/>
  <c r="S500" i="1"/>
  <c r="I500" i="1" s="1"/>
  <c r="S52" i="1"/>
  <c r="I52" i="1" s="1"/>
  <c r="S224" i="1"/>
  <c r="I224" i="1" s="1"/>
  <c r="S185" i="1"/>
  <c r="I185" i="1" s="1"/>
  <c r="S10" i="1"/>
  <c r="I10" i="1" s="1"/>
  <c r="S697" i="1"/>
  <c r="I697" i="1" s="1"/>
  <c r="S161" i="1"/>
  <c r="I161" i="1" s="1"/>
  <c r="S550" i="1"/>
  <c r="I550" i="1" s="1"/>
  <c r="S255" i="1"/>
  <c r="I255" i="1" s="1"/>
  <c r="S770" i="1"/>
  <c r="I770" i="1" s="1"/>
  <c r="S406" i="1"/>
  <c r="I406" i="1" s="1"/>
  <c r="S921" i="1"/>
  <c r="I921" i="1" s="1"/>
  <c r="S564" i="1"/>
  <c r="I564" i="1" s="1"/>
  <c r="S1294" i="1"/>
  <c r="I1294" i="1" s="1"/>
  <c r="S1296" i="1"/>
  <c r="I1296" i="1" s="1"/>
  <c r="S746" i="1"/>
  <c r="I746" i="1" s="1"/>
  <c r="S674" i="1"/>
  <c r="I674" i="1" s="1"/>
  <c r="S900" i="1"/>
  <c r="I900" i="1" s="1"/>
  <c r="S745" i="1"/>
  <c r="I745" i="1" s="1"/>
  <c r="S449" i="1"/>
  <c r="I449" i="1" s="1"/>
  <c r="S1343" i="1"/>
  <c r="I1343" i="1" s="1"/>
  <c r="S1297" i="1"/>
  <c r="I1297" i="1" s="1"/>
  <c r="S673" i="1"/>
  <c r="I673" i="1" s="1"/>
  <c r="S1282" i="1"/>
  <c r="I1282" i="1" s="1"/>
  <c r="S1068" i="1"/>
  <c r="I1068" i="1" s="1"/>
  <c r="S1342" i="1"/>
  <c r="I1342" i="1" s="1"/>
  <c r="S183" i="1"/>
  <c r="I183" i="1" s="1"/>
  <c r="S345" i="1"/>
  <c r="I345" i="1" s="1"/>
  <c r="S396" i="1"/>
  <c r="I396" i="1" s="1"/>
  <c r="S505" i="1"/>
  <c r="I505" i="1" s="1"/>
  <c r="S80" i="1"/>
  <c r="I80" i="1" s="1"/>
  <c r="S39" i="1"/>
  <c r="I39" i="1" s="1"/>
  <c r="S322" i="1"/>
  <c r="I322" i="1" s="1"/>
  <c r="S79" i="1"/>
  <c r="I79" i="1" s="1"/>
  <c r="S709" i="1"/>
  <c r="I709" i="1" s="1"/>
  <c r="S362" i="1"/>
  <c r="I362" i="1" s="1"/>
  <c r="S205" i="1"/>
  <c r="I205" i="1" s="1"/>
  <c r="S243" i="1"/>
  <c r="I243" i="1" s="1"/>
  <c r="S84" i="1"/>
  <c r="I84" i="1" s="1"/>
  <c r="S492" i="1"/>
  <c r="I492" i="1" s="1"/>
  <c r="S707" i="1"/>
  <c r="I707" i="1" s="1"/>
  <c r="S56" i="1"/>
  <c r="I56" i="1" s="1"/>
  <c r="S71" i="1"/>
  <c r="I71" i="1" s="1"/>
  <c r="S635" i="1"/>
  <c r="I635" i="1" s="1"/>
  <c r="S62" i="1"/>
  <c r="I62" i="1" s="1"/>
  <c r="S239" i="1"/>
  <c r="I239" i="1" s="1"/>
  <c r="S677" i="1"/>
  <c r="I677" i="1" s="1"/>
  <c r="S436" i="1"/>
  <c r="I436" i="1" s="1"/>
  <c r="S978" i="1"/>
  <c r="I978" i="1" s="1"/>
  <c r="S219" i="1"/>
  <c r="I219" i="1" s="1"/>
  <c r="S334" i="1"/>
  <c r="I334" i="1" s="1"/>
  <c r="S88" i="1"/>
  <c r="I88" i="1" s="1"/>
  <c r="S89" i="1"/>
  <c r="I89" i="1" s="1"/>
  <c r="S164" i="1"/>
  <c r="I164" i="1" s="1"/>
  <c r="S46" i="1"/>
  <c r="I46" i="1" s="1"/>
  <c r="S267" i="1"/>
  <c r="I267" i="1" s="1"/>
  <c r="S1055" i="1"/>
  <c r="I1055" i="1" s="1"/>
  <c r="S336" i="1"/>
  <c r="I336" i="1" s="1"/>
  <c r="S777" i="1"/>
  <c r="I777" i="1" s="1"/>
  <c r="S83" i="1"/>
  <c r="I83" i="1" s="1"/>
  <c r="S298" i="1"/>
  <c r="I298" i="1" s="1"/>
  <c r="S419" i="1"/>
  <c r="I419" i="1" s="1"/>
  <c r="S634" i="1"/>
  <c r="I634" i="1" s="1"/>
  <c r="S65" i="1"/>
  <c r="I65" i="1" s="1"/>
  <c r="S446" i="1"/>
  <c r="I446" i="1" s="1"/>
  <c r="S409" i="1"/>
  <c r="I409" i="1" s="1"/>
  <c r="S250" i="1"/>
  <c r="I250" i="1" s="1"/>
  <c r="S863" i="1"/>
  <c r="I863" i="1" s="1"/>
  <c r="S757" i="1"/>
  <c r="I757" i="1" s="1"/>
  <c r="S142" i="1"/>
  <c r="I142" i="1" s="1"/>
  <c r="S116" i="1"/>
  <c r="I116" i="1" s="1"/>
  <c r="S201" i="1"/>
  <c r="I201" i="1" s="1"/>
  <c r="S375" i="1"/>
  <c r="I375" i="1" s="1"/>
  <c r="S841" i="1"/>
  <c r="I841" i="1" s="1"/>
  <c r="S237" i="1"/>
  <c r="I237" i="1" s="1"/>
  <c r="S632" i="1"/>
  <c r="I632" i="1" s="1"/>
  <c r="S1043" i="1"/>
  <c r="I1043" i="1" s="1"/>
  <c r="S630" i="1"/>
  <c r="I630" i="1" s="1"/>
  <c r="S762" i="1"/>
  <c r="I762" i="1" s="1"/>
  <c r="S723" i="1"/>
  <c r="I723" i="1" s="1"/>
  <c r="S268" i="1"/>
  <c r="I268" i="1" s="1"/>
  <c r="S886" i="1"/>
  <c r="I886" i="1" s="1"/>
  <c r="S353" i="1"/>
  <c r="I353" i="1" s="1"/>
  <c r="S1069" i="1"/>
  <c r="I1069" i="1" s="1"/>
  <c r="S242" i="1"/>
  <c r="I242" i="1" s="1"/>
  <c r="S290" i="1"/>
  <c r="I290" i="1" s="1"/>
  <c r="S931" i="1"/>
  <c r="I931" i="1" s="1"/>
  <c r="S585" i="1"/>
  <c r="I585" i="1" s="1"/>
  <c r="S1136" i="1"/>
  <c r="I1136" i="1" s="1"/>
  <c r="S1240" i="1"/>
  <c r="I1240" i="1" s="1"/>
  <c r="S1256" i="1"/>
  <c r="I1256" i="1" s="1"/>
  <c r="S402" i="1"/>
  <c r="I402" i="1" s="1"/>
  <c r="S387" i="1"/>
  <c r="I387" i="1" s="1"/>
  <c r="S294" i="1"/>
  <c r="I294" i="1" s="1"/>
  <c r="S155" i="1"/>
  <c r="I155" i="1" s="1"/>
  <c r="S1346" i="1"/>
  <c r="I1346" i="1" s="1"/>
  <c r="S152" i="1"/>
  <c r="I152" i="1" s="1"/>
  <c r="S117" i="1"/>
  <c r="I117" i="1" s="1"/>
  <c r="S616" i="1"/>
  <c r="I616" i="1" s="1"/>
  <c r="S591" i="1"/>
  <c r="I591" i="1" s="1"/>
  <c r="S617" i="1"/>
  <c r="I617" i="1" s="1"/>
  <c r="S897" i="1"/>
  <c r="I897" i="1" s="1"/>
  <c r="S1140" i="1"/>
  <c r="I1140" i="1" s="1"/>
  <c r="S263" i="1"/>
  <c r="I263" i="1" s="1"/>
  <c r="S710" i="1"/>
  <c r="I710" i="1" s="1"/>
  <c r="S16" i="1"/>
  <c r="I16" i="1" s="1"/>
  <c r="S935" i="1"/>
  <c r="I935" i="1" s="1"/>
  <c r="S356" i="1"/>
  <c r="I356" i="1" s="1"/>
  <c r="S521" i="1"/>
  <c r="I521" i="1" s="1"/>
  <c r="S589" i="1"/>
  <c r="I589" i="1" s="1"/>
  <c r="S1133" i="1"/>
  <c r="I1133" i="1" s="1"/>
  <c r="S1271" i="1"/>
  <c r="I1271" i="1" s="1"/>
  <c r="S174" i="1"/>
  <c r="I174" i="1" s="1"/>
  <c r="S1143" i="1"/>
  <c r="I1143" i="1" s="1"/>
  <c r="S796" i="1"/>
  <c r="I796" i="1" s="1"/>
  <c r="S874" i="1"/>
  <c r="I874" i="1" s="1"/>
  <c r="S519" i="1"/>
  <c r="I519" i="1" s="1"/>
  <c r="S1023" i="1"/>
  <c r="I1023" i="1" s="1"/>
  <c r="S845" i="1"/>
  <c r="I845" i="1" s="1"/>
  <c r="S1270" i="1"/>
  <c r="I1270" i="1" s="1"/>
  <c r="S828" i="1"/>
  <c r="I828" i="1" s="1"/>
  <c r="S1107" i="1"/>
  <c r="I1107" i="1" s="1"/>
  <c r="S1135" i="1"/>
  <c r="I1135" i="1" s="1"/>
  <c r="S160" i="1"/>
  <c r="I160" i="1" s="1"/>
  <c r="S1141" i="1"/>
  <c r="I1141" i="1" s="1"/>
  <c r="S1024" i="1"/>
  <c r="I1024" i="1" s="1"/>
  <c r="S1187" i="1"/>
  <c r="I1187" i="1" s="1"/>
  <c r="S231" i="1"/>
  <c r="I231" i="1" s="1"/>
  <c r="S711" i="1"/>
  <c r="I711" i="1" s="1"/>
  <c r="S705" i="1"/>
  <c r="I705" i="1" s="1"/>
  <c r="S488" i="1"/>
  <c r="I488" i="1" s="1"/>
  <c r="S1094" i="1"/>
  <c r="I1094" i="1" s="1"/>
  <c r="S508" i="1"/>
  <c r="I508" i="1" s="1"/>
  <c r="S1261" i="1"/>
  <c r="I1261" i="1" s="1"/>
  <c r="S1142" i="1"/>
  <c r="I1142" i="1" s="1"/>
  <c r="S603" i="1"/>
  <c r="I603" i="1" s="1"/>
  <c r="S292" i="1"/>
  <c r="I292" i="1" s="1"/>
  <c r="S95" i="1"/>
  <c r="I95" i="1" s="1"/>
  <c r="S759" i="1"/>
  <c r="I759" i="1" s="1"/>
  <c r="S1134" i="1"/>
  <c r="I1134" i="1" s="1"/>
  <c r="S1287" i="1"/>
  <c r="I1287" i="1" s="1"/>
  <c r="S702" i="1"/>
  <c r="I702" i="1" s="1"/>
  <c r="S491" i="1"/>
  <c r="I491" i="1" s="1"/>
  <c r="S390" i="1"/>
  <c r="I390" i="1" s="1"/>
  <c r="S966" i="1"/>
  <c r="I966" i="1" s="1"/>
  <c r="S993" i="1"/>
  <c r="I993" i="1" s="1"/>
  <c r="S509" i="1"/>
  <c r="I509" i="1" s="1"/>
  <c r="S1284" i="1"/>
  <c r="I1284" i="1" s="1"/>
  <c r="S602" i="1"/>
  <c r="I602" i="1" s="1"/>
  <c r="S1285" i="1"/>
  <c r="I1285" i="1" s="1"/>
  <c r="S1262" i="1"/>
  <c r="I1262" i="1" s="1"/>
  <c r="S797" i="1"/>
  <c r="I797" i="1" s="1"/>
  <c r="S1146" i="1"/>
  <c r="I1146" i="1" s="1"/>
  <c r="S1186" i="1"/>
  <c r="I1186" i="1" s="1"/>
  <c r="S771" i="1"/>
  <c r="I771" i="1" s="1"/>
  <c r="S291" i="1"/>
  <c r="I291" i="1" s="1"/>
  <c r="S1228" i="1"/>
  <c r="I1228" i="1" s="1"/>
  <c r="S1255" i="1"/>
  <c r="I1255" i="1" s="1"/>
  <c r="S637" i="1"/>
  <c r="I637" i="1" s="1"/>
  <c r="S698" i="1"/>
  <c r="I698" i="1" s="1"/>
  <c r="S539" i="1"/>
  <c r="I539" i="1" s="1"/>
  <c r="S741" i="1"/>
  <c r="I741" i="1" s="1"/>
  <c r="S1253" i="1"/>
  <c r="I1253" i="1" s="1"/>
  <c r="S1037" i="1"/>
  <c r="I1037" i="1" s="1"/>
  <c r="S102" i="1"/>
  <c r="I102" i="1" s="1"/>
  <c r="S1181" i="1"/>
  <c r="I1181" i="1" s="1"/>
  <c r="S651" i="1"/>
  <c r="I651" i="1" s="1"/>
  <c r="S1168" i="1"/>
  <c r="I1168" i="1" s="1"/>
  <c r="S1169" i="1"/>
  <c r="I1169" i="1" s="1"/>
  <c r="S684" i="1"/>
  <c r="I684" i="1" s="1"/>
  <c r="S653" i="1"/>
  <c r="I653" i="1" s="1"/>
  <c r="S391" i="1"/>
  <c r="I391" i="1" s="1"/>
  <c r="S1177" i="1"/>
  <c r="I1177" i="1" s="1"/>
  <c r="S1183" i="1"/>
  <c r="I1183" i="1" s="1"/>
  <c r="S974" i="1"/>
  <c r="I974" i="1" s="1"/>
  <c r="S324" i="1"/>
  <c r="I324" i="1" s="1"/>
  <c r="S1170" i="1"/>
  <c r="I1170" i="1" s="1"/>
  <c r="S973" i="1"/>
  <c r="I973" i="1" s="1"/>
  <c r="S652" i="1"/>
  <c r="I652" i="1" s="1"/>
  <c r="S447" i="1"/>
  <c r="I447" i="1" s="1"/>
  <c r="S722" i="1"/>
  <c r="I722" i="1" s="1"/>
  <c r="S939" i="1"/>
  <c r="I939" i="1" s="1"/>
  <c r="S795" i="1"/>
  <c r="I795" i="1" s="1"/>
  <c r="S460" i="1"/>
  <c r="I460" i="1" s="1"/>
  <c r="S451" i="1"/>
  <c r="I451" i="1" s="1"/>
  <c r="S1182" i="1"/>
  <c r="I1182" i="1" s="1"/>
  <c r="S1330" i="1"/>
  <c r="I1330" i="1" s="1"/>
  <c r="S1160" i="1"/>
  <c r="I1160" i="1" s="1"/>
  <c r="S915" i="1"/>
  <c r="I915" i="1" s="1"/>
  <c r="S1224" i="1"/>
  <c r="I1224" i="1" s="1"/>
  <c r="S586" i="1"/>
  <c r="I586" i="1" s="1"/>
  <c r="S459" i="1"/>
  <c r="I459" i="1" s="1"/>
  <c r="S683" i="1"/>
  <c r="I683" i="1" s="1"/>
  <c r="S1139" i="1"/>
  <c r="I1139" i="1" s="1"/>
  <c r="S926" i="1"/>
  <c r="I926" i="1" s="1"/>
  <c r="S1225" i="1"/>
  <c r="I1225" i="1" s="1"/>
  <c r="S977" i="1"/>
  <c r="I977" i="1" s="1"/>
  <c r="S1179" i="1"/>
  <c r="I1179" i="1" s="1"/>
  <c r="S7" i="1"/>
  <c r="I7" i="1" s="1"/>
  <c r="S471" i="1"/>
  <c r="I471" i="1" s="1"/>
  <c r="S34" i="1"/>
  <c r="I34" i="1" s="1"/>
  <c r="S128" i="1"/>
  <c r="I128" i="1" s="1"/>
  <c r="S352" i="1"/>
  <c r="I352" i="1" s="1"/>
  <c r="S379" i="1"/>
  <c r="I379" i="1" s="1"/>
  <c r="S415" i="1"/>
  <c r="I415" i="1" s="1"/>
  <c r="S342" i="1"/>
  <c r="I342" i="1" s="1"/>
  <c r="S427" i="1"/>
  <c r="I427" i="1" s="1"/>
  <c r="S506" i="1"/>
  <c r="I506" i="1" s="1"/>
  <c r="S145" i="1"/>
  <c r="I145" i="1" s="1"/>
  <c r="S848" i="1"/>
  <c r="I848" i="1" s="1"/>
  <c r="S551" i="1"/>
  <c r="I551" i="1" s="1"/>
  <c r="S832" i="1"/>
  <c r="I832" i="1" s="1"/>
  <c r="S889" i="1"/>
  <c r="I889" i="1" s="1"/>
  <c r="S225" i="1"/>
  <c r="I225" i="1" s="1"/>
  <c r="S215" i="1"/>
  <c r="I215" i="1" s="1"/>
  <c r="S4" i="1"/>
  <c r="I4" i="1" s="1"/>
  <c r="S5" i="1"/>
  <c r="I5" i="1" s="1"/>
  <c r="S285" i="1"/>
  <c r="I285" i="1" s="1"/>
  <c r="S213" i="1"/>
  <c r="I213" i="1" s="1"/>
  <c r="S597" i="1"/>
  <c r="I597" i="1" s="1"/>
  <c r="S127" i="1"/>
  <c r="I127" i="1" s="1"/>
  <c r="S482" i="1"/>
  <c r="I482" i="1" s="1"/>
  <c r="S249" i="1"/>
  <c r="I249" i="1" s="1"/>
  <c r="S74" i="1"/>
  <c r="I74" i="1" s="1"/>
  <c r="S287" i="1"/>
  <c r="I287" i="1" s="1"/>
  <c r="S168" i="1"/>
  <c r="I168" i="1" s="1"/>
  <c r="S73" i="1"/>
  <c r="I73" i="1" s="1"/>
  <c r="S780" i="1"/>
  <c r="I780" i="1" s="1"/>
  <c r="S300" i="1"/>
  <c r="I300" i="1" s="1"/>
  <c r="S20" i="1"/>
  <c r="I20" i="1" s="1"/>
  <c r="S962" i="1"/>
  <c r="I962" i="1" s="1"/>
  <c r="S493" i="1"/>
  <c r="I493" i="1" s="1"/>
  <c r="S1031" i="1"/>
  <c r="I1031" i="1" s="1"/>
  <c r="S562" i="1"/>
  <c r="I562" i="1" s="1"/>
  <c r="S819" i="1"/>
  <c r="I819" i="1" s="1"/>
  <c r="S280" i="1"/>
  <c r="I280" i="1" s="1"/>
  <c r="S150" i="1"/>
  <c r="I150" i="1" s="1"/>
  <c r="S497" i="1"/>
  <c r="I497" i="1" s="1"/>
  <c r="S122" i="1"/>
  <c r="I122" i="1" s="1"/>
  <c r="S76" i="1"/>
  <c r="I76" i="1" s="1"/>
  <c r="S410" i="1"/>
  <c r="I410" i="1" s="1"/>
  <c r="S75" i="1"/>
  <c r="I75" i="1" s="1"/>
  <c r="S483" i="1"/>
  <c r="I483" i="1" s="1"/>
  <c r="S775" i="1"/>
  <c r="I775" i="1" s="1"/>
  <c r="S887" i="1"/>
  <c r="I887" i="1" s="1"/>
  <c r="S656" i="1"/>
  <c r="I656" i="1" s="1"/>
  <c r="S494" i="1"/>
  <c r="I494" i="1" s="1"/>
  <c r="S45" i="1"/>
  <c r="I45" i="1" s="1"/>
  <c r="S1306" i="1"/>
  <c r="I1306" i="1" s="1"/>
  <c r="S388" i="1"/>
  <c r="I388" i="1" s="1"/>
  <c r="S758" i="1"/>
  <c r="I758" i="1" s="1"/>
  <c r="S769" i="1"/>
  <c r="I769" i="1" s="1"/>
  <c r="S574" i="1"/>
  <c r="I574" i="1" s="1"/>
  <c r="S241" i="1"/>
  <c r="I241" i="1" s="1"/>
  <c r="S235" i="1"/>
  <c r="I235" i="1" s="1"/>
  <c r="S281" i="1"/>
  <c r="I281" i="1" s="1"/>
  <c r="S217" i="1"/>
  <c r="I217" i="1" s="1"/>
  <c r="S540" i="1"/>
  <c r="I540" i="1" s="1"/>
  <c r="S541" i="1"/>
  <c r="I541" i="1" s="1"/>
  <c r="S542" i="1"/>
  <c r="I542" i="1" s="1"/>
  <c r="S1150" i="1"/>
  <c r="I1150" i="1" s="1"/>
  <c r="S400" i="1"/>
  <c r="I400" i="1" s="1"/>
  <c r="S269" i="1"/>
  <c r="I269" i="1" s="1"/>
  <c r="S21" i="1"/>
  <c r="I21" i="1" s="1"/>
  <c r="S317" i="1"/>
  <c r="I317" i="1" s="1"/>
  <c r="S167" i="1"/>
  <c r="I167" i="1" s="1"/>
  <c r="S1347" i="1"/>
  <c r="I1347" i="1" s="1"/>
  <c r="S530" i="1"/>
  <c r="I530" i="1" s="1"/>
  <c r="S1071" i="1"/>
  <c r="I1071" i="1" s="1"/>
  <c r="S1149" i="1"/>
  <c r="I1149" i="1" s="1"/>
  <c r="S134" i="1"/>
  <c r="I134" i="1" s="1"/>
  <c r="S976" i="1"/>
  <c r="I976" i="1" s="1"/>
  <c r="S778" i="1"/>
  <c r="I778" i="1" s="1"/>
  <c r="S501" i="1"/>
  <c r="I501" i="1" s="1"/>
  <c r="S196" i="1"/>
  <c r="I196" i="1" s="1"/>
  <c r="S11" i="1"/>
  <c r="I11" i="1" s="1"/>
  <c r="S738" i="1"/>
  <c r="I738" i="1" s="1"/>
  <c r="S18" i="1"/>
  <c r="I18" i="1" s="1"/>
  <c r="S864" i="1"/>
  <c r="I864" i="1" s="1"/>
  <c r="S112" i="1"/>
  <c r="I112" i="1" s="1"/>
  <c r="S1204" i="1"/>
  <c r="I1204" i="1" s="1"/>
  <c r="S725" i="1"/>
  <c r="I725" i="1" s="1"/>
  <c r="S187" i="1"/>
  <c r="I187" i="1" s="1"/>
  <c r="S820" i="1"/>
  <c r="I820" i="1" s="1"/>
  <c r="S568" i="1"/>
  <c r="I568" i="1" s="1"/>
  <c r="S640" i="1"/>
  <c r="I640" i="1" s="1"/>
  <c r="S198" i="1"/>
  <c r="I198" i="1" s="1"/>
  <c r="S639" i="1"/>
  <c r="I639" i="1" s="1"/>
  <c r="S1096" i="1"/>
  <c r="I1096" i="1" s="1"/>
  <c r="S1289" i="1"/>
  <c r="I1289" i="1" s="1"/>
  <c r="S33" i="1"/>
  <c r="I33" i="1" s="1"/>
  <c r="S132" i="1"/>
  <c r="I132" i="1" s="1"/>
  <c r="S785" i="1"/>
  <c r="I785" i="1" s="1"/>
  <c r="S998" i="1"/>
  <c r="I998" i="1" s="1"/>
  <c r="S663" i="1"/>
  <c r="I663" i="1" s="1"/>
  <c r="S658" i="1"/>
  <c r="I658" i="1" s="1"/>
  <c r="S365" i="1"/>
  <c r="I365" i="1" s="1"/>
  <c r="S275" i="1"/>
  <c r="I275" i="1" s="1"/>
  <c r="S1077" i="1"/>
  <c r="I1077" i="1" s="1"/>
  <c r="S1184" i="1"/>
  <c r="I1184" i="1" s="1"/>
  <c r="S1004" i="1"/>
  <c r="I1004" i="1" s="1"/>
  <c r="S309" i="1"/>
  <c r="I309" i="1" s="1"/>
  <c r="S996" i="1"/>
  <c r="I996" i="1" s="1"/>
  <c r="S830" i="1"/>
  <c r="I830" i="1" s="1"/>
  <c r="S308" i="1"/>
  <c r="I308" i="1" s="1"/>
  <c r="S260" i="1"/>
  <c r="I260" i="1" s="1"/>
  <c r="S136" i="1"/>
  <c r="I136" i="1" s="1"/>
  <c r="S348" i="1"/>
  <c r="I348" i="1" s="1"/>
  <c r="S645" i="1"/>
  <c r="I645" i="1" s="1"/>
  <c r="S590" i="1"/>
  <c r="I590" i="1" s="1"/>
  <c r="S17" i="1"/>
  <c r="I17" i="1" s="1"/>
  <c r="S264" i="1"/>
  <c r="I264" i="1" s="1"/>
  <c r="S557" i="1"/>
  <c r="I557" i="1" s="1"/>
  <c r="S1234" i="1"/>
  <c r="I1234" i="1" s="1"/>
  <c r="S199" i="1"/>
  <c r="I199" i="1" s="1"/>
  <c r="S581" i="1"/>
  <c r="I581" i="1" s="1"/>
  <c r="S1174" i="1"/>
  <c r="I1174" i="1" s="1"/>
  <c r="S878" i="1"/>
  <c r="I878" i="1" s="1"/>
  <c r="S347" i="1"/>
  <c r="I347" i="1" s="1"/>
  <c r="S236" i="1"/>
  <c r="I236" i="1" s="1"/>
  <c r="S228" i="1"/>
  <c r="I228" i="1" s="1"/>
  <c r="S374" i="1"/>
  <c r="I374" i="1" s="1"/>
  <c r="S15" i="1"/>
  <c r="I15" i="1" s="1"/>
  <c r="S1020" i="1"/>
  <c r="I1020" i="1" s="1"/>
  <c r="S1190" i="1"/>
  <c r="I1190" i="1" s="1"/>
  <c r="S175" i="1"/>
  <c r="I175" i="1" s="1"/>
  <c r="S899" i="1"/>
  <c r="I899" i="1" s="1"/>
  <c r="S278" i="1"/>
  <c r="I278" i="1" s="1"/>
  <c r="S1033" i="1"/>
  <c r="I1033" i="1" s="1"/>
  <c r="S371" i="1"/>
  <c r="I371" i="1" s="1"/>
  <c r="S321" i="1"/>
  <c r="I321" i="1" s="1"/>
  <c r="S1067" i="1"/>
  <c r="I1067" i="1" s="1"/>
  <c r="S340" i="1"/>
  <c r="I340" i="1" s="1"/>
  <c r="S1019" i="1"/>
  <c r="I1019" i="1" s="1"/>
  <c r="S644" i="1"/>
  <c r="I644" i="1" s="1"/>
  <c r="S1053" i="1"/>
  <c r="I1053" i="1" s="1"/>
  <c r="S1236" i="1"/>
  <c r="I1236" i="1" s="1"/>
  <c r="S343" i="1"/>
  <c r="I343" i="1" s="1"/>
  <c r="S339" i="1"/>
  <c r="I339" i="1" s="1"/>
  <c r="S774" i="1"/>
  <c r="I774" i="1" s="1"/>
  <c r="S1082" i="1"/>
  <c r="I1082" i="1" s="1"/>
  <c r="S969" i="1"/>
  <c r="I969" i="1" s="1"/>
  <c r="S518" i="1"/>
  <c r="I518" i="1" s="1"/>
  <c r="S3" i="1"/>
  <c r="I3" i="1" s="1"/>
  <c r="S601" i="1"/>
  <c r="I601" i="1" s="1"/>
  <c r="S884" i="1"/>
  <c r="I884" i="1" s="1"/>
  <c r="S8" i="1"/>
  <c r="I8" i="1" s="1"/>
  <c r="S877" i="1"/>
  <c r="I877" i="1" s="1"/>
  <c r="S344" i="1"/>
  <c r="I344" i="1" s="1"/>
  <c r="S9" i="1"/>
  <c r="I9" i="1" s="1"/>
  <c r="S373" i="1"/>
  <c r="I373" i="1" s="1"/>
  <c r="S1235" i="1"/>
  <c r="I1235" i="1" s="1"/>
  <c r="S1125" i="1"/>
  <c r="I1125" i="1" s="1"/>
  <c r="S1252" i="1"/>
  <c r="I1252" i="1" s="1"/>
  <c r="S341" i="1"/>
  <c r="I341" i="1" s="1"/>
  <c r="S229" i="1"/>
  <c r="I229" i="1" s="1"/>
  <c r="S945" i="1"/>
  <c r="I945" i="1" s="1"/>
  <c r="S176" i="1"/>
  <c r="I176" i="1" s="1"/>
  <c r="S277" i="1"/>
  <c r="I277" i="1" s="1"/>
  <c r="S220" i="1"/>
  <c r="I220" i="1" s="1"/>
  <c r="S289" i="1"/>
  <c r="I289" i="1" s="1"/>
  <c r="S302" i="1"/>
  <c r="I302" i="1" s="1"/>
  <c r="S305" i="1"/>
  <c r="I305" i="1" s="1"/>
  <c r="S1229" i="1"/>
  <c r="I1229" i="1" s="1"/>
  <c r="S849" i="1"/>
  <c r="I849" i="1" s="1"/>
  <c r="S254" i="1"/>
  <c r="I254" i="1" s="1"/>
  <c r="S924" i="1"/>
  <c r="I924" i="1" s="1"/>
  <c r="S1276" i="1"/>
  <c r="I1276" i="1" s="1"/>
  <c r="S922" i="1"/>
  <c r="I922" i="1" s="1"/>
  <c r="S200" i="1"/>
  <c r="I200" i="1" s="1"/>
  <c r="S148" i="1"/>
  <c r="I148" i="1" s="1"/>
  <c r="S628" i="1"/>
  <c r="I628" i="1" s="1"/>
  <c r="S1013" i="1"/>
  <c r="I1013" i="1" s="1"/>
  <c r="S1249" i="1"/>
  <c r="I1249" i="1" s="1"/>
  <c r="S1106" i="1"/>
  <c r="I1106" i="1" s="1"/>
  <c r="S620" i="1"/>
  <c r="I620" i="1" s="1"/>
  <c r="S892" i="1"/>
  <c r="I892" i="1" s="1"/>
  <c r="S1303" i="1"/>
  <c r="I1303" i="1" s="1"/>
  <c r="S1326" i="1"/>
  <c r="I1326" i="1" s="1"/>
  <c r="S1325" i="1"/>
  <c r="I1325" i="1" s="1"/>
  <c r="S1117" i="1"/>
  <c r="I1117" i="1" s="1"/>
  <c r="S1300" i="1"/>
  <c r="I1300" i="1" s="1"/>
  <c r="S1116" i="1"/>
  <c r="I1116" i="1" s="1"/>
  <c r="S1302" i="1"/>
  <c r="I1302" i="1" s="1"/>
  <c r="S1299" i="1"/>
  <c r="I1299" i="1" s="1"/>
  <c r="S1301" i="1"/>
  <c r="I1301" i="1" s="1"/>
  <c r="S1035" i="1"/>
  <c r="I1035" i="1" s="1"/>
  <c r="S743" i="1"/>
  <c r="I743" i="1" s="1"/>
  <c r="S972" i="1"/>
  <c r="I972" i="1" s="1"/>
  <c r="S1081" i="1"/>
  <c r="I1081" i="1" s="1"/>
  <c r="S1092" i="1"/>
  <c r="I1092" i="1" s="1"/>
  <c r="S742" i="1"/>
  <c r="I742" i="1" s="1"/>
  <c r="S536" i="1"/>
  <c r="I536" i="1" s="1"/>
  <c r="S826" i="1"/>
  <c r="I826" i="1" s="1"/>
  <c r="S169" i="1"/>
  <c r="I169" i="1" s="1"/>
  <c r="S1327" i="1"/>
  <c r="I1327" i="1" s="1"/>
  <c r="S1176" i="1"/>
  <c r="I1176" i="1" s="1"/>
  <c r="S928" i="1"/>
  <c r="I928" i="1" s="1"/>
  <c r="S556" i="1"/>
  <c r="I556" i="1" s="1"/>
  <c r="S1113" i="1"/>
  <c r="I1113" i="1" s="1"/>
  <c r="S1120" i="1"/>
  <c r="I1120" i="1" s="1"/>
  <c r="S544" i="1"/>
  <c r="I544" i="1" s="1"/>
  <c r="S1115" i="1"/>
  <c r="I1115" i="1" s="1"/>
  <c r="S1257" i="1"/>
  <c r="I1257" i="1" s="1"/>
  <c r="S170" i="1"/>
  <c r="I170" i="1" s="1"/>
  <c r="S1114" i="1"/>
  <c r="I1114" i="1" s="1"/>
  <c r="S744" i="1"/>
  <c r="I744" i="1" s="1"/>
  <c r="S867" i="1"/>
  <c r="I867" i="1" s="1"/>
  <c r="S191" i="1"/>
  <c r="I191" i="1" s="1"/>
  <c r="S401" i="1"/>
  <c r="I401" i="1" s="1"/>
  <c r="S1052" i="1"/>
  <c r="I1052" i="1" s="1"/>
  <c r="S70" i="1"/>
  <c r="I70" i="1" s="1"/>
  <c r="S1267" i="1"/>
  <c r="I1267" i="1" s="1"/>
  <c r="S532" i="1"/>
  <c r="I532" i="1" s="1"/>
  <c r="S605" i="1"/>
  <c r="I605" i="1" s="1"/>
  <c r="S35" i="1"/>
  <c r="I35" i="1" s="1"/>
  <c r="S676" i="1"/>
  <c r="I676" i="1" s="1"/>
  <c r="S181" i="1"/>
  <c r="I181" i="1" s="1"/>
  <c r="S475" i="1"/>
  <c r="I475" i="1" s="1"/>
  <c r="S245" i="1"/>
  <c r="I245" i="1" s="1"/>
  <c r="S178" i="1"/>
  <c r="I178" i="1" s="1"/>
  <c r="S961" i="1"/>
  <c r="I961" i="1" s="1"/>
  <c r="S700" i="1"/>
  <c r="I700" i="1" s="1"/>
  <c r="S982" i="1"/>
  <c r="I982" i="1" s="1"/>
  <c r="S1163" i="1"/>
  <c r="I1163" i="1" s="1"/>
  <c r="S514" i="1"/>
  <c r="I514" i="1" s="1"/>
  <c r="S188" i="1"/>
  <c r="I188" i="1" s="1"/>
  <c r="S381" i="1"/>
  <c r="I381" i="1" s="1"/>
  <c r="S1034" i="1"/>
  <c r="I1034" i="1" s="1"/>
  <c r="S44" i="1"/>
  <c r="I44" i="1" s="1"/>
  <c r="S582" i="1"/>
  <c r="I582" i="1" s="1"/>
  <c r="S104" i="1"/>
  <c r="I104" i="1" s="1"/>
  <c r="S609" i="1"/>
  <c r="I609" i="1" s="1"/>
  <c r="S1295" i="1"/>
  <c r="I1295" i="1" s="1"/>
  <c r="S569" i="1"/>
  <c r="I569" i="1" s="1"/>
  <c r="S437" i="1"/>
  <c r="I437" i="1" s="1"/>
  <c r="S669" i="1"/>
  <c r="I669" i="1" s="1"/>
  <c r="S600" i="1"/>
  <c r="I600" i="1" s="1"/>
  <c r="S687" i="1"/>
  <c r="I687" i="1" s="1"/>
  <c r="S604" i="1"/>
  <c r="I604" i="1" s="1"/>
  <c r="S1220" i="1"/>
  <c r="I1220" i="1" s="1"/>
  <c r="S1054" i="1"/>
  <c r="I1054" i="1" s="1"/>
  <c r="S736" i="1"/>
  <c r="I736" i="1" s="1"/>
  <c r="S862" i="1"/>
  <c r="I862" i="1" s="1"/>
  <c r="S43" i="1"/>
  <c r="I43" i="1" s="1"/>
  <c r="S49" i="1"/>
  <c r="I49" i="1" s="1"/>
  <c r="S730" i="1"/>
  <c r="I730" i="1" s="1"/>
  <c r="S779" i="1"/>
  <c r="I779" i="1" s="1"/>
  <c r="S367" i="1"/>
  <c r="I367" i="1" s="1"/>
  <c r="S195" i="1"/>
  <c r="I195" i="1" s="1"/>
  <c r="S274" i="1"/>
  <c r="I274" i="1" s="1"/>
  <c r="S156" i="1"/>
  <c r="I156" i="1" s="1"/>
  <c r="S839" i="1"/>
  <c r="I839" i="1" s="1"/>
  <c r="S157" i="1"/>
  <c r="I157" i="1" s="1"/>
  <c r="S60" i="1"/>
  <c r="I60" i="1" s="1"/>
  <c r="S1254" i="1"/>
  <c r="I1254" i="1" s="1"/>
  <c r="S578" i="1"/>
  <c r="I578" i="1" s="1"/>
  <c r="S1317" i="1"/>
  <c r="I1317" i="1" s="1"/>
  <c r="S48" i="1"/>
  <c r="I48" i="1" s="1"/>
  <c r="S467" i="1"/>
  <c r="I467" i="1" s="1"/>
  <c r="S411" i="1"/>
  <c r="I411" i="1" s="1"/>
  <c r="S211" i="1"/>
  <c r="I211" i="1" s="1"/>
  <c r="S23" i="1"/>
  <c r="I23" i="1" s="1"/>
  <c r="S273" i="1"/>
  <c r="I273" i="1" s="1"/>
  <c r="S840" i="1"/>
  <c r="I840" i="1" s="1"/>
  <c r="S618" i="1"/>
  <c r="I618" i="1" s="1"/>
  <c r="S50" i="1"/>
  <c r="I50" i="1" s="1"/>
  <c r="S37" i="1"/>
  <c r="I37" i="1" s="1"/>
  <c r="S223" i="1"/>
  <c r="I223" i="1" s="1"/>
  <c r="S58" i="1"/>
  <c r="I58" i="1" s="1"/>
  <c r="S1124" i="1"/>
  <c r="I1124" i="1" s="1"/>
  <c r="S983" i="1"/>
  <c r="I983" i="1" s="1"/>
  <c r="S126" i="1"/>
  <c r="I126" i="1" s="1"/>
  <c r="S1268" i="1"/>
  <c r="I1268" i="1" s="1"/>
  <c r="S904" i="1"/>
  <c r="I904" i="1" s="1"/>
  <c r="S311" i="1"/>
  <c r="I311" i="1" s="1"/>
  <c r="S531" i="1"/>
  <c r="I531" i="1" s="1"/>
  <c r="S638" i="1"/>
  <c r="I638" i="1" s="1"/>
  <c r="S513" i="1"/>
  <c r="I513" i="1" s="1"/>
  <c r="S975" i="1"/>
  <c r="I975" i="1" s="1"/>
  <c r="S28" i="1"/>
  <c r="I28" i="1" s="1"/>
  <c r="S647" i="1"/>
  <c r="I647" i="1" s="1"/>
  <c r="S573" i="1"/>
  <c r="I573" i="1" s="1"/>
  <c r="S480" i="1"/>
  <c r="I480" i="1" s="1"/>
  <c r="S40" i="1"/>
  <c r="I40" i="1" s="1"/>
  <c r="S194" i="1"/>
  <c r="I194" i="1" s="1"/>
  <c r="S1156" i="1"/>
  <c r="I1156" i="1" s="1"/>
  <c r="S238" i="1"/>
  <c r="I238" i="1" s="1"/>
  <c r="S154" i="1"/>
  <c r="I154" i="1" s="1"/>
  <c r="S270" i="1"/>
  <c r="I270" i="1" s="1"/>
  <c r="S36" i="1"/>
  <c r="I36" i="1" s="1"/>
  <c r="S1011" i="1"/>
  <c r="I1011" i="1" s="1"/>
  <c r="S14" i="1"/>
  <c r="I14" i="1" s="1"/>
  <c r="S804" i="1"/>
  <c r="I804" i="1" s="1"/>
  <c r="S327" i="1"/>
  <c r="I327" i="1" s="1"/>
  <c r="S293" i="1"/>
  <c r="I293" i="1" s="1"/>
  <c r="S252" i="1"/>
  <c r="I252" i="1" s="1"/>
  <c r="S960" i="1"/>
  <c r="I960" i="1" s="1"/>
  <c r="S424" i="1"/>
  <c r="I424" i="1" s="1"/>
  <c r="S835" i="1"/>
  <c r="I835" i="1" s="1"/>
  <c r="S816" i="1"/>
  <c r="I816" i="1" s="1"/>
  <c r="S366" i="1"/>
  <c r="I366" i="1" s="1"/>
  <c r="S25" i="1"/>
  <c r="I25" i="1" s="1"/>
  <c r="S315" i="1"/>
  <c r="I315" i="1" s="1"/>
  <c r="S728" i="1"/>
  <c r="I728" i="1" s="1"/>
  <c r="S477" i="1"/>
  <c r="I477" i="1" s="1"/>
  <c r="S247" i="1"/>
  <c r="I247" i="1" s="1"/>
  <c r="S171" i="1"/>
  <c r="I171" i="1" s="1"/>
  <c r="S1318" i="1"/>
  <c r="I1318" i="1" s="1"/>
  <c r="S67" i="1"/>
  <c r="I67" i="1" s="1"/>
  <c r="S64" i="1"/>
  <c r="I64" i="1" s="1"/>
  <c r="S441" i="1"/>
  <c r="I441" i="1" s="1"/>
  <c r="S190" i="1"/>
  <c r="I190" i="1" s="1"/>
  <c r="S1316" i="1"/>
  <c r="I1316" i="1" s="1"/>
  <c r="S763" i="1"/>
  <c r="I763" i="1" s="1"/>
  <c r="S941" i="1"/>
  <c r="I941" i="1" s="1"/>
  <c r="S761" i="1"/>
  <c r="I761" i="1" s="1"/>
  <c r="S1305" i="1"/>
  <c r="I1305" i="1" s="1"/>
  <c r="S1021" i="1"/>
  <c r="I1021" i="1" s="1"/>
  <c r="S1226" i="1"/>
  <c r="I1226" i="1" s="1"/>
  <c r="S1038" i="1"/>
  <c r="I1038" i="1" s="1"/>
  <c r="S883" i="1"/>
  <c r="I883" i="1" s="1"/>
  <c r="S1127" i="1"/>
  <c r="I1127" i="1" s="1"/>
  <c r="S1074" i="1"/>
  <c r="I1074" i="1" s="1"/>
  <c r="S596" i="1"/>
  <c r="I596" i="1" s="1"/>
  <c r="S898" i="1"/>
  <c r="I898" i="1" s="1"/>
  <c r="S1039" i="1"/>
  <c r="I1039" i="1" s="1"/>
  <c r="S940" i="1"/>
  <c r="I940" i="1" s="1"/>
  <c r="S860" i="1"/>
  <c r="I860" i="1" s="1"/>
  <c r="S144" i="1"/>
  <c r="I144" i="1" s="1"/>
  <c r="S703" i="1"/>
  <c r="I703" i="1" s="1"/>
  <c r="S1272" i="1"/>
  <c r="I1272" i="1" s="1"/>
  <c r="S435" i="1"/>
  <c r="I435" i="1" s="1"/>
  <c r="S704" i="1"/>
  <c r="I704" i="1" s="1"/>
  <c r="S51" i="1"/>
  <c r="I51" i="1" s="1"/>
  <c r="S146" i="1"/>
  <c r="I146" i="1" s="1"/>
  <c r="S295" i="1"/>
  <c r="I295" i="1" s="1"/>
  <c r="S876" i="1"/>
  <c r="I876" i="1" s="1"/>
  <c r="S767" i="1"/>
  <c r="I767" i="1" s="1"/>
  <c r="S815" i="1"/>
  <c r="I815" i="1" s="1"/>
  <c r="S527" i="1"/>
  <c r="I527" i="1" s="1"/>
  <c r="S1022" i="1"/>
  <c r="I1022" i="1" s="1"/>
  <c r="S147" i="1"/>
  <c r="I147" i="1" s="1"/>
  <c r="S927" i="1"/>
  <c r="I927" i="1" s="1"/>
  <c r="S1154" i="1"/>
  <c r="I1154" i="1" s="1"/>
  <c r="S192" i="1"/>
  <c r="I192" i="1" s="1"/>
  <c r="S1041" i="1"/>
  <c r="I1041" i="1" s="1"/>
  <c r="S814" i="1"/>
  <c r="I814" i="1" s="1"/>
  <c r="S1222" i="1"/>
  <c r="I1222" i="1" s="1"/>
  <c r="S162" i="1"/>
  <c r="I162" i="1" s="1"/>
  <c r="S319" i="1"/>
  <c r="I319" i="1" s="1"/>
  <c r="S1059" i="1"/>
  <c r="I1059" i="1" s="1"/>
  <c r="S1193" i="1"/>
  <c r="I1193" i="1" s="1"/>
  <c r="S1058" i="1"/>
  <c r="I1058" i="1" s="1"/>
  <c r="S913" i="1"/>
  <c r="I913" i="1" s="1"/>
  <c r="S909" i="1"/>
  <c r="I909" i="1" s="1"/>
  <c r="S1128" i="1"/>
  <c r="I1128" i="1" s="1"/>
  <c r="S461" i="1"/>
  <c r="I461" i="1" s="1"/>
  <c r="S752" i="1"/>
  <c r="I752" i="1" s="1"/>
  <c r="S1195" i="1"/>
  <c r="I1195" i="1" s="1"/>
  <c r="S320" i="1"/>
  <c r="I320" i="1" s="1"/>
  <c r="S450" i="1"/>
  <c r="I450" i="1" s="1"/>
  <c r="S1192" i="1"/>
  <c r="I1192" i="1" s="1"/>
  <c r="S1132" i="1"/>
  <c r="I1132" i="1" s="1"/>
  <c r="S1126" i="1"/>
  <c r="I1126" i="1" s="1"/>
  <c r="S405" i="1"/>
  <c r="I405" i="1" s="1"/>
  <c r="S1197" i="1"/>
  <c r="I1197" i="1" s="1"/>
  <c r="S824" i="1"/>
  <c r="I824" i="1" s="1"/>
  <c r="S1198" i="1"/>
  <c r="I1198" i="1" s="1"/>
  <c r="S686" i="1"/>
  <c r="I686" i="1" s="1"/>
  <c r="S1025" i="1"/>
  <c r="I1025" i="1" s="1"/>
  <c r="S458" i="1"/>
  <c r="I458" i="1" s="1"/>
  <c r="S448" i="1"/>
  <c r="I448" i="1" s="1"/>
  <c r="S413" i="1"/>
  <c r="I413" i="1" s="1"/>
  <c r="S380" i="1"/>
  <c r="I380" i="1" s="1"/>
  <c r="S456" i="1"/>
  <c r="I456" i="1" s="1"/>
  <c r="S1194" i="1"/>
  <c r="I1194" i="1" s="1"/>
  <c r="S1340" i="1"/>
  <c r="I1340" i="1" s="1"/>
  <c r="S910" i="1"/>
  <c r="I910" i="1" s="1"/>
  <c r="S163" i="1"/>
  <c r="I163" i="1" s="1"/>
  <c r="S1191" i="1"/>
  <c r="I1191" i="1" s="1"/>
  <c r="S455" i="1"/>
  <c r="I455" i="1" s="1"/>
  <c r="S1291" i="1"/>
  <c r="I1291" i="1" s="1"/>
  <c r="S951" i="1"/>
  <c r="I951" i="1" s="1"/>
  <c r="S1028" i="1"/>
  <c r="I1028" i="1" s="1"/>
  <c r="S1233" i="1"/>
  <c r="I1233" i="1" s="1"/>
  <c r="S1027" i="1"/>
  <c r="I1027" i="1" s="1"/>
  <c r="S953" i="1"/>
  <c r="I953" i="1" s="1"/>
  <c r="S1075" i="1"/>
  <c r="I1075" i="1" s="1"/>
  <c r="S1341" i="1"/>
  <c r="I1341" i="1" s="1"/>
  <c r="S823" i="1"/>
  <c r="I823" i="1" s="1"/>
  <c r="S968" i="1"/>
  <c r="I968" i="1" s="1"/>
  <c r="S952" i="1"/>
  <c r="I952" i="1" s="1"/>
  <c r="S871" i="1"/>
  <c r="I871" i="1" s="1"/>
  <c r="S172" i="1"/>
  <c r="I172" i="1" s="1"/>
  <c r="S1032" i="1"/>
  <c r="I1032" i="1" s="1"/>
  <c r="S1165" i="1"/>
  <c r="I1165" i="1" s="1"/>
  <c r="S1026" i="1"/>
  <c r="I1026" i="1" s="1"/>
  <c r="S912" i="1"/>
  <c r="I912" i="1" s="1"/>
  <c r="S397" i="1"/>
  <c r="I397" i="1" s="1"/>
  <c r="S851" i="1"/>
  <c r="I851" i="1" s="1"/>
  <c r="S326" i="1"/>
  <c r="I326" i="1" s="1"/>
  <c r="S1196" i="1"/>
  <c r="I1196" i="1" s="1"/>
  <c r="S234" i="1"/>
  <c r="I234" i="1" s="1"/>
  <c r="S739" i="1"/>
  <c r="I739" i="1" s="1"/>
  <c r="S393" i="1"/>
  <c r="I393" i="1" s="1"/>
  <c r="S753" i="1"/>
  <c r="I753" i="1" s="1"/>
  <c r="S1152" i="1"/>
  <c r="I1152" i="1" s="1"/>
  <c r="S359" i="1"/>
  <c r="I359" i="1" s="1"/>
  <c r="S800" i="1"/>
  <c r="I800" i="1" s="1"/>
  <c r="S641" i="1"/>
  <c r="I641" i="1" s="1"/>
  <c r="S648" i="1"/>
  <c r="I648" i="1" s="1"/>
  <c r="S554" i="1"/>
  <c r="I554" i="1" s="1"/>
  <c r="S288" i="1"/>
  <c r="I288" i="1" s="1"/>
  <c r="S118" i="1"/>
  <c r="I118" i="1" s="1"/>
  <c r="S296" i="1"/>
  <c r="I296" i="1" s="1"/>
  <c r="S495" i="1"/>
  <c r="I495" i="1" s="1"/>
  <c r="S1277" i="1"/>
  <c r="I1277" i="1" s="1"/>
  <c r="S827" i="1"/>
  <c r="I827" i="1" s="1"/>
  <c r="S444" i="1"/>
  <c r="I444" i="1" s="1"/>
  <c r="S133" i="1"/>
  <c r="I133" i="1" s="1"/>
  <c r="S206" i="1"/>
  <c r="I206" i="1" s="1"/>
  <c r="S1100" i="1"/>
  <c r="I1100" i="1" s="1"/>
  <c r="S847" i="1"/>
  <c r="I847" i="1" s="1"/>
  <c r="S870" i="1"/>
  <c r="I870" i="1" s="1"/>
  <c r="S151" i="1"/>
  <c r="I151" i="1" s="1"/>
  <c r="S659" i="1"/>
  <c r="I659" i="1" s="1"/>
  <c r="S911" i="1"/>
  <c r="I911" i="1" s="1"/>
  <c r="S105" i="1"/>
  <c r="I105" i="1" s="1"/>
  <c r="S182" i="1"/>
  <c r="I182" i="1" s="1"/>
  <c r="S657" i="1"/>
  <c r="I657" i="1" s="1"/>
  <c r="S1066" i="1"/>
  <c r="I1066" i="1" s="1"/>
  <c r="S791" i="1"/>
  <c r="I791" i="1" s="1"/>
  <c r="S533" i="1"/>
  <c r="I533" i="1" s="1"/>
  <c r="S414" i="1"/>
  <c r="I414" i="1" s="1"/>
  <c r="S984" i="1"/>
  <c r="I984" i="1" s="1"/>
  <c r="S330" i="1"/>
  <c r="I330" i="1" s="1"/>
  <c r="S13" i="1"/>
  <c r="I13" i="1" s="1"/>
  <c r="S1007" i="1"/>
  <c r="I1007" i="1" s="1"/>
  <c r="S1311" i="1"/>
  <c r="I1311" i="1" s="1"/>
  <c r="S948" i="1"/>
  <c r="I948" i="1" s="1"/>
  <c r="S809" i="1"/>
  <c r="I809" i="1" s="1"/>
  <c r="S621" i="1"/>
  <c r="I621" i="1" s="1"/>
  <c r="S472" i="1"/>
  <c r="I472" i="1" s="1"/>
  <c r="S726" i="1"/>
  <c r="I726" i="1" s="1"/>
  <c r="S1155" i="1"/>
  <c r="I1155" i="1" s="1"/>
  <c r="S368" i="1"/>
  <c r="I368" i="1" s="1"/>
  <c r="S481" i="1"/>
  <c r="I481" i="1" s="1"/>
  <c r="S534" i="1"/>
  <c r="I534" i="1" s="1"/>
  <c r="S354" i="1"/>
  <c r="I354" i="1" s="1"/>
  <c r="S866" i="1"/>
  <c r="I866" i="1" s="1"/>
  <c r="S111" i="1"/>
  <c r="I111" i="1" s="1"/>
  <c r="S82" i="1"/>
  <c r="I82" i="1" s="1"/>
  <c r="S442" i="1"/>
  <c r="I442" i="1" s="1"/>
  <c r="S445" i="1"/>
  <c r="I445" i="1" s="1"/>
  <c r="S382" i="1"/>
  <c r="I382" i="1" s="1"/>
  <c r="S193" i="1"/>
  <c r="I193" i="1" s="1"/>
  <c r="S218" i="1"/>
  <c r="I218" i="1" s="1"/>
  <c r="S100" i="1"/>
  <c r="I100" i="1" s="1"/>
  <c r="S837" i="1"/>
  <c r="I837" i="1" s="1"/>
  <c r="S942" i="1"/>
  <c r="I942" i="1" s="1"/>
  <c r="S38" i="1"/>
  <c r="I38" i="1" s="1"/>
  <c r="S398" i="1"/>
  <c r="I398" i="1" s="1"/>
  <c r="S125" i="1"/>
  <c r="I125" i="1" s="1"/>
  <c r="S930" i="1"/>
  <c r="I930" i="1" s="1"/>
  <c r="S838" i="1"/>
  <c r="I838" i="1" s="1"/>
  <c r="S633" i="1"/>
  <c r="I633" i="1" s="1"/>
  <c r="S805" i="1"/>
  <c r="I805" i="1" s="1"/>
  <c r="S197" i="1"/>
  <c r="I197" i="1" s="1"/>
  <c r="S610" i="1"/>
  <c r="I610" i="1" s="1"/>
  <c r="S30" i="1"/>
  <c r="I30" i="1" s="1"/>
  <c r="S688" i="1"/>
  <c r="I688" i="1" s="1"/>
  <c r="S177" i="1"/>
  <c r="I177" i="1" s="1"/>
  <c r="S748" i="1"/>
  <c r="I748" i="1" s="1"/>
  <c r="S212" i="1"/>
  <c r="I212" i="1" s="1"/>
  <c r="S101" i="1"/>
  <c r="I101" i="1" s="1"/>
  <c r="S107" i="1"/>
  <c r="I107" i="1" s="1"/>
  <c r="S47" i="1"/>
  <c r="I47" i="1" s="1"/>
  <c r="S153" i="1"/>
  <c r="I153" i="1" s="1"/>
  <c r="S793" i="1"/>
  <c r="I793" i="1" s="1"/>
  <c r="S999" i="1"/>
  <c r="I999" i="1" s="1"/>
  <c r="S22" i="1"/>
  <c r="I22" i="1" s="1"/>
  <c r="S399" i="1"/>
  <c r="I399" i="1" s="1"/>
  <c r="S61" i="1"/>
  <c r="I61" i="1" s="1"/>
  <c r="S881" i="1"/>
  <c r="I881" i="1" s="1"/>
  <c r="S843" i="1"/>
  <c r="I843" i="1" s="1"/>
  <c r="S890" i="1"/>
  <c r="I890" i="1" s="1"/>
  <c r="S1079" i="1"/>
  <c r="I1079" i="1" s="1"/>
  <c r="S376" i="1"/>
  <c r="I376" i="1" s="1"/>
  <c r="S1293" i="1"/>
  <c r="I1293" i="1" s="1"/>
  <c r="S115" i="1"/>
  <c r="I115" i="1" s="1"/>
  <c r="S417" i="1"/>
  <c r="I417" i="1" s="1"/>
  <c r="S749" i="1"/>
  <c r="I749" i="1" s="1"/>
  <c r="S661" i="1"/>
  <c r="I661" i="1" s="1"/>
  <c r="S383" i="1"/>
  <c r="I383" i="1" s="1"/>
  <c r="S378" i="1"/>
  <c r="I378" i="1" s="1"/>
  <c r="S693" i="1"/>
  <c r="I693" i="1" s="1"/>
  <c r="S655" i="1"/>
  <c r="I655" i="1" s="1"/>
  <c r="S189" i="1"/>
  <c r="I189" i="1" s="1"/>
  <c r="S103" i="1"/>
  <c r="I103" i="1" s="1"/>
  <c r="S1242" i="1"/>
  <c r="I1242" i="1" s="1"/>
  <c r="S404" i="1"/>
  <c r="I404" i="1" s="1"/>
  <c r="S1159" i="1"/>
  <c r="I1159" i="1" s="1"/>
  <c r="S131" i="1"/>
  <c r="I131" i="1" s="1"/>
  <c r="S588" i="1"/>
  <c r="I588" i="1" s="1"/>
  <c r="S750" i="1"/>
  <c r="I750" i="1" s="1"/>
  <c r="S512" i="1"/>
  <c r="I512" i="1" s="1"/>
  <c r="S859" i="1"/>
  <c r="I859" i="1" s="1"/>
  <c r="S338" i="1"/>
  <c r="I338" i="1" s="1"/>
  <c r="S323" i="1"/>
  <c r="I323" i="1" s="1"/>
  <c r="S929" i="1"/>
  <c r="I929" i="1" s="1"/>
  <c r="S563" i="1"/>
  <c r="I563" i="1" s="1"/>
  <c r="S690" i="1"/>
  <c r="I690" i="1" s="1"/>
  <c r="S729" i="1"/>
  <c r="I729" i="1" s="1"/>
  <c r="S114" i="1"/>
  <c r="I114" i="1" s="1"/>
  <c r="S214" i="1"/>
  <c r="I214" i="1" s="1"/>
  <c r="S1223" i="1"/>
  <c r="I1223" i="1" s="1"/>
  <c r="S257" i="1"/>
  <c r="I257" i="1" s="1"/>
  <c r="S905" i="1"/>
  <c r="I905" i="1" s="1"/>
  <c r="S41" i="1"/>
  <c r="I41" i="1" s="1"/>
  <c r="S351" i="1"/>
  <c r="I351" i="1" s="1"/>
  <c r="S307" i="1"/>
  <c r="I307" i="1" s="1"/>
  <c r="S670" i="1"/>
  <c r="I670" i="1" s="1"/>
  <c r="S306" i="1"/>
  <c r="I306" i="1" s="1"/>
  <c r="S1093" i="1"/>
  <c r="I1093" i="1" s="1"/>
  <c r="S901" i="1"/>
  <c r="I901" i="1" s="1"/>
  <c r="S284" i="1"/>
  <c r="I284" i="1" s="1"/>
  <c r="S1283" i="1"/>
  <c r="I1283" i="1" s="1"/>
  <c r="S226" i="1"/>
  <c r="I226" i="1" s="1"/>
  <c r="S903" i="1"/>
  <c r="I903" i="1" s="1"/>
  <c r="S158" i="1"/>
  <c r="I158" i="1" s="1"/>
  <c r="S869" i="1"/>
  <c r="I869" i="1" s="1"/>
  <c r="S799" i="1"/>
  <c r="I799" i="1" s="1"/>
  <c r="S384" i="1"/>
  <c r="I384" i="1" s="1"/>
  <c r="S209" i="1"/>
  <c r="I209" i="1" s="1"/>
  <c r="S1247" i="1"/>
  <c r="I1247" i="1" s="1"/>
  <c r="S55" i="1"/>
  <c r="I55" i="1" s="1"/>
  <c r="S203" i="1"/>
  <c r="I203" i="1" s="1"/>
  <c r="S850" i="1"/>
  <c r="I850" i="1" s="1"/>
  <c r="S517" i="1"/>
  <c r="I517" i="1" s="1"/>
  <c r="S516" i="1"/>
  <c r="I516" i="1" s="1"/>
  <c r="S987" i="1"/>
  <c r="I987" i="1" s="1"/>
  <c r="S810" i="1"/>
  <c r="I810" i="1" s="1"/>
  <c r="S882" i="1"/>
  <c r="I882" i="1" s="1"/>
  <c r="S1040" i="1"/>
  <c r="I1040" i="1" s="1"/>
  <c r="S988" i="1"/>
  <c r="I988" i="1" s="1"/>
  <c r="S857" i="1"/>
  <c r="I857" i="1" s="1"/>
  <c r="S714" i="1"/>
  <c r="I714" i="1" s="1"/>
  <c r="S1111" i="1"/>
  <c r="I1111" i="1" s="1"/>
  <c r="S1290" i="1"/>
  <c r="I1290" i="1" s="1"/>
  <c r="S989" i="1"/>
  <c r="I989" i="1" s="1"/>
  <c r="S301" i="1"/>
  <c r="I301" i="1" s="1"/>
  <c r="S1199" i="1"/>
  <c r="I1199" i="1" s="1"/>
  <c r="S672" i="1"/>
  <c r="I672" i="1" s="1"/>
  <c r="S357" i="1"/>
  <c r="I357" i="1" s="1"/>
  <c r="S715" i="1"/>
  <c r="I715" i="1" s="1"/>
  <c r="S933" i="1"/>
  <c r="I933" i="1" s="1"/>
  <c r="S1016" i="1"/>
  <c r="I1016" i="1" s="1"/>
  <c r="S1112" i="1"/>
  <c r="I1112" i="1" s="1"/>
  <c r="S1178" i="1"/>
  <c r="I1178" i="1" s="1"/>
  <c r="S1175" i="1"/>
  <c r="I1175" i="1" s="1"/>
  <c r="S699" i="1"/>
  <c r="I699" i="1" s="1"/>
  <c r="S875" i="1"/>
  <c r="I875" i="1" s="1"/>
  <c r="S110" i="1"/>
  <c r="I110" i="1" s="1"/>
  <c r="S1321" i="1"/>
  <c r="I1321" i="1" s="1"/>
  <c r="S615" i="1"/>
  <c r="I615" i="1" s="1"/>
  <c r="S1218" i="1"/>
  <c r="I1218" i="1" s="1"/>
  <c r="S906" i="1"/>
  <c r="I906" i="1" s="1"/>
  <c r="S1110" i="1"/>
  <c r="I1110" i="1" s="1"/>
  <c r="S248" i="1"/>
  <c r="I248" i="1" s="1"/>
  <c r="S695" i="1"/>
  <c r="I695" i="1" s="1"/>
  <c r="S831" i="1"/>
  <c r="I831" i="1" s="1"/>
  <c r="S706" i="1"/>
  <c r="I706" i="1" s="1"/>
  <c r="S1238" i="1"/>
  <c r="I1238" i="1" s="1"/>
  <c r="S923" i="1"/>
  <c r="I923" i="1" s="1"/>
  <c r="S626" i="1"/>
  <c r="I626" i="1" s="1"/>
  <c r="S432" i="1"/>
  <c r="I432" i="1" s="1"/>
  <c r="S1279" i="1"/>
  <c r="I1279" i="1" s="1"/>
  <c r="S1280" i="1"/>
  <c r="I1280" i="1" s="1"/>
  <c r="S1278" i="1"/>
  <c r="I1278" i="1" s="1"/>
  <c r="S1065" i="1"/>
  <c r="I1065" i="1" s="1"/>
  <c r="S1091" i="1"/>
  <c r="I1091" i="1" s="1"/>
  <c r="S452" i="1"/>
  <c r="I452" i="1" s="1"/>
  <c r="S1001" i="1"/>
  <c r="I1001" i="1" s="1"/>
  <c r="S453" i="1"/>
  <c r="I453" i="1" s="1"/>
  <c r="S1089" i="1"/>
  <c r="I1089" i="1" s="1"/>
  <c r="S1090" i="1"/>
  <c r="I1090" i="1" s="1"/>
  <c r="S627" i="1"/>
  <c r="I627" i="1" s="1"/>
  <c r="S1015" i="1"/>
  <c r="I1015" i="1" s="1"/>
  <c r="S812" i="1"/>
  <c r="I812" i="1" s="1"/>
  <c r="S622" i="1"/>
  <c r="I622" i="1" s="1"/>
  <c r="S558" i="1"/>
  <c r="I558" i="1" s="1"/>
  <c r="S856" i="1"/>
  <c r="I856" i="1" s="1"/>
  <c r="S1064" i="1"/>
  <c r="I1064" i="1" s="1"/>
  <c r="S580" i="1"/>
  <c r="I580" i="1" s="1"/>
  <c r="S1009" i="1"/>
  <c r="I1009" i="1" s="1"/>
  <c r="S299" i="1"/>
  <c r="I299" i="1" s="1"/>
  <c r="S902" i="1"/>
  <c r="I902" i="1" s="1"/>
  <c r="S1104" i="1"/>
  <c r="I1104" i="1" s="1"/>
  <c r="S979" i="1"/>
  <c r="I979" i="1" s="1"/>
  <c r="S836" i="1"/>
  <c r="I836" i="1" s="1"/>
  <c r="S1105" i="1"/>
  <c r="I1105" i="1" s="1"/>
  <c r="S457" i="1"/>
  <c r="I457" i="1" s="1"/>
  <c r="S936" i="1"/>
  <c r="I936" i="1" s="1"/>
  <c r="S462" i="1"/>
  <c r="I462" i="1" s="1"/>
  <c r="S991" i="1"/>
  <c r="I991" i="1" s="1"/>
  <c r="S318" i="1"/>
  <c r="I318" i="1" s="1"/>
  <c r="S1056" i="1"/>
  <c r="I1056" i="1" s="1"/>
  <c r="S806" i="1"/>
  <c r="I806" i="1" s="1"/>
  <c r="S650" i="1"/>
  <c r="I650" i="1" s="1"/>
  <c r="S937" i="1"/>
  <c r="I937" i="1" s="1"/>
  <c r="S662" i="1"/>
  <c r="I662" i="1" s="1"/>
  <c r="S1045" i="1"/>
  <c r="I1045" i="1" s="1"/>
  <c r="S646" i="1"/>
  <c r="I646" i="1" s="1"/>
  <c r="S265" i="1"/>
  <c r="I265" i="1" s="1"/>
  <c r="S1000" i="1"/>
  <c r="I1000" i="1" s="1"/>
  <c r="S259" i="1"/>
  <c r="I259" i="1" s="1"/>
  <c r="S606" i="1"/>
  <c r="I606" i="1" s="1"/>
  <c r="S553" i="1"/>
  <c r="I553" i="1" s="1"/>
  <c r="S1098" i="1"/>
  <c r="I1098" i="1" s="1"/>
  <c r="S907" i="1"/>
  <c r="I907" i="1" s="1"/>
  <c r="S124" i="1"/>
  <c r="I124" i="1" s="1"/>
  <c r="S694" i="1"/>
  <c r="I694" i="1" s="1"/>
  <c r="S807" i="1"/>
  <c r="I807" i="1" s="1"/>
  <c r="S490" i="1"/>
  <c r="I490" i="1" s="1"/>
  <c r="S431" i="1"/>
  <c r="I431" i="1" s="1"/>
  <c r="S465" i="1"/>
  <c r="I465" i="1" s="1"/>
  <c r="S755" i="1"/>
  <c r="I755" i="1" s="1"/>
  <c r="S649" i="1"/>
  <c r="I649" i="1" s="1"/>
  <c r="S666" i="1"/>
  <c r="I666" i="1" s="1"/>
  <c r="S1121" i="1"/>
  <c r="I1121" i="1" s="1"/>
  <c r="S364" i="1"/>
  <c r="I364" i="1" s="1"/>
  <c r="S1118" i="1"/>
  <c r="I1118" i="1" s="1"/>
  <c r="S489" i="1"/>
  <c r="I489" i="1" s="1"/>
  <c r="S470" i="1"/>
  <c r="I470" i="1" s="1"/>
  <c r="S86" i="1"/>
  <c r="I86" i="1" s="1"/>
  <c r="S386" i="1"/>
  <c r="I386" i="1" s="1"/>
  <c r="S654" i="1"/>
  <c r="I654" i="1" s="1"/>
  <c r="S855" i="1"/>
  <c r="I855" i="1" s="1"/>
  <c r="S423" i="1"/>
  <c r="I423" i="1" s="1"/>
  <c r="S967" i="1"/>
  <c r="I967" i="1" s="1"/>
  <c r="S1310" i="1"/>
  <c r="I1310" i="1" s="1"/>
  <c r="S691" i="1"/>
  <c r="I691" i="1" s="1"/>
  <c r="S1018" i="1"/>
  <c r="I1018" i="1" s="1"/>
  <c r="S1164" i="1"/>
  <c r="I1164" i="1" s="1"/>
  <c r="S439" i="1"/>
  <c r="I439" i="1" s="1"/>
  <c r="S667" i="1"/>
  <c r="I667" i="1" s="1"/>
  <c r="S202" i="1"/>
  <c r="I202" i="1" s="1"/>
  <c r="S486" i="1"/>
  <c r="I486" i="1" s="1"/>
  <c r="S503" i="1"/>
  <c r="I503" i="1" s="1"/>
  <c r="S418" i="1"/>
  <c r="I418" i="1" s="1"/>
  <c r="S31" i="1"/>
  <c r="I31" i="1" s="1"/>
  <c r="S1162" i="1"/>
  <c r="I1162" i="1" s="1"/>
  <c r="S992" i="1"/>
  <c r="I992" i="1" s="1"/>
  <c r="S735" i="1"/>
  <c r="I735" i="1" s="1"/>
  <c r="S123" i="1"/>
  <c r="I123" i="1" s="1"/>
  <c r="S515" i="1"/>
  <c r="I515" i="1" s="1"/>
  <c r="S328" i="1"/>
  <c r="I328" i="1" s="1"/>
  <c r="S1185" i="1"/>
  <c r="I1185" i="1" s="1"/>
  <c r="S880" i="1"/>
  <c r="I880" i="1" s="1"/>
  <c r="S251" i="1"/>
  <c r="I251" i="1" s="1"/>
  <c r="S464" i="1"/>
  <c r="I464" i="1" s="1"/>
  <c r="S1203" i="1"/>
  <c r="I1203" i="1" s="1"/>
  <c r="S97" i="1"/>
  <c r="I97" i="1" s="1"/>
  <c r="S529" i="1"/>
  <c r="I529" i="1" s="1"/>
  <c r="S896" i="1"/>
  <c r="I896" i="1" s="1"/>
  <c r="S629" i="1"/>
  <c r="I629" i="1" s="1"/>
  <c r="S421" i="1"/>
  <c r="I421" i="1" s="1"/>
  <c r="S1348" i="1"/>
  <c r="I1348" i="1" s="1"/>
  <c r="S528" i="1"/>
  <c r="I528" i="1" s="1"/>
  <c r="S943" i="1"/>
  <c r="I943" i="1" s="1"/>
  <c r="S846" i="1"/>
  <c r="I846" i="1" s="1"/>
  <c r="S304" i="1"/>
  <c r="I304" i="1" s="1"/>
  <c r="S1109" i="1"/>
  <c r="I1109" i="1" s="1"/>
  <c r="S286" i="1"/>
  <c r="I286" i="1" s="1"/>
  <c r="S643" i="1"/>
  <c r="I643" i="1" s="1"/>
  <c r="S204" i="1"/>
  <c r="I204" i="1" s="1"/>
  <c r="S817" i="1"/>
  <c r="I817" i="1" s="1"/>
  <c r="S747" i="1"/>
  <c r="I747" i="1" s="1"/>
  <c r="S412" i="1"/>
  <c r="I412" i="1" s="1"/>
  <c r="S692" i="1"/>
  <c r="I692" i="1" s="1"/>
  <c r="S485" i="1"/>
  <c r="I485" i="1" s="1"/>
  <c r="S822" i="1"/>
  <c r="I822" i="1" s="1"/>
  <c r="S1269" i="1"/>
  <c r="I1269" i="1" s="1"/>
  <c r="S440" i="1"/>
  <c r="I440" i="1" s="1"/>
  <c r="S487" i="1"/>
  <c r="I487" i="1" s="1"/>
  <c r="S77" i="1"/>
  <c r="I77" i="1" s="1"/>
  <c r="S312" i="1"/>
  <c r="I312" i="1" s="1"/>
  <c r="S949" i="1"/>
  <c r="I949" i="1" s="1"/>
  <c r="S394" i="1"/>
  <c r="I394" i="1" s="1"/>
  <c r="S716" i="1"/>
  <c r="I716" i="1" s="1"/>
  <c r="S349" i="1"/>
  <c r="I349" i="1" s="1"/>
  <c r="S965" i="1"/>
  <c r="I965" i="1" s="1"/>
  <c r="S579" i="1"/>
  <c r="I579" i="1" s="1"/>
  <c r="S920" i="1"/>
  <c r="I920" i="1" s="1"/>
  <c r="S675" i="1"/>
  <c r="I675" i="1" s="1"/>
  <c r="S63" i="1"/>
  <c r="I63" i="1" s="1"/>
  <c r="S821" i="1"/>
  <c r="I821" i="1" s="1"/>
  <c r="S773" i="1"/>
  <c r="I773" i="1" s="1"/>
  <c r="S1200" i="1"/>
  <c r="I1200" i="1" s="1"/>
  <c r="S772" i="1"/>
  <c r="I772" i="1" s="1"/>
  <c r="S1161" i="1"/>
  <c r="I1161" i="1" s="1"/>
  <c r="S776" i="1"/>
  <c r="I776" i="1" s="1"/>
  <c r="S1086" i="1"/>
  <c r="I1086" i="1" s="1"/>
  <c r="S1201" i="1"/>
  <c r="I1201" i="1" s="1"/>
  <c r="S232" i="1"/>
  <c r="I232" i="1" s="1"/>
  <c r="S576" i="1"/>
  <c r="I576" i="1" s="1"/>
  <c r="S719" i="1"/>
  <c r="I719" i="1" s="1"/>
  <c r="S1180" i="1"/>
  <c r="I1180" i="1" s="1"/>
  <c r="S510" i="1"/>
  <c r="I510" i="1" s="1"/>
  <c r="S1188" i="1"/>
  <c r="I1188" i="1" s="1"/>
  <c r="S1230" i="1"/>
  <c r="I1230" i="1" s="1"/>
  <c r="S332" i="1"/>
  <c r="I332" i="1" s="1"/>
  <c r="S938" i="1"/>
  <c r="I938" i="1" s="1"/>
  <c r="S1231" i="1"/>
  <c r="I1231" i="1" s="1"/>
  <c r="S1205" i="1"/>
  <c r="I1205" i="1" s="1"/>
  <c r="S873" i="1"/>
  <c r="I873" i="1" s="1"/>
  <c r="S1017" i="1"/>
  <c r="I1017" i="1" s="1"/>
  <c r="S1206" i="1"/>
  <c r="I1206" i="1" s="1"/>
  <c r="S970" i="1"/>
  <c r="I970" i="1" s="1"/>
  <c r="S784" i="1"/>
  <c r="I784" i="1" s="1"/>
  <c r="S54" i="1"/>
  <c r="I54" i="1" s="1"/>
  <c r="S571" i="1"/>
  <c r="I571" i="1" s="1"/>
  <c r="S1061" i="1"/>
  <c r="I1061" i="1" s="1"/>
  <c r="S612" i="1"/>
  <c r="I612" i="1" s="1"/>
  <c r="S240" i="1"/>
  <c r="I240" i="1" s="1"/>
  <c r="S1051" i="1"/>
  <c r="I1051" i="1" s="1"/>
  <c r="S1049" i="1"/>
  <c r="I1049" i="1" s="1"/>
  <c r="S1048" i="1"/>
  <c r="I1048" i="1" s="1"/>
  <c r="S1063" i="1"/>
  <c r="I1063" i="1" s="1"/>
  <c r="S1273" i="1"/>
  <c r="I1273" i="1" s="1"/>
  <c r="S1014" i="1"/>
  <c r="I1014" i="1" s="1"/>
  <c r="S1062" i="1"/>
  <c r="I1062" i="1" s="1"/>
  <c r="S990" i="1"/>
  <c r="I990" i="1" s="1"/>
  <c r="S1274" i="1"/>
  <c r="I1274" i="1" s="1"/>
  <c r="S636" i="1"/>
  <c r="I636" i="1" s="1"/>
  <c r="S1095" i="1"/>
  <c r="I1095" i="1" s="1"/>
  <c r="S583" i="1"/>
  <c r="I583" i="1" s="1"/>
  <c r="S1050" i="1"/>
  <c r="I1050" i="1" s="1"/>
  <c r="S1002" i="1"/>
  <c r="I1002" i="1" s="1"/>
  <c r="S981" i="1"/>
  <c r="I981" i="1" s="1"/>
  <c r="S346" i="1"/>
  <c r="I346" i="1" s="1"/>
  <c r="S425" i="1"/>
  <c r="I425" i="1" s="1"/>
  <c r="S90" i="1"/>
  <c r="I90" i="1" s="1"/>
  <c r="S1166" i="1"/>
  <c r="I1166" i="1" s="1"/>
  <c r="S679" i="1"/>
  <c r="I679" i="1" s="1"/>
  <c r="S1131" i="1"/>
  <c r="I1131" i="1" s="1"/>
  <c r="S1103" i="1"/>
  <c r="I1103" i="1" s="1"/>
  <c r="S484" i="1"/>
  <c r="I484" i="1" s="1"/>
  <c r="S355" i="1"/>
  <c r="I355" i="1" s="1"/>
  <c r="S567" i="1"/>
  <c r="I567" i="1" s="1"/>
  <c r="S1005" i="1"/>
  <c r="I1005" i="1" s="1"/>
  <c r="S1144" i="1"/>
  <c r="I1144" i="1" s="1"/>
  <c r="S1119" i="1"/>
  <c r="I1119" i="1" s="1"/>
  <c r="S727" i="1"/>
  <c r="I727" i="1" s="1"/>
  <c r="S149" i="1"/>
  <c r="I149" i="1" s="1"/>
  <c r="S361" i="1"/>
  <c r="I361" i="1" s="1"/>
  <c r="S42" i="1"/>
  <c r="I42" i="1" s="1"/>
  <c r="S792" i="1"/>
  <c r="I792" i="1" s="1"/>
  <c r="S893" i="1"/>
  <c r="I893" i="1" s="1"/>
  <c r="S624" i="1"/>
  <c r="I624" i="1" s="1"/>
  <c r="S908" i="1"/>
  <c r="I908" i="1" s="1"/>
  <c r="S186" i="1"/>
  <c r="I186" i="1" s="1"/>
  <c r="S607" i="1"/>
  <c r="I607" i="1" s="1"/>
  <c r="S466" i="1"/>
  <c r="I466" i="1" s="1"/>
  <c r="S434" i="1"/>
  <c r="I434" i="1" s="1"/>
  <c r="S433" i="1"/>
  <c r="I433" i="1" s="1"/>
  <c r="S78" i="1"/>
  <c r="I78" i="1" s="1"/>
  <c r="S208" i="1"/>
  <c r="I208" i="1" s="1"/>
  <c r="S297" i="1"/>
  <c r="I297" i="1" s="1"/>
  <c r="S572" i="1"/>
  <c r="I572" i="1" s="1"/>
  <c r="S121" i="1"/>
  <c r="I121" i="1" s="1"/>
  <c r="S454" i="1"/>
  <c r="I454" i="1" s="1"/>
  <c r="S180" i="1"/>
  <c r="I180" i="1" s="1"/>
  <c r="S246" i="1"/>
  <c r="I246" i="1" s="1"/>
  <c r="S222" i="1"/>
  <c r="I222" i="1" s="1"/>
  <c r="S463" i="1"/>
  <c r="I463" i="1" s="1"/>
  <c r="S316" i="1"/>
  <c r="I316" i="1" s="1"/>
  <c r="S919" i="1"/>
  <c r="I919" i="1" s="1"/>
  <c r="S407" i="1"/>
  <c r="I407" i="1" s="1"/>
  <c r="S1046" i="1"/>
  <c r="I1046" i="1" s="1"/>
  <c r="S266" i="1"/>
  <c r="I266" i="1" s="1"/>
  <c r="S479" i="1"/>
  <c r="I479" i="1" s="1"/>
  <c r="S1047" i="1"/>
  <c r="I1047" i="1" s="1"/>
  <c r="S1286" i="1"/>
  <c r="I1286" i="1" s="1"/>
  <c r="S19" i="1"/>
  <c r="I19" i="1" s="1"/>
  <c r="S754" i="1"/>
  <c r="I754" i="1" s="1"/>
  <c r="S980" i="1"/>
  <c r="I980" i="1" s="1"/>
  <c r="S891" i="1"/>
  <c r="I891" i="1" s="1"/>
  <c r="S944" i="1"/>
  <c r="I944" i="1" s="1"/>
  <c r="S416" i="1"/>
  <c r="I416" i="1" s="1"/>
  <c r="S498" i="1"/>
  <c r="I498" i="1" s="1"/>
  <c r="S1138" i="1"/>
  <c r="I1138" i="1" s="1"/>
  <c r="S559" i="1"/>
  <c r="I559" i="1" s="1"/>
  <c r="S971" i="1"/>
  <c r="I971" i="1" s="1"/>
  <c r="S138" i="1"/>
  <c r="I138" i="1" s="1"/>
  <c r="S261" i="1"/>
  <c r="I261" i="1" s="1"/>
  <c r="S429" i="1"/>
  <c r="I429" i="1" s="1"/>
  <c r="S708" i="1"/>
  <c r="I708" i="1" s="1"/>
  <c r="S1337" i="1"/>
  <c r="I1337" i="1" s="1"/>
  <c r="S932" i="1"/>
  <c r="I932" i="1" s="1"/>
  <c r="S256" i="1"/>
  <c r="I256" i="1" s="1"/>
  <c r="S1122" i="1"/>
  <c r="I1122" i="1" s="1"/>
  <c r="S1097" i="1"/>
  <c r="I1097" i="1" s="1"/>
  <c r="S681" i="1"/>
  <c r="I681" i="1" s="1"/>
  <c r="S1309" i="1"/>
  <c r="I1309" i="1" s="1"/>
  <c r="S783" i="1"/>
  <c r="I783" i="1" s="1"/>
  <c r="S511" i="1"/>
  <c r="I511" i="1" s="1"/>
  <c r="S420" i="1"/>
  <c r="I420" i="1" s="1"/>
  <c r="S764" i="1"/>
  <c r="I764" i="1" s="1"/>
  <c r="S143" i="1"/>
  <c r="I143" i="1" s="1"/>
  <c r="S802" i="1"/>
  <c r="I802" i="1" s="1"/>
  <c r="S1145" i="1"/>
  <c r="I1145" i="1" s="1"/>
  <c r="S947" i="1"/>
  <c r="I947" i="1" s="1"/>
  <c r="S53" i="1"/>
  <c r="I53" i="1" s="1"/>
  <c r="S535" i="1"/>
  <c r="I535" i="1" s="1"/>
  <c r="S1189" i="1"/>
  <c r="I1189" i="1" s="1"/>
  <c r="S789" i="1"/>
  <c r="I789" i="1" s="1"/>
  <c r="S854" i="1"/>
  <c r="I854" i="1" s="1"/>
  <c r="S957" i="1"/>
  <c r="I957" i="1" s="1"/>
  <c r="S1070" i="1"/>
  <c r="I1070" i="1" s="1"/>
  <c r="S221" i="1"/>
  <c r="I221" i="1" s="1"/>
  <c r="S584" i="1"/>
  <c r="I584" i="1" s="1"/>
  <c r="S701" i="1"/>
  <c r="I701" i="1" s="1"/>
  <c r="S1214" i="1"/>
  <c r="I1214" i="1" s="1"/>
  <c r="S787" i="1"/>
  <c r="I787" i="1" s="1"/>
  <c r="S1217" i="1"/>
  <c r="I1217" i="1" s="1"/>
  <c r="S1216" i="1"/>
  <c r="I1216" i="1" s="1"/>
  <c r="S1215" i="1"/>
  <c r="I1215" i="1" s="1"/>
  <c r="S1212" i="1"/>
  <c r="I1212" i="1" s="1"/>
  <c r="S664" i="1"/>
  <c r="I664" i="1" s="1"/>
  <c r="S665" i="1"/>
  <c r="I665" i="1" s="1"/>
  <c r="S1292" i="1"/>
  <c r="I1292" i="1" s="1"/>
  <c r="S1211" i="1"/>
  <c r="I1211" i="1" s="1"/>
  <c r="S1003" i="1"/>
  <c r="I1003" i="1" s="1"/>
  <c r="S868" i="1"/>
  <c r="I868" i="1" s="1"/>
  <c r="S885" i="1"/>
  <c r="I885" i="1" s="1"/>
  <c r="S660" i="1"/>
  <c r="I660" i="1" s="1"/>
  <c r="S997" i="1"/>
  <c r="I997" i="1" s="1"/>
  <c r="S1137" i="1"/>
  <c r="I1137" i="1" s="1"/>
  <c r="S369" i="1"/>
  <c r="I369" i="1" s="1"/>
  <c r="S685" i="1"/>
  <c r="I685" i="1" s="1"/>
  <c r="S282" i="1"/>
  <c r="I282" i="1" s="1"/>
  <c r="S363" i="1"/>
  <c r="I363" i="1" s="1"/>
  <c r="S592" i="1"/>
  <c r="I592" i="1" s="1"/>
  <c r="S1012" i="1"/>
  <c r="I1012" i="1" s="1"/>
  <c r="S733" i="1"/>
  <c r="I733" i="1" s="1"/>
  <c r="S1008" i="1"/>
  <c r="I1008" i="1" s="1"/>
  <c r="S852" i="1"/>
  <c r="I852" i="1" s="1"/>
  <c r="S337" i="1"/>
  <c r="I337" i="1" s="1"/>
  <c r="S668" i="1"/>
  <c r="I668" i="1" s="1"/>
  <c r="S91" i="1"/>
  <c r="I91" i="1" s="1"/>
  <c r="S994" i="1"/>
  <c r="I994" i="1" s="1"/>
  <c r="S504" i="1"/>
  <c r="I504" i="1" s="1"/>
  <c r="S765" i="1"/>
  <c r="I765" i="1" s="1"/>
  <c r="S964" i="1"/>
  <c r="I964" i="1" s="1"/>
  <c r="S732" i="1"/>
  <c r="I732" i="1" s="1"/>
  <c r="S894" i="1"/>
  <c r="I894" i="1" s="1"/>
  <c r="S173" i="1"/>
  <c r="I173" i="1" s="1"/>
  <c r="S99" i="1"/>
  <c r="I99" i="1" s="1"/>
  <c r="S1083" i="1"/>
  <c r="I1083" i="1" s="1"/>
  <c r="S955" i="1"/>
  <c r="I955" i="1" s="1"/>
  <c r="S272" i="1"/>
  <c r="I272" i="1" s="1"/>
  <c r="S523" i="1"/>
  <c r="I523" i="1" s="1"/>
  <c r="S1307" i="1"/>
  <c r="I1307" i="1" s="1"/>
  <c r="S594" i="1"/>
  <c r="I594" i="1" s="1"/>
  <c r="S69" i="1"/>
  <c r="I69" i="1" s="1"/>
  <c r="S794" i="1"/>
  <c r="I794" i="1" s="1"/>
  <c r="S689" i="1"/>
  <c r="I689" i="1" s="1"/>
  <c r="S57" i="1"/>
  <c r="I57" i="1" s="1"/>
  <c r="S916" i="1"/>
  <c r="I916" i="1" s="1"/>
  <c r="S1157" i="1"/>
  <c r="I1157" i="1" s="1"/>
  <c r="S790" i="1"/>
  <c r="I790" i="1" s="1"/>
  <c r="S496" i="1"/>
  <c r="I496" i="1" s="1"/>
  <c r="S808" i="1"/>
  <c r="I808" i="1" s="1"/>
  <c r="S385" i="1"/>
  <c r="I385" i="1" s="1"/>
  <c r="S861" i="1"/>
  <c r="I861" i="1" s="1"/>
  <c r="S303" i="1"/>
  <c r="I303" i="1" s="1"/>
  <c r="S1244" i="1"/>
  <c r="I1244" i="1" s="1"/>
  <c r="S443" i="1"/>
  <c r="I443" i="1" s="1"/>
  <c r="S230" i="1"/>
  <c r="I230" i="1" s="1"/>
  <c r="S468" i="1"/>
  <c r="I468" i="1" s="1"/>
  <c r="S599" i="1"/>
  <c r="I599" i="1" s="1"/>
  <c r="S276" i="1"/>
  <c r="I276" i="1" s="1"/>
  <c r="S1258" i="1"/>
  <c r="I1258" i="1" s="1"/>
  <c r="S917" i="1"/>
  <c r="I917" i="1" s="1"/>
  <c r="S1072" i="1"/>
  <c r="I1072" i="1" s="1"/>
  <c r="S1042" i="1"/>
  <c r="I1042" i="1" s="1"/>
  <c r="S1073" i="1"/>
  <c r="I1073" i="1" s="1"/>
  <c r="S370" i="1"/>
  <c r="I370" i="1" s="1"/>
  <c r="S476" i="1"/>
  <c r="I476" i="1" s="1"/>
  <c r="S428" i="1"/>
  <c r="I428" i="1" s="1"/>
  <c r="S925" i="1"/>
  <c r="I925" i="1" s="1"/>
  <c r="S1298" i="1"/>
  <c r="I1298" i="1" s="1"/>
  <c r="S350" i="1"/>
  <c r="I350" i="1" s="1"/>
  <c r="S552" i="1"/>
  <c r="I552" i="1" s="1"/>
  <c r="S216" i="1"/>
  <c r="I216" i="1" s="1"/>
  <c r="S283" i="1"/>
  <c r="I283" i="1" s="1"/>
  <c r="S801" i="1"/>
  <c r="I801" i="1" s="1"/>
  <c r="S678" i="1"/>
  <c r="I678" i="1" s="1"/>
  <c r="S1313" i="1"/>
  <c r="I1313" i="1" s="1"/>
  <c r="S109" i="1"/>
  <c r="I109" i="1" s="1"/>
  <c r="S950" i="1"/>
  <c r="I950" i="1" s="1"/>
  <c r="S631" i="1"/>
  <c r="I631" i="1" s="1"/>
  <c r="S813" i="1"/>
  <c r="I813" i="1" s="1"/>
  <c r="S918" i="1"/>
  <c r="I918" i="1" s="1"/>
  <c r="S1036" i="1"/>
  <c r="I1036" i="1" s="1"/>
  <c r="S740" i="1"/>
  <c r="I740" i="1" s="1"/>
  <c r="S803" i="1"/>
  <c r="I803" i="1" s="1"/>
  <c r="S995" i="1"/>
  <c r="I995" i="1" s="1"/>
  <c r="S798" i="1"/>
  <c r="I798" i="1" s="1"/>
  <c r="S1219" i="1"/>
  <c r="I1219" i="1" s="1"/>
  <c r="S1153" i="1"/>
  <c r="I1153" i="1" s="1"/>
  <c r="S623" i="1"/>
  <c r="I623" i="1" s="1"/>
  <c r="S608" i="1"/>
  <c r="I608" i="1" s="1"/>
  <c r="S619" i="1"/>
  <c r="I619" i="1" s="1"/>
  <c r="S1167" i="1"/>
  <c r="I1167" i="1" s="1"/>
  <c r="S1085" i="1"/>
  <c r="I1085" i="1" s="1"/>
  <c r="S314" i="1"/>
  <c r="I314" i="1" s="1"/>
  <c r="S724" i="1"/>
  <c r="I724" i="1" s="1"/>
  <c r="S1227" i="1"/>
  <c r="I1227" i="1" s="1"/>
  <c r="S1102" i="1"/>
  <c r="I1102" i="1" s="1"/>
  <c r="S32" i="1"/>
  <c r="I32" i="1" s="1"/>
  <c r="S1333" i="1"/>
  <c r="I1333" i="1" s="1"/>
  <c r="S1221" i="1"/>
  <c r="I1221" i="1" s="1"/>
  <c r="S24" i="1"/>
  <c r="I24" i="1" s="1"/>
  <c r="S1030" i="1"/>
  <c r="I1030" i="1" s="1"/>
  <c r="S310" i="1"/>
  <c r="I310" i="1" s="1"/>
  <c r="S1339" i="1"/>
  <c r="I1339" i="1" s="1"/>
  <c r="S853" i="1"/>
  <c r="I853" i="1" s="1"/>
  <c r="S502" i="1"/>
  <c r="I502" i="1" s="1"/>
  <c r="S507" i="1"/>
  <c r="I507" i="1" s="1"/>
  <c r="S1338" i="1"/>
  <c r="I1338" i="1" s="1"/>
  <c r="S522" i="1"/>
  <c r="I522" i="1" s="1"/>
  <c r="S333" i="1"/>
  <c r="I333" i="1" s="1"/>
  <c r="S561" i="1"/>
  <c r="I561" i="1" s="1"/>
  <c r="S946" i="1"/>
  <c r="I946" i="1" s="1"/>
  <c r="S135" i="1"/>
  <c r="I135" i="1" s="1"/>
  <c r="S888" i="1"/>
  <c r="I888" i="1" s="1"/>
  <c r="S598" i="1"/>
  <c r="I598" i="1" s="1"/>
  <c r="S865" i="1"/>
  <c r="I865" i="1" s="1"/>
  <c r="S438" i="1"/>
  <c r="I438" i="1" s="1"/>
  <c r="S611" i="1"/>
  <c r="I611" i="1" s="1"/>
  <c r="S1171" i="1"/>
  <c r="I1171" i="1" s="1"/>
  <c r="S262" i="1"/>
  <c r="I262" i="1" s="1"/>
  <c r="S593" i="1"/>
  <c r="I593" i="1" s="1"/>
  <c r="S377" i="1"/>
  <c r="I377" i="1" s="1"/>
  <c r="S914" i="1"/>
  <c r="I914" i="1" s="1"/>
  <c r="S1044" i="1"/>
  <c r="I1044" i="1" s="1"/>
  <c r="S1108" i="1"/>
  <c r="I1108" i="1" s="1"/>
  <c r="S613" i="1"/>
  <c r="I613" i="1" s="1"/>
  <c r="S360" i="1"/>
  <c r="I360" i="1" s="1"/>
  <c r="S119" i="1"/>
  <c r="I119" i="1" s="1"/>
  <c r="S59" i="1"/>
  <c r="I59" i="1" s="1"/>
  <c r="S825" i="1"/>
  <c r="I825" i="1" s="1"/>
  <c r="S959" i="1"/>
  <c r="I959" i="1" s="1"/>
  <c r="S26" i="1"/>
  <c r="I26" i="1" s="1"/>
  <c r="S279" i="1"/>
  <c r="I279" i="1" s="1"/>
  <c r="S525" i="1"/>
  <c r="I525" i="1" s="1"/>
  <c r="S1312" i="1"/>
  <c r="I1312" i="1" s="1"/>
  <c r="S1245" i="1"/>
  <c r="I1245" i="1" s="1"/>
  <c r="S595" i="1"/>
  <c r="I595" i="1" s="1"/>
  <c r="S731" i="1"/>
  <c r="I731" i="1" s="1"/>
  <c r="S1319" i="1"/>
  <c r="I1319" i="1" s="1"/>
  <c r="S1213" i="1"/>
  <c r="I1213" i="1" s="1"/>
  <c r="S1078" i="1"/>
  <c r="I1078" i="1" s="1"/>
  <c r="S1260" i="1"/>
  <c r="I1260" i="1" s="1"/>
  <c r="S954" i="1"/>
  <c r="I954" i="1" s="1"/>
  <c r="S335" i="1"/>
  <c r="I335" i="1" s="1"/>
  <c r="S29" i="1"/>
  <c r="I29" i="1" s="1"/>
  <c r="S718" i="1"/>
  <c r="I718" i="1" s="1"/>
  <c r="S717" i="1"/>
  <c r="I717" i="1" s="1"/>
  <c r="S430" i="1"/>
  <c r="I430" i="1" s="1"/>
  <c r="S721" i="1"/>
  <c r="I721" i="1" s="1"/>
  <c r="S834" i="1"/>
  <c r="I834" i="1" s="1"/>
  <c r="S560" i="1"/>
  <c r="I560" i="1" s="1"/>
  <c r="S1308" i="1"/>
  <c r="I1308" i="1" s="1"/>
  <c r="S1239" i="1"/>
  <c r="I1239" i="1" s="1"/>
  <c r="S1237" i="1"/>
  <c r="I1237" i="1" s="1"/>
  <c r="S422" i="1"/>
  <c r="I422" i="1" s="1"/>
  <c r="S781" i="1"/>
  <c r="I781" i="1" s="1"/>
  <c r="S570" i="1"/>
  <c r="I570" i="1" s="1"/>
  <c r="S87" i="1"/>
  <c r="I87" i="1" s="1"/>
  <c r="S392" i="1"/>
  <c r="I392" i="1" s="1"/>
  <c r="S543" i="1"/>
  <c r="I543" i="1" s="1"/>
  <c r="S985" i="1"/>
  <c r="I985" i="1" s="1"/>
  <c r="S614" i="1"/>
  <c r="I614" i="1" s="1"/>
  <c r="S1151" i="1"/>
  <c r="I1151" i="1" s="1"/>
  <c r="S27" i="1"/>
  <c r="I27" i="1" s="1"/>
  <c r="S1088" i="1"/>
  <c r="I1088" i="1" s="1"/>
  <c r="S1084" i="1"/>
  <c r="I1084" i="1" s="1"/>
  <c r="S963" i="1"/>
  <c r="I963" i="1" s="1"/>
  <c r="S1029" i="1"/>
  <c r="I1029" i="1" s="1"/>
  <c r="S331" i="1"/>
  <c r="I331" i="1" s="1"/>
  <c r="S986" i="1"/>
  <c r="I986" i="1" s="1"/>
  <c r="S788" i="1"/>
  <c r="I788" i="1" s="1"/>
  <c r="S713" i="1"/>
  <c r="I713" i="1" s="1"/>
  <c r="S130" i="1"/>
  <c r="I130" i="1" s="1"/>
  <c r="S844" i="1"/>
  <c r="I844" i="1" s="1"/>
  <c r="S833" i="1"/>
  <c r="I833" i="1" s="1"/>
  <c r="S751" i="1"/>
  <c r="I751" i="1" s="1"/>
  <c r="S166" i="1"/>
  <c r="I166" i="1" s="1"/>
  <c r="S329" i="1"/>
  <c r="I329" i="1" s="1"/>
  <c r="S1332" i="1"/>
  <c r="I1332" i="1" s="1"/>
  <c r="S1101" i="1"/>
  <c r="I1101" i="1" s="1"/>
  <c r="S842" i="1"/>
  <c r="I842" i="1" s="1"/>
  <c r="S473" i="1"/>
  <c r="I473" i="1" s="1"/>
  <c r="S768" i="1"/>
  <c r="I768" i="1" s="1"/>
  <c r="S958" i="1"/>
  <c r="I958" i="1" s="1"/>
  <c r="S1060" i="1"/>
  <c r="I1060" i="1" s="1"/>
  <c r="S1010" i="1"/>
  <c r="I1010" i="1" s="1"/>
  <c r="S1209" i="1"/>
  <c r="I1209" i="1" s="1"/>
  <c r="S1208" i="1"/>
  <c r="I1208" i="1" s="1"/>
  <c r="S1210" i="1"/>
  <c r="I1210" i="1" s="1"/>
  <c r="S642" i="1"/>
  <c r="I642" i="1" s="1"/>
  <c r="S858" i="1"/>
  <c r="I858" i="1" s="1"/>
  <c r="S325" i="1"/>
  <c r="I325" i="1" s="1"/>
  <c r="S1202" i="1"/>
  <c r="I1202" i="1" s="1"/>
  <c r="S1324" i="1"/>
  <c r="I1324" i="1" s="1"/>
  <c r="S1265" i="1"/>
  <c r="I1265" i="1" s="1"/>
  <c r="S1130" i="1"/>
  <c r="I1130" i="1" s="1"/>
  <c r="S720" i="1"/>
  <c r="I720" i="1" s="1"/>
  <c r="S1266" i="1"/>
  <c r="I1266" i="1" s="1"/>
  <c r="S1129" i="1"/>
  <c r="I1129" i="1" s="1"/>
  <c r="S766" i="1"/>
  <c r="I766" i="1" s="1"/>
  <c r="S737" i="1"/>
  <c r="I737" i="1" s="1"/>
  <c r="S1173" i="1"/>
  <c r="I1173" i="1" s="1"/>
  <c r="S895" i="1"/>
  <c r="I895" i="1" s="1"/>
  <c r="S1243" i="1"/>
  <c r="I1243" i="1" s="1"/>
  <c r="S782" i="1"/>
  <c r="I782" i="1" s="1"/>
  <c r="S1275" i="1"/>
  <c r="I1275" i="1" s="1"/>
  <c r="S1281" i="1"/>
  <c r="I1281" i="1" s="1"/>
  <c r="S1336" i="1"/>
  <c r="I1336" i="1" s="1"/>
  <c r="S1241" i="1"/>
  <c r="I1241" i="1" s="1"/>
  <c r="S1304" i="1"/>
  <c r="I1304" i="1" s="1"/>
  <c r="S1349" i="1"/>
  <c r="I1349" i="1" s="1"/>
  <c r="S1344" i="1"/>
  <c r="I1344" i="1" s="1"/>
  <c r="N850" i="1"/>
  <c r="N821" i="1"/>
  <c r="N645" i="1"/>
  <c r="N590" i="1"/>
  <c r="N773" i="1"/>
  <c r="N763" i="1"/>
  <c r="N616" i="1"/>
  <c r="N17" i="1"/>
  <c r="N517" i="1"/>
  <c r="N591" i="1"/>
  <c r="N264" i="1"/>
  <c r="N358" i="1"/>
  <c r="N557" i="1"/>
  <c r="N941" i="1"/>
  <c r="N524" i="1"/>
  <c r="N1234" i="1"/>
  <c r="N516" i="1"/>
  <c r="N761" i="1"/>
  <c r="N617" i="1"/>
  <c r="N879" i="1"/>
  <c r="N552" i="1"/>
  <c r="N897" i="1"/>
  <c r="N987" i="1"/>
  <c r="N1140" i="1"/>
  <c r="N199" i="1"/>
  <c r="N581" i="1"/>
  <c r="N810" i="1"/>
  <c r="N1076" i="1"/>
  <c r="N263" i="1"/>
  <c r="N94" i="1"/>
  <c r="N882" i="1"/>
  <c r="N710" i="1"/>
  <c r="N16" i="1"/>
  <c r="N1200" i="1"/>
  <c r="N772" i="1"/>
  <c r="N474" i="1"/>
  <c r="N1040" i="1"/>
  <c r="N1174" i="1"/>
  <c r="N878" i="1"/>
  <c r="N93" i="1"/>
  <c r="N935" i="1"/>
  <c r="N347" i="1"/>
  <c r="N356" i="1"/>
  <c r="N988" i="1"/>
  <c r="N473" i="1"/>
  <c r="N139" i="1"/>
  <c r="N946" i="1"/>
  <c r="N236" i="1"/>
  <c r="N389" i="1"/>
  <c r="N228" i="1"/>
  <c r="N521" i="1"/>
  <c r="N374" i="1"/>
  <c r="N1305" i="1"/>
  <c r="N216" i="1"/>
  <c r="N15" i="1"/>
  <c r="N1020" i="1"/>
  <c r="N1190" i="1"/>
  <c r="N589" i="1"/>
  <c r="N283" i="1"/>
  <c r="N1133" i="1"/>
  <c r="N857" i="1"/>
  <c r="N175" i="1"/>
  <c r="N899" i="1"/>
  <c r="N140" i="1"/>
  <c r="N1021" i="1"/>
  <c r="N1271" i="1"/>
  <c r="N278" i="1"/>
  <c r="N174" i="1"/>
  <c r="N1246" i="1"/>
  <c r="N1226" i="1"/>
  <c r="N1033" i="1"/>
  <c r="N714" i="1"/>
  <c r="N1038" i="1"/>
  <c r="N883" i="1"/>
  <c r="N1111" i="1"/>
  <c r="N1127" i="1"/>
  <c r="N1161" i="1"/>
  <c r="N1290" i="1"/>
  <c r="N371" i="1"/>
  <c r="N989" i="1"/>
  <c r="N713" i="1"/>
  <c r="N829" i="1"/>
  <c r="N321" i="1"/>
  <c r="N1067" i="1"/>
  <c r="N1143" i="1"/>
  <c r="N796" i="1"/>
  <c r="N1331" i="1"/>
  <c r="N340" i="1"/>
  <c r="N135" i="1"/>
  <c r="N1019" i="1"/>
  <c r="N644" i="1"/>
  <c r="N1074" i="1"/>
  <c r="N1053" i="1"/>
  <c r="N801" i="1"/>
  <c r="N802" i="1"/>
  <c r="N678" i="1"/>
  <c r="N120" i="1"/>
  <c r="N596" i="1"/>
  <c r="N874" i="1"/>
  <c r="N519" i="1"/>
  <c r="N301" i="1"/>
  <c r="N1236" i="1"/>
  <c r="N343" i="1"/>
  <c r="N1023" i="1"/>
  <c r="N339" i="1"/>
  <c r="N845" i="1"/>
  <c r="N1270" i="1"/>
  <c r="N776" i="1"/>
  <c r="N898" i="1"/>
  <c r="N828" i="1"/>
  <c r="N1107" i="1"/>
  <c r="N1039" i="1"/>
  <c r="N1057" i="1"/>
  <c r="N940" i="1"/>
  <c r="N888" i="1"/>
  <c r="N718" i="1"/>
  <c r="N1199" i="1"/>
  <c r="N1145" i="1"/>
  <c r="N546" i="1"/>
  <c r="N1313" i="1"/>
  <c r="N1135" i="1"/>
  <c r="N860" i="1"/>
  <c r="N774" i="1"/>
  <c r="N144" i="1"/>
  <c r="N160" i="1"/>
  <c r="N1082" i="1"/>
  <c r="N969" i="1"/>
  <c r="N159" i="1"/>
  <c r="N1141" i="1"/>
  <c r="N1024" i="1"/>
  <c r="N672" i="1"/>
  <c r="N1086" i="1"/>
  <c r="N518" i="1"/>
  <c r="N1187" i="1"/>
  <c r="N1201" i="1"/>
  <c r="N734" i="1"/>
  <c r="N232" i="1"/>
  <c r="N231" i="1"/>
  <c r="N703" i="1"/>
  <c r="N555" i="1"/>
  <c r="N720" i="1"/>
  <c r="N3" i="1"/>
  <c r="N601" i="1"/>
  <c r="N109" i="1"/>
  <c r="N520" i="1"/>
  <c r="N884" i="1"/>
  <c r="N8" i="1"/>
  <c r="N877" i="1"/>
  <c r="N1272" i="1"/>
  <c r="N711" i="1"/>
  <c r="N705" i="1"/>
  <c r="N488" i="1"/>
  <c r="N130" i="1"/>
  <c r="N1094" i="1"/>
  <c r="N548" i="1"/>
  <c r="N576" i="1"/>
  <c r="N435" i="1"/>
  <c r="N719" i="1"/>
  <c r="N357" i="1"/>
  <c r="N508" i="1"/>
  <c r="N715" i="1"/>
  <c r="N1180" i="1"/>
  <c r="N549" i="1"/>
  <c r="N510" i="1"/>
  <c r="N344" i="1"/>
  <c r="N933" i="1"/>
  <c r="N1261" i="1"/>
  <c r="N1016" i="1"/>
  <c r="N372" i="1"/>
  <c r="N1142" i="1"/>
  <c r="N1112" i="1"/>
  <c r="N603" i="1"/>
  <c r="N1344" i="1"/>
  <c r="N950" i="1"/>
  <c r="N1178" i="1"/>
  <c r="N704" i="1"/>
  <c r="N1175" i="1"/>
  <c r="N768" i="1"/>
  <c r="N947" i="1"/>
  <c r="N51" i="1"/>
  <c r="N146" i="1"/>
  <c r="N1250" i="1"/>
  <c r="N292" i="1"/>
  <c r="N95" i="1"/>
  <c r="N1251" i="1"/>
  <c r="N759" i="1"/>
  <c r="N1188" i="1"/>
  <c r="N9" i="1"/>
  <c r="N373" i="1"/>
  <c r="N295" i="1"/>
  <c r="N1134" i="1"/>
  <c r="N631" i="1"/>
  <c r="N876" i="1"/>
  <c r="N1230" i="1"/>
  <c r="N699" i="1"/>
  <c r="N1235" i="1"/>
  <c r="N545" i="1"/>
  <c r="N767" i="1"/>
  <c r="N1287" i="1"/>
  <c r="N53" i="1"/>
  <c r="N500" i="1"/>
  <c r="N875" i="1"/>
  <c r="N52" i="1"/>
  <c r="N110" i="1"/>
  <c r="N1125" i="1"/>
  <c r="N332" i="1"/>
  <c r="N813" i="1"/>
  <c r="N598" i="1"/>
  <c r="N1321" i="1"/>
  <c r="N717" i="1"/>
  <c r="N96" i="1"/>
  <c r="N1252" i="1"/>
  <c r="N535" i="1"/>
  <c r="N1189" i="1"/>
  <c r="N815" i="1"/>
  <c r="N702" i="1"/>
  <c r="N224" i="1"/>
  <c r="N938" i="1"/>
  <c r="N341" i="1"/>
  <c r="N789" i="1"/>
  <c r="N527" i="1"/>
  <c r="N1022" i="1"/>
  <c r="N491" i="1"/>
  <c r="N918" i="1"/>
  <c r="N615" i="1"/>
  <c r="N229" i="1"/>
  <c r="N147" i="1"/>
  <c r="N390" i="1"/>
  <c r="N185" i="1"/>
  <c r="N966" i="1"/>
  <c r="N993" i="1"/>
  <c r="N430" i="1"/>
  <c r="N1231" i="1"/>
  <c r="N547" i="1"/>
  <c r="N844" i="1"/>
  <c r="N1218" i="1"/>
  <c r="N906" i="1"/>
  <c r="N10" i="1"/>
  <c r="N1110" i="1"/>
  <c r="N509" i="1"/>
  <c r="N248" i="1"/>
  <c r="N945" i="1"/>
  <c r="N854" i="1"/>
  <c r="N697" i="1"/>
  <c r="N1205" i="1"/>
  <c r="N176" i="1"/>
  <c r="N873" i="1"/>
  <c r="N1080" i="1"/>
  <c r="N865" i="1"/>
  <c r="N1036" i="1"/>
  <c r="N277" i="1"/>
  <c r="N695" i="1"/>
  <c r="N438" i="1"/>
  <c r="N1284" i="1"/>
  <c r="N220" i="1"/>
  <c r="N602" i="1"/>
  <c r="N289" i="1"/>
  <c r="N302" i="1"/>
  <c r="N161" i="1"/>
  <c r="N305" i="1"/>
  <c r="N550" i="1"/>
  <c r="N895" i="1"/>
  <c r="N956" i="1"/>
  <c r="N1285" i="1"/>
  <c r="N1229" i="1"/>
  <c r="N255" i="1"/>
  <c r="N831" i="1"/>
  <c r="N957" i="1"/>
  <c r="N1262" i="1"/>
  <c r="N849" i="1"/>
  <c r="N927" i="1"/>
  <c r="N706" i="1"/>
  <c r="N254" i="1"/>
  <c r="N958" i="1"/>
  <c r="N797" i="1"/>
  <c r="N1070" i="1"/>
  <c r="N924" i="1"/>
  <c r="N740" i="1"/>
  <c r="N1146" i="1"/>
  <c r="N1017" i="1"/>
  <c r="N1186" i="1"/>
  <c r="N721" i="1"/>
  <c r="N1206" i="1"/>
  <c r="N1238" i="1"/>
  <c r="N771" i="1"/>
  <c r="N221" i="1"/>
  <c r="N291" i="1"/>
  <c r="N1060" i="1"/>
  <c r="N408" i="1"/>
  <c r="N1154" i="1"/>
  <c r="N1276" i="1"/>
  <c r="N192" i="1"/>
  <c r="N770" i="1"/>
  <c r="N922" i="1"/>
  <c r="N970" i="1"/>
  <c r="N923" i="1"/>
  <c r="N1335" i="1"/>
  <c r="N803" i="1"/>
  <c r="N200" i="1"/>
  <c r="N148" i="1"/>
  <c r="N628" i="1"/>
  <c r="N1228" i="1"/>
  <c r="N406" i="1"/>
  <c r="N1013" i="1"/>
  <c r="N1255" i="1"/>
  <c r="N995" i="1"/>
  <c r="N637" i="1"/>
  <c r="N1249" i="1"/>
  <c r="N921" i="1"/>
  <c r="N834" i="1"/>
  <c r="N1041" i="1"/>
  <c r="N698" i="1"/>
  <c r="N1106" i="1"/>
  <c r="N626" i="1"/>
  <c r="N784" i="1"/>
  <c r="N1010" i="1"/>
  <c r="N584" i="1"/>
  <c r="N432" i="1"/>
  <c r="N539" i="1"/>
  <c r="N54" i="1"/>
  <c r="N620" i="1"/>
  <c r="N814" i="1"/>
  <c r="N571" i="1"/>
  <c r="N892" i="1"/>
  <c r="N741" i="1"/>
  <c r="N701" i="1"/>
  <c r="N1253" i="1"/>
  <c r="N564" i="1"/>
  <c r="N1037" i="1"/>
  <c r="N102" i="1"/>
  <c r="N1303" i="1"/>
  <c r="N1181" i="1"/>
  <c r="N1214" i="1"/>
  <c r="N651" i="1"/>
  <c r="N1279" i="1"/>
  <c r="N1168" i="1"/>
  <c r="N1169" i="1"/>
  <c r="N1280" i="1"/>
  <c r="N1278" i="1"/>
  <c r="N1294" i="1"/>
  <c r="N1222" i="1"/>
  <c r="N1065" i="1"/>
  <c r="N1061" i="1"/>
  <c r="N162" i="1"/>
  <c r="N1326" i="1"/>
  <c r="N612" i="1"/>
  <c r="N1091" i="1"/>
  <c r="N452" i="1"/>
  <c r="N319" i="1"/>
  <c r="N1296" i="1"/>
  <c r="N1325" i="1"/>
  <c r="N684" i="1"/>
  <c r="N653" i="1"/>
  <c r="N240" i="1"/>
  <c r="N746" i="1"/>
  <c r="N1001" i="1"/>
  <c r="N1117" i="1"/>
  <c r="N1059" i="1"/>
  <c r="N674" i="1"/>
  <c r="N1193" i="1"/>
  <c r="N1300" i="1"/>
  <c r="N1116" i="1"/>
  <c r="N1058" i="1"/>
  <c r="N453" i="1"/>
  <c r="N1302" i="1"/>
  <c r="N913" i="1"/>
  <c r="N909" i="1"/>
  <c r="N1299" i="1"/>
  <c r="N1089" i="1"/>
  <c r="N391" i="1"/>
  <c r="N1177" i="1"/>
  <c r="N1128" i="1"/>
  <c r="N461" i="1"/>
  <c r="N1301" i="1"/>
  <c r="N1090" i="1"/>
  <c r="N900" i="1"/>
  <c r="N1035" i="1"/>
  <c r="N787" i="1"/>
  <c r="N1183" i="1"/>
  <c r="N743" i="1"/>
  <c r="N1051" i="1"/>
  <c r="N745" i="1"/>
  <c r="N627" i="1"/>
  <c r="N1015" i="1"/>
  <c r="N1217" i="1"/>
  <c r="N449" i="1"/>
  <c r="N972" i="1"/>
  <c r="N812" i="1"/>
  <c r="N974" i="1"/>
  <c r="N752" i="1"/>
  <c r="N1195" i="1"/>
  <c r="N320" i="1"/>
  <c r="N450" i="1"/>
  <c r="N1343" i="1"/>
  <c r="N324" i="1"/>
  <c r="N622" i="1"/>
  <c r="N1170" i="1"/>
  <c r="N558" i="1"/>
  <c r="N611" i="1"/>
  <c r="N1192" i="1"/>
  <c r="N1081" i="1"/>
  <c r="N1132" i="1"/>
  <c r="N1126" i="1"/>
  <c r="N856" i="1"/>
  <c r="N1064" i="1"/>
  <c r="N560" i="1"/>
  <c r="N973" i="1"/>
  <c r="N405" i="1"/>
  <c r="N1197" i="1"/>
  <c r="N824" i="1"/>
  <c r="N1216" i="1"/>
  <c r="N1092" i="1"/>
  <c r="N1198" i="1"/>
  <c r="N686" i="1"/>
  <c r="N1025" i="1"/>
  <c r="N1049" i="1"/>
  <c r="N580" i="1"/>
  <c r="N129" i="1"/>
  <c r="N1009" i="1"/>
  <c r="N299" i="1"/>
  <c r="N458" i="1"/>
  <c r="N448" i="1"/>
  <c r="N1048" i="1"/>
  <c r="N413" i="1"/>
  <c r="N380" i="1"/>
  <c r="N902" i="1"/>
  <c r="N652" i="1"/>
  <c r="N1104" i="1"/>
  <c r="N456" i="1"/>
  <c r="N979" i="1"/>
  <c r="N1194" i="1"/>
  <c r="N742" i="1"/>
  <c r="N818" i="1"/>
  <c r="N836" i="1"/>
  <c r="N1105" i="1"/>
  <c r="N447" i="1"/>
  <c r="N722" i="1"/>
  <c r="N536" i="1"/>
  <c r="N457" i="1"/>
  <c r="N936" i="1"/>
  <c r="N1063" i="1"/>
  <c r="N1215" i="1"/>
  <c r="N1147" i="1"/>
  <c r="N939" i="1"/>
  <c r="N826" i="1"/>
  <c r="N1340" i="1"/>
  <c r="N1209" i="1"/>
  <c r="N462" i="1"/>
  <c r="N169" i="1"/>
  <c r="N1148" i="1"/>
  <c r="N1327" i="1"/>
  <c r="N798" i="1"/>
  <c r="N910" i="1"/>
  <c r="N1176" i="1"/>
  <c r="N928" i="1"/>
  <c r="N395" i="1"/>
  <c r="N1212" i="1"/>
  <c r="N163" i="1"/>
  <c r="N664" i="1"/>
  <c r="N1191" i="1"/>
  <c r="N665" i="1"/>
  <c r="N556" i="1"/>
  <c r="N1113" i="1"/>
  <c r="N1120" i="1"/>
  <c r="N991" i="1"/>
  <c r="N1308" i="1"/>
  <c r="N795" i="1"/>
  <c r="N455" i="1"/>
  <c r="N1273" i="1"/>
  <c r="N1014" i="1"/>
  <c r="N1208" i="1"/>
  <c r="N318" i="1"/>
  <c r="N1056" i="1"/>
  <c r="N806" i="1"/>
  <c r="N1062" i="1"/>
  <c r="N460" i="1"/>
  <c r="N1291" i="1"/>
  <c r="N951" i="1"/>
  <c r="N451" i="1"/>
  <c r="N1028" i="1"/>
  <c r="N1233" i="1"/>
  <c r="N544" i="1"/>
  <c r="N1210" i="1"/>
  <c r="N1297" i="1"/>
  <c r="N1182" i="1"/>
  <c r="N1027" i="1"/>
  <c r="N650" i="1"/>
  <c r="N953" i="1"/>
  <c r="N1330" i="1"/>
  <c r="N1292" i="1"/>
  <c r="N1219" i="1"/>
  <c r="N937" i="1"/>
  <c r="N1115" i="1"/>
  <c r="N990" i="1"/>
  <c r="N1248" i="1"/>
  <c r="N1257" i="1"/>
  <c r="N1274" i="1"/>
  <c r="N170" i="1"/>
  <c r="N1075" i="1"/>
  <c r="N1341" i="1"/>
  <c r="N1160" i="1"/>
  <c r="N823" i="1"/>
  <c r="N915" i="1"/>
  <c r="N1171" i="1"/>
  <c r="N968" i="1"/>
  <c r="N662" i="1"/>
  <c r="N952" i="1"/>
  <c r="N1224" i="1"/>
  <c r="N636" i="1"/>
  <c r="N871" i="1"/>
  <c r="N172" i="1"/>
  <c r="N673" i="1"/>
  <c r="N1211" i="1"/>
  <c r="N586" i="1"/>
  <c r="N1239" i="1"/>
  <c r="N1045" i="1"/>
  <c r="N1095" i="1"/>
  <c r="N459" i="1"/>
  <c r="N1281" i="1"/>
  <c r="N1003" i="1"/>
  <c r="N1328" i="1"/>
  <c r="N683" i="1"/>
  <c r="N1032" i="1"/>
  <c r="N1243" i="1"/>
  <c r="N646" i="1"/>
  <c r="N583" i="1"/>
  <c r="N1165" i="1"/>
  <c r="N1026" i="1"/>
  <c r="N1139" i="1"/>
  <c r="N265" i="1"/>
  <c r="N1282" i="1"/>
  <c r="N926" i="1"/>
  <c r="N1114" i="1"/>
  <c r="N868" i="1"/>
  <c r="N1225" i="1"/>
  <c r="N977" i="1"/>
  <c r="N1050" i="1"/>
  <c r="N912" i="1"/>
  <c r="N1153" i="1"/>
  <c r="N744" i="1"/>
  <c r="N1264" i="1"/>
  <c r="N1002" i="1"/>
  <c r="N1000" i="1"/>
  <c r="N1179" i="1"/>
  <c r="N1068" i="1"/>
  <c r="N397" i="1"/>
  <c r="N851" i="1"/>
  <c r="N326" i="1"/>
  <c r="N1342" i="1"/>
  <c r="N577" i="1"/>
  <c r="N1196" i="1"/>
  <c r="N867" i="1"/>
  <c r="N1263" i="1"/>
  <c r="N234" i="1"/>
  <c r="N981" i="1"/>
  <c r="N7" i="1"/>
  <c r="N183" i="1"/>
  <c r="N885" i="1"/>
  <c r="N660" i="1"/>
  <c r="N1237" i="1"/>
  <c r="N739" i="1"/>
  <c r="N471" i="1"/>
  <c r="N422" i="1"/>
  <c r="N393" i="1"/>
  <c r="N346" i="1"/>
  <c r="N753" i="1"/>
  <c r="N191" i="1"/>
  <c r="N34" i="1"/>
  <c r="N1152" i="1"/>
  <c r="N425" i="1"/>
  <c r="N128" i="1"/>
  <c r="N179" i="1"/>
  <c r="N259" i="1"/>
  <c r="N141" i="1"/>
  <c r="N352" i="1"/>
  <c r="N90" i="1"/>
  <c r="N359" i="1"/>
  <c r="N401" i="1"/>
  <c r="N1052" i="1"/>
  <c r="N786" i="1"/>
  <c r="N623" i="1"/>
  <c r="N781" i="1"/>
  <c r="N570" i="1"/>
  <c r="N379" i="1"/>
  <c r="N1166" i="1"/>
  <c r="N415" i="1"/>
  <c r="N800" i="1"/>
  <c r="N538" i="1"/>
  <c r="N70" i="1"/>
  <c r="N641" i="1"/>
  <c r="N679" i="1"/>
  <c r="N606" i="1"/>
  <c r="N87" i="1"/>
  <c r="N342" i="1"/>
  <c r="N997" i="1"/>
  <c r="N345" i="1"/>
  <c r="N608" i="1"/>
  <c r="N396" i="1"/>
  <c r="N505" i="1"/>
  <c r="N80" i="1"/>
  <c r="N1267" i="1"/>
  <c r="N258" i="1"/>
  <c r="N1137" i="1"/>
  <c r="N369" i="1"/>
  <c r="N39" i="1"/>
  <c r="N685" i="1"/>
  <c r="N532" i="1"/>
  <c r="N648" i="1"/>
  <c r="N322" i="1"/>
  <c r="N554" i="1"/>
  <c r="N288" i="1"/>
  <c r="N392" i="1"/>
  <c r="N262" i="1"/>
  <c r="N282" i="1"/>
  <c r="N553" i="1"/>
  <c r="N1131" i="1"/>
  <c r="N79" i="1"/>
  <c r="N427" i="1"/>
  <c r="N506" i="1"/>
  <c r="N709" i="1"/>
  <c r="N362" i="1"/>
  <c r="N363" i="1"/>
  <c r="N592" i="1"/>
  <c r="N1098" i="1"/>
  <c r="N205" i="1"/>
  <c r="N85" i="1"/>
  <c r="N907" i="1"/>
  <c r="N145" i="1"/>
  <c r="N1012" i="1"/>
  <c r="N848" i="1"/>
  <c r="N551" i="1"/>
  <c r="N832" i="1"/>
  <c r="N605" i="1"/>
  <c r="N124" i="1"/>
  <c r="N243" i="1"/>
  <c r="N35" i="1"/>
  <c r="N118" i="1"/>
  <c r="N108" i="1"/>
  <c r="N889" i="1"/>
  <c r="N1103" i="1"/>
  <c r="N165" i="1"/>
  <c r="N296" i="1"/>
  <c r="N676" i="1"/>
  <c r="N733" i="1"/>
  <c r="N225" i="1"/>
  <c r="N484" i="1"/>
  <c r="N355" i="1"/>
  <c r="N619" i="1"/>
  <c r="N181" i="1"/>
  <c r="N215" i="1"/>
  <c r="N475" i="1"/>
  <c r="N567" i="1"/>
  <c r="N4" i="1"/>
  <c r="N5" i="1"/>
  <c r="N1005" i="1"/>
  <c r="N84" i="1"/>
  <c r="N98" i="1"/>
  <c r="N1144" i="1"/>
  <c r="N285" i="1"/>
  <c r="N495" i="1"/>
  <c r="N245" i="1"/>
  <c r="N6" i="1"/>
  <c r="N178" i="1"/>
  <c r="N213" i="1"/>
  <c r="N694" i="1"/>
  <c r="N244" i="1"/>
  <c r="N1119" i="1"/>
  <c r="N807" i="1"/>
  <c r="N1277" i="1"/>
  <c r="N833" i="1"/>
  <c r="N490" i="1"/>
  <c r="N751" i="1"/>
  <c r="N597" i="1"/>
  <c r="N727" i="1"/>
  <c r="N827" i="1"/>
  <c r="N127" i="1"/>
  <c r="N1158" i="1"/>
  <c r="N961" i="1"/>
  <c r="N444" i="1"/>
  <c r="N492" i="1"/>
  <c r="N482" i="1"/>
  <c r="N249" i="1"/>
  <c r="N74" i="1"/>
  <c r="N700" i="1"/>
  <c r="N133" i="1"/>
  <c r="N206" i="1"/>
  <c r="N72" i="1"/>
  <c r="N707" i="1"/>
  <c r="N287" i="1"/>
  <c r="N168" i="1"/>
  <c r="N73" i="1"/>
  <c r="N780" i="1"/>
  <c r="N56" i="1"/>
  <c r="N431" i="1"/>
  <c r="N642" i="1"/>
  <c r="N1167" i="1"/>
  <c r="N1100" i="1"/>
  <c r="N1123" i="1"/>
  <c r="N587" i="1"/>
  <c r="N149" i="1"/>
  <c r="N71" i="1"/>
  <c r="N847" i="1"/>
  <c r="N593" i="1"/>
  <c r="N1008" i="1"/>
  <c r="N377" i="1"/>
  <c r="N982" i="1"/>
  <c r="N852" i="1"/>
  <c r="N1163" i="1"/>
  <c r="N300" i="1"/>
  <c r="N635" i="1"/>
  <c r="N870" i="1"/>
  <c r="N62" i="1"/>
  <c r="N239" i="1"/>
  <c r="N677" i="1"/>
  <c r="N436" i="1"/>
  <c r="N20" i="1"/>
  <c r="N962" i="1"/>
  <c r="N493" i="1"/>
  <c r="N514" i="1"/>
  <c r="N1031" i="1"/>
  <c r="N188" i="1"/>
  <c r="N337" i="1"/>
  <c r="N562" i="1"/>
  <c r="N151" i="1"/>
  <c r="N381" i="1"/>
  <c r="N465" i="1"/>
  <c r="N659" i="1"/>
  <c r="N911" i="1"/>
  <c r="N819" i="1"/>
  <c r="N499" i="1"/>
  <c r="N313" i="1"/>
  <c r="N105" i="1"/>
  <c r="N280" i="1"/>
  <c r="N914" i="1"/>
  <c r="N978" i="1"/>
  <c r="N811" i="1"/>
  <c r="N361" i="1"/>
  <c r="N755" i="1"/>
  <c r="N219" i="1"/>
  <c r="N184" i="1"/>
  <c r="N334" i="1"/>
  <c r="N88" i="1"/>
  <c r="N150" i="1"/>
  <c r="N89" i="1"/>
  <c r="N649" i="1"/>
  <c r="N1034" i="1"/>
  <c r="N668" i="1"/>
  <c r="N182" i="1"/>
  <c r="N44" i="1"/>
  <c r="N582" i="1"/>
  <c r="N164" i="1"/>
  <c r="N657" i="1"/>
  <c r="N46" i="1"/>
  <c r="N42" i="1"/>
  <c r="N1044" i="1"/>
  <c r="N543" i="1"/>
  <c r="N1066" i="1"/>
  <c r="N791" i="1"/>
  <c r="N666" i="1"/>
  <c r="N533" i="1"/>
  <c r="N1121" i="1"/>
  <c r="N91" i="1"/>
  <c r="N497" i="1"/>
  <c r="N104" i="1"/>
  <c r="N414" i="1"/>
  <c r="N469" i="1"/>
  <c r="N122" i="1"/>
  <c r="N364" i="1"/>
  <c r="N609" i="1"/>
  <c r="N76" i="1"/>
  <c r="N1085" i="1"/>
  <c r="N792" i="1"/>
  <c r="N410" i="1"/>
  <c r="N984" i="1"/>
  <c r="N1295" i="1"/>
  <c r="N1087" i="1"/>
  <c r="N1118" i="1"/>
  <c r="N682" i="1"/>
  <c r="N985" i="1"/>
  <c r="N106" i="1"/>
  <c r="N858" i="1"/>
  <c r="N330" i="1"/>
  <c r="N994" i="1"/>
  <c r="N614" i="1"/>
  <c r="N13" i="1"/>
  <c r="N756" i="1"/>
  <c r="N267" i="1"/>
  <c r="N1007" i="1"/>
  <c r="N75" i="1"/>
  <c r="N1108" i="1"/>
  <c r="N489" i="1"/>
  <c r="N760" i="1"/>
  <c r="N569" i="1"/>
  <c r="N483" i="1"/>
  <c r="N207" i="1"/>
  <c r="N68" i="1"/>
  <c r="N1311" i="1"/>
  <c r="N1288" i="1"/>
  <c r="N1151" i="1"/>
  <c r="N1055" i="1"/>
  <c r="N437" i="1"/>
  <c r="N336" i="1"/>
  <c r="N669" i="1"/>
  <c r="N680" i="1"/>
  <c r="N504" i="1"/>
  <c r="N893" i="1"/>
  <c r="N470" i="1"/>
  <c r="N948" i="1"/>
  <c r="N777" i="1"/>
  <c r="N83" i="1"/>
  <c r="N298" i="1"/>
  <c r="N27" i="1"/>
  <c r="N872" i="1"/>
  <c r="N419" i="1"/>
  <c r="N809" i="1"/>
  <c r="N600" i="1"/>
  <c r="N687" i="1"/>
  <c r="N775" i="1"/>
  <c r="N887" i="1"/>
  <c r="N314" i="1"/>
  <c r="N624" i="1"/>
  <c r="N426" i="1"/>
  <c r="N86" i="1"/>
  <c r="N765" i="1"/>
  <c r="N166" i="1"/>
  <c r="N656" i="1"/>
  <c r="N494" i="1"/>
  <c r="N45" i="1"/>
  <c r="N621" i="1"/>
  <c r="N386" i="1"/>
  <c r="N654" i="1"/>
  <c r="N472" i="1"/>
  <c r="N855" i="1"/>
  <c r="N964" i="1"/>
  <c r="N604" i="1"/>
  <c r="N1306" i="1"/>
  <c r="N634" i="1"/>
  <c r="N726" i="1"/>
  <c r="N625" i="1"/>
  <c r="N1220" i="1"/>
  <c r="N908" i="1"/>
  <c r="N388" i="1"/>
  <c r="N423" i="1"/>
  <c r="N758" i="1"/>
  <c r="N1054" i="1"/>
  <c r="N736" i="1"/>
  <c r="N1155" i="1"/>
  <c r="N769" i="1"/>
  <c r="N574" i="1"/>
  <c r="N862" i="1"/>
  <c r="N537" i="1"/>
  <c r="N65" i="1"/>
  <c r="N368" i="1"/>
  <c r="N241" i="1"/>
  <c r="N446" i="1"/>
  <c r="N613" i="1"/>
  <c r="N967" i="1"/>
  <c r="N409" i="1"/>
  <c r="N235" i="1"/>
  <c r="N92" i="1"/>
  <c r="N250" i="1"/>
  <c r="N137" i="1"/>
  <c r="N186" i="1"/>
  <c r="N281" i="1"/>
  <c r="N12" i="1"/>
  <c r="N565" i="1"/>
  <c r="N360" i="1"/>
  <c r="N481" i="1"/>
  <c r="N732" i="1"/>
  <c r="N1099" i="1"/>
  <c r="N534" i="1"/>
  <c r="N1310" i="1"/>
  <c r="N217" i="1"/>
  <c r="N691" i="1"/>
  <c r="N403" i="1"/>
  <c r="N81" i="1"/>
  <c r="N540" i="1"/>
  <c r="N354" i="1"/>
  <c r="N1018" i="1"/>
  <c r="N866" i="1"/>
  <c r="N863" i="1"/>
  <c r="N111" i="1"/>
  <c r="N757" i="1"/>
  <c r="N541" i="1"/>
  <c r="N43" i="1"/>
  <c r="N119" i="1"/>
  <c r="N49" i="1"/>
  <c r="N730" i="1"/>
  <c r="N779" i="1"/>
  <c r="N566" i="1"/>
  <c r="N542" i="1"/>
  <c r="N367" i="1"/>
  <c r="N82" i="1"/>
  <c r="N442" i="1"/>
  <c r="N894" i="1"/>
  <c r="N1150" i="1"/>
  <c r="N195" i="1"/>
  <c r="N142" i="1"/>
  <c r="N607" i="1"/>
  <c r="N1164" i="1"/>
  <c r="N274" i="1"/>
  <c r="N724" i="1"/>
  <c r="N400" i="1"/>
  <c r="N445" i="1"/>
  <c r="N466" i="1"/>
  <c r="N59" i="1"/>
  <c r="N439" i="1"/>
  <c r="N382" i="1"/>
  <c r="N1227" i="1"/>
  <c r="N434" i="1"/>
  <c r="N193" i="1"/>
  <c r="N433" i="1"/>
  <c r="N78" i="1"/>
  <c r="N208" i="1"/>
  <c r="N173" i="1"/>
  <c r="N99" i="1"/>
  <c r="N218" i="1"/>
  <c r="N100" i="1"/>
  <c r="N325" i="1"/>
  <c r="N156" i="1"/>
  <c r="N667" i="1"/>
  <c r="N269" i="1"/>
  <c r="N202" i="1"/>
  <c r="N526" i="1"/>
  <c r="N837" i="1"/>
  <c r="N486" i="1"/>
  <c r="N839" i="1"/>
  <c r="N1083" i="1"/>
  <c r="N157" i="1"/>
  <c r="N60" i="1"/>
  <c r="N825" i="1"/>
  <c r="N955" i="1"/>
  <c r="N942" i="1"/>
  <c r="N38" i="1"/>
  <c r="N398" i="1"/>
  <c r="N125" i="1"/>
  <c r="N1254" i="1"/>
  <c r="N503" i="1"/>
  <c r="N21" i="1"/>
  <c r="N578" i="1"/>
  <c r="N1317" i="1"/>
  <c r="N1102" i="1"/>
  <c r="N930" i="1"/>
  <c r="N116" i="1"/>
  <c r="N272" i="1"/>
  <c r="N418" i="1"/>
  <c r="N48" i="1"/>
  <c r="N523" i="1"/>
  <c r="N467" i="1"/>
  <c r="N31" i="1"/>
  <c r="N297" i="1"/>
  <c r="N317" i="1"/>
  <c r="N1307" i="1"/>
  <c r="N1162" i="1"/>
  <c r="N411" i="1"/>
  <c r="N211" i="1"/>
  <c r="N959" i="1"/>
  <c r="N167" i="1"/>
  <c r="N992" i="1"/>
  <c r="N23" i="1"/>
  <c r="N838" i="1"/>
  <c r="N735" i="1"/>
  <c r="N1347" i="1"/>
  <c r="N123" i="1"/>
  <c r="N572" i="1"/>
  <c r="N273" i="1"/>
  <c r="N633" i="1"/>
  <c r="N201" i="1"/>
  <c r="N515" i="1"/>
  <c r="N594" i="1"/>
  <c r="N328" i="1"/>
  <c r="N1129" i="1"/>
  <c r="N530" i="1"/>
  <c r="N840" i="1"/>
  <c r="N375" i="1"/>
  <c r="N805" i="1"/>
  <c r="N618" i="1"/>
  <c r="N197" i="1"/>
  <c r="N610" i="1"/>
  <c r="N30" i="1"/>
  <c r="N121" i="1"/>
  <c r="N454" i="1"/>
  <c r="N69" i="1"/>
  <c r="N1185" i="1"/>
  <c r="N50" i="1"/>
  <c r="N688" i="1"/>
  <c r="N1071" i="1"/>
  <c r="N32" i="1"/>
  <c r="N37" i="1"/>
  <c r="N1149" i="1"/>
  <c r="N134" i="1"/>
  <c r="N841" i="1"/>
  <c r="N794" i="1"/>
  <c r="N233" i="1"/>
  <c r="N689" i="1"/>
  <c r="N57" i="1"/>
  <c r="N177" i="1"/>
  <c r="N748" i="1"/>
  <c r="N916" i="1"/>
  <c r="N1202" i="1"/>
  <c r="N880" i="1"/>
  <c r="N934" i="1"/>
  <c r="N180" i="1"/>
  <c r="N1333" i="1"/>
  <c r="N223" i="1"/>
  <c r="N212" i="1"/>
  <c r="N101" i="1"/>
  <c r="N1157" i="1"/>
  <c r="N107" i="1"/>
  <c r="N113" i="1"/>
  <c r="N47" i="1"/>
  <c r="N58" i="1"/>
  <c r="N246" i="1"/>
  <c r="N153" i="1"/>
  <c r="N793" i="1"/>
  <c r="N251" i="1"/>
  <c r="N1221" i="1"/>
  <c r="N999" i="1"/>
  <c r="N22" i="1"/>
  <c r="N399" i="1"/>
  <c r="N1324" i="1"/>
  <c r="N61" i="1"/>
  <c r="N881" i="1"/>
  <c r="N237" i="1"/>
  <c r="N976" i="1"/>
  <c r="N843" i="1"/>
  <c r="N24" i="1"/>
  <c r="N1352" i="1"/>
  <c r="N1172" i="1"/>
  <c r="N464" i="1"/>
  <c r="N890" i="1"/>
  <c r="N222" i="1"/>
  <c r="N1079" i="1"/>
  <c r="N1124" i="1"/>
  <c r="N376" i="1"/>
  <c r="N1088" i="1"/>
  <c r="N778" i="1"/>
  <c r="N463" i="1"/>
  <c r="N983" i="1"/>
  <c r="N790" i="1"/>
  <c r="N1329" i="1"/>
  <c r="N496" i="1"/>
  <c r="N1293" i="1"/>
  <c r="N126" i="1"/>
  <c r="N115" i="1"/>
  <c r="N1268" i="1"/>
  <c r="N712" i="1"/>
  <c r="N1203" i="1"/>
  <c r="N632" i="1"/>
  <c r="N97" i="1"/>
  <c r="N529" i="1"/>
  <c r="N316" i="1"/>
  <c r="N896" i="1"/>
  <c r="N808" i="1"/>
  <c r="N904" i="1"/>
  <c r="N501" i="1"/>
  <c r="N311" i="1"/>
  <c r="N196" i="1"/>
  <c r="N531" i="1"/>
  <c r="N1043" i="1"/>
  <c r="N385" i="1"/>
  <c r="N417" i="1"/>
  <c r="N919" i="1"/>
  <c r="N11" i="1"/>
  <c r="N630" i="1"/>
  <c r="N26" i="1"/>
  <c r="N861" i="1"/>
  <c r="N629" i="1"/>
  <c r="N749" i="1"/>
  <c r="N738" i="1"/>
  <c r="N421" i="1"/>
  <c r="N407" i="1"/>
  <c r="N762" i="1"/>
  <c r="N1030" i="1"/>
  <c r="N279" i="1"/>
  <c r="N310" i="1"/>
  <c r="N1348" i="1"/>
  <c r="N638" i="1"/>
  <c r="N303" i="1"/>
  <c r="N513" i="1"/>
  <c r="N1046" i="1"/>
  <c r="N528" i="1"/>
  <c r="N661" i="1"/>
  <c r="N1350" i="1"/>
  <c r="N975" i="1"/>
  <c r="N383" i="1"/>
  <c r="N943" i="1"/>
  <c r="N266" i="1"/>
  <c r="N378" i="1"/>
  <c r="N18" i="1"/>
  <c r="N693" i="1"/>
  <c r="N28" i="1"/>
  <c r="N479" i="1"/>
  <c r="N1339" i="1"/>
  <c r="N655" i="1"/>
  <c r="N846" i="1"/>
  <c r="N1244" i="1"/>
  <c r="N647" i="1"/>
  <c r="N1334" i="1"/>
  <c r="N189" i="1"/>
  <c r="N1265" i="1"/>
  <c r="N573" i="1"/>
  <c r="N864" i="1"/>
  <c r="N112" i="1"/>
  <c r="N1204" i="1"/>
  <c r="N1322" i="1"/>
  <c r="N723" i="1"/>
  <c r="N1047" i="1"/>
  <c r="N1320" i="1"/>
  <c r="N103" i="1"/>
  <c r="N443" i="1"/>
  <c r="N268" i="1"/>
  <c r="N725" i="1"/>
  <c r="N329" i="1"/>
  <c r="N480" i="1"/>
  <c r="N853" i="1"/>
  <c r="N187" i="1"/>
  <c r="N820" i="1"/>
  <c r="N886" i="1"/>
  <c r="N1242" i="1"/>
  <c r="N304" i="1"/>
  <c r="N353" i="1"/>
  <c r="N230" i="1"/>
  <c r="N568" i="1"/>
  <c r="N468" i="1"/>
  <c r="N1304" i="1"/>
  <c r="N227" i="1"/>
  <c r="N1109" i="1"/>
  <c r="N502" i="1"/>
  <c r="N286" i="1"/>
  <c r="N1069" i="1"/>
  <c r="N404" i="1"/>
  <c r="N242" i="1"/>
  <c r="N766" i="1"/>
  <c r="N640" i="1"/>
  <c r="N290" i="1"/>
  <c r="N931" i="1"/>
  <c r="N1159" i="1"/>
  <c r="N131" i="1"/>
  <c r="N643" i="1"/>
  <c r="N525" i="1"/>
  <c r="N1286" i="1"/>
  <c r="N19" i="1"/>
  <c r="N599" i="1"/>
  <c r="N588" i="1"/>
  <c r="N750" i="1"/>
  <c r="N512" i="1"/>
  <c r="N276" i="1"/>
  <c r="N198" i="1"/>
  <c r="N1232" i="1"/>
  <c r="N40" i="1"/>
  <c r="N754" i="1"/>
  <c r="N1084" i="1"/>
  <c r="N639" i="1"/>
  <c r="N980" i="1"/>
  <c r="N891" i="1"/>
  <c r="N204" i="1"/>
  <c r="N1323" i="1"/>
  <c r="N859" i="1"/>
  <c r="N1258" i="1"/>
  <c r="N338" i="1"/>
  <c r="N323" i="1"/>
  <c r="N944" i="1"/>
  <c r="N917" i="1"/>
  <c r="N929" i="1"/>
  <c r="N1096" i="1"/>
  <c r="N416" i="1"/>
  <c r="N1336" i="1"/>
  <c r="N817" i="1"/>
  <c r="N478" i="1"/>
  <c r="N1315" i="1"/>
  <c r="N563" i="1"/>
  <c r="N690" i="1"/>
  <c r="N1332" i="1"/>
  <c r="N1006" i="1"/>
  <c r="N194" i="1"/>
  <c r="N498" i="1"/>
  <c r="N1156" i="1"/>
  <c r="N238" i="1"/>
  <c r="N729" i="1"/>
  <c r="N1207" i="1"/>
  <c r="N585" i="1"/>
  <c r="N1289" i="1"/>
  <c r="N33" i="1"/>
  <c r="N747" i="1"/>
  <c r="N132" i="1"/>
  <c r="N412" i="1"/>
  <c r="N1136" i="1"/>
  <c r="N114" i="1"/>
  <c r="N1312" i="1"/>
  <c r="N1349" i="1"/>
  <c r="N692" i="1"/>
  <c r="N507" i="1"/>
  <c r="N1072" i="1"/>
  <c r="N1138" i="1"/>
  <c r="N737" i="1"/>
  <c r="N782" i="1"/>
  <c r="N485" i="1"/>
  <c r="N1240" i="1"/>
  <c r="N214" i="1"/>
  <c r="N1245" i="1"/>
  <c r="N1256" i="1"/>
  <c r="N154" i="1"/>
  <c r="N785" i="1"/>
  <c r="N1042" i="1"/>
  <c r="N1223" i="1"/>
  <c r="N822" i="1"/>
  <c r="N270" i="1"/>
  <c r="N595" i="1"/>
  <c r="N36" i="1"/>
  <c r="N257" i="1"/>
  <c r="N1011" i="1"/>
  <c r="N559" i="1"/>
  <c r="N1269" i="1"/>
  <c r="N14" i="1"/>
  <c r="N804" i="1"/>
  <c r="N905" i="1"/>
  <c r="N402" i="1"/>
  <c r="N41" i="1"/>
  <c r="N327" i="1"/>
  <c r="N351" i="1"/>
  <c r="N971" i="1"/>
  <c r="N138" i="1"/>
  <c r="N293" i="1"/>
  <c r="N252" i="1"/>
  <c r="N1338" i="1"/>
  <c r="N522" i="1"/>
  <c r="N1101" i="1"/>
  <c r="N960" i="1"/>
  <c r="N440" i="1"/>
  <c r="N307" i="1"/>
  <c r="N261" i="1"/>
  <c r="N487" i="1"/>
  <c r="N429" i="1"/>
  <c r="N424" i="1"/>
  <c r="N998" i="1"/>
  <c r="N77" i="1"/>
  <c r="N1241" i="1"/>
  <c r="N1073" i="1"/>
  <c r="N210" i="1"/>
  <c r="N963" i="1"/>
  <c r="N708" i="1"/>
  <c r="N312" i="1"/>
  <c r="N949" i="1"/>
  <c r="N1029" i="1"/>
  <c r="N394" i="1"/>
  <c r="N842" i="1"/>
  <c r="N835" i="1"/>
  <c r="N370" i="1"/>
  <c r="N670" i="1"/>
  <c r="N816" i="1"/>
  <c r="N663" i="1"/>
  <c r="N366" i="1"/>
  <c r="N306" i="1"/>
  <c r="N1337" i="1"/>
  <c r="N1130" i="1"/>
  <c r="N658" i="1"/>
  <c r="N932" i="1"/>
  <c r="N365" i="1"/>
  <c r="N731" i="1"/>
  <c r="N476" i="1"/>
  <c r="N256" i="1"/>
  <c r="N66" i="1"/>
  <c r="N428" i="1"/>
  <c r="N1122" i="1"/>
  <c r="N1093" i="1"/>
  <c r="N1319" i="1"/>
  <c r="N387" i="1"/>
  <c r="N275" i="1"/>
  <c r="N1345" i="1"/>
  <c r="N1077" i="1"/>
  <c r="N1097" i="1"/>
  <c r="N681" i="1"/>
  <c r="N333" i="1"/>
  <c r="N331" i="1"/>
  <c r="N716" i="1"/>
  <c r="N901" i="1"/>
  <c r="N1309" i="1"/>
  <c r="N294" i="1"/>
  <c r="N1184" i="1"/>
  <c r="N575" i="1"/>
  <c r="N349" i="1"/>
  <c r="N783" i="1"/>
  <c r="N25" i="1"/>
  <c r="N284" i="1"/>
  <c r="N561" i="1"/>
  <c r="N1283" i="1"/>
  <c r="N315" i="1"/>
  <c r="N1004" i="1"/>
  <c r="N1213" i="1"/>
  <c r="N226" i="1"/>
  <c r="N253" i="1"/>
  <c r="N728" i="1"/>
  <c r="N309" i="1"/>
  <c r="N965" i="1"/>
  <c r="N477" i="1"/>
  <c r="N247" i="1"/>
  <c r="N1314" i="1"/>
  <c r="N925" i="1"/>
  <c r="N155" i="1"/>
  <c r="N903" i="1"/>
  <c r="N171" i="1"/>
  <c r="N996" i="1"/>
  <c r="N158" i="1"/>
  <c r="N1318" i="1"/>
  <c r="N869" i="1"/>
  <c r="N511" i="1"/>
  <c r="N420" i="1"/>
  <c r="N1298" i="1"/>
  <c r="N271" i="1"/>
  <c r="N1078" i="1"/>
  <c r="N799" i="1"/>
  <c r="N67" i="1"/>
  <c r="N830" i="1"/>
  <c r="N764" i="1"/>
  <c r="N143" i="1"/>
  <c r="N579" i="1"/>
  <c r="N1346" i="1"/>
  <c r="N64" i="1"/>
  <c r="N696" i="1"/>
  <c r="N384" i="1"/>
  <c r="N209" i="1"/>
  <c r="N441" i="1"/>
  <c r="N190" i="1"/>
  <c r="N920" i="1"/>
  <c r="N308" i="1"/>
  <c r="N1260" i="1"/>
  <c r="N986" i="1"/>
  <c r="N260" i="1"/>
  <c r="N954" i="1"/>
  <c r="N1275" i="1"/>
  <c r="N1316" i="1"/>
  <c r="N152" i="1"/>
  <c r="N1247" i="1"/>
  <c r="N350" i="1"/>
  <c r="N788" i="1"/>
  <c r="N55" i="1"/>
  <c r="N1266" i="1"/>
  <c r="N117" i="1"/>
  <c r="N335" i="1"/>
  <c r="N1173" i="1"/>
  <c r="N675" i="1"/>
  <c r="N203" i="1"/>
  <c r="N29" i="1"/>
  <c r="N63" i="1"/>
  <c r="N136" i="1"/>
  <c r="N348" i="1"/>
  <c r="O850" i="1"/>
  <c r="O821" i="1"/>
  <c r="O645" i="1"/>
  <c r="O590" i="1"/>
  <c r="O773" i="1"/>
  <c r="O763" i="1"/>
  <c r="O616" i="1"/>
  <c r="O17" i="1"/>
  <c r="O517" i="1"/>
  <c r="O591" i="1"/>
  <c r="O264" i="1"/>
  <c r="O358" i="1"/>
  <c r="O557" i="1"/>
  <c r="O941" i="1"/>
  <c r="O524" i="1"/>
  <c r="O1234" i="1"/>
  <c r="O516" i="1"/>
  <c r="O761" i="1"/>
  <c r="O617" i="1"/>
  <c r="O879" i="1"/>
  <c r="O552" i="1"/>
  <c r="O897" i="1"/>
  <c r="O987" i="1"/>
  <c r="O1140" i="1"/>
  <c r="O199" i="1"/>
  <c r="O581" i="1"/>
  <c r="O810" i="1"/>
  <c r="O1076" i="1"/>
  <c r="O263" i="1"/>
  <c r="O94" i="1"/>
  <c r="O882" i="1"/>
  <c r="O710" i="1"/>
  <c r="O16" i="1"/>
  <c r="O1200" i="1"/>
  <c r="O772" i="1"/>
  <c r="O474" i="1"/>
  <c r="O1040" i="1"/>
  <c r="O1174" i="1"/>
  <c r="O878" i="1"/>
  <c r="O93" i="1"/>
  <c r="O935" i="1"/>
  <c r="O347" i="1"/>
  <c r="O356" i="1"/>
  <c r="O988" i="1"/>
  <c r="O473" i="1"/>
  <c r="O2" i="1"/>
  <c r="O139" i="1"/>
  <c r="O946" i="1"/>
  <c r="O236" i="1"/>
  <c r="O389" i="1"/>
  <c r="O228" i="1"/>
  <c r="O521" i="1"/>
  <c r="O374" i="1"/>
  <c r="O1305" i="1"/>
  <c r="O216" i="1"/>
  <c r="O15" i="1"/>
  <c r="O1020" i="1"/>
  <c r="O1190" i="1"/>
  <c r="O589" i="1"/>
  <c r="O283" i="1"/>
  <c r="O1133" i="1"/>
  <c r="O857" i="1"/>
  <c r="O175" i="1"/>
  <c r="O899" i="1"/>
  <c r="O140" i="1"/>
  <c r="O1021" i="1"/>
  <c r="O1271" i="1"/>
  <c r="O278" i="1"/>
  <c r="O174" i="1"/>
  <c r="O1246" i="1"/>
  <c r="O1226" i="1"/>
  <c r="O1033" i="1"/>
  <c r="O714" i="1"/>
  <c r="O1038" i="1"/>
  <c r="O883" i="1"/>
  <c r="O1111" i="1"/>
  <c r="O1127" i="1"/>
  <c r="O1161" i="1"/>
  <c r="O1290" i="1"/>
  <c r="O371" i="1"/>
  <c r="O989" i="1"/>
  <c r="O713" i="1"/>
  <c r="O829" i="1"/>
  <c r="O321" i="1"/>
  <c r="O1067" i="1"/>
  <c r="O1143" i="1"/>
  <c r="O796" i="1"/>
  <c r="O1331" i="1"/>
  <c r="O340" i="1"/>
  <c r="O135" i="1"/>
  <c r="O1019" i="1"/>
  <c r="O644" i="1"/>
  <c r="O1074" i="1"/>
  <c r="O1053" i="1"/>
  <c r="O801" i="1"/>
  <c r="O802" i="1"/>
  <c r="O678" i="1"/>
  <c r="O120" i="1"/>
  <c r="O596" i="1"/>
  <c r="O874" i="1"/>
  <c r="O519" i="1"/>
  <c r="O301" i="1"/>
  <c r="O1236" i="1"/>
  <c r="O343" i="1"/>
  <c r="O1023" i="1"/>
  <c r="O339" i="1"/>
  <c r="O845" i="1"/>
  <c r="O1270" i="1"/>
  <c r="O776" i="1"/>
  <c r="O898" i="1"/>
  <c r="O828" i="1"/>
  <c r="O1107" i="1"/>
  <c r="O1039" i="1"/>
  <c r="O1057" i="1"/>
  <c r="O940" i="1"/>
  <c r="O888" i="1"/>
  <c r="O718" i="1"/>
  <c r="O1199" i="1"/>
  <c r="O1145" i="1"/>
  <c r="O546" i="1"/>
  <c r="O1313" i="1"/>
  <c r="O1135" i="1"/>
  <c r="O860" i="1"/>
  <c r="O774" i="1"/>
  <c r="O144" i="1"/>
  <c r="O160" i="1"/>
  <c r="O1082" i="1"/>
  <c r="O969" i="1"/>
  <c r="O159" i="1"/>
  <c r="O1141" i="1"/>
  <c r="O1024" i="1"/>
  <c r="O672" i="1"/>
  <c r="O1086" i="1"/>
  <c r="O518" i="1"/>
  <c r="O1187" i="1"/>
  <c r="O1201" i="1"/>
  <c r="O734" i="1"/>
  <c r="O232" i="1"/>
  <c r="O231" i="1"/>
  <c r="O703" i="1"/>
  <c r="O555" i="1"/>
  <c r="O720" i="1"/>
  <c r="O3" i="1"/>
  <c r="O601" i="1"/>
  <c r="O109" i="1"/>
  <c r="O520" i="1"/>
  <c r="O884" i="1"/>
  <c r="O8" i="1"/>
  <c r="O877" i="1"/>
  <c r="O1272" i="1"/>
  <c r="O711" i="1"/>
  <c r="O705" i="1"/>
  <c r="O488" i="1"/>
  <c r="O130" i="1"/>
  <c r="O1094" i="1"/>
  <c r="O548" i="1"/>
  <c r="O576" i="1"/>
  <c r="O435" i="1"/>
  <c r="O719" i="1"/>
  <c r="O357" i="1"/>
  <c r="O508" i="1"/>
  <c r="O715" i="1"/>
  <c r="O1180" i="1"/>
  <c r="O549" i="1"/>
  <c r="O510" i="1"/>
  <c r="O344" i="1"/>
  <c r="O933" i="1"/>
  <c r="O1261" i="1"/>
  <c r="O1016" i="1"/>
  <c r="O372" i="1"/>
  <c r="O1142" i="1"/>
  <c r="O1112" i="1"/>
  <c r="O603" i="1"/>
  <c r="O1344" i="1"/>
  <c r="O950" i="1"/>
  <c r="O1178" i="1"/>
  <c r="O704" i="1"/>
  <c r="O1175" i="1"/>
  <c r="O768" i="1"/>
  <c r="O947" i="1"/>
  <c r="O51" i="1"/>
  <c r="O146" i="1"/>
  <c r="O1250" i="1"/>
  <c r="O292" i="1"/>
  <c r="O95" i="1"/>
  <c r="O1251" i="1"/>
  <c r="O759" i="1"/>
  <c r="O1188" i="1"/>
  <c r="O9" i="1"/>
  <c r="O373" i="1"/>
  <c r="O295" i="1"/>
  <c r="O1134" i="1"/>
  <c r="O631" i="1"/>
  <c r="O876" i="1"/>
  <c r="O1230" i="1"/>
  <c r="O699" i="1"/>
  <c r="O1235" i="1"/>
  <c r="O545" i="1"/>
  <c r="O767" i="1"/>
  <c r="O1287" i="1"/>
  <c r="O53" i="1"/>
  <c r="O500" i="1"/>
  <c r="O875" i="1"/>
  <c r="O52" i="1"/>
  <c r="O110" i="1"/>
  <c r="O1125" i="1"/>
  <c r="O332" i="1"/>
  <c r="O813" i="1"/>
  <c r="O598" i="1"/>
  <c r="O1321" i="1"/>
  <c r="O717" i="1"/>
  <c r="O96" i="1"/>
  <c r="O1252" i="1"/>
  <c r="O535" i="1"/>
  <c r="O1189" i="1"/>
  <c r="O815" i="1"/>
  <c r="O702" i="1"/>
  <c r="O224" i="1"/>
  <c r="O938" i="1"/>
  <c r="O341" i="1"/>
  <c r="O789" i="1"/>
  <c r="O527" i="1"/>
  <c r="O1022" i="1"/>
  <c r="O491" i="1"/>
  <c r="O918" i="1"/>
  <c r="O615" i="1"/>
  <c r="O229" i="1"/>
  <c r="O147" i="1"/>
  <c r="O390" i="1"/>
  <c r="O185" i="1"/>
  <c r="O966" i="1"/>
  <c r="O993" i="1"/>
  <c r="O430" i="1"/>
  <c r="O1231" i="1"/>
  <c r="O547" i="1"/>
  <c r="O844" i="1"/>
  <c r="O1218" i="1"/>
  <c r="O906" i="1"/>
  <c r="O10" i="1"/>
  <c r="O1110" i="1"/>
  <c r="O509" i="1"/>
  <c r="O248" i="1"/>
  <c r="O945" i="1"/>
  <c r="O854" i="1"/>
  <c r="O697" i="1"/>
  <c r="O1205" i="1"/>
  <c r="O176" i="1"/>
  <c r="O873" i="1"/>
  <c r="O1080" i="1"/>
  <c r="O865" i="1"/>
  <c r="O1036" i="1"/>
  <c r="O277" i="1"/>
  <c r="O695" i="1"/>
  <c r="O438" i="1"/>
  <c r="O1284" i="1"/>
  <c r="O220" i="1"/>
  <c r="O602" i="1"/>
  <c r="O289" i="1"/>
  <c r="O302" i="1"/>
  <c r="O161" i="1"/>
  <c r="O305" i="1"/>
  <c r="O550" i="1"/>
  <c r="O895" i="1"/>
  <c r="O956" i="1"/>
  <c r="O1285" i="1"/>
  <c r="O1229" i="1"/>
  <c r="O255" i="1"/>
  <c r="O831" i="1"/>
  <c r="O957" i="1"/>
  <c r="O1262" i="1"/>
  <c r="O849" i="1"/>
  <c r="O927" i="1"/>
  <c r="O706" i="1"/>
  <c r="O254" i="1"/>
  <c r="O958" i="1"/>
  <c r="O797" i="1"/>
  <c r="O1070" i="1"/>
  <c r="O924" i="1"/>
  <c r="O740" i="1"/>
  <c r="O1146" i="1"/>
  <c r="O1017" i="1"/>
  <c r="O1186" i="1"/>
  <c r="O721" i="1"/>
  <c r="O1206" i="1"/>
  <c r="O1238" i="1"/>
  <c r="O771" i="1"/>
  <c r="O221" i="1"/>
  <c r="O291" i="1"/>
  <c r="O1060" i="1"/>
  <c r="O408" i="1"/>
  <c r="O1154" i="1"/>
  <c r="O1276" i="1"/>
  <c r="O192" i="1"/>
  <c r="O770" i="1"/>
  <c r="O922" i="1"/>
  <c r="O970" i="1"/>
  <c r="O923" i="1"/>
  <c r="O1335" i="1"/>
  <c r="O803" i="1"/>
  <c r="O200" i="1"/>
  <c r="O148" i="1"/>
  <c r="O628" i="1"/>
  <c r="O1228" i="1"/>
  <c r="O406" i="1"/>
  <c r="O1013" i="1"/>
  <c r="O1255" i="1"/>
  <c r="O995" i="1"/>
  <c r="O637" i="1"/>
  <c r="O1249" i="1"/>
  <c r="O921" i="1"/>
  <c r="O834" i="1"/>
  <c r="O1041" i="1"/>
  <c r="O698" i="1"/>
  <c r="O1106" i="1"/>
  <c r="O626" i="1"/>
  <c r="O784" i="1"/>
  <c r="O1010" i="1"/>
  <c r="O584" i="1"/>
  <c r="O432" i="1"/>
  <c r="O539" i="1"/>
  <c r="O54" i="1"/>
  <c r="O620" i="1"/>
  <c r="O814" i="1"/>
  <c r="O571" i="1"/>
  <c r="O892" i="1"/>
  <c r="O741" i="1"/>
  <c r="O701" i="1"/>
  <c r="O1253" i="1"/>
  <c r="O564" i="1"/>
  <c r="O1037" i="1"/>
  <c r="O102" i="1"/>
  <c r="O1303" i="1"/>
  <c r="O1181" i="1"/>
  <c r="O1214" i="1"/>
  <c r="O651" i="1"/>
  <c r="O1279" i="1"/>
  <c r="O1168" i="1"/>
  <c r="O1169" i="1"/>
  <c r="O1280" i="1"/>
  <c r="O1278" i="1"/>
  <c r="O1294" i="1"/>
  <c r="O1222" i="1"/>
  <c r="O1065" i="1"/>
  <c r="O1061" i="1"/>
  <c r="O162" i="1"/>
  <c r="O1326" i="1"/>
  <c r="O612" i="1"/>
  <c r="O1091" i="1"/>
  <c r="O452" i="1"/>
  <c r="O319" i="1"/>
  <c r="O1296" i="1"/>
  <c r="O1325" i="1"/>
  <c r="O684" i="1"/>
  <c r="O653" i="1"/>
  <c r="O240" i="1"/>
  <c r="O746" i="1"/>
  <c r="O1001" i="1"/>
  <c r="O1117" i="1"/>
  <c r="O1059" i="1"/>
  <c r="O674" i="1"/>
  <c r="O1193" i="1"/>
  <c r="O1300" i="1"/>
  <c r="O1116" i="1"/>
  <c r="O1058" i="1"/>
  <c r="O453" i="1"/>
  <c r="O1302" i="1"/>
  <c r="O913" i="1"/>
  <c r="O909" i="1"/>
  <c r="O1299" i="1"/>
  <c r="O1089" i="1"/>
  <c r="O391" i="1"/>
  <c r="O1177" i="1"/>
  <c r="O1128" i="1"/>
  <c r="O461" i="1"/>
  <c r="O1301" i="1"/>
  <c r="O1090" i="1"/>
  <c r="O900" i="1"/>
  <c r="O1035" i="1"/>
  <c r="O787" i="1"/>
  <c r="O1183" i="1"/>
  <c r="O743" i="1"/>
  <c r="O1051" i="1"/>
  <c r="O745" i="1"/>
  <c r="O627" i="1"/>
  <c r="O1015" i="1"/>
  <c r="O1217" i="1"/>
  <c r="O449" i="1"/>
  <c r="O972" i="1"/>
  <c r="O812" i="1"/>
  <c r="O974" i="1"/>
  <c r="O752" i="1"/>
  <c r="O1195" i="1"/>
  <c r="O320" i="1"/>
  <c r="O450" i="1"/>
  <c r="O1343" i="1"/>
  <c r="O324" i="1"/>
  <c r="O622" i="1"/>
  <c r="O1170" i="1"/>
  <c r="O558" i="1"/>
  <c r="O611" i="1"/>
  <c r="O1192" i="1"/>
  <c r="O1081" i="1"/>
  <c r="O1132" i="1"/>
  <c r="O1126" i="1"/>
  <c r="O856" i="1"/>
  <c r="O1064" i="1"/>
  <c r="O560" i="1"/>
  <c r="O973" i="1"/>
  <c r="O405" i="1"/>
  <c r="O1197" i="1"/>
  <c r="O824" i="1"/>
  <c r="O1216" i="1"/>
  <c r="O1092" i="1"/>
  <c r="O1198" i="1"/>
  <c r="O686" i="1"/>
  <c r="O1025" i="1"/>
  <c r="O1049" i="1"/>
  <c r="O580" i="1"/>
  <c r="O129" i="1"/>
  <c r="O1009" i="1"/>
  <c r="O299" i="1"/>
  <c r="O458" i="1"/>
  <c r="O448" i="1"/>
  <c r="O1048" i="1"/>
  <c r="O413" i="1"/>
  <c r="O380" i="1"/>
  <c r="O902" i="1"/>
  <c r="O652" i="1"/>
  <c r="O1104" i="1"/>
  <c r="O456" i="1"/>
  <c r="O979" i="1"/>
  <c r="O1194" i="1"/>
  <c r="O742" i="1"/>
  <c r="O818" i="1"/>
  <c r="O836" i="1"/>
  <c r="O1105" i="1"/>
  <c r="O447" i="1"/>
  <c r="O722" i="1"/>
  <c r="O536" i="1"/>
  <c r="O457" i="1"/>
  <c r="O936" i="1"/>
  <c r="O1063" i="1"/>
  <c r="O1215" i="1"/>
  <c r="O1147" i="1"/>
  <c r="O939" i="1"/>
  <c r="O826" i="1"/>
  <c r="O1340" i="1"/>
  <c r="O1209" i="1"/>
  <c r="O462" i="1"/>
  <c r="O169" i="1"/>
  <c r="O1148" i="1"/>
  <c r="O1327" i="1"/>
  <c r="O798" i="1"/>
  <c r="O910" i="1"/>
  <c r="O1176" i="1"/>
  <c r="O928" i="1"/>
  <c r="O395" i="1"/>
  <c r="O1212" i="1"/>
  <c r="O163" i="1"/>
  <c r="O664" i="1"/>
  <c r="O1191" i="1"/>
  <c r="O665" i="1"/>
  <c r="O556" i="1"/>
  <c r="O1113" i="1"/>
  <c r="O1120" i="1"/>
  <c r="O991" i="1"/>
  <c r="O1308" i="1"/>
  <c r="O795" i="1"/>
  <c r="O455" i="1"/>
  <c r="O1273" i="1"/>
  <c r="O1014" i="1"/>
  <c r="O1208" i="1"/>
  <c r="O318" i="1"/>
  <c r="O1056" i="1"/>
  <c r="O806" i="1"/>
  <c r="O1062" i="1"/>
  <c r="O460" i="1"/>
  <c r="O1291" i="1"/>
  <c r="O951" i="1"/>
  <c r="O451" i="1"/>
  <c r="O1028" i="1"/>
  <c r="O1233" i="1"/>
  <c r="O544" i="1"/>
  <c r="O1210" i="1"/>
  <c r="O1297" i="1"/>
  <c r="O1182" i="1"/>
  <c r="O1027" i="1"/>
  <c r="O650" i="1"/>
  <c r="O953" i="1"/>
  <c r="O1330" i="1"/>
  <c r="O1292" i="1"/>
  <c r="O1219" i="1"/>
  <c r="O937" i="1"/>
  <c r="O1115" i="1"/>
  <c r="O990" i="1"/>
  <c r="O1248" i="1"/>
  <c r="O1257" i="1"/>
  <c r="O1274" i="1"/>
  <c r="O170" i="1"/>
  <c r="O1075" i="1"/>
  <c r="O1341" i="1"/>
  <c r="O1160" i="1"/>
  <c r="O823" i="1"/>
  <c r="O915" i="1"/>
  <c r="O1171" i="1"/>
  <c r="O968" i="1"/>
  <c r="O662" i="1"/>
  <c r="O952" i="1"/>
  <c r="O1224" i="1"/>
  <c r="O636" i="1"/>
  <c r="O871" i="1"/>
  <c r="O172" i="1"/>
  <c r="O673" i="1"/>
  <c r="O1211" i="1"/>
  <c r="O586" i="1"/>
  <c r="O1239" i="1"/>
  <c r="O1045" i="1"/>
  <c r="O1095" i="1"/>
  <c r="O459" i="1"/>
  <c r="O1281" i="1"/>
  <c r="O1003" i="1"/>
  <c r="O1328" i="1"/>
  <c r="O683" i="1"/>
  <c r="O1032" i="1"/>
  <c r="O1243" i="1"/>
  <c r="O646" i="1"/>
  <c r="O583" i="1"/>
  <c r="O1165" i="1"/>
  <c r="O1026" i="1"/>
  <c r="O1139" i="1"/>
  <c r="O265" i="1"/>
  <c r="O1282" i="1"/>
  <c r="O926" i="1"/>
  <c r="O1114" i="1"/>
  <c r="O868" i="1"/>
  <c r="O1225" i="1"/>
  <c r="O977" i="1"/>
  <c r="O1050" i="1"/>
  <c r="O912" i="1"/>
  <c r="O1153" i="1"/>
  <c r="O744" i="1"/>
  <c r="O1264" i="1"/>
  <c r="O1002" i="1"/>
  <c r="O1000" i="1"/>
  <c r="O1179" i="1"/>
  <c r="O1068" i="1"/>
  <c r="O397" i="1"/>
  <c r="O851" i="1"/>
  <c r="O326" i="1"/>
  <c r="O1342" i="1"/>
  <c r="O577" i="1"/>
  <c r="O1196" i="1"/>
  <c r="O867" i="1"/>
  <c r="O1263" i="1"/>
  <c r="O234" i="1"/>
  <c r="O981" i="1"/>
  <c r="O7" i="1"/>
  <c r="O183" i="1"/>
  <c r="O885" i="1"/>
  <c r="O660" i="1"/>
  <c r="O1237" i="1"/>
  <c r="O739" i="1"/>
  <c r="O471" i="1"/>
  <c r="O422" i="1"/>
  <c r="O393" i="1"/>
  <c r="O346" i="1"/>
  <c r="O753" i="1"/>
  <c r="O191" i="1"/>
  <c r="O34" i="1"/>
  <c r="O1152" i="1"/>
  <c r="O425" i="1"/>
  <c r="O128" i="1"/>
  <c r="O179" i="1"/>
  <c r="O259" i="1"/>
  <c r="O141" i="1"/>
  <c r="O352" i="1"/>
  <c r="O90" i="1"/>
  <c r="O359" i="1"/>
  <c r="O401" i="1"/>
  <c r="O1052" i="1"/>
  <c r="O786" i="1"/>
  <c r="O623" i="1"/>
  <c r="O781" i="1"/>
  <c r="O570" i="1"/>
  <c r="O379" i="1"/>
  <c r="O1166" i="1"/>
  <c r="O415" i="1"/>
  <c r="O800" i="1"/>
  <c r="O538" i="1"/>
  <c r="O70" i="1"/>
  <c r="O641" i="1"/>
  <c r="O679" i="1"/>
  <c r="O606" i="1"/>
  <c r="O87" i="1"/>
  <c r="O342" i="1"/>
  <c r="O997" i="1"/>
  <c r="O345" i="1"/>
  <c r="O608" i="1"/>
  <c r="O396" i="1"/>
  <c r="O505" i="1"/>
  <c r="O80" i="1"/>
  <c r="O1267" i="1"/>
  <c r="O258" i="1"/>
  <c r="O1137" i="1"/>
  <c r="O369" i="1"/>
  <c r="O39" i="1"/>
  <c r="O685" i="1"/>
  <c r="O532" i="1"/>
  <c r="O648" i="1"/>
  <c r="O322" i="1"/>
  <c r="O554" i="1"/>
  <c r="O288" i="1"/>
  <c r="O392" i="1"/>
  <c r="O262" i="1"/>
  <c r="O282" i="1"/>
  <c r="O553" i="1"/>
  <c r="O1131" i="1"/>
  <c r="O79" i="1"/>
  <c r="O427" i="1"/>
  <c r="O506" i="1"/>
  <c r="O709" i="1"/>
  <c r="O362" i="1"/>
  <c r="O363" i="1"/>
  <c r="O592" i="1"/>
  <c r="O1098" i="1"/>
  <c r="O205" i="1"/>
  <c r="O85" i="1"/>
  <c r="O907" i="1"/>
  <c r="O145" i="1"/>
  <c r="O1012" i="1"/>
  <c r="O848" i="1"/>
  <c r="O551" i="1"/>
  <c r="O832" i="1"/>
  <c r="O605" i="1"/>
  <c r="O124" i="1"/>
  <c r="O243" i="1"/>
  <c r="O35" i="1"/>
  <c r="O118" i="1"/>
  <c r="O108" i="1"/>
  <c r="O889" i="1"/>
  <c r="O1103" i="1"/>
  <c r="O165" i="1"/>
  <c r="O296" i="1"/>
  <c r="O676" i="1"/>
  <c r="O733" i="1"/>
  <c r="O225" i="1"/>
  <c r="O484" i="1"/>
  <c r="O355" i="1"/>
  <c r="O619" i="1"/>
  <c r="O181" i="1"/>
  <c r="O215" i="1"/>
  <c r="O475" i="1"/>
  <c r="O567" i="1"/>
  <c r="O4" i="1"/>
  <c r="O5" i="1"/>
  <c r="O1005" i="1"/>
  <c r="O84" i="1"/>
  <c r="O98" i="1"/>
  <c r="O1144" i="1"/>
  <c r="O285" i="1"/>
  <c r="O495" i="1"/>
  <c r="O245" i="1"/>
  <c r="O6" i="1"/>
  <c r="O178" i="1"/>
  <c r="O213" i="1"/>
  <c r="O694" i="1"/>
  <c r="O244" i="1"/>
  <c r="O1119" i="1"/>
  <c r="O807" i="1"/>
  <c r="O1277" i="1"/>
  <c r="O833" i="1"/>
  <c r="O490" i="1"/>
  <c r="O751" i="1"/>
  <c r="O597" i="1"/>
  <c r="O727" i="1"/>
  <c r="O827" i="1"/>
  <c r="O127" i="1"/>
  <c r="O1158" i="1"/>
  <c r="O961" i="1"/>
  <c r="O444" i="1"/>
  <c r="O492" i="1"/>
  <c r="O482" i="1"/>
  <c r="O249" i="1"/>
  <c r="O74" i="1"/>
  <c r="O700" i="1"/>
  <c r="O133" i="1"/>
  <c r="O206" i="1"/>
  <c r="O72" i="1"/>
  <c r="O707" i="1"/>
  <c r="O287" i="1"/>
  <c r="O168" i="1"/>
  <c r="O73" i="1"/>
  <c r="O780" i="1"/>
  <c r="O56" i="1"/>
  <c r="O431" i="1"/>
  <c r="O642" i="1"/>
  <c r="O1167" i="1"/>
  <c r="O1100" i="1"/>
  <c r="O1123" i="1"/>
  <c r="O587" i="1"/>
  <c r="O149" i="1"/>
  <c r="O71" i="1"/>
  <c r="O847" i="1"/>
  <c r="O593" i="1"/>
  <c r="O1008" i="1"/>
  <c r="O377" i="1"/>
  <c r="O982" i="1"/>
  <c r="O852" i="1"/>
  <c r="O1163" i="1"/>
  <c r="O300" i="1"/>
  <c r="O635" i="1"/>
  <c r="O870" i="1"/>
  <c r="O62" i="1"/>
  <c r="O239" i="1"/>
  <c r="O677" i="1"/>
  <c r="O436" i="1"/>
  <c r="O20" i="1"/>
  <c r="O962" i="1"/>
  <c r="O493" i="1"/>
  <c r="O514" i="1"/>
  <c r="O1031" i="1"/>
  <c r="O188" i="1"/>
  <c r="O337" i="1"/>
  <c r="O562" i="1"/>
  <c r="O151" i="1"/>
  <c r="O381" i="1"/>
  <c r="O465" i="1"/>
  <c r="O659" i="1"/>
  <c r="O911" i="1"/>
  <c r="O819" i="1"/>
  <c r="O499" i="1"/>
  <c r="O313" i="1"/>
  <c r="O105" i="1"/>
  <c r="O280" i="1"/>
  <c r="O914" i="1"/>
  <c r="O978" i="1"/>
  <c r="O811" i="1"/>
  <c r="O361" i="1"/>
  <c r="O755" i="1"/>
  <c r="O219" i="1"/>
  <c r="O184" i="1"/>
  <c r="O334" i="1"/>
  <c r="O88" i="1"/>
  <c r="O150" i="1"/>
  <c r="O89" i="1"/>
  <c r="O649" i="1"/>
  <c r="O1034" i="1"/>
  <c r="O668" i="1"/>
  <c r="O182" i="1"/>
  <c r="O44" i="1"/>
  <c r="O582" i="1"/>
  <c r="O164" i="1"/>
  <c r="O657" i="1"/>
  <c r="O46" i="1"/>
  <c r="O42" i="1"/>
  <c r="O1044" i="1"/>
  <c r="O543" i="1"/>
  <c r="O1066" i="1"/>
  <c r="O791" i="1"/>
  <c r="O666" i="1"/>
  <c r="O533" i="1"/>
  <c r="O1121" i="1"/>
  <c r="O91" i="1"/>
  <c r="O497" i="1"/>
  <c r="O104" i="1"/>
  <c r="O414" i="1"/>
  <c r="O469" i="1"/>
  <c r="O122" i="1"/>
  <c r="O364" i="1"/>
  <c r="O609" i="1"/>
  <c r="O76" i="1"/>
  <c r="O1085" i="1"/>
  <c r="O792" i="1"/>
  <c r="O410" i="1"/>
  <c r="O984" i="1"/>
  <c r="O1295" i="1"/>
  <c r="O1087" i="1"/>
  <c r="O1118" i="1"/>
  <c r="O682" i="1"/>
  <c r="O985" i="1"/>
  <c r="O106" i="1"/>
  <c r="O858" i="1"/>
  <c r="O330" i="1"/>
  <c r="O994" i="1"/>
  <c r="O614" i="1"/>
  <c r="O13" i="1"/>
  <c r="O756" i="1"/>
  <c r="O267" i="1"/>
  <c r="O1007" i="1"/>
  <c r="O75" i="1"/>
  <c r="O1108" i="1"/>
  <c r="O489" i="1"/>
  <c r="O760" i="1"/>
  <c r="O569" i="1"/>
  <c r="O483" i="1"/>
  <c r="O207" i="1"/>
  <c r="O68" i="1"/>
  <c r="O1311" i="1"/>
  <c r="O1288" i="1"/>
  <c r="O1151" i="1"/>
  <c r="O1055" i="1"/>
  <c r="O437" i="1"/>
  <c r="O336" i="1"/>
  <c r="O669" i="1"/>
  <c r="O680" i="1"/>
  <c r="O504" i="1"/>
  <c r="O893" i="1"/>
  <c r="O470" i="1"/>
  <c r="O948" i="1"/>
  <c r="O777" i="1"/>
  <c r="O83" i="1"/>
  <c r="O298" i="1"/>
  <c r="O27" i="1"/>
  <c r="O872" i="1"/>
  <c r="O419" i="1"/>
  <c r="O809" i="1"/>
  <c r="O600" i="1"/>
  <c r="O687" i="1"/>
  <c r="O775" i="1"/>
  <c r="O887" i="1"/>
  <c r="O314" i="1"/>
  <c r="O624" i="1"/>
  <c r="O426" i="1"/>
  <c r="O86" i="1"/>
  <c r="O765" i="1"/>
  <c r="O166" i="1"/>
  <c r="O656" i="1"/>
  <c r="O494" i="1"/>
  <c r="O45" i="1"/>
  <c r="O621" i="1"/>
  <c r="O386" i="1"/>
  <c r="O654" i="1"/>
  <c r="O472" i="1"/>
  <c r="O855" i="1"/>
  <c r="O964" i="1"/>
  <c r="O604" i="1"/>
  <c r="O1306" i="1"/>
  <c r="O634" i="1"/>
  <c r="O726" i="1"/>
  <c r="O625" i="1"/>
  <c r="O1220" i="1"/>
  <c r="O908" i="1"/>
  <c r="O388" i="1"/>
  <c r="O423" i="1"/>
  <c r="O758" i="1"/>
  <c r="O1054" i="1"/>
  <c r="O736" i="1"/>
  <c r="O1155" i="1"/>
  <c r="O769" i="1"/>
  <c r="O574" i="1"/>
  <c r="O862" i="1"/>
  <c r="O537" i="1"/>
  <c r="O65" i="1"/>
  <c r="O368" i="1"/>
  <c r="O241" i="1"/>
  <c r="O446" i="1"/>
  <c r="O613" i="1"/>
  <c r="O967" i="1"/>
  <c r="O409" i="1"/>
  <c r="O235" i="1"/>
  <c r="O92" i="1"/>
  <c r="O250" i="1"/>
  <c r="O137" i="1"/>
  <c r="O186" i="1"/>
  <c r="O281" i="1"/>
  <c r="O12" i="1"/>
  <c r="O565" i="1"/>
  <c r="O360" i="1"/>
  <c r="O481" i="1"/>
  <c r="O732" i="1"/>
  <c r="O1099" i="1"/>
  <c r="O534" i="1"/>
  <c r="O1310" i="1"/>
  <c r="O217" i="1"/>
  <c r="O691" i="1"/>
  <c r="O403" i="1"/>
  <c r="O81" i="1"/>
  <c r="O540" i="1"/>
  <c r="O354" i="1"/>
  <c r="O1018" i="1"/>
  <c r="O866" i="1"/>
  <c r="O863" i="1"/>
  <c r="O111" i="1"/>
  <c r="O757" i="1"/>
  <c r="O541" i="1"/>
  <c r="O43" i="1"/>
  <c r="O119" i="1"/>
  <c r="O49" i="1"/>
  <c r="O730" i="1"/>
  <c r="O779" i="1"/>
  <c r="O566" i="1"/>
  <c r="O542" i="1"/>
  <c r="O367" i="1"/>
  <c r="O82" i="1"/>
  <c r="O442" i="1"/>
  <c r="O894" i="1"/>
  <c r="O1150" i="1"/>
  <c r="O195" i="1"/>
  <c r="O142" i="1"/>
  <c r="O607" i="1"/>
  <c r="O1164" i="1"/>
  <c r="O274" i="1"/>
  <c r="O724" i="1"/>
  <c r="O400" i="1"/>
  <c r="O445" i="1"/>
  <c r="O466" i="1"/>
  <c r="O59" i="1"/>
  <c r="O439" i="1"/>
  <c r="O382" i="1"/>
  <c r="O1227" i="1"/>
  <c r="O434" i="1"/>
  <c r="O193" i="1"/>
  <c r="O433" i="1"/>
  <c r="O78" i="1"/>
  <c r="O208" i="1"/>
  <c r="O173" i="1"/>
  <c r="O99" i="1"/>
  <c r="O218" i="1"/>
  <c r="O100" i="1"/>
  <c r="O325" i="1"/>
  <c r="O156" i="1"/>
  <c r="O667" i="1"/>
  <c r="O269" i="1"/>
  <c r="O202" i="1"/>
  <c r="O526" i="1"/>
  <c r="O837" i="1"/>
  <c r="O486" i="1"/>
  <c r="O839" i="1"/>
  <c r="O1083" i="1"/>
  <c r="O157" i="1"/>
  <c r="O60" i="1"/>
  <c r="O825" i="1"/>
  <c r="O955" i="1"/>
  <c r="O942" i="1"/>
  <c r="O38" i="1"/>
  <c r="O398" i="1"/>
  <c r="O125" i="1"/>
  <c r="O1254" i="1"/>
  <c r="O503" i="1"/>
  <c r="O21" i="1"/>
  <c r="O578" i="1"/>
  <c r="O1317" i="1"/>
  <c r="O1102" i="1"/>
  <c r="O930" i="1"/>
  <c r="O116" i="1"/>
  <c r="O272" i="1"/>
  <c r="O418" i="1"/>
  <c r="O48" i="1"/>
  <c r="O523" i="1"/>
  <c r="O467" i="1"/>
  <c r="O31" i="1"/>
  <c r="O297" i="1"/>
  <c r="O317" i="1"/>
  <c r="O1307" i="1"/>
  <c r="O1162" i="1"/>
  <c r="O411" i="1"/>
  <c r="O211" i="1"/>
  <c r="O959" i="1"/>
  <c r="O167" i="1"/>
  <c r="O992" i="1"/>
  <c r="O23" i="1"/>
  <c r="O838" i="1"/>
  <c r="O735" i="1"/>
  <c r="O1347" i="1"/>
  <c r="O123" i="1"/>
  <c r="O572" i="1"/>
  <c r="O273" i="1"/>
  <c r="O633" i="1"/>
  <c r="O201" i="1"/>
  <c r="O515" i="1"/>
  <c r="O594" i="1"/>
  <c r="O328" i="1"/>
  <c r="O1129" i="1"/>
  <c r="O530" i="1"/>
  <c r="O840" i="1"/>
  <c r="O375" i="1"/>
  <c r="O805" i="1"/>
  <c r="O618" i="1"/>
  <c r="O197" i="1"/>
  <c r="O610" i="1"/>
  <c r="O30" i="1"/>
  <c r="O121" i="1"/>
  <c r="O454" i="1"/>
  <c r="O69" i="1"/>
  <c r="O1185" i="1"/>
  <c r="O50" i="1"/>
  <c r="O688" i="1"/>
  <c r="O1071" i="1"/>
  <c r="O32" i="1"/>
  <c r="O37" i="1"/>
  <c r="O1149" i="1"/>
  <c r="O134" i="1"/>
  <c r="O841" i="1"/>
  <c r="O794" i="1"/>
  <c r="O233" i="1"/>
  <c r="O689" i="1"/>
  <c r="O57" i="1"/>
  <c r="O177" i="1"/>
  <c r="O748" i="1"/>
  <c r="O916" i="1"/>
  <c r="O1202" i="1"/>
  <c r="O880" i="1"/>
  <c r="O934" i="1"/>
  <c r="O180" i="1"/>
  <c r="O1333" i="1"/>
  <c r="O223" i="1"/>
  <c r="O212" i="1"/>
  <c r="O101" i="1"/>
  <c r="O1157" i="1"/>
  <c r="O107" i="1"/>
  <c r="O113" i="1"/>
  <c r="O47" i="1"/>
  <c r="O58" i="1"/>
  <c r="O246" i="1"/>
  <c r="O153" i="1"/>
  <c r="O793" i="1"/>
  <c r="O251" i="1"/>
  <c r="O1221" i="1"/>
  <c r="O999" i="1"/>
  <c r="O22" i="1"/>
  <c r="O399" i="1"/>
  <c r="O1324" i="1"/>
  <c r="O61" i="1"/>
  <c r="O881" i="1"/>
  <c r="O237" i="1"/>
  <c r="O976" i="1"/>
  <c r="O843" i="1"/>
  <c r="O24" i="1"/>
  <c r="O1352" i="1"/>
  <c r="O1172" i="1"/>
  <c r="O464" i="1"/>
  <c r="O890" i="1"/>
  <c r="O222" i="1"/>
  <c r="O1079" i="1"/>
  <c r="O1124" i="1"/>
  <c r="O376" i="1"/>
  <c r="O1088" i="1"/>
  <c r="O778" i="1"/>
  <c r="O463" i="1"/>
  <c r="O983" i="1"/>
  <c r="O790" i="1"/>
  <c r="O1329" i="1"/>
  <c r="O496" i="1"/>
  <c r="O1293" i="1"/>
  <c r="O126" i="1"/>
  <c r="O115" i="1"/>
  <c r="O1268" i="1"/>
  <c r="O712" i="1"/>
  <c r="O1203" i="1"/>
  <c r="O632" i="1"/>
  <c r="O97" i="1"/>
  <c r="O529" i="1"/>
  <c r="O316" i="1"/>
  <c r="O896" i="1"/>
  <c r="O808" i="1"/>
  <c r="O904" i="1"/>
  <c r="O501" i="1"/>
  <c r="O311" i="1"/>
  <c r="O196" i="1"/>
  <c r="O531" i="1"/>
  <c r="O1043" i="1"/>
  <c r="O385" i="1"/>
  <c r="O417" i="1"/>
  <c r="O919" i="1"/>
  <c r="O11" i="1"/>
  <c r="O630" i="1"/>
  <c r="O26" i="1"/>
  <c r="O861" i="1"/>
  <c r="O629" i="1"/>
  <c r="O749" i="1"/>
  <c r="O738" i="1"/>
  <c r="O421" i="1"/>
  <c r="O407" i="1"/>
  <c r="O762" i="1"/>
  <c r="O1030" i="1"/>
  <c r="O279" i="1"/>
  <c r="O310" i="1"/>
  <c r="O1348" i="1"/>
  <c r="O638" i="1"/>
  <c r="O303" i="1"/>
  <c r="O513" i="1"/>
  <c r="O1046" i="1"/>
  <c r="O528" i="1"/>
  <c r="O661" i="1"/>
  <c r="O1350" i="1"/>
  <c r="O975" i="1"/>
  <c r="O383" i="1"/>
  <c r="O943" i="1"/>
  <c r="O266" i="1"/>
  <c r="O378" i="1"/>
  <c r="O18" i="1"/>
  <c r="O693" i="1"/>
  <c r="O28" i="1"/>
  <c r="O479" i="1"/>
  <c r="O1339" i="1"/>
  <c r="O655" i="1"/>
  <c r="O846" i="1"/>
  <c r="O1244" i="1"/>
  <c r="O647" i="1"/>
  <c r="O1334" i="1"/>
  <c r="O189" i="1"/>
  <c r="O1265" i="1"/>
  <c r="O573" i="1"/>
  <c r="O864" i="1"/>
  <c r="O112" i="1"/>
  <c r="O1204" i="1"/>
  <c r="O1322" i="1"/>
  <c r="O723" i="1"/>
  <c r="O1047" i="1"/>
  <c r="O1320" i="1"/>
  <c r="O103" i="1"/>
  <c r="O443" i="1"/>
  <c r="O268" i="1"/>
  <c r="O725" i="1"/>
  <c r="O329" i="1"/>
  <c r="O480" i="1"/>
  <c r="O853" i="1"/>
  <c r="O187" i="1"/>
  <c r="O820" i="1"/>
  <c r="O886" i="1"/>
  <c r="O1242" i="1"/>
  <c r="O304" i="1"/>
  <c r="O353" i="1"/>
  <c r="O230" i="1"/>
  <c r="O568" i="1"/>
  <c r="O468" i="1"/>
  <c r="O1304" i="1"/>
  <c r="O227" i="1"/>
  <c r="O1109" i="1"/>
  <c r="O502" i="1"/>
  <c r="O286" i="1"/>
  <c r="O1069" i="1"/>
  <c r="O404" i="1"/>
  <c r="O242" i="1"/>
  <c r="O766" i="1"/>
  <c r="O640" i="1"/>
  <c r="O290" i="1"/>
  <c r="O931" i="1"/>
  <c r="O1159" i="1"/>
  <c r="O131" i="1"/>
  <c r="O643" i="1"/>
  <c r="O525" i="1"/>
  <c r="O1286" i="1"/>
  <c r="O19" i="1"/>
  <c r="O599" i="1"/>
  <c r="O588" i="1"/>
  <c r="O750" i="1"/>
  <c r="O512" i="1"/>
  <c r="O276" i="1"/>
  <c r="O198" i="1"/>
  <c r="O1232" i="1"/>
  <c r="O40" i="1"/>
  <c r="O754" i="1"/>
  <c r="O1084" i="1"/>
  <c r="O639" i="1"/>
  <c r="O980" i="1"/>
  <c r="O891" i="1"/>
  <c r="O204" i="1"/>
  <c r="O1323" i="1"/>
  <c r="O859" i="1"/>
  <c r="O1258" i="1"/>
  <c r="O338" i="1"/>
  <c r="O323" i="1"/>
  <c r="O944" i="1"/>
  <c r="O917" i="1"/>
  <c r="O929" i="1"/>
  <c r="O1096" i="1"/>
  <c r="O416" i="1"/>
  <c r="O1336" i="1"/>
  <c r="O817" i="1"/>
  <c r="O478" i="1"/>
  <c r="O1315" i="1"/>
  <c r="O563" i="1"/>
  <c r="O690" i="1"/>
  <c r="O1332" i="1"/>
  <c r="O1006" i="1"/>
  <c r="O194" i="1"/>
  <c r="O498" i="1"/>
  <c r="O1156" i="1"/>
  <c r="O238" i="1"/>
  <c r="O729" i="1"/>
  <c r="O1207" i="1"/>
  <c r="O585" i="1"/>
  <c r="O1289" i="1"/>
  <c r="O33" i="1"/>
  <c r="O747" i="1"/>
  <c r="O132" i="1"/>
  <c r="O412" i="1"/>
  <c r="O1136" i="1"/>
  <c r="O114" i="1"/>
  <c r="O1312" i="1"/>
  <c r="O1349" i="1"/>
  <c r="O692" i="1"/>
  <c r="O507" i="1"/>
  <c r="O1072" i="1"/>
  <c r="O1138" i="1"/>
  <c r="O737" i="1"/>
  <c r="O782" i="1"/>
  <c r="O485" i="1"/>
  <c r="O1240" i="1"/>
  <c r="O214" i="1"/>
  <c r="O1245" i="1"/>
  <c r="O1256" i="1"/>
  <c r="O154" i="1"/>
  <c r="O785" i="1"/>
  <c r="O1042" i="1"/>
  <c r="O1223" i="1"/>
  <c r="O822" i="1"/>
  <c r="O270" i="1"/>
  <c r="O595" i="1"/>
  <c r="O36" i="1"/>
  <c r="O257" i="1"/>
  <c r="O1011" i="1"/>
  <c r="O559" i="1"/>
  <c r="O1269" i="1"/>
  <c r="O14" i="1"/>
  <c r="O804" i="1"/>
  <c r="O905" i="1"/>
  <c r="O402" i="1"/>
  <c r="O41" i="1"/>
  <c r="O327" i="1"/>
  <c r="O351" i="1"/>
  <c r="O971" i="1"/>
  <c r="O138" i="1"/>
  <c r="O293" i="1"/>
  <c r="O252" i="1"/>
  <c r="O1338" i="1"/>
  <c r="O522" i="1"/>
  <c r="O1101" i="1"/>
  <c r="O960" i="1"/>
  <c r="O440" i="1"/>
  <c r="O307" i="1"/>
  <c r="O261" i="1"/>
  <c r="O487" i="1"/>
  <c r="O429" i="1"/>
  <c r="O424" i="1"/>
  <c r="O998" i="1"/>
  <c r="O77" i="1"/>
  <c r="O1241" i="1"/>
  <c r="O1073" i="1"/>
  <c r="O210" i="1"/>
  <c r="O963" i="1"/>
  <c r="O708" i="1"/>
  <c r="O312" i="1"/>
  <c r="O949" i="1"/>
  <c r="O1029" i="1"/>
  <c r="O394" i="1"/>
  <c r="O842" i="1"/>
  <c r="O835" i="1"/>
  <c r="O370" i="1"/>
  <c r="O670" i="1"/>
  <c r="O816" i="1"/>
  <c r="O663" i="1"/>
  <c r="O366" i="1"/>
  <c r="O306" i="1"/>
  <c r="O1337" i="1"/>
  <c r="O1130" i="1"/>
  <c r="O658" i="1"/>
  <c r="O932" i="1"/>
  <c r="O365" i="1"/>
  <c r="O731" i="1"/>
  <c r="O476" i="1"/>
  <c r="O256" i="1"/>
  <c r="O66" i="1"/>
  <c r="O428" i="1"/>
  <c r="O1122" i="1"/>
  <c r="O1093" i="1"/>
  <c r="O1319" i="1"/>
  <c r="O387" i="1"/>
  <c r="O275" i="1"/>
  <c r="O1345" i="1"/>
  <c r="O1077" i="1"/>
  <c r="O1097" i="1"/>
  <c r="O681" i="1"/>
  <c r="O333" i="1"/>
  <c r="O331" i="1"/>
  <c r="O716" i="1"/>
  <c r="O901" i="1"/>
  <c r="O1309" i="1"/>
  <c r="O294" i="1"/>
  <c r="O1184" i="1"/>
  <c r="O575" i="1"/>
  <c r="O349" i="1"/>
  <c r="O783" i="1"/>
  <c r="O25" i="1"/>
  <c r="O284" i="1"/>
  <c r="O561" i="1"/>
  <c r="O1283" i="1"/>
  <c r="O315" i="1"/>
  <c r="O1004" i="1"/>
  <c r="O1213" i="1"/>
  <c r="O226" i="1"/>
  <c r="O253" i="1"/>
  <c r="O728" i="1"/>
  <c r="O309" i="1"/>
  <c r="O965" i="1"/>
  <c r="O477" i="1"/>
  <c r="O247" i="1"/>
  <c r="O1314" i="1"/>
  <c r="O925" i="1"/>
  <c r="O155" i="1"/>
  <c r="O903" i="1"/>
  <c r="O171" i="1"/>
  <c r="O996" i="1"/>
  <c r="O158" i="1"/>
  <c r="O1318" i="1"/>
  <c r="O869" i="1"/>
  <c r="O511" i="1"/>
  <c r="O420" i="1"/>
  <c r="O1298" i="1"/>
  <c r="O271" i="1"/>
  <c r="O1078" i="1"/>
  <c r="O799" i="1"/>
  <c r="O67" i="1"/>
  <c r="O830" i="1"/>
  <c r="O764" i="1"/>
  <c r="O143" i="1"/>
  <c r="O579" i="1"/>
  <c r="O1346" i="1"/>
  <c r="O64" i="1"/>
  <c r="O696" i="1"/>
  <c r="O384" i="1"/>
  <c r="O209" i="1"/>
  <c r="O441" i="1"/>
  <c r="O190" i="1"/>
  <c r="O920" i="1"/>
  <c r="O308" i="1"/>
  <c r="O1260" i="1"/>
  <c r="O986" i="1"/>
  <c r="O260" i="1"/>
  <c r="O954" i="1"/>
  <c r="O1275" i="1"/>
  <c r="O1316" i="1"/>
  <c r="O152" i="1"/>
  <c r="O1247" i="1"/>
  <c r="O350" i="1"/>
  <c r="O788" i="1"/>
  <c r="O55" i="1"/>
  <c r="O1266" i="1"/>
  <c r="O117" i="1"/>
  <c r="O335" i="1"/>
  <c r="O1173" i="1"/>
  <c r="O675" i="1"/>
  <c r="O203" i="1"/>
  <c r="O29" i="1"/>
  <c r="O63" i="1"/>
  <c r="O136" i="1"/>
  <c r="O348" i="1"/>
  <c r="V9" i="2"/>
  <c r="AI9" i="2"/>
  <c r="V8" i="2"/>
  <c r="AI10"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<sst xmlns="http://schemas.openxmlformats.org/spreadsheetml/2006/main" count="21610" uniqueCount="17092">
  <si>
    <t>product_id</t>
  </si>
  <si>
    <t>product_name</t>
  </si>
  <si>
    <t>discounted_price</t>
  </si>
  <si>
    <t>actual_price</t>
  </si>
  <si>
    <t>discount_percentage</t>
  </si>
  <si>
    <t>rating</t>
  </si>
  <si>
    <t>rating_count</t>
  </si>
  <si>
    <t>about_product</t>
  </si>
  <si>
    <t>user_id</t>
  </si>
  <si>
    <t>user_name</t>
  </si>
  <si>
    <t>review_id</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</si>
  <si>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</si>
  <si>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</si>
  <si>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</si>
  <si>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</si>
  <si>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</si>
  <si>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</si>
  <si>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</si>
  <si>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</si>
  <si>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</si>
  <si>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</si>
  <si>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</si>
  <si>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</si>
  <si>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</si>
  <si>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</si>
  <si>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</si>
  <si>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</si>
  <si>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</si>
  <si>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</si>
  <si>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</si>
  <si>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</si>
  <si>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</si>
  <si>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</si>
  <si>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</si>
  <si>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</si>
  <si>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</si>
  <si>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</si>
  <si>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</si>
  <si>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</si>
  <si>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</si>
  <si>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</si>
  <si>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</si>
  <si>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</si>
  <si>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</si>
  <si>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</si>
  <si>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</si>
  <si>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</si>
  <si>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</si>
  <si>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</si>
  <si>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</si>
  <si>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</si>
  <si>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</si>
  <si>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</si>
  <si>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</si>
  <si>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</si>
  <si>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</si>
  <si>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</si>
  <si>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</si>
  <si>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</si>
  <si>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</si>
  <si>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</si>
  <si>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</si>
  <si>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</si>
  <si>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</si>
  <si>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</si>
  <si>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</si>
  <si>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</si>
  <si>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</si>
  <si>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</si>
  <si>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</si>
  <si>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</si>
  <si>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</si>
  <si>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</si>
  <si>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</si>
  <si>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</si>
  <si>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</si>
  <si>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</si>
  <si>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</si>
  <si>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</si>
  <si>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</si>
  <si>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</si>
  <si>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</si>
  <si>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</si>
  <si>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</si>
  <si>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</si>
  <si>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</si>
  <si>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</si>
  <si>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</si>
  <si>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</si>
  <si>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</si>
  <si>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</si>
  <si>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</si>
  <si>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</si>
  <si>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</si>
  <si>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</si>
  <si>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</si>
  <si>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</si>
  <si>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</si>
  <si>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</si>
  <si>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</si>
  <si>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</si>
  <si>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</si>
  <si>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</si>
  <si>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</si>
  <si>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</si>
  <si>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</si>
  <si>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</si>
  <si>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</si>
  <si>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</si>
  <si>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</si>
  <si>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</si>
  <si>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</si>
  <si>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</si>
  <si>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</si>
  <si>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</si>
  <si>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</si>
  <si>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</si>
  <si>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</si>
  <si>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</si>
  <si>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</si>
  <si>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</si>
  <si>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</si>
  <si>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</si>
  <si>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</si>
  <si>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</si>
  <si>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</si>
  <si>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</si>
  <si>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</si>
  <si>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</si>
  <si>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</si>
  <si>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</si>
  <si>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</si>
  <si>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</si>
  <si>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</si>
  <si>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</si>
  <si>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</si>
  <si>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</si>
  <si>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</si>
  <si>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</si>
  <si>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</si>
  <si>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</si>
  <si>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</si>
  <si>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</si>
  <si>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</si>
  <si>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</si>
  <si>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</si>
  <si>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</si>
  <si>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</si>
  <si>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</si>
  <si>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</si>
  <si>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</si>
  <si>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</si>
  <si>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</si>
  <si>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</si>
  <si>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</si>
  <si>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</si>
  <si>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</si>
  <si>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</si>
  <si>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</si>
  <si>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</si>
  <si>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</si>
  <si>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</si>
  <si>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</si>
  <si>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</si>
  <si>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</si>
  <si>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</si>
  <si>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</si>
  <si>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</si>
  <si>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</si>
  <si>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</si>
  <si>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</si>
  <si>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</si>
  <si>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</si>
  <si>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</si>
  <si>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</si>
  <si>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</si>
  <si>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</si>
  <si>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</si>
  <si>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</si>
  <si>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</si>
  <si>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</si>
  <si>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</si>
  <si>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</si>
  <si>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</si>
  <si>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</si>
  <si>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</si>
  <si>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</si>
  <si>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</si>
  <si>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</si>
  <si>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</si>
  <si>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</si>
  <si>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</si>
  <si>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</si>
  <si>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</si>
  <si>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</si>
  <si>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</si>
  <si>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</si>
  <si>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</si>
  <si>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</si>
  <si>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</si>
  <si>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</si>
  <si>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</si>
  <si>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</si>
  <si>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</si>
  <si>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</si>
  <si>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</si>
  <si>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</si>
  <si>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</si>
  <si>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</si>
  <si>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</si>
  <si>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</si>
  <si>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</si>
  <si>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</si>
  <si>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</si>
  <si>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</si>
  <si>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</si>
  <si>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</si>
  <si>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</si>
  <si>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</si>
  <si>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</si>
  <si>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</si>
  <si>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</si>
  <si>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</si>
  <si>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</si>
  <si>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</si>
  <si>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</si>
  <si>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</si>
  <si>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</si>
  <si>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</si>
  <si>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</si>
  <si>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</si>
  <si>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</si>
  <si>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</si>
  <si>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</si>
  <si>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</si>
  <si>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</si>
  <si>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</si>
  <si>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</si>
  <si>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</si>
  <si>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</si>
  <si>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</si>
  <si>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</si>
  <si>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</si>
  <si>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</si>
  <si>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</si>
  <si>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</si>
  <si>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</si>
  <si>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</si>
  <si>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</si>
  <si>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</si>
  <si>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</si>
  <si>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</si>
  <si>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</si>
  <si>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</si>
  <si>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</si>
  <si>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</si>
  <si>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</si>
  <si>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</si>
  <si>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</si>
  <si>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</si>
  <si>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</si>
  <si>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</si>
  <si>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</si>
  <si>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</si>
  <si>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</si>
  <si>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</si>
  <si>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</si>
  <si>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</si>
  <si>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</si>
  <si>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</si>
  <si>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</si>
  <si>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</si>
  <si>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</si>
  <si>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</si>
  <si>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</si>
  <si>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</si>
  <si>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</si>
  <si>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</si>
  <si>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</si>
  <si>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</si>
  <si>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</si>
  <si>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</si>
  <si>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</si>
  <si>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</si>
  <si>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</si>
  <si>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</si>
  <si>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</si>
  <si>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</si>
  <si>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</si>
  <si>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</si>
  <si>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</si>
  <si>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</si>
  <si>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</si>
  <si>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</si>
  <si>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</si>
  <si>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</si>
  <si>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</si>
  <si>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</si>
  <si>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</si>
  <si>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</si>
  <si>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</si>
  <si>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</si>
  <si>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</si>
  <si>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</si>
  <si>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</si>
  <si>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</si>
  <si>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</si>
  <si>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</si>
  <si>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</si>
  <si>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</si>
  <si>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</si>
  <si>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</si>
  <si>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</si>
  <si>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</si>
  <si>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</si>
  <si>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</si>
  <si>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</si>
  <si>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</si>
  <si>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</si>
  <si>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</si>
  <si>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</si>
  <si>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</si>
  <si>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</si>
  <si>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</si>
  <si>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</si>
  <si>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</si>
  <si>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</si>
  <si>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</si>
  <si>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</si>
  <si>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</si>
  <si>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</si>
  <si>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</si>
  <si>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</si>
  <si>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</si>
  <si>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</si>
  <si>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</si>
  <si>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</si>
  <si>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</si>
  <si>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</si>
  <si>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</si>
  <si>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</si>
  <si>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</si>
  <si>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</si>
  <si>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</si>
  <si>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</si>
  <si>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</si>
  <si>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</si>
  <si>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</si>
  <si>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</si>
  <si>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</si>
  <si>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</si>
  <si>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</si>
  <si>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</si>
  <si>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</si>
  <si>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</si>
  <si>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</si>
  <si>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</si>
  <si>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</si>
  <si>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</si>
  <si>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</si>
  <si>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</si>
  <si>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</si>
  <si>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</si>
  <si>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</si>
  <si>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</si>
  <si>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</si>
  <si>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</si>
  <si>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</si>
  <si>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</si>
  <si>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</si>
  <si>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</si>
  <si>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</si>
  <si>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</si>
  <si>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</si>
  <si>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</si>
  <si>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</si>
  <si>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</si>
  <si>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</si>
  <si>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</si>
  <si>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</si>
  <si>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</si>
  <si>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</si>
  <si>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</si>
  <si>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</si>
  <si>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</si>
  <si>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</si>
  <si>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</si>
  <si>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</si>
  <si>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</si>
  <si>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</si>
  <si>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</si>
  <si>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</si>
  <si>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</si>
  <si>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</si>
  <si>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</si>
  <si>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</si>
  <si>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</si>
  <si>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</si>
  <si>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</si>
  <si>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</si>
  <si>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</si>
  <si>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</si>
  <si>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</si>
  <si>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</si>
  <si>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</si>
  <si>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</si>
  <si>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</si>
  <si>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</si>
  <si>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</si>
  <si>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</si>
  <si>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</si>
  <si>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</si>
  <si>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</si>
  <si>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</si>
  <si>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</si>
  <si>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</si>
  <si>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</si>
  <si>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</si>
  <si>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</si>
  <si>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</si>
  <si>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</si>
  <si>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</si>
  <si>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</si>
  <si>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</si>
  <si>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</si>
  <si>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</si>
  <si>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</si>
  <si>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</si>
  <si>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</si>
  <si>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</si>
  <si>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</si>
  <si>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</si>
  <si>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</si>
  <si>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</si>
  <si>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</si>
  <si>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</si>
  <si>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</si>
  <si>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</si>
  <si>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</si>
  <si>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</si>
  <si>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</si>
  <si>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</si>
  <si>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</si>
  <si>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</si>
  <si>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</si>
  <si>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</si>
  <si>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</si>
  <si>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</si>
  <si>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</si>
  <si>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</si>
  <si>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</si>
  <si>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</si>
  <si>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</si>
  <si>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</si>
  <si>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</si>
  <si>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</si>
  <si>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</si>
  <si>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</si>
  <si>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</si>
  <si>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</si>
  <si>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</si>
  <si>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</si>
  <si>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</si>
  <si>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</si>
  <si>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</si>
  <si>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</si>
  <si>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</si>
  <si>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</si>
  <si>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</si>
  <si>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</si>
  <si>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</si>
  <si>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</si>
  <si>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</si>
  <si>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</si>
  <si>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</si>
  <si>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</si>
  <si>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</si>
  <si>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</si>
  <si>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</si>
  <si>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</si>
  <si>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</si>
  <si>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</si>
  <si>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</si>
  <si>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</si>
  <si>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</si>
  <si>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</si>
  <si>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</si>
  <si>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</si>
  <si>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</si>
  <si>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</si>
  <si>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</si>
  <si>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</si>
  <si>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</si>
  <si>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</si>
  <si>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</si>
  <si>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</si>
  <si>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</si>
  <si>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</si>
  <si>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</si>
  <si>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</si>
  <si>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</si>
  <si>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</si>
  <si>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</si>
  <si>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</si>
  <si>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</si>
  <si>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</si>
  <si>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</si>
  <si>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</si>
  <si>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</si>
  <si>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</si>
  <si>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</si>
  <si>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</si>
  <si>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</si>
  <si>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</si>
  <si>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</si>
  <si>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</si>
  <si>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</si>
  <si>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</si>
  <si>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</si>
  <si>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</si>
  <si>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</si>
  <si>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</si>
  <si>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</si>
  <si>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</si>
  <si>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</si>
  <si>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</si>
  <si>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</si>
  <si>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</si>
  <si>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</si>
  <si>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</si>
  <si>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</si>
  <si>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</si>
  <si>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</si>
  <si>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</si>
  <si>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</si>
  <si>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</si>
  <si>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</si>
  <si>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</si>
  <si>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</si>
  <si>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</si>
  <si>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</si>
  <si>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</si>
  <si>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</si>
  <si>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</si>
  <si>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</si>
  <si>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</si>
  <si>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</si>
  <si>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</si>
  <si>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</si>
  <si>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</si>
  <si>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</si>
  <si>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</si>
  <si>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</si>
  <si>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</si>
  <si>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</si>
  <si>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</si>
  <si>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</si>
  <si>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</si>
  <si>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</si>
  <si>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</si>
  <si>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</si>
  <si>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</si>
  <si>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</si>
  <si>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</si>
  <si>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</si>
  <si>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</si>
  <si>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</si>
  <si>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</si>
  <si>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</si>
  <si>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</si>
  <si>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</si>
  <si>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</si>
  <si>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</si>
  <si>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</si>
  <si>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</si>
  <si>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</si>
  <si>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</si>
  <si>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</si>
  <si>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</si>
  <si>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</si>
  <si>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</si>
  <si>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</si>
  <si>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</si>
  <si>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</si>
  <si>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</si>
  <si>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</si>
  <si>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</si>
  <si>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</si>
  <si>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</si>
  <si>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</si>
  <si>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</si>
  <si>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</si>
  <si>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</si>
  <si>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</si>
  <si>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</si>
  <si>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</si>
  <si>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</si>
  <si>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</si>
  <si>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</si>
  <si>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</si>
  <si>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</si>
  <si>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</si>
  <si>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</si>
  <si>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</si>
  <si>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</si>
  <si>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</si>
  <si>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</si>
  <si>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</si>
  <si>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</si>
  <si>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</si>
  <si>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</si>
  <si>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</si>
  <si>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</si>
  <si>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</si>
  <si>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</si>
  <si>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</si>
  <si>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</si>
  <si>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</si>
  <si>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</si>
  <si>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</si>
  <si>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</si>
  <si>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</si>
  <si>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</si>
  <si>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</si>
  <si>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</si>
  <si>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</si>
  <si>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</si>
  <si>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</si>
  <si>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</si>
  <si>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</si>
  <si>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</si>
  <si>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</si>
  <si>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</si>
  <si>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</si>
  <si>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</si>
  <si>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</si>
  <si>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</si>
  <si>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</si>
  <si>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</si>
  <si>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</si>
  <si>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</si>
  <si>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</si>
  <si>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</si>
  <si>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</si>
  <si>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</si>
  <si>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</si>
  <si>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</si>
  <si>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</si>
  <si>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</si>
  <si>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</si>
  <si>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</si>
  <si>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</si>
  <si>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</si>
  <si>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</si>
  <si>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</si>
  <si>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</si>
  <si>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</si>
  <si>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</si>
  <si>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</si>
  <si>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</si>
  <si>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</si>
  <si>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</si>
  <si>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</si>
  <si>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</si>
  <si>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</si>
  <si>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</si>
  <si>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</si>
  <si>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</si>
  <si>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</si>
  <si>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</si>
  <si>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</si>
  <si>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</si>
  <si>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</si>
  <si>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</si>
  <si>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</si>
  <si>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</si>
  <si>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</si>
  <si>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</si>
  <si>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</si>
  <si>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</si>
  <si>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</si>
  <si>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</si>
  <si>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</si>
  <si>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</si>
  <si>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</si>
  <si>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</si>
  <si>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</si>
  <si>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</si>
  <si>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</si>
  <si>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</si>
  <si>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</si>
  <si>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</si>
  <si>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</si>
  <si>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</si>
  <si>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</si>
  <si>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</si>
  <si>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</si>
  <si>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</si>
  <si>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</si>
  <si>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</si>
  <si>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</si>
  <si>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</si>
  <si>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</si>
  <si>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</si>
  <si>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</si>
  <si>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</si>
  <si>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</si>
  <si>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</si>
  <si>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</si>
  <si>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</si>
  <si>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</si>
  <si>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</si>
  <si>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</si>
  <si>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</si>
  <si>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</si>
  <si>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</si>
  <si>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</si>
  <si>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</si>
  <si>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</si>
  <si>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</si>
  <si>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</si>
  <si>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</si>
  <si>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</si>
  <si>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</si>
  <si>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</si>
  <si>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</si>
  <si>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</si>
  <si>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</si>
  <si>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</si>
  <si>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</si>
  <si>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</si>
  <si>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</si>
  <si>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</si>
  <si>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</si>
  <si>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</si>
  <si>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</si>
  <si>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</si>
  <si>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</si>
  <si>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</si>
  <si>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</si>
  <si>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</si>
  <si>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</si>
  <si>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</si>
  <si>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</si>
  <si>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</si>
  <si>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</si>
  <si>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</si>
  <si>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</si>
  <si>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</si>
  <si>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</si>
  <si>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</si>
  <si>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</si>
  <si>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</si>
  <si>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</si>
  <si>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</si>
  <si>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</si>
  <si>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</si>
  <si>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</si>
  <si>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</si>
  <si>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</si>
  <si>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</si>
  <si>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</si>
  <si>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</si>
  <si>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</si>
  <si>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</si>
  <si>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</si>
  <si>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</si>
  <si>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</si>
  <si>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</si>
  <si>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</si>
  <si>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</si>
  <si>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</si>
  <si>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</si>
  <si>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</si>
  <si>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</si>
  <si>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</si>
  <si>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</si>
  <si>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</si>
  <si>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</si>
  <si>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</si>
  <si>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</si>
  <si>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</si>
  <si>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</si>
  <si>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</si>
  <si>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</si>
  <si>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</si>
  <si>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</si>
  <si>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</si>
  <si>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</si>
  <si>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</si>
  <si>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</si>
  <si>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</si>
  <si>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</si>
  <si>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</si>
  <si>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</si>
  <si>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</si>
  <si>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</si>
  <si>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</si>
  <si>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</si>
  <si>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</si>
  <si>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</si>
  <si>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</si>
  <si>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</si>
  <si>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</si>
  <si>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</si>
  <si>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</si>
  <si>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</si>
  <si>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</si>
  <si>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</si>
  <si>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</si>
  <si>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</si>
  <si>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</si>
  <si>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</si>
  <si>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</si>
  <si>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</si>
  <si>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</si>
  <si>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</si>
  <si>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</si>
  <si>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B07YTNKVJQ</t>
  </si>
  <si>
    <t>MI Xiaomi USB Type C HYperCharge Cable 6A 100cm Sturdy and Durable Black Supports 120W HyperCharging</t>
  </si>
  <si>
    <t>Supports 120W Fast Charging|High Quality Design</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</si>
  <si>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</si>
  <si>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</si>
  <si>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</si>
  <si>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</si>
  <si>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</si>
  <si>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</si>
  <si>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</si>
  <si>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</si>
  <si>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</si>
  <si>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</si>
  <si>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</si>
  <si>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</si>
  <si>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</si>
  <si>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</si>
  <si>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</si>
  <si>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</si>
  <si>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</si>
  <si>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</si>
  <si>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</si>
  <si>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</si>
  <si>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</si>
  <si>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</si>
  <si>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</si>
  <si>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</si>
  <si>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</si>
  <si>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</si>
  <si>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</si>
  <si>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</si>
  <si>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</si>
  <si>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</si>
  <si>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</si>
  <si>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</si>
  <si>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</si>
  <si>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</si>
  <si>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</si>
  <si>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</si>
  <si>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</si>
  <si>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</si>
  <si>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</si>
  <si>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</si>
  <si>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</si>
  <si>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</si>
  <si>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</si>
  <si>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</si>
  <si>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</si>
  <si>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</si>
  <si>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</si>
  <si>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</si>
  <si>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</si>
  <si>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</si>
  <si>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</si>
  <si>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</si>
  <si>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</si>
  <si>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</si>
  <si>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</si>
  <si>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</si>
  <si>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</si>
  <si>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</si>
  <si>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</si>
  <si>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</si>
  <si>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</si>
  <si>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</si>
  <si>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</si>
  <si>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</si>
  <si>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</si>
  <si>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</si>
  <si>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</si>
  <si>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</si>
  <si>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</si>
  <si>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</si>
  <si>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</si>
  <si>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</si>
  <si>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</si>
  <si>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</si>
  <si>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</si>
  <si>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</si>
  <si>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</si>
  <si>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</si>
  <si>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</si>
  <si>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</si>
  <si>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</si>
  <si>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</si>
  <si>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</si>
  <si>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</si>
  <si>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</si>
  <si>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</si>
  <si>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</si>
  <si>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</si>
  <si>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</si>
  <si>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</si>
  <si>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</si>
  <si>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</si>
  <si>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</si>
  <si>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</si>
  <si>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</si>
  <si>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</si>
  <si>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</si>
  <si>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</si>
  <si>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</si>
  <si>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</si>
  <si>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</si>
  <si>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</si>
  <si>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</si>
  <si>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</si>
  <si>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</si>
  <si>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</si>
  <si>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</si>
  <si>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</si>
  <si>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</si>
  <si>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</si>
  <si>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</si>
  <si>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</si>
  <si>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</si>
  <si>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</si>
  <si>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</si>
  <si>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</si>
  <si>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</si>
  <si>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</si>
  <si>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</si>
  <si>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</si>
  <si>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</si>
  <si>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</si>
  <si>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</si>
  <si>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</si>
  <si>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</si>
  <si>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</si>
  <si>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</si>
  <si>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</si>
  <si>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</si>
  <si>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</si>
  <si>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</si>
  <si>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</si>
  <si>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</si>
  <si>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</si>
  <si>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</si>
  <si>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</si>
  <si>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</si>
  <si>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</si>
  <si>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</si>
  <si>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</si>
  <si>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</si>
  <si>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</si>
  <si>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</si>
  <si>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</si>
  <si>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</si>
  <si>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</si>
  <si>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</si>
  <si>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</si>
  <si>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</si>
  <si>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</si>
  <si>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</si>
  <si>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</si>
  <si>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</si>
  <si>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</si>
  <si>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</si>
  <si>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</si>
  <si>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</si>
  <si>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</si>
  <si>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</si>
  <si>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</si>
  <si>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</si>
  <si>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</si>
  <si>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</si>
  <si>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</si>
  <si>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</si>
  <si>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</si>
  <si>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</si>
  <si>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</si>
  <si>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</si>
  <si>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</si>
  <si>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</si>
  <si>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</si>
  <si>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</si>
  <si>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</si>
  <si>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</si>
  <si>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</si>
  <si>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</si>
  <si>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</si>
  <si>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</si>
  <si>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</si>
  <si>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</si>
  <si>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</si>
  <si>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</si>
  <si>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</si>
  <si>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</si>
  <si>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</si>
  <si>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</si>
  <si>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</si>
  <si>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B0B15GSPQW</t>
  </si>
  <si>
    <t>Samsung 138 cm (55 inches) Crystal 4K Neo Series Ultra HD Smart LED TV UA55AUE65AKXXL (Black)</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</si>
  <si>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</si>
  <si>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</si>
  <si>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</si>
  <si>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</si>
  <si>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</si>
  <si>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</si>
  <si>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</si>
  <si>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</si>
  <si>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</si>
  <si>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</si>
  <si>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</si>
  <si>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</si>
  <si>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</si>
  <si>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</si>
  <si>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</si>
  <si>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</si>
  <si>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</si>
  <si>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</si>
  <si>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</si>
  <si>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</si>
  <si>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</si>
  <si>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B0B6F8HHR6</t>
  </si>
  <si>
    <t>MI 108 cm (43 inches) 5A Series Full HD Smart Android LED TV L43M7-EAIN (Black)</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</si>
  <si>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</si>
  <si>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</si>
  <si>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</si>
  <si>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</si>
  <si>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</si>
  <si>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</si>
  <si>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</si>
  <si>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</si>
  <si>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</si>
  <si>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</si>
  <si>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</si>
  <si>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</si>
  <si>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</si>
  <si>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</si>
  <si>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</si>
  <si>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</si>
  <si>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</si>
  <si>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</si>
  <si>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</si>
  <si>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</si>
  <si>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</si>
  <si>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</si>
  <si>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</si>
  <si>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</si>
  <si>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</si>
  <si>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</si>
  <si>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</si>
  <si>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</si>
  <si>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</si>
  <si>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</si>
  <si>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</si>
  <si>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</si>
  <si>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</si>
  <si>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</si>
  <si>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</si>
  <si>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</si>
  <si>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</si>
  <si>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</si>
  <si>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</si>
  <si>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</si>
  <si>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</si>
  <si>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</si>
  <si>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</si>
  <si>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</si>
  <si>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</si>
  <si>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</si>
  <si>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</si>
  <si>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</si>
  <si>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</si>
  <si>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</si>
  <si>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</si>
  <si>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</si>
  <si>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</si>
  <si>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</si>
  <si>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</si>
  <si>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</si>
  <si>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</si>
  <si>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</si>
  <si>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</si>
  <si>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</si>
  <si>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</si>
  <si>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</si>
  <si>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</si>
  <si>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</si>
  <si>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</si>
  <si>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</si>
  <si>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</si>
  <si>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</si>
  <si>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</si>
  <si>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</si>
  <si>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</si>
  <si>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</si>
  <si>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</si>
  <si>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</si>
  <si>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</si>
  <si>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</si>
  <si>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</si>
  <si>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</si>
  <si>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</si>
  <si>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</si>
  <si>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</si>
  <si>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</si>
  <si>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</si>
  <si>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</si>
  <si>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</si>
  <si>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</si>
  <si>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</si>
  <si>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</si>
  <si>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</si>
  <si>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</si>
  <si>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</si>
  <si>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</si>
  <si>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</si>
  <si>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</si>
  <si>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</si>
  <si>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</si>
  <si>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</si>
  <si>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</si>
  <si>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</si>
  <si>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</si>
  <si>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</si>
  <si>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</si>
  <si>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</si>
  <si>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</si>
  <si>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</si>
  <si>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</si>
  <si>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</si>
  <si>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</si>
  <si>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</si>
  <si>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</si>
  <si>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</si>
  <si>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</si>
  <si>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</si>
  <si>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</si>
  <si>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</si>
  <si>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</si>
  <si>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</si>
  <si>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</si>
  <si>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</si>
  <si>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</si>
  <si>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</si>
  <si>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</si>
  <si>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</si>
  <si>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</si>
  <si>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</si>
  <si>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</si>
  <si>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</si>
  <si>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</si>
  <si>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</si>
  <si>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</si>
  <si>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</si>
  <si>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</si>
  <si>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</si>
  <si>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</si>
  <si>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</si>
  <si>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</si>
  <si>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</si>
  <si>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</si>
  <si>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</si>
  <si>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</si>
  <si>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</si>
  <si>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</si>
  <si>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</si>
  <si>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</si>
  <si>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</si>
  <si>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</si>
  <si>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</si>
  <si>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</si>
  <si>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</si>
  <si>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</si>
  <si>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</si>
  <si>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</si>
  <si>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</si>
  <si>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</si>
  <si>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</si>
  <si>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</si>
  <si>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</si>
  <si>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</si>
  <si>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</si>
  <si>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</si>
  <si>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</si>
  <si>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</si>
  <si>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</si>
  <si>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</si>
  <si>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</si>
  <si>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</si>
  <si>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</si>
  <si>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</si>
  <si>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</si>
  <si>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</si>
  <si>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</si>
  <si>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</si>
  <si>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</si>
  <si>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</si>
  <si>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</si>
  <si>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</si>
  <si>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</si>
  <si>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</si>
  <si>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</si>
  <si>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</si>
  <si>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</si>
  <si>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</si>
  <si>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</si>
  <si>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</si>
  <si>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</si>
  <si>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</si>
  <si>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</si>
  <si>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</si>
  <si>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</si>
  <si>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</si>
  <si>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</si>
  <si>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</si>
  <si>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</si>
  <si>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</si>
  <si>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</si>
  <si>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</si>
  <si>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</si>
  <si>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</si>
  <si>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</si>
  <si>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</si>
  <si>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</si>
  <si>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</si>
  <si>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</si>
  <si>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</si>
  <si>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</si>
  <si>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</si>
  <si>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</si>
  <si>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</si>
  <si>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</si>
  <si>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</si>
  <si>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</si>
  <si>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</si>
  <si>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</si>
  <si>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</si>
  <si>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</si>
  <si>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</si>
  <si>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</si>
  <si>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</si>
  <si>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</si>
  <si>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</si>
  <si>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</si>
  <si>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</si>
  <si>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</si>
  <si>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</si>
  <si>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</si>
  <si>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</si>
  <si>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</si>
  <si>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</si>
  <si>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</si>
  <si>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</si>
  <si>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</si>
  <si>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</si>
  <si>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</si>
  <si>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</si>
  <si>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</si>
  <si>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</si>
  <si>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</si>
  <si>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</si>
  <si>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</si>
  <si>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</si>
  <si>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</si>
  <si>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</si>
  <si>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</si>
  <si>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</si>
  <si>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</si>
  <si>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</si>
  <si>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</si>
  <si>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</si>
  <si>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</si>
  <si>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</si>
  <si>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</si>
  <si>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</si>
  <si>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</si>
  <si>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</si>
  <si>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</si>
  <si>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</si>
  <si>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</si>
  <si>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</si>
  <si>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</si>
  <si>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</si>
  <si>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</si>
  <si>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</si>
  <si>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</si>
  <si>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</si>
  <si>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</si>
  <si>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</si>
  <si>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</si>
  <si>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</si>
  <si>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</si>
  <si>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</si>
  <si>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</si>
  <si>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</si>
  <si>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</si>
  <si>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</si>
  <si>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</si>
  <si>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</si>
  <si>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</si>
  <si>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</si>
  <si>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</si>
  <si>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</si>
  <si>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</si>
  <si>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</si>
  <si>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</si>
  <si>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</si>
  <si>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</si>
  <si>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</si>
  <si>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</si>
  <si>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</si>
  <si>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</si>
  <si>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</si>
  <si>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</si>
  <si>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</si>
  <si>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</si>
  <si>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</si>
  <si>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</si>
  <si>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</si>
  <si>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</si>
  <si>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</si>
  <si>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</si>
  <si>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</si>
  <si>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</si>
  <si>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</si>
  <si>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</si>
  <si>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</si>
  <si>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</si>
  <si>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</si>
  <si>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</si>
  <si>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</si>
  <si>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</si>
  <si>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</si>
  <si>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</si>
  <si>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</si>
  <si>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</si>
  <si>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</si>
  <si>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</si>
  <si>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</si>
  <si>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</si>
  <si>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</si>
  <si>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</si>
  <si>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</si>
  <si>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</si>
  <si>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</si>
  <si>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</si>
  <si>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</si>
  <si>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</si>
  <si>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</si>
  <si>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</si>
  <si>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</si>
  <si>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</si>
  <si>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</si>
  <si>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</si>
  <si>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</si>
  <si>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</si>
  <si>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</si>
  <si>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</si>
  <si>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</si>
  <si>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</si>
  <si>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</si>
  <si>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</si>
  <si>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B084N1BM9L</t>
  </si>
  <si>
    <t>Belkin Apple Certified Lightning to USB Charge and Sync Tough Braided Cable for iPhone, iPad, Air Pods, 3.3 feet (1 meters) ‚Äì Black</t>
  </si>
  <si>
    <t>The Belkin Difference: Pioneer In Technology And Innovation For 35 Years.</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</si>
  <si>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</si>
  <si>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</si>
  <si>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</si>
  <si>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</si>
  <si>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</si>
  <si>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</si>
  <si>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</si>
  <si>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</si>
  <si>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</si>
  <si>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</si>
  <si>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</si>
  <si>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</si>
  <si>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</si>
  <si>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</si>
  <si>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</si>
  <si>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</si>
  <si>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</si>
  <si>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</si>
  <si>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</si>
  <si>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</si>
  <si>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</si>
  <si>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</si>
  <si>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</si>
  <si>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</si>
  <si>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</si>
  <si>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</si>
  <si>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</si>
  <si>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</si>
  <si>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</si>
  <si>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</si>
  <si>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</si>
  <si>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</si>
  <si>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</si>
  <si>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</si>
  <si>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</si>
  <si>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</si>
  <si>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</si>
  <si>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</si>
  <si>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</si>
  <si>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</si>
  <si>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</si>
  <si>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</si>
  <si>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</si>
  <si>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</si>
  <si>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</si>
  <si>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</si>
  <si>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</si>
  <si>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</si>
  <si>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</si>
  <si>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</si>
  <si>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</si>
  <si>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</si>
  <si>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</si>
  <si>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</si>
  <si>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</si>
  <si>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</si>
  <si>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</si>
  <si>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</si>
  <si>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</si>
  <si>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</si>
  <si>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</si>
  <si>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</si>
  <si>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</si>
  <si>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</si>
  <si>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</si>
  <si>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</si>
  <si>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</si>
  <si>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</si>
  <si>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</si>
  <si>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</si>
  <si>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</si>
  <si>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</si>
  <si>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</si>
  <si>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</si>
  <si>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</si>
  <si>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</si>
  <si>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</si>
  <si>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</si>
  <si>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</si>
  <si>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</si>
  <si>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</si>
  <si>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</si>
  <si>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</si>
  <si>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</si>
  <si>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</si>
  <si>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</si>
  <si>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</si>
  <si>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</si>
  <si>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</si>
  <si>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</si>
  <si>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</si>
  <si>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</si>
  <si>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</si>
  <si>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</si>
  <si>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</si>
  <si>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</si>
  <si>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</si>
  <si>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</si>
  <si>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</si>
  <si>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B0B3XXSB1K</t>
  </si>
  <si>
    <t>LG 139 cm (55 inches) 4K Ultra HD Smart LED TV 55UQ7500PSF (Ceramic Black)</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</si>
  <si>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</si>
  <si>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</si>
  <si>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</si>
  <si>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</si>
  <si>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</si>
  <si>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</si>
  <si>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</si>
  <si>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</si>
  <si>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</si>
  <si>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</si>
  <si>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</si>
  <si>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</si>
  <si>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</si>
  <si>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</si>
  <si>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</si>
  <si>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</si>
  <si>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</si>
  <si>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</si>
  <si>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</si>
  <si>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</si>
  <si>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</si>
  <si>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</si>
  <si>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</si>
  <si>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</si>
  <si>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</si>
  <si>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</si>
  <si>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</si>
  <si>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</si>
  <si>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</si>
  <si>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</si>
  <si>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</si>
  <si>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</si>
  <si>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</si>
  <si>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</si>
  <si>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</si>
  <si>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</si>
  <si>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</si>
  <si>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</si>
  <si>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</si>
  <si>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</si>
  <si>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</si>
  <si>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</si>
  <si>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</si>
  <si>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</si>
  <si>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</si>
  <si>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</si>
  <si>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</si>
  <si>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</si>
  <si>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</si>
  <si>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</si>
  <si>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</si>
  <si>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</si>
  <si>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</si>
  <si>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</si>
  <si>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</si>
  <si>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</si>
  <si>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</si>
  <si>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</si>
  <si>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</si>
  <si>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</si>
  <si>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</si>
  <si>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</si>
  <si>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</si>
  <si>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</si>
  <si>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B09HK9JH4F</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</si>
  <si>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</si>
  <si>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</si>
  <si>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</si>
  <si>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</si>
  <si>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</si>
  <si>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</si>
  <si>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</si>
  <si>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</si>
  <si>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</si>
  <si>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</si>
  <si>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</si>
  <si>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</si>
  <si>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</si>
  <si>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</si>
  <si>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</si>
  <si>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</si>
  <si>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</si>
  <si>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</si>
  <si>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</si>
  <si>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</si>
  <si>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</si>
  <si>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</si>
  <si>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</si>
  <si>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</si>
  <si>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</si>
  <si>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</si>
  <si>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</si>
  <si>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</si>
  <si>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</si>
  <si>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</si>
  <si>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</si>
  <si>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</si>
  <si>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</si>
  <si>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</si>
  <si>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</si>
  <si>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</si>
  <si>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</si>
  <si>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</si>
  <si>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</si>
  <si>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</si>
  <si>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</si>
  <si>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</si>
  <si>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</si>
  <si>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</si>
  <si>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</si>
  <si>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</si>
  <si>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</si>
  <si>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</si>
  <si>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</si>
  <si>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</si>
  <si>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</si>
  <si>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</si>
  <si>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</si>
  <si>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</si>
  <si>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</si>
  <si>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</si>
  <si>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</si>
  <si>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</si>
  <si>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</si>
  <si>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</si>
  <si>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</si>
  <si>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</si>
  <si>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</si>
  <si>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</si>
  <si>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</si>
  <si>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</si>
  <si>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</si>
  <si>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</si>
  <si>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</si>
  <si>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</si>
  <si>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</si>
  <si>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</si>
  <si>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</si>
  <si>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</si>
  <si>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</si>
  <si>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</si>
  <si>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</si>
  <si>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</si>
  <si>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</si>
  <si>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</si>
  <si>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</si>
  <si>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</si>
  <si>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</si>
  <si>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</si>
  <si>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</si>
  <si>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</si>
  <si>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</si>
  <si>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</si>
  <si>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</si>
  <si>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</si>
  <si>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</si>
  <si>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</si>
  <si>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</si>
  <si>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</si>
  <si>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</si>
  <si>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</si>
  <si>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</si>
  <si>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</si>
  <si>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</si>
  <si>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</si>
  <si>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</si>
  <si>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</si>
  <si>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</si>
  <si>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</si>
  <si>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</si>
  <si>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</si>
  <si>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</si>
  <si>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</si>
  <si>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</si>
  <si>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</si>
  <si>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</si>
  <si>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</si>
  <si>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</si>
  <si>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</si>
  <si>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</si>
  <si>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</si>
  <si>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</si>
  <si>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</si>
  <si>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</si>
  <si>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</si>
  <si>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</si>
  <si>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</si>
  <si>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</si>
  <si>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</si>
  <si>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</si>
  <si>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</si>
  <si>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</si>
  <si>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</si>
  <si>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</si>
  <si>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</si>
  <si>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</si>
  <si>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</si>
  <si>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</si>
  <si>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</si>
  <si>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</si>
  <si>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</si>
  <si>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</si>
  <si>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</si>
  <si>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</si>
  <si>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</si>
  <si>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</si>
  <si>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</si>
  <si>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</si>
  <si>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</si>
  <si>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</si>
  <si>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</si>
  <si>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</si>
  <si>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</si>
  <si>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</si>
  <si>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</si>
  <si>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</si>
  <si>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</si>
  <si>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</si>
  <si>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</si>
  <si>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</si>
  <si>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</si>
  <si>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</si>
  <si>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</si>
  <si>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</si>
  <si>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</si>
  <si>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</si>
  <si>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</si>
  <si>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</si>
  <si>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</si>
  <si>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</si>
  <si>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</si>
  <si>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</si>
  <si>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</si>
  <si>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</si>
  <si>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</si>
  <si>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</si>
  <si>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</si>
  <si>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</si>
  <si>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</si>
  <si>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</si>
  <si>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</si>
  <si>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</si>
  <si>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</si>
  <si>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</si>
  <si>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</si>
  <si>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</si>
  <si>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</si>
  <si>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</si>
  <si>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</si>
  <si>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</si>
  <si>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</si>
  <si>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</si>
  <si>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</si>
  <si>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</si>
  <si>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</si>
  <si>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</si>
  <si>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</si>
  <si>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</si>
  <si>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</si>
  <si>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</si>
  <si>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</si>
  <si>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</si>
  <si>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</si>
  <si>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</si>
  <si>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</si>
  <si>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</si>
  <si>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</si>
  <si>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</si>
  <si>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</si>
  <si>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</si>
  <si>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</si>
  <si>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</si>
  <si>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</si>
  <si>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</si>
  <si>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</si>
  <si>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</si>
  <si>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</si>
  <si>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</si>
  <si>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</si>
  <si>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</si>
  <si>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</si>
  <si>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</si>
  <si>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</si>
  <si>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</si>
  <si>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</si>
  <si>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</si>
  <si>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</si>
  <si>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</si>
  <si>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</si>
  <si>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</si>
  <si>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</si>
  <si>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</si>
  <si>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</si>
  <si>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</si>
  <si>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</si>
  <si>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</si>
  <si>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</si>
  <si>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</si>
  <si>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</si>
  <si>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</si>
  <si>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</si>
  <si>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</si>
  <si>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</si>
  <si>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</si>
  <si>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</si>
  <si>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</si>
  <si>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</si>
  <si>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</si>
  <si>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</si>
  <si>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</si>
  <si>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</si>
  <si>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</si>
  <si>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</si>
  <si>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</si>
  <si>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</si>
  <si>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</si>
  <si>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</si>
  <si>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</si>
  <si>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</si>
  <si>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</si>
  <si>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</si>
  <si>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</si>
  <si>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</si>
  <si>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</si>
  <si>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</si>
  <si>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</si>
  <si>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</si>
  <si>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</si>
  <si>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</si>
  <si>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</si>
  <si>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</si>
  <si>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</si>
  <si>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</si>
  <si>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</si>
  <si>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</si>
  <si>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</si>
  <si>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</si>
  <si>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</si>
  <si>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</si>
  <si>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</si>
  <si>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</si>
  <si>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</si>
  <si>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</si>
  <si>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</si>
  <si>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</si>
  <si>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</si>
  <si>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</si>
  <si>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</si>
  <si>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</si>
  <si>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</si>
  <si>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</si>
  <si>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</si>
  <si>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</si>
  <si>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</si>
  <si>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</si>
  <si>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</si>
  <si>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</si>
  <si>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</si>
  <si>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</si>
  <si>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</si>
  <si>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</si>
  <si>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</si>
  <si>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</si>
  <si>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</si>
  <si>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</si>
  <si>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</si>
  <si>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</si>
  <si>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</si>
  <si>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</si>
  <si>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</si>
  <si>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</si>
  <si>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</si>
  <si>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</si>
  <si>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</si>
  <si>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</si>
  <si>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</si>
  <si>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</si>
  <si>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</si>
  <si>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</si>
  <si>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B08HVL8QN3</t>
  </si>
  <si>
    <t>Mi 10000mAH Li-Polymer, Micro-USB and Type C Input Port, Power Bank 3i with 18W Fast Charging (Midnight Black)</t>
  </si>
  <si>
    <t>Warranty : 6 months domestic warranty|Warranty : 6 months domestic warranty|It can be a gift option|Best-in class specs</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</si>
  <si>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</si>
  <si>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</si>
  <si>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</si>
  <si>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</si>
  <si>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</si>
  <si>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</si>
  <si>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</si>
  <si>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</si>
  <si>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</si>
  <si>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</si>
  <si>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</si>
  <si>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</si>
  <si>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</si>
  <si>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</si>
  <si>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</si>
  <si>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</si>
  <si>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</si>
  <si>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</si>
  <si>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</si>
  <si>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</si>
  <si>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</si>
  <si>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</si>
  <si>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</si>
  <si>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</si>
  <si>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</si>
  <si>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</si>
  <si>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</si>
  <si>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</si>
  <si>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</si>
  <si>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</si>
  <si>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</si>
  <si>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</si>
  <si>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</si>
  <si>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</si>
  <si>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</si>
  <si>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</si>
  <si>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</si>
  <si>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</si>
  <si>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</si>
  <si>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</si>
  <si>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</si>
  <si>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</si>
  <si>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</si>
  <si>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</si>
  <si>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</si>
  <si>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</si>
  <si>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</si>
  <si>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</si>
  <si>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</si>
  <si>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</si>
  <si>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</si>
  <si>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</si>
  <si>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</si>
  <si>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</si>
  <si>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</si>
  <si>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</si>
  <si>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B0BF563HB4</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</si>
  <si>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</si>
  <si>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</si>
  <si>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</si>
  <si>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</si>
  <si>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</si>
  <si>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</si>
  <si>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</si>
  <si>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</si>
  <si>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</si>
  <si>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</si>
  <si>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</si>
  <si>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B09XB7DPW1</t>
  </si>
  <si>
    <t>Redmi 10A (Sea Blue, 4GB RAM, 64GB Storage) | 2 Ghz Octa Core Helio G25 | 5000 mAh Battery | Finger Print Sensor | Upto 5GB RAM with RAM Booster</t>
  </si>
  <si>
    <t>B07PFJ5W31</t>
  </si>
  <si>
    <t>AGARO Blaze USB 3.0 to USB Type C OTG Adapter</t>
  </si>
  <si>
    <t>Multipurpose Functions|High Speed USB 3.0|Charge and Sync on the go|Power Sharing Function|Metal Body</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</si>
  <si>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</si>
  <si>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</si>
  <si>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</si>
  <si>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</si>
  <si>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</si>
  <si>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</si>
  <si>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</si>
  <si>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</si>
  <si>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</si>
  <si>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</si>
  <si>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</si>
  <si>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</si>
  <si>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</si>
  <si>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</si>
  <si>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</si>
  <si>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</si>
  <si>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</si>
  <si>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</si>
  <si>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</si>
  <si>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</si>
  <si>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</si>
  <si>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</si>
  <si>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</si>
  <si>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</si>
  <si>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</si>
  <si>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</si>
  <si>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</si>
  <si>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</si>
  <si>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</si>
  <si>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</si>
  <si>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</si>
  <si>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</si>
  <si>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</si>
  <si>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</si>
  <si>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</si>
  <si>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</si>
  <si>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</si>
  <si>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</si>
  <si>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</si>
  <si>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</si>
  <si>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</si>
  <si>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</si>
  <si>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</si>
  <si>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</si>
  <si>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</si>
  <si>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</si>
  <si>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</si>
  <si>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</si>
  <si>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</si>
  <si>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</si>
  <si>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</si>
  <si>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</si>
  <si>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</si>
  <si>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</si>
  <si>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</si>
  <si>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</si>
  <si>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</si>
  <si>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</si>
  <si>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</si>
  <si>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</si>
  <si>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</si>
  <si>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</si>
  <si>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</si>
  <si>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</si>
  <si>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</si>
  <si>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</si>
  <si>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</si>
  <si>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</si>
  <si>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</si>
  <si>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</si>
  <si>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</si>
  <si>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</si>
  <si>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</si>
  <si>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</si>
  <si>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</si>
  <si>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</si>
  <si>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</si>
  <si>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</si>
  <si>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</si>
  <si>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</si>
  <si>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</si>
  <si>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</si>
  <si>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</si>
  <si>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</si>
  <si>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</si>
  <si>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</si>
  <si>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</si>
  <si>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</si>
  <si>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</si>
  <si>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</si>
  <si>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</si>
  <si>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</si>
  <si>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</si>
  <si>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</si>
  <si>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</si>
  <si>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</si>
  <si>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</si>
  <si>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</si>
  <si>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</si>
  <si>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</si>
  <si>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</si>
  <si>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</si>
  <si>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</si>
  <si>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</si>
  <si>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</si>
  <si>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</si>
  <si>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</si>
  <si>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</si>
  <si>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</si>
  <si>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</si>
  <si>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</si>
  <si>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</si>
  <si>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</si>
  <si>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</si>
  <si>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</si>
  <si>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</si>
  <si>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</si>
  <si>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</si>
  <si>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</si>
  <si>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</si>
  <si>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</si>
  <si>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</si>
  <si>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</si>
  <si>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</si>
  <si>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</si>
  <si>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</si>
  <si>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</si>
  <si>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</si>
  <si>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</si>
  <si>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</si>
  <si>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</si>
  <si>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</si>
  <si>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</si>
  <si>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</si>
  <si>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</si>
  <si>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</si>
  <si>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</si>
  <si>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</si>
  <si>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</si>
  <si>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</si>
  <si>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</si>
  <si>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</si>
  <si>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</si>
  <si>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</si>
  <si>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</si>
  <si>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</si>
  <si>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</si>
  <si>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</si>
  <si>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</si>
  <si>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</si>
  <si>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</si>
  <si>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B0B14MR9L1</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</si>
  <si>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</si>
  <si>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</si>
  <si>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</si>
  <si>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</si>
  <si>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</si>
  <si>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</si>
  <si>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</si>
  <si>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</si>
  <si>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</si>
  <si>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</si>
  <si>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</si>
  <si>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</si>
  <si>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</si>
  <si>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</si>
  <si>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</si>
  <si>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</si>
  <si>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</si>
  <si>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</si>
  <si>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</si>
  <si>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</si>
  <si>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</si>
  <si>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</si>
  <si>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</si>
  <si>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</si>
  <si>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</si>
  <si>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</si>
  <si>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</si>
  <si>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</si>
  <si>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</si>
  <si>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</si>
  <si>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</si>
  <si>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</si>
  <si>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</si>
  <si>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</si>
  <si>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</si>
  <si>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</si>
  <si>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</si>
  <si>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</si>
  <si>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</si>
  <si>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</si>
  <si>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</si>
  <si>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</si>
  <si>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</si>
  <si>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B0B4F5L738</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</si>
  <si>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</si>
  <si>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</si>
  <si>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</si>
  <si>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</si>
  <si>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</si>
  <si>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</si>
  <si>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</si>
  <si>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</si>
  <si>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</si>
  <si>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</si>
  <si>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</si>
  <si>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</si>
  <si>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</si>
  <si>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</si>
  <si>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</si>
  <si>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</si>
  <si>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</si>
  <si>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</si>
  <si>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</si>
  <si>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</si>
  <si>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</si>
  <si>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</si>
  <si>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</si>
  <si>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</si>
  <si>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</si>
  <si>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</si>
  <si>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</si>
  <si>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</si>
  <si>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</si>
  <si>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</si>
  <si>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</si>
  <si>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</si>
  <si>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</si>
  <si>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</si>
  <si>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</si>
  <si>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</si>
  <si>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</si>
  <si>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</si>
  <si>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</si>
  <si>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</si>
  <si>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</si>
  <si>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</si>
  <si>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</si>
  <si>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</si>
  <si>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</si>
  <si>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</si>
  <si>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</si>
  <si>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</si>
  <si>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</si>
  <si>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</si>
  <si>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</si>
  <si>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</si>
  <si>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</si>
  <si>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</si>
  <si>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</si>
  <si>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</si>
  <si>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</si>
  <si>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</si>
  <si>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</si>
  <si>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</si>
  <si>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</si>
  <si>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</si>
  <si>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</si>
  <si>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</si>
  <si>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</si>
  <si>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</si>
  <si>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</si>
  <si>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</si>
  <si>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</si>
  <si>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</si>
  <si>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</si>
  <si>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</si>
  <si>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</si>
  <si>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</si>
  <si>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</si>
  <si>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</si>
  <si>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B0B4F2ZWL3</t>
  </si>
  <si>
    <t>Samsung Galaxy M13 (Stardust Brown, 6GB, 128GB Storage) | 6000mAh Battery | Upto 12GB RAM with RAM Plus</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</si>
  <si>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</si>
  <si>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</si>
  <si>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</si>
  <si>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</si>
  <si>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</si>
  <si>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</si>
  <si>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</si>
  <si>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</si>
  <si>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</si>
  <si>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</si>
  <si>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</si>
  <si>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</si>
  <si>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</si>
  <si>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</si>
  <si>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</si>
  <si>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</si>
  <si>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</si>
  <si>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</si>
  <si>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</si>
  <si>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</si>
  <si>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</si>
  <si>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</si>
  <si>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</si>
  <si>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</si>
  <si>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</si>
  <si>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</si>
  <si>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</si>
  <si>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</si>
  <si>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</si>
  <si>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</si>
  <si>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</si>
  <si>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</si>
  <si>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</si>
  <si>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</si>
  <si>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</si>
  <si>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</si>
  <si>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</si>
  <si>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</si>
  <si>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</si>
  <si>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</si>
  <si>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</si>
  <si>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</si>
  <si>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</si>
  <si>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</si>
  <si>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</si>
  <si>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</si>
  <si>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</si>
  <si>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</si>
  <si>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</si>
  <si>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</si>
  <si>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</si>
  <si>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</si>
  <si>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</si>
  <si>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</si>
  <si>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</si>
  <si>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</si>
  <si>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</si>
  <si>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</si>
  <si>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</si>
  <si>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</si>
  <si>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</si>
  <si>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</si>
  <si>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</si>
  <si>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</si>
  <si>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</si>
  <si>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</si>
  <si>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</si>
  <si>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</si>
  <si>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</si>
  <si>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</si>
  <si>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</si>
  <si>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</si>
  <si>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</si>
  <si>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</si>
  <si>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</si>
  <si>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</si>
  <si>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</si>
  <si>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</si>
  <si>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B07WJWRNVK</t>
  </si>
  <si>
    <t>iQOO vivo Z6 5G (Dynamo Black, 6GB RAM, 128GB Storage) | Snapdragon 695-6nm Processor | 120Hz FHD+ Display | 5000mAh Battery</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</si>
  <si>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</si>
  <si>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</si>
  <si>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</si>
  <si>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</si>
  <si>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</si>
  <si>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</si>
  <si>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</si>
  <si>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</si>
  <si>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</si>
  <si>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</si>
  <si>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</si>
  <si>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</si>
  <si>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</si>
  <si>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</si>
  <si>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</si>
  <si>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</si>
  <si>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</si>
  <si>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</si>
  <si>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</si>
  <si>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</si>
  <si>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</si>
  <si>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</si>
  <si>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</si>
  <si>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</si>
  <si>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</si>
  <si>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</si>
  <si>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</si>
  <si>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</si>
  <si>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</si>
  <si>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</si>
  <si>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</si>
  <si>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</si>
  <si>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</si>
  <si>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</si>
  <si>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</si>
  <si>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</si>
  <si>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</si>
  <si>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</si>
  <si>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</si>
  <si>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</si>
  <si>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</si>
  <si>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</si>
  <si>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</si>
  <si>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</si>
  <si>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</si>
  <si>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</si>
  <si>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</si>
  <si>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</si>
  <si>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</si>
  <si>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</si>
  <si>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</si>
  <si>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</si>
  <si>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</si>
  <si>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</si>
  <si>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</si>
  <si>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</si>
  <si>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B0B4F1YC3J</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</si>
  <si>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</si>
  <si>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</si>
  <si>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</si>
  <si>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</si>
  <si>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</si>
  <si>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</si>
  <si>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</si>
  <si>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</si>
  <si>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</si>
  <si>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</si>
  <si>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</si>
  <si>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</si>
  <si>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</si>
  <si>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</si>
  <si>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</si>
  <si>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</si>
  <si>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</si>
  <si>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</si>
  <si>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</si>
  <si>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</si>
  <si>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</si>
  <si>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</si>
  <si>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</si>
  <si>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</si>
  <si>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</si>
  <si>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</si>
  <si>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</si>
  <si>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</si>
  <si>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</si>
  <si>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</si>
  <si>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</si>
  <si>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</si>
  <si>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</si>
  <si>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</si>
  <si>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</si>
  <si>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</si>
  <si>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</si>
  <si>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</si>
  <si>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</si>
  <si>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</si>
  <si>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</si>
  <si>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</si>
  <si>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</si>
  <si>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</si>
  <si>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</si>
  <si>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</si>
  <si>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</si>
  <si>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</si>
  <si>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</si>
  <si>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</si>
  <si>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</si>
  <si>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</si>
  <si>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</si>
  <si>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</si>
  <si>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</si>
  <si>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</si>
  <si>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</si>
  <si>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</si>
  <si>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</si>
  <si>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</si>
  <si>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</si>
  <si>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</si>
  <si>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</si>
  <si>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</si>
  <si>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</si>
  <si>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</si>
  <si>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</si>
  <si>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</si>
  <si>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</si>
  <si>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</si>
  <si>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</si>
  <si>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</si>
  <si>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</si>
  <si>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</si>
  <si>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</si>
  <si>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</si>
  <si>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</si>
  <si>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</si>
  <si>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</si>
  <si>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</si>
  <si>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</si>
  <si>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</si>
  <si>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</si>
  <si>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</si>
  <si>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</si>
  <si>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</si>
  <si>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</si>
  <si>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</si>
  <si>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</si>
  <si>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</si>
  <si>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</si>
  <si>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</si>
  <si>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</si>
  <si>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</si>
  <si>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</si>
  <si>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</si>
  <si>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</si>
  <si>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</si>
  <si>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</si>
  <si>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</si>
  <si>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</si>
  <si>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</si>
  <si>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</si>
  <si>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</si>
  <si>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</si>
  <si>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</si>
  <si>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</si>
  <si>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</si>
  <si>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</si>
  <si>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</si>
  <si>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</si>
  <si>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</si>
  <si>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</si>
  <si>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</si>
  <si>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</si>
  <si>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</si>
  <si>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</si>
  <si>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</si>
  <si>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</si>
  <si>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</si>
  <si>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</si>
  <si>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</si>
  <si>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</si>
  <si>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</si>
  <si>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</si>
  <si>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</si>
  <si>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</si>
  <si>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</si>
  <si>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</si>
  <si>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</si>
  <si>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</si>
  <si>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</si>
  <si>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</si>
  <si>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</si>
  <si>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</si>
  <si>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</si>
  <si>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</si>
  <si>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</si>
  <si>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</si>
  <si>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</si>
  <si>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</si>
  <si>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</si>
  <si>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</si>
  <si>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</si>
  <si>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</si>
  <si>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</si>
  <si>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</si>
  <si>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</si>
  <si>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</si>
  <si>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</si>
  <si>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</si>
  <si>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</si>
  <si>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</si>
  <si>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</si>
  <si>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</si>
  <si>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</si>
  <si>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</si>
  <si>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</si>
  <si>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</si>
  <si>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</si>
  <si>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</si>
  <si>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</si>
  <si>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B01F262EUU</t>
  </si>
  <si>
    <t>Samsung Original EHS64 Wired in Ear Earphones with Mic, Black</t>
  </si>
  <si>
    <t>In Ear Volume Control. Water Resistant: Yes|Design: Canal phone|Headphone Jack: 3.5mm|6 months warranty</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</si>
  <si>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</si>
  <si>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</si>
  <si>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</si>
  <si>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</si>
  <si>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</si>
  <si>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</si>
  <si>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</si>
  <si>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</si>
  <si>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</si>
  <si>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</si>
  <si>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</si>
  <si>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</si>
  <si>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</si>
  <si>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</si>
  <si>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</si>
  <si>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</si>
  <si>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</si>
  <si>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</si>
  <si>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</si>
  <si>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</si>
  <si>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</si>
  <si>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</si>
  <si>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</si>
  <si>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</si>
  <si>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</si>
  <si>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</si>
  <si>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</si>
  <si>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</si>
  <si>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</si>
  <si>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</si>
  <si>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</si>
  <si>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</si>
  <si>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</si>
  <si>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</si>
  <si>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</si>
  <si>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</si>
  <si>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</si>
  <si>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</si>
  <si>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</si>
  <si>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</si>
  <si>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</si>
  <si>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</si>
  <si>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</si>
  <si>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</si>
  <si>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</si>
  <si>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</si>
  <si>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</si>
  <si>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</si>
  <si>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</si>
  <si>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</si>
  <si>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</si>
  <si>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</si>
  <si>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</si>
  <si>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</si>
  <si>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</si>
  <si>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</si>
  <si>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</si>
  <si>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</si>
  <si>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</si>
  <si>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</si>
  <si>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</si>
  <si>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</si>
  <si>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</si>
  <si>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</si>
  <si>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</si>
  <si>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</si>
  <si>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</si>
  <si>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</si>
  <si>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</si>
  <si>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</si>
  <si>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</si>
  <si>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</si>
  <si>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</si>
  <si>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</si>
  <si>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</si>
  <si>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</si>
  <si>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</si>
  <si>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</si>
  <si>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</si>
  <si>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</si>
  <si>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</si>
  <si>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</si>
  <si>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</si>
  <si>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</si>
  <si>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</si>
  <si>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</si>
  <si>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</si>
  <si>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</si>
  <si>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</si>
  <si>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</si>
  <si>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</si>
  <si>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</si>
  <si>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</si>
  <si>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</si>
  <si>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</si>
  <si>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</si>
  <si>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</si>
  <si>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</si>
  <si>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</si>
  <si>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</si>
  <si>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</si>
  <si>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</si>
  <si>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</si>
  <si>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</si>
  <si>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</si>
  <si>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</si>
  <si>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</si>
  <si>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</si>
  <si>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</si>
  <si>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</si>
  <si>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</si>
  <si>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</si>
  <si>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</si>
  <si>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</si>
  <si>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</si>
  <si>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</si>
  <si>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</si>
  <si>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</si>
  <si>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</si>
  <si>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</si>
  <si>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</si>
  <si>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</si>
  <si>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</si>
  <si>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</si>
  <si>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</si>
  <si>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</si>
  <si>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</si>
  <si>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</si>
  <si>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</si>
  <si>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</si>
  <si>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</si>
  <si>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</si>
  <si>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</si>
  <si>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</si>
  <si>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</si>
  <si>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</si>
  <si>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</si>
  <si>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</si>
  <si>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</si>
  <si>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</si>
  <si>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</si>
  <si>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</si>
  <si>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</si>
  <si>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</si>
  <si>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</si>
  <si>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</si>
  <si>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</si>
  <si>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</si>
  <si>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</si>
  <si>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</si>
  <si>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</si>
  <si>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</si>
  <si>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</si>
  <si>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</si>
  <si>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</si>
  <si>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</si>
  <si>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</si>
  <si>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</si>
  <si>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</si>
  <si>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</si>
  <si>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</si>
  <si>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</si>
  <si>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</si>
  <si>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</si>
  <si>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</si>
  <si>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B09QS9CWLV</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</si>
  <si>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</si>
  <si>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</si>
  <si>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</si>
  <si>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</si>
  <si>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</si>
  <si>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</si>
  <si>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</si>
  <si>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</si>
  <si>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</si>
  <si>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</si>
  <si>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</si>
  <si>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</si>
  <si>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</si>
  <si>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</si>
  <si>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</si>
  <si>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</si>
  <si>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</si>
  <si>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</si>
  <si>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</si>
  <si>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</si>
  <si>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</si>
  <si>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</si>
  <si>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</si>
  <si>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</si>
  <si>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</si>
  <si>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</si>
  <si>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</si>
  <si>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</si>
  <si>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</si>
  <si>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</si>
  <si>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</si>
  <si>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</si>
  <si>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</si>
  <si>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</si>
  <si>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</si>
  <si>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</si>
  <si>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</si>
  <si>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</si>
  <si>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</si>
  <si>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</si>
  <si>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</si>
  <si>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</si>
  <si>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</si>
  <si>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</si>
  <si>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</si>
  <si>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</si>
  <si>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</si>
  <si>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</si>
  <si>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</si>
  <si>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</si>
  <si>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</si>
  <si>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</si>
  <si>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</si>
  <si>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</si>
  <si>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</si>
  <si>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</si>
  <si>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</si>
  <si>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</si>
  <si>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</si>
  <si>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</si>
  <si>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</si>
  <si>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</si>
  <si>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</si>
  <si>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</si>
  <si>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</si>
  <si>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</si>
  <si>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</si>
  <si>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</si>
  <si>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</si>
  <si>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</si>
  <si>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</si>
  <si>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</si>
  <si>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</si>
  <si>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</si>
  <si>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</si>
  <si>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</si>
  <si>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</si>
  <si>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</si>
  <si>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</si>
  <si>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</si>
  <si>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</si>
  <si>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</si>
  <si>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</si>
  <si>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</si>
  <si>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</si>
  <si>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</si>
  <si>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</si>
  <si>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</si>
  <si>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</si>
  <si>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</si>
  <si>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</si>
  <si>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</si>
  <si>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</si>
  <si>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</si>
  <si>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</si>
  <si>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</si>
  <si>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</si>
  <si>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</si>
  <si>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</si>
  <si>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</si>
  <si>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</si>
  <si>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</si>
  <si>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</si>
  <si>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</si>
  <si>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</si>
  <si>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</si>
  <si>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</si>
  <si>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</si>
  <si>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</si>
  <si>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</si>
  <si>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</si>
  <si>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</si>
  <si>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</si>
  <si>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</si>
  <si>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</si>
  <si>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</si>
  <si>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</si>
  <si>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</si>
  <si>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</si>
  <si>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</si>
  <si>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</si>
  <si>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</si>
  <si>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</si>
  <si>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</si>
  <si>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</si>
  <si>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</si>
  <si>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</si>
  <si>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</si>
  <si>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</si>
  <si>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</si>
  <si>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</si>
  <si>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</si>
  <si>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</si>
  <si>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</si>
  <si>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</si>
  <si>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</si>
  <si>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</si>
  <si>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</si>
  <si>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</si>
  <si>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</si>
  <si>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</si>
  <si>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</si>
  <si>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</si>
  <si>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</si>
  <si>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</si>
  <si>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</si>
  <si>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</si>
  <si>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</si>
  <si>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</si>
  <si>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</si>
  <si>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</si>
  <si>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</si>
  <si>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</si>
  <si>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</si>
  <si>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</si>
  <si>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</si>
  <si>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</si>
  <si>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</si>
  <si>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</si>
  <si>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</si>
  <si>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</si>
  <si>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</si>
  <si>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</si>
  <si>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</si>
  <si>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</si>
  <si>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</si>
  <si>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</si>
  <si>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</si>
  <si>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</si>
  <si>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</si>
  <si>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</si>
  <si>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</si>
  <si>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</si>
  <si>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</si>
  <si>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</si>
  <si>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</si>
  <si>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</si>
  <si>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</si>
  <si>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</si>
  <si>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</si>
  <si>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</si>
  <si>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</si>
  <si>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</si>
  <si>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</si>
  <si>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</si>
  <si>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</si>
  <si>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</si>
  <si>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</si>
  <si>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</si>
  <si>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</si>
  <si>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</si>
  <si>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</si>
  <si>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</si>
  <si>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</si>
  <si>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</si>
  <si>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</si>
  <si>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</si>
  <si>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</si>
  <si>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</si>
  <si>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</si>
  <si>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</si>
  <si>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</si>
  <si>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</si>
  <si>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</si>
  <si>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</si>
  <si>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</si>
  <si>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</si>
  <si>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</si>
  <si>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</si>
  <si>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</si>
  <si>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</si>
  <si>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</si>
  <si>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</si>
  <si>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</si>
  <si>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</si>
  <si>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</si>
  <si>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</si>
  <si>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</si>
  <si>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</si>
  <si>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</si>
  <si>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</si>
  <si>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</si>
  <si>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</si>
  <si>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</si>
  <si>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</si>
  <si>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</si>
  <si>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</si>
  <si>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</si>
  <si>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</si>
  <si>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</si>
  <si>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</si>
  <si>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</si>
  <si>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</si>
  <si>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</si>
  <si>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</si>
  <si>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</si>
  <si>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</si>
  <si>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</si>
  <si>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</si>
  <si>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</si>
  <si>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</si>
  <si>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</si>
  <si>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</si>
  <si>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</si>
  <si>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</si>
  <si>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</si>
  <si>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</si>
  <si>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</si>
  <si>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</si>
  <si>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</si>
  <si>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</si>
  <si>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</si>
  <si>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</si>
  <si>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</si>
  <si>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</si>
  <si>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</si>
  <si>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</si>
  <si>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</si>
  <si>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</si>
  <si>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</si>
  <si>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</si>
  <si>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</si>
  <si>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</si>
  <si>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</si>
  <si>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</si>
  <si>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</si>
  <si>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</si>
  <si>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</si>
  <si>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</si>
  <si>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</si>
  <si>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</si>
  <si>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</si>
  <si>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</si>
  <si>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</si>
  <si>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</si>
  <si>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</si>
  <si>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</si>
  <si>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</si>
  <si>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</si>
  <si>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</si>
  <si>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</si>
  <si>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</si>
  <si>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</si>
  <si>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</si>
  <si>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</si>
  <si>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</si>
  <si>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</si>
  <si>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</si>
  <si>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</si>
  <si>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</si>
  <si>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</si>
  <si>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</si>
  <si>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</si>
  <si>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</si>
  <si>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</si>
  <si>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</si>
  <si>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</si>
  <si>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</si>
  <si>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</si>
  <si>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</si>
  <si>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</si>
  <si>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</si>
  <si>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</si>
  <si>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</si>
  <si>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</si>
  <si>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</si>
  <si>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</si>
  <si>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</si>
  <si>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</si>
  <si>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</si>
  <si>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</si>
  <si>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</si>
  <si>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</si>
  <si>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</si>
  <si>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</si>
  <si>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</si>
  <si>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</si>
  <si>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</si>
  <si>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</si>
  <si>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</si>
  <si>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</si>
  <si>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</si>
  <si>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</si>
  <si>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</si>
  <si>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</si>
  <si>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</si>
  <si>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</si>
  <si>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</si>
  <si>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</si>
  <si>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</si>
  <si>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</si>
  <si>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</si>
  <si>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</si>
  <si>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</si>
  <si>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</si>
  <si>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</si>
  <si>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</si>
  <si>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</si>
  <si>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</si>
  <si>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</si>
  <si>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</si>
  <si>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</si>
  <si>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</si>
  <si>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</si>
  <si>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</si>
  <si>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</si>
  <si>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</si>
  <si>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</si>
  <si>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</si>
  <si>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</si>
  <si>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</si>
  <si>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</si>
  <si>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</si>
  <si>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</si>
  <si>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</si>
  <si>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</si>
  <si>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</si>
  <si>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</si>
  <si>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</si>
  <si>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</si>
  <si>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</si>
  <si>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</si>
  <si>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</si>
  <si>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</si>
  <si>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</si>
  <si>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</si>
  <si>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</si>
  <si>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</si>
  <si>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</si>
  <si>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</si>
  <si>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</si>
  <si>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</si>
  <si>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</si>
  <si>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</si>
  <si>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</si>
  <si>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</si>
  <si>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</si>
  <si>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</si>
  <si>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</si>
  <si>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</si>
  <si>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</si>
  <si>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</si>
  <si>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</si>
  <si>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</si>
  <si>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</si>
  <si>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</si>
  <si>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</si>
  <si>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</si>
  <si>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</si>
  <si>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</si>
  <si>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</si>
  <si>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</si>
  <si>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</si>
  <si>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</si>
  <si>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</si>
  <si>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</si>
  <si>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</si>
  <si>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</si>
  <si>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</si>
  <si>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</si>
  <si>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</si>
  <si>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</si>
  <si>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</si>
  <si>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</si>
  <si>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</si>
  <si>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</si>
  <si>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</si>
  <si>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</si>
  <si>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</si>
  <si>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</si>
  <si>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</si>
  <si>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</si>
  <si>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</si>
  <si>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</si>
  <si>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</si>
  <si>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</si>
  <si>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</si>
  <si>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</si>
  <si>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</si>
  <si>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</si>
  <si>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</si>
  <si>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</si>
  <si>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</si>
  <si>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</si>
  <si>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</si>
  <si>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</si>
  <si>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</si>
  <si>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</si>
  <si>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</si>
  <si>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</si>
  <si>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</si>
  <si>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</si>
  <si>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</si>
  <si>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</si>
  <si>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</si>
  <si>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</si>
  <si>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</si>
  <si>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</si>
  <si>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</si>
  <si>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</si>
  <si>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</si>
  <si>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</si>
  <si>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</si>
  <si>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</si>
  <si>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</si>
  <si>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</si>
  <si>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</si>
  <si>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</si>
  <si>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</si>
  <si>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</si>
  <si>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</si>
  <si>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</si>
  <si>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</si>
  <si>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</si>
  <si>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</si>
  <si>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</si>
  <si>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</si>
  <si>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</si>
  <si>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</si>
  <si>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</si>
  <si>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</si>
  <si>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</si>
  <si>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</si>
  <si>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</si>
  <si>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</si>
  <si>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</si>
  <si>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</si>
  <si>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</si>
  <si>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</si>
  <si>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</si>
  <si>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</si>
  <si>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</si>
  <si>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</si>
  <si>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</si>
  <si>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</si>
  <si>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</si>
  <si>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</si>
  <si>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</si>
  <si>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</si>
  <si>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</si>
  <si>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</si>
  <si>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</si>
  <si>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</si>
  <si>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</si>
  <si>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</si>
  <si>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</si>
  <si>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</si>
  <si>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</si>
  <si>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</si>
  <si>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</si>
  <si>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</si>
  <si>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</si>
  <si>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</si>
  <si>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</si>
  <si>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</si>
  <si>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</si>
  <si>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</si>
  <si>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</si>
  <si>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</si>
  <si>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</si>
  <si>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</si>
  <si>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</si>
  <si>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</si>
  <si>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</si>
  <si>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</si>
  <si>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</si>
  <si>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</si>
  <si>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</si>
  <si>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</si>
  <si>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</si>
  <si>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</si>
  <si>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</si>
  <si>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</si>
  <si>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</si>
  <si>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</si>
  <si>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</si>
  <si>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</si>
  <si>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</si>
  <si>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</si>
  <si>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</si>
  <si>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</si>
  <si>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</si>
  <si>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</si>
  <si>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</si>
  <si>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</si>
  <si>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</si>
  <si>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</si>
  <si>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</si>
  <si>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</si>
  <si>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</si>
  <si>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</si>
  <si>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</si>
  <si>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</si>
  <si>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</si>
  <si>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</si>
  <si>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</si>
  <si>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</si>
  <si>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</si>
  <si>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</si>
  <si>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</si>
  <si>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</si>
  <si>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</si>
  <si>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</si>
  <si>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</si>
  <si>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</si>
  <si>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</si>
  <si>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</si>
  <si>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</si>
  <si>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</si>
  <si>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</si>
  <si>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</si>
  <si>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</si>
  <si>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</si>
  <si>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</si>
  <si>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</si>
  <si>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</si>
  <si>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</si>
  <si>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</si>
  <si>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</si>
  <si>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</si>
  <si>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</si>
  <si>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</si>
  <si>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</si>
  <si>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</si>
  <si>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</si>
  <si>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</si>
  <si>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</si>
  <si>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</si>
  <si>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</si>
  <si>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</si>
  <si>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</si>
  <si>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</si>
  <si>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</si>
  <si>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</si>
  <si>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</si>
  <si>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</si>
  <si>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</si>
  <si>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</si>
  <si>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</si>
  <si>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</si>
  <si>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</si>
  <si>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</si>
  <si>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</si>
  <si>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</si>
  <si>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</si>
  <si>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</si>
  <si>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</si>
  <si>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</si>
  <si>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</si>
  <si>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</si>
  <si>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</si>
  <si>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</si>
  <si>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</si>
  <si>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</si>
  <si>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</si>
  <si>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</si>
  <si>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</si>
  <si>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</si>
  <si>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</si>
  <si>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</si>
  <si>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</si>
  <si>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</si>
  <si>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</si>
  <si>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</si>
  <si>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</si>
  <si>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</si>
  <si>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</si>
  <si>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</si>
  <si>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</si>
  <si>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</si>
  <si>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</si>
  <si>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</si>
  <si>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</si>
  <si>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</si>
  <si>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</si>
  <si>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</si>
  <si>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</si>
  <si>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</si>
  <si>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</si>
  <si>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</si>
  <si>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</si>
  <si>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</si>
  <si>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</si>
  <si>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</si>
  <si>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</si>
  <si>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</si>
  <si>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</si>
  <si>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</si>
  <si>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</si>
  <si>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</si>
  <si>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</si>
  <si>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</si>
  <si>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</si>
  <si>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</si>
  <si>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</si>
  <si>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</si>
  <si>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</si>
  <si>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</si>
  <si>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</si>
  <si>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</si>
  <si>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</si>
  <si>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</si>
  <si>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</si>
  <si>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</si>
  <si>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</si>
  <si>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</si>
  <si>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</si>
  <si>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</si>
  <si>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</si>
  <si>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</si>
  <si>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</si>
  <si>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</si>
  <si>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</si>
  <si>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</si>
  <si>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</si>
  <si>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</si>
  <si>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</si>
  <si>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</si>
  <si>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</si>
  <si>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</si>
  <si>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</si>
  <si>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</si>
  <si>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</si>
  <si>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</si>
  <si>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</si>
  <si>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</si>
  <si>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</si>
  <si>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</si>
  <si>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</si>
  <si>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</si>
  <si>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</si>
  <si>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</si>
  <si>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</si>
  <si>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</si>
  <si>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</si>
  <si>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</si>
  <si>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</si>
  <si>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</si>
  <si>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</si>
  <si>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</si>
  <si>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</si>
  <si>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</si>
  <si>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</si>
  <si>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</si>
  <si>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</si>
  <si>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</si>
  <si>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</si>
  <si>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</si>
  <si>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</si>
  <si>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</si>
  <si>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</si>
  <si>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</si>
  <si>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</si>
  <si>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</si>
  <si>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</si>
  <si>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</si>
  <si>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</si>
  <si>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</si>
  <si>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</si>
  <si>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</si>
  <si>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</si>
  <si>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</si>
  <si>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</si>
  <si>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</si>
  <si>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</si>
  <si>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</si>
  <si>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</si>
  <si>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</si>
  <si>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</si>
  <si>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</si>
  <si>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</si>
  <si>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</si>
  <si>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</si>
  <si>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</si>
  <si>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</si>
  <si>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</si>
  <si>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</si>
  <si>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</si>
  <si>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</si>
  <si>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</si>
  <si>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</si>
  <si>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</si>
  <si>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</si>
  <si>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</si>
  <si>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</si>
  <si>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</si>
  <si>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</si>
  <si>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</si>
  <si>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</si>
  <si>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</si>
  <si>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</si>
  <si>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</si>
  <si>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</si>
  <si>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</si>
  <si>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</si>
  <si>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</si>
  <si>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</si>
  <si>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</si>
  <si>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</si>
  <si>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</si>
  <si>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</si>
  <si>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</si>
  <si>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</si>
  <si>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</si>
  <si>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</si>
  <si>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</si>
  <si>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</si>
  <si>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</si>
  <si>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</si>
  <si>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</si>
  <si>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</si>
  <si>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</si>
  <si>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</si>
  <si>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</si>
  <si>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</si>
  <si>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</si>
  <si>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</si>
  <si>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</si>
  <si>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</si>
  <si>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</si>
  <si>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</si>
  <si>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</si>
  <si>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</si>
  <si>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</si>
  <si>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</si>
  <si>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</si>
  <si>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</si>
  <si>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</si>
  <si>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</si>
  <si>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</si>
  <si>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</si>
  <si>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</si>
  <si>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</si>
  <si>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</si>
  <si>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</si>
  <si>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</si>
  <si>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</si>
  <si>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</si>
  <si>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</si>
  <si>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</si>
  <si>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</si>
  <si>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</si>
  <si>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</si>
  <si>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</si>
  <si>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</si>
  <si>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</si>
  <si>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</si>
  <si>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</si>
  <si>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</si>
  <si>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</si>
  <si>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</si>
  <si>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</si>
  <si>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</si>
  <si>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</si>
  <si>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</si>
  <si>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</si>
  <si>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</si>
  <si>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</si>
  <si>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</si>
  <si>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</si>
  <si>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</si>
  <si>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</si>
  <si>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</si>
  <si>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</si>
  <si>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</si>
  <si>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</si>
  <si>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</si>
  <si>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</si>
  <si>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</si>
  <si>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</si>
  <si>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</si>
  <si>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</si>
  <si>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</si>
  <si>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</si>
  <si>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</si>
  <si>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</si>
  <si>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</si>
  <si>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</si>
  <si>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</si>
  <si>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</si>
  <si>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</si>
  <si>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</si>
  <si>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</si>
  <si>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</si>
  <si>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</si>
  <si>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</si>
  <si>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</si>
  <si>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</si>
  <si>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</si>
  <si>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</si>
  <si>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</si>
  <si>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</si>
  <si>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</si>
  <si>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</si>
  <si>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</si>
  <si>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</si>
  <si>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</si>
  <si>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</si>
  <si>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</si>
  <si>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</si>
  <si>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</si>
  <si>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</si>
  <si>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</si>
  <si>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</si>
  <si>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</si>
  <si>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</si>
  <si>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</si>
  <si>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</si>
  <si>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</si>
  <si>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</si>
  <si>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</si>
  <si>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</si>
  <si>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</si>
  <si>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</si>
  <si>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</si>
  <si>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</si>
  <si>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</si>
  <si>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</si>
  <si>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</si>
  <si>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</si>
  <si>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</si>
  <si>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</si>
  <si>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</si>
  <si>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</si>
  <si>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</si>
  <si>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</si>
  <si>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</si>
  <si>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</si>
  <si>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</si>
  <si>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</si>
  <si>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</si>
  <si>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</si>
  <si>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</si>
  <si>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</si>
  <si>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</si>
  <si>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</si>
  <si>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</si>
  <si>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</si>
  <si>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</si>
  <si>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</si>
  <si>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</si>
  <si>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</si>
  <si>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</si>
  <si>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</si>
  <si>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</si>
  <si>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</si>
  <si>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</si>
  <si>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</si>
  <si>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</si>
  <si>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</si>
  <si>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</si>
  <si>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</si>
  <si>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</si>
  <si>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</si>
  <si>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</si>
  <si>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</si>
  <si>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</si>
  <si>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</si>
  <si>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</si>
  <si>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</si>
  <si>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</si>
  <si>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</si>
  <si>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</si>
  <si>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</si>
  <si>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</si>
  <si>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</si>
  <si>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</si>
  <si>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</si>
  <si>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</si>
  <si>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</si>
  <si>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</si>
  <si>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</si>
  <si>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</si>
  <si>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</si>
  <si>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</si>
  <si>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</si>
  <si>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</si>
  <si>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</si>
  <si>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</si>
  <si>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</si>
  <si>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</si>
  <si>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</si>
  <si>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</si>
  <si>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</si>
  <si>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</si>
  <si>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</si>
  <si>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</si>
  <si>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</si>
  <si>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</si>
  <si>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</si>
  <si>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</si>
  <si>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</si>
  <si>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</si>
  <si>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</si>
  <si>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</si>
  <si>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</si>
  <si>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</si>
  <si>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</si>
  <si>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</si>
  <si>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</si>
  <si>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</si>
  <si>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</si>
  <si>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</si>
  <si>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</si>
  <si>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</si>
  <si>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</si>
  <si>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</si>
  <si>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</si>
  <si>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</si>
  <si>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</si>
  <si>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</si>
  <si>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</si>
  <si>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</si>
  <si>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</si>
  <si>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</si>
  <si>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</si>
  <si>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</si>
  <si>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</si>
  <si>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</si>
  <si>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</si>
  <si>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</si>
  <si>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</si>
  <si>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</si>
  <si>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</si>
  <si>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</si>
  <si>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</si>
  <si>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</si>
  <si>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</si>
  <si>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</si>
  <si>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</si>
  <si>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</si>
  <si>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</si>
  <si>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</si>
  <si>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</si>
  <si>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</si>
  <si>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</si>
  <si>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</si>
  <si>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</si>
  <si>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</si>
  <si>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</si>
  <si>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</si>
  <si>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</si>
  <si>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</si>
  <si>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</si>
  <si>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</si>
  <si>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</si>
  <si>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</si>
  <si>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</si>
  <si>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</si>
  <si>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</si>
  <si>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</si>
  <si>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</si>
  <si>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</si>
  <si>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</si>
  <si>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</si>
  <si>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</si>
  <si>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</si>
  <si>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</si>
  <si>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</si>
  <si>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</si>
  <si>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</si>
  <si>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</si>
  <si>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</si>
  <si>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</si>
  <si>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</si>
  <si>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</si>
  <si>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</si>
  <si>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</si>
  <si>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</si>
  <si>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</si>
  <si>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</si>
  <si>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</si>
  <si>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</si>
  <si>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</si>
  <si>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</si>
  <si>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</si>
  <si>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</si>
  <si>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</si>
  <si>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</si>
  <si>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</si>
  <si>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</si>
  <si>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</si>
  <si>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</si>
  <si>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</si>
  <si>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</si>
  <si>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</si>
  <si>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</si>
  <si>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</si>
  <si>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</si>
  <si>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</si>
  <si>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</si>
  <si>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</si>
  <si>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</si>
  <si>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</si>
  <si>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</si>
  <si>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</si>
  <si>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</si>
  <si>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</si>
  <si>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</si>
  <si>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</si>
  <si>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</si>
  <si>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</si>
  <si>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</si>
  <si>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</si>
  <si>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</si>
  <si>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</si>
  <si>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</si>
  <si>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</si>
  <si>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</si>
  <si>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</si>
  <si>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</si>
  <si>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</si>
  <si>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</si>
  <si>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</si>
  <si>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</si>
  <si>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</si>
  <si>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</si>
  <si>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</si>
  <si>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</si>
  <si>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</si>
  <si>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</si>
  <si>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</si>
  <si>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</si>
  <si>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</si>
  <si>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</si>
  <si>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</si>
  <si>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</si>
  <si>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</si>
  <si>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</si>
  <si>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</si>
  <si>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</si>
  <si>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</si>
  <si>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</si>
  <si>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</si>
  <si>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</si>
  <si>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</si>
  <si>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</si>
  <si>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</si>
  <si>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</si>
  <si>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</si>
  <si>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</si>
  <si>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</si>
  <si>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</si>
  <si>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</si>
  <si>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</si>
  <si>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</si>
  <si>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</si>
  <si>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</si>
  <si>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</si>
  <si>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</si>
  <si>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</si>
  <si>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</si>
  <si>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</si>
  <si>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</si>
  <si>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</si>
  <si>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</si>
  <si>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</si>
  <si>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</si>
  <si>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</si>
  <si>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</si>
  <si>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</si>
  <si>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</si>
  <si>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</si>
  <si>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</si>
  <si>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</si>
  <si>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</si>
  <si>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</si>
  <si>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</si>
  <si>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</si>
  <si>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</si>
  <si>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</si>
  <si>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</si>
  <si>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</si>
  <si>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</si>
  <si>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</si>
  <si>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</si>
  <si>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</si>
  <si>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</si>
  <si>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</si>
  <si>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</si>
  <si>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</si>
  <si>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</si>
  <si>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</si>
  <si>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</si>
  <si>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</si>
  <si>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</si>
  <si>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</si>
  <si>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</si>
  <si>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</si>
  <si>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</si>
  <si>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</si>
  <si>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</si>
  <si>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</si>
  <si>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</si>
  <si>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</si>
  <si>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</si>
  <si>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</si>
  <si>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</si>
  <si>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</si>
  <si>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</si>
  <si>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</si>
  <si>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</si>
  <si>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</si>
  <si>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</si>
  <si>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</si>
  <si>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</si>
  <si>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</si>
  <si>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</si>
  <si>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</si>
  <si>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</si>
  <si>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</si>
  <si>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</si>
  <si>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</si>
  <si>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</si>
  <si>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</si>
  <si>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</si>
  <si>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</si>
  <si>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</si>
  <si>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</si>
  <si>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</si>
  <si>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</si>
  <si>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</si>
  <si>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</si>
  <si>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</si>
  <si>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</si>
  <si>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</si>
  <si>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</si>
  <si>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</si>
  <si>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</si>
  <si>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</si>
  <si>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</si>
  <si>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</si>
  <si>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</si>
  <si>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</si>
  <si>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</si>
  <si>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</si>
  <si>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</si>
  <si>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</si>
  <si>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</si>
  <si>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</si>
  <si>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</si>
  <si>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</si>
  <si>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</si>
  <si>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</si>
  <si>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</si>
  <si>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</si>
  <si>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</si>
  <si>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</si>
  <si>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</si>
  <si>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</si>
  <si>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</si>
  <si>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</si>
  <si>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</si>
  <si>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</si>
  <si>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</si>
  <si>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</si>
  <si>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</si>
  <si>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</si>
  <si>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</si>
  <si>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</si>
  <si>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</si>
  <si>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</si>
  <si>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</si>
  <si>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</si>
  <si>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</si>
  <si>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</si>
  <si>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</si>
  <si>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</si>
  <si>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</si>
  <si>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</si>
  <si>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</si>
  <si>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</si>
  <si>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</si>
  <si>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</si>
  <si>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</si>
  <si>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</si>
  <si>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</si>
  <si>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</si>
  <si>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</si>
  <si>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</si>
  <si>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</si>
  <si>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</si>
  <si>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</si>
  <si>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</si>
  <si>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</si>
  <si>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</si>
  <si>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</si>
  <si>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</si>
  <si>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</si>
  <si>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</si>
  <si>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</si>
  <si>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</si>
  <si>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</si>
  <si>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</si>
  <si>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</si>
  <si>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</si>
  <si>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</si>
  <si>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</si>
  <si>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</si>
  <si>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</si>
  <si>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</si>
  <si>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</si>
  <si>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</si>
  <si>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</si>
  <si>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</si>
  <si>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</si>
  <si>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</si>
  <si>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</si>
  <si>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</si>
  <si>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</si>
  <si>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</si>
  <si>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</si>
  <si>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</si>
  <si>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</si>
  <si>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</si>
  <si>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</si>
  <si>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</si>
  <si>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</si>
  <si>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</si>
  <si>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</si>
  <si>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</si>
  <si>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</si>
  <si>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</si>
  <si>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</si>
  <si>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</si>
  <si>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</si>
  <si>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</si>
  <si>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</si>
  <si>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</si>
  <si>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</si>
  <si>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</si>
  <si>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</si>
  <si>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</si>
  <si>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</si>
  <si>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</si>
  <si>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</si>
  <si>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</si>
  <si>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</si>
  <si>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</si>
  <si>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</si>
  <si>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</si>
  <si>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</si>
  <si>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</si>
  <si>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</si>
  <si>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</si>
  <si>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</si>
  <si>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</si>
  <si>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</si>
  <si>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</si>
  <si>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</si>
  <si>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</si>
  <si>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</si>
  <si>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</si>
  <si>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</si>
  <si>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</si>
  <si>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</si>
  <si>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</si>
  <si>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</si>
  <si>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</si>
  <si>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</si>
  <si>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</si>
  <si>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</si>
  <si>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</si>
  <si>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</si>
  <si>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</si>
  <si>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</si>
  <si>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</si>
  <si>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</si>
  <si>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</si>
  <si>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</si>
  <si>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</si>
  <si>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</si>
  <si>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</si>
  <si>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</si>
  <si>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</si>
  <si>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</si>
  <si>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</si>
  <si>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</si>
  <si>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</si>
  <si>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</si>
  <si>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</si>
  <si>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</si>
  <si>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</si>
  <si>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</si>
  <si>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</si>
  <si>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</si>
  <si>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</si>
  <si>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</si>
  <si>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</si>
  <si>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</si>
  <si>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</si>
  <si>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</si>
  <si>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</si>
  <si>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</si>
  <si>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</si>
  <si>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</si>
  <si>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</si>
  <si>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</si>
  <si>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</si>
  <si>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</si>
  <si>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</si>
  <si>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</si>
  <si>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</si>
  <si>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</si>
  <si>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</si>
  <si>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</si>
  <si>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</si>
  <si>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</si>
  <si>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</si>
  <si>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</si>
  <si>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</si>
  <si>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</si>
  <si>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</si>
  <si>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</si>
  <si>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</si>
  <si>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</si>
  <si>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</si>
  <si>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</si>
  <si>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</si>
  <si>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</si>
  <si>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</si>
  <si>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</si>
  <si>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</si>
  <si>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</si>
  <si>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</si>
  <si>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</si>
  <si>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</si>
  <si>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</si>
  <si>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</si>
  <si>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</si>
  <si>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</si>
  <si>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</si>
  <si>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</si>
  <si>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</si>
  <si>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</si>
  <si>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</si>
  <si>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</si>
  <si>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</si>
  <si>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</si>
  <si>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</si>
  <si>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</si>
  <si>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</si>
  <si>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</si>
  <si>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</si>
  <si>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</si>
  <si>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</si>
  <si>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</si>
  <si>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</si>
  <si>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</si>
  <si>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</si>
  <si>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</si>
  <si>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</si>
  <si>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</si>
  <si>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</si>
  <si>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</si>
  <si>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</si>
  <si>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</si>
  <si>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</si>
  <si>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</si>
  <si>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</si>
  <si>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</si>
  <si>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</si>
  <si>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</si>
  <si>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</si>
  <si>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</si>
  <si>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</si>
  <si>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</si>
  <si>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</si>
  <si>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</si>
  <si>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</si>
  <si>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</si>
  <si>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</si>
  <si>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</si>
  <si>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</si>
  <si>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</si>
  <si>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</si>
  <si>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</si>
  <si>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</si>
  <si>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</si>
  <si>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</si>
  <si>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</si>
  <si>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</si>
  <si>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</si>
  <si>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</si>
  <si>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</si>
  <si>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</si>
  <si>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</si>
  <si>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</si>
  <si>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</si>
  <si>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</si>
  <si>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</si>
  <si>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</si>
  <si>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</si>
  <si>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</si>
  <si>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</si>
  <si>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</si>
  <si>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</si>
  <si>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</si>
  <si>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</si>
  <si>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</si>
  <si>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</si>
  <si>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</si>
  <si>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</si>
  <si>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</si>
  <si>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</si>
  <si>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</si>
  <si>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</si>
  <si>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</si>
  <si>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</si>
  <si>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</si>
  <si>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</si>
  <si>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</si>
  <si>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</si>
  <si>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</si>
  <si>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</si>
  <si>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</si>
  <si>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</si>
  <si>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</si>
  <si>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</si>
  <si>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</si>
  <si>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</si>
  <si>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</si>
  <si>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</si>
  <si>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</si>
  <si>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</si>
  <si>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</si>
  <si>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</si>
  <si>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</si>
  <si>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</si>
  <si>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</si>
  <si>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</si>
  <si>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</si>
  <si>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</si>
  <si>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</si>
  <si>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</si>
  <si>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</si>
  <si>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</si>
  <si>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</si>
  <si>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</si>
  <si>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</si>
  <si>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</si>
  <si>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</si>
  <si>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</si>
  <si>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</si>
  <si>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</si>
  <si>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</si>
  <si>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</si>
  <si>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</si>
  <si>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</si>
  <si>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</si>
  <si>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</si>
  <si>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</si>
  <si>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</si>
  <si>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</si>
  <si>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</si>
  <si>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</si>
  <si>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</si>
  <si>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</si>
  <si>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</si>
  <si>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</si>
  <si>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</si>
  <si>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</si>
  <si>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</si>
  <si>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</si>
  <si>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</si>
  <si>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</si>
  <si>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</si>
  <si>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</si>
  <si>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</si>
  <si>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</si>
  <si>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</si>
  <si>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</si>
  <si>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</si>
  <si>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</si>
  <si>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</si>
  <si>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</si>
  <si>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</si>
  <si>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</si>
  <si>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</si>
  <si>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</si>
  <si>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</si>
  <si>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</si>
  <si>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</si>
  <si>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</si>
  <si>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</si>
  <si>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</si>
  <si>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</si>
  <si>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</si>
  <si>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</si>
  <si>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</si>
  <si>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</si>
  <si>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</si>
  <si>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</si>
  <si>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</si>
  <si>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</si>
  <si>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</si>
  <si>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</si>
  <si>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</si>
  <si>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</si>
  <si>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</si>
  <si>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</si>
  <si>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</si>
  <si>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</si>
  <si>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</si>
  <si>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</si>
  <si>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</si>
  <si>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</si>
  <si>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</si>
  <si>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</si>
  <si>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</si>
  <si>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</si>
  <si>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</si>
  <si>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</si>
  <si>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</si>
  <si>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</si>
  <si>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</si>
  <si>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</si>
  <si>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</si>
  <si>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</si>
  <si>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</si>
  <si>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</si>
  <si>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</si>
  <si>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</si>
  <si>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</si>
  <si>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</si>
  <si>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</si>
  <si>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</si>
  <si>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</si>
  <si>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</si>
  <si>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</si>
  <si>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</si>
  <si>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</si>
  <si>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</si>
  <si>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</si>
  <si>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</si>
  <si>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</si>
  <si>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</si>
  <si>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</si>
  <si>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</si>
  <si>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</si>
  <si>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</si>
  <si>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</si>
  <si>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</si>
  <si>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</si>
  <si>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</si>
  <si>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</si>
  <si>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</si>
  <si>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</si>
  <si>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</si>
  <si>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</si>
  <si>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</si>
  <si>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</si>
  <si>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</si>
  <si>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</si>
  <si>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</si>
  <si>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</si>
  <si>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</si>
  <si>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</si>
  <si>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</si>
  <si>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</si>
  <si>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</si>
  <si>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</si>
  <si>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</si>
  <si>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</si>
  <si>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</si>
  <si>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</si>
  <si>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</si>
  <si>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</si>
  <si>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</si>
  <si>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</si>
  <si>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</si>
  <si>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</si>
  <si>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</si>
  <si>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</si>
  <si>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</si>
  <si>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</si>
  <si>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</si>
  <si>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</si>
  <si>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</si>
  <si>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</si>
  <si>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</si>
  <si>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</si>
  <si>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</si>
  <si>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</si>
  <si>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</si>
  <si>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</si>
  <si>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</si>
  <si>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</si>
  <si>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</si>
  <si>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</si>
  <si>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</si>
  <si>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</si>
  <si>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</si>
  <si>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</si>
  <si>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</si>
  <si>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</si>
  <si>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</si>
  <si>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</si>
  <si>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</si>
  <si>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</si>
  <si>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</si>
  <si>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</si>
  <si>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</si>
  <si>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</si>
  <si>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</si>
  <si>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</si>
  <si>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</si>
  <si>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</si>
  <si>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</si>
  <si>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</si>
  <si>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</si>
  <si>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</si>
  <si>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</si>
  <si>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</si>
  <si>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</si>
  <si>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</si>
  <si>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</si>
  <si>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</si>
  <si>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</si>
  <si>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</si>
  <si>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</si>
  <si>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</si>
  <si>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</si>
  <si>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</si>
  <si>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</si>
  <si>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</si>
  <si>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</si>
  <si>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</si>
  <si>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</si>
  <si>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</si>
  <si>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</si>
  <si>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</si>
  <si>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</si>
  <si>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</si>
  <si>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</si>
  <si>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</si>
  <si>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</si>
  <si>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</si>
  <si>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</si>
  <si>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</si>
  <si>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</si>
  <si>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</si>
  <si>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</si>
  <si>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</si>
  <si>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</si>
  <si>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</si>
  <si>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</si>
  <si>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</si>
  <si>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</si>
  <si>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</si>
  <si>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</si>
  <si>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</si>
  <si>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</si>
  <si>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</si>
  <si>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</si>
  <si>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</si>
  <si>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</si>
  <si>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</si>
  <si>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</si>
  <si>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</si>
  <si>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</si>
  <si>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</si>
  <si>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</si>
  <si>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</si>
  <si>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</si>
  <si>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</si>
  <si>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</si>
  <si>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</si>
  <si>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</si>
  <si>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</si>
  <si>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</si>
  <si>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</si>
  <si>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</si>
  <si>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</si>
  <si>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</si>
  <si>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</si>
  <si>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</si>
  <si>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</si>
  <si>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</si>
  <si>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</si>
  <si>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</si>
  <si>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</si>
  <si>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</si>
  <si>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</si>
  <si>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</si>
  <si>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</si>
  <si>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</si>
  <si>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</si>
  <si>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</si>
  <si>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</si>
  <si>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</si>
  <si>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</si>
  <si>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</si>
  <si>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</si>
  <si>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</si>
  <si>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</si>
  <si>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</si>
  <si>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</si>
  <si>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</si>
  <si>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</si>
  <si>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</si>
  <si>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</si>
  <si>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</si>
  <si>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</si>
  <si>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</si>
  <si>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</si>
  <si>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</si>
  <si>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</si>
  <si>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</si>
  <si>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</si>
  <si>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</si>
  <si>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</si>
  <si>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</si>
  <si>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</si>
  <si>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</si>
  <si>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</si>
  <si>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</si>
  <si>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</si>
  <si>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</si>
  <si>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</si>
  <si>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</si>
  <si>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</si>
  <si>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</si>
  <si>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</si>
  <si>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</si>
  <si>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</si>
  <si>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</si>
  <si>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</si>
  <si>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</si>
  <si>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</si>
  <si>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</si>
  <si>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</si>
  <si>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</si>
  <si>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</si>
  <si>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</si>
  <si>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</si>
  <si>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</si>
  <si>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</si>
  <si>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</si>
  <si>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</si>
  <si>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</si>
  <si>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</si>
  <si>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</si>
  <si>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</si>
  <si>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</si>
  <si>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</si>
  <si>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</si>
  <si>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</si>
  <si>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</si>
  <si>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</si>
  <si>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</si>
  <si>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</si>
  <si>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</si>
  <si>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</si>
  <si>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</si>
  <si>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</si>
  <si>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</si>
  <si>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</si>
  <si>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</si>
  <si>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</si>
  <si>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</si>
  <si>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</si>
  <si>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</si>
  <si>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</si>
  <si>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</si>
  <si>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</si>
  <si>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</si>
  <si>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</si>
  <si>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</si>
  <si>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</si>
  <si>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</si>
  <si>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</si>
  <si>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</si>
  <si>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</si>
  <si>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</si>
  <si>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</si>
  <si>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</si>
  <si>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</si>
  <si>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</si>
  <si>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</si>
  <si>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</si>
  <si>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</si>
  <si>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</si>
  <si>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</si>
  <si>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</si>
  <si>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</si>
  <si>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</si>
  <si>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</si>
  <si>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</si>
  <si>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</si>
  <si>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</si>
  <si>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</si>
  <si>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</si>
  <si>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</si>
  <si>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</si>
  <si>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</si>
  <si>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</si>
  <si>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</si>
  <si>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</si>
  <si>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</si>
  <si>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</si>
  <si>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</si>
  <si>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</si>
  <si>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</si>
  <si>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</si>
  <si>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</si>
  <si>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</si>
  <si>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</si>
  <si>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</si>
  <si>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</si>
  <si>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</si>
  <si>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</si>
  <si>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</si>
  <si>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</si>
  <si>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</si>
  <si>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</si>
  <si>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</si>
  <si>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</si>
  <si>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</si>
  <si>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</si>
  <si>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</si>
  <si>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</si>
  <si>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</si>
  <si>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</si>
  <si>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</si>
  <si>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</si>
  <si>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</si>
  <si>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</si>
  <si>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</si>
  <si>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</si>
  <si>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</si>
  <si>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</si>
  <si>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</si>
  <si>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</si>
  <si>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</si>
  <si>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</si>
  <si>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</si>
  <si>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</si>
  <si>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</si>
  <si>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</si>
  <si>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</si>
  <si>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</si>
  <si>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</si>
  <si>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</si>
  <si>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</si>
  <si>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</si>
  <si>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</si>
  <si>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</si>
  <si>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</si>
  <si>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</si>
  <si>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</si>
  <si>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</si>
  <si>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</si>
  <si>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</si>
  <si>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</si>
  <si>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</si>
  <si>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</si>
  <si>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</si>
  <si>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</si>
  <si>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</si>
  <si>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</si>
  <si>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</si>
  <si>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</si>
  <si>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</si>
  <si>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</si>
  <si>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</si>
  <si>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</si>
  <si>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</si>
  <si>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</si>
  <si>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</si>
  <si>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</si>
  <si>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</si>
  <si>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</si>
  <si>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</si>
  <si>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</si>
  <si>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</si>
  <si>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</si>
  <si>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</si>
  <si>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</si>
  <si>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</si>
  <si>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</si>
  <si>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</si>
  <si>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</si>
  <si>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</si>
  <si>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</si>
  <si>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</si>
  <si>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</si>
  <si>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</si>
  <si>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</si>
  <si>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</si>
  <si>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</si>
  <si>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</si>
  <si>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</si>
  <si>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</si>
  <si>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</si>
  <si>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</si>
  <si>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</si>
  <si>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</si>
  <si>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</si>
  <si>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</si>
  <si>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</si>
  <si>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</si>
  <si>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</si>
  <si>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</si>
  <si>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</si>
  <si>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</si>
  <si>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</si>
  <si>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</si>
  <si>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</si>
  <si>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</si>
  <si>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</si>
  <si>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</si>
  <si>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</si>
  <si>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</si>
  <si>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</si>
  <si>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</si>
  <si>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</si>
  <si>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</si>
  <si>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</si>
  <si>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</si>
  <si>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</si>
  <si>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</si>
  <si>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</si>
  <si>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</si>
  <si>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</si>
  <si>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</si>
  <si>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</si>
  <si>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</si>
  <si>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</si>
  <si>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</si>
  <si>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</si>
  <si>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</si>
  <si>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</si>
  <si>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</si>
  <si>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</si>
  <si>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</si>
  <si>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</si>
  <si>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</si>
  <si>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</si>
  <si>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</si>
  <si>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</si>
  <si>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</si>
  <si>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</si>
  <si>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</si>
  <si>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</si>
  <si>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</si>
  <si>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</si>
  <si>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</si>
  <si>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</si>
  <si>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</si>
  <si>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</si>
  <si>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</si>
  <si>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</si>
  <si>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</si>
  <si>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</si>
  <si>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</si>
  <si>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</si>
  <si>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</si>
  <si>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</si>
  <si>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</si>
  <si>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</si>
  <si>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</si>
  <si>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</si>
  <si>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</si>
  <si>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</si>
  <si>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</si>
  <si>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</si>
  <si>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</si>
  <si>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</si>
  <si>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</si>
  <si>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</si>
  <si>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</si>
  <si>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</si>
  <si>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</si>
  <si>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</si>
  <si>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</si>
  <si>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</si>
  <si>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</si>
  <si>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</si>
  <si>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</si>
  <si>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</si>
  <si>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</si>
  <si>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</si>
  <si>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</si>
  <si>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</si>
  <si>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</si>
  <si>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</si>
  <si>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</si>
  <si>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</si>
  <si>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</si>
  <si>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</si>
  <si>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</si>
  <si>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</si>
  <si>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</si>
  <si>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</si>
  <si>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</si>
  <si>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</si>
  <si>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</si>
  <si>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</si>
  <si>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</si>
  <si>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</si>
  <si>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</si>
  <si>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</si>
  <si>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</si>
  <si>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</si>
  <si>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</si>
  <si>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</si>
  <si>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</si>
  <si>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</si>
  <si>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</si>
  <si>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</si>
  <si>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</si>
  <si>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</si>
  <si>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</si>
  <si>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</si>
  <si>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</si>
  <si>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</si>
  <si>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</si>
  <si>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</si>
  <si>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</si>
  <si>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</si>
  <si>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</si>
  <si>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</si>
  <si>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</si>
  <si>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</si>
  <si>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</si>
  <si>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</si>
  <si>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</si>
  <si>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</si>
  <si>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</si>
  <si>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</si>
  <si>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</si>
  <si>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</si>
  <si>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</si>
  <si>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</si>
  <si>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</si>
  <si>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</si>
  <si>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</si>
  <si>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</si>
  <si>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</si>
  <si>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</si>
  <si>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</si>
  <si>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</si>
  <si>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</si>
  <si>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</si>
  <si>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</si>
  <si>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</si>
  <si>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</si>
  <si>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</si>
  <si>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</si>
  <si>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</si>
  <si>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</si>
  <si>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</si>
  <si>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</si>
  <si>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</si>
  <si>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</si>
  <si>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</si>
  <si>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</si>
  <si>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</si>
  <si>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</si>
  <si>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</si>
  <si>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</si>
  <si>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</si>
  <si>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</si>
  <si>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</si>
  <si>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</si>
  <si>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</si>
  <si>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</si>
  <si>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</si>
  <si>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</si>
  <si>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</si>
  <si>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</si>
  <si>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</si>
  <si>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</si>
  <si>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</si>
  <si>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</si>
  <si>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</si>
  <si>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</si>
  <si>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</si>
  <si>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</si>
  <si>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</si>
  <si>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</si>
  <si>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</si>
  <si>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</si>
  <si>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</si>
  <si>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</si>
  <si>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</si>
  <si>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</si>
  <si>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</si>
  <si>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</si>
  <si>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</si>
  <si>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</si>
  <si>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</si>
  <si>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</si>
  <si>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</si>
  <si>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</si>
  <si>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</si>
  <si>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</si>
  <si>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</si>
  <si>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</si>
  <si>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</si>
  <si>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</si>
  <si>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</si>
  <si>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</si>
  <si>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</si>
  <si>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</si>
  <si>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</si>
  <si>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</si>
  <si>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</si>
  <si>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</si>
  <si>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</si>
  <si>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</si>
  <si>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</si>
  <si>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</si>
  <si>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</si>
  <si>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</si>
  <si>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</si>
  <si>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</si>
  <si>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</si>
  <si>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</si>
  <si>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</si>
  <si>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</si>
  <si>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</si>
  <si>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</si>
  <si>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</si>
  <si>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</si>
  <si>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</si>
  <si>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</si>
  <si>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</si>
  <si>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</si>
  <si>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</si>
  <si>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</si>
  <si>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</si>
  <si>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</si>
  <si>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</si>
  <si>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</si>
  <si>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</si>
  <si>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</si>
  <si>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</si>
  <si>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</si>
  <si>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</si>
  <si>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</si>
  <si>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</si>
  <si>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</si>
  <si>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</si>
  <si>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</si>
  <si>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</si>
  <si>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</si>
  <si>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</si>
  <si>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</si>
  <si>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</si>
  <si>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</si>
  <si>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</si>
  <si>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</si>
  <si>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</si>
  <si>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</si>
  <si>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</si>
  <si>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</si>
  <si>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</si>
  <si>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</si>
  <si>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</si>
  <si>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</si>
  <si>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</si>
  <si>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</si>
  <si>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</si>
  <si>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</si>
  <si>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</si>
  <si>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</si>
  <si>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</si>
  <si>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</si>
  <si>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</si>
  <si>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</si>
  <si>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</si>
  <si>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</si>
  <si>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</si>
  <si>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</si>
  <si>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</si>
  <si>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</si>
  <si>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</si>
  <si>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</si>
  <si>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</si>
  <si>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</si>
  <si>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</si>
  <si>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</si>
  <si>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</si>
  <si>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</si>
  <si>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</si>
  <si>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</si>
  <si>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</si>
  <si>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</si>
  <si>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</si>
  <si>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</si>
  <si>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</si>
  <si>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</si>
  <si>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</si>
  <si>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</si>
  <si>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</si>
  <si>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</si>
  <si>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</si>
  <si>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</si>
  <si>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</si>
  <si>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</si>
  <si>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</si>
  <si>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</si>
  <si>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</si>
  <si>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</si>
  <si>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</si>
  <si>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</si>
  <si>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</si>
  <si>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</si>
  <si>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</si>
  <si>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</si>
  <si>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</si>
  <si>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</si>
  <si>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</si>
  <si>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</si>
  <si>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</si>
  <si>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</si>
  <si>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</si>
  <si>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</si>
  <si>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</si>
  <si>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</si>
  <si>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</si>
  <si>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</si>
  <si>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</si>
  <si>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</si>
  <si>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</si>
  <si>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</si>
  <si>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</si>
  <si>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</si>
  <si>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</si>
  <si>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</si>
  <si>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</si>
  <si>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</si>
  <si>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</si>
  <si>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</si>
  <si>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</si>
  <si>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</si>
  <si>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</si>
  <si>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</si>
  <si>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</si>
  <si>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</si>
  <si>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</si>
  <si>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</si>
  <si>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</si>
  <si>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</si>
  <si>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</si>
  <si>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</si>
  <si>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</si>
  <si>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</si>
  <si>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</si>
  <si>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</si>
  <si>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</si>
  <si>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</si>
  <si>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</si>
  <si>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</si>
  <si>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</si>
  <si>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</si>
  <si>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</si>
  <si>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</si>
  <si>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</si>
  <si>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</si>
  <si>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</si>
  <si>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</si>
  <si>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</si>
  <si>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</si>
  <si>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</si>
  <si>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</si>
  <si>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</si>
  <si>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</si>
  <si>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</si>
  <si>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</si>
  <si>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</si>
  <si>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</si>
  <si>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</si>
  <si>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</si>
  <si>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</si>
  <si>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</si>
  <si>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</si>
  <si>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</si>
  <si>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</si>
  <si>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</si>
  <si>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</si>
  <si>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</si>
  <si>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</si>
  <si>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</si>
  <si>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</si>
  <si>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</si>
  <si>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</si>
  <si>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</si>
  <si>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</si>
  <si>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</si>
  <si>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</si>
  <si>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</si>
  <si>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</si>
  <si>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</si>
  <si>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</si>
  <si>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</si>
  <si>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</si>
  <si>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</si>
  <si>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</si>
  <si>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</si>
  <si>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</si>
  <si>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</si>
  <si>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</si>
  <si>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</si>
  <si>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</si>
  <si>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</si>
  <si>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</si>
  <si>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</si>
  <si>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</si>
  <si>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</si>
  <si>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</si>
  <si>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</si>
  <si>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</si>
  <si>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</si>
  <si>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</si>
  <si>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</si>
  <si>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</si>
  <si>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</si>
  <si>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</si>
  <si>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</si>
  <si>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</si>
  <si>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</si>
  <si>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</si>
  <si>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</si>
  <si>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</si>
  <si>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</si>
  <si>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</si>
  <si>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</si>
  <si>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</si>
  <si>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</si>
  <si>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</si>
  <si>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</si>
  <si>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</si>
  <si>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</si>
  <si>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</si>
  <si>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</si>
  <si>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</si>
  <si>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</si>
  <si>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</si>
  <si>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</si>
  <si>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</si>
  <si>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</si>
  <si>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</si>
  <si>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</si>
  <si>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</si>
  <si>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</si>
  <si>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</si>
  <si>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</si>
  <si>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</si>
  <si>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</si>
  <si>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</si>
  <si>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</si>
  <si>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</si>
  <si>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</si>
  <si>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</si>
  <si>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</si>
  <si>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</si>
  <si>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</si>
  <si>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</si>
  <si>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</si>
  <si>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</si>
  <si>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</si>
  <si>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</si>
  <si>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</si>
  <si>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</si>
  <si>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</si>
  <si>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</si>
  <si>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</si>
  <si>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</si>
  <si>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</si>
  <si>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</si>
  <si>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</si>
  <si>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</si>
  <si>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</si>
  <si>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</si>
  <si>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</si>
  <si>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</si>
  <si>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</si>
  <si>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</si>
  <si>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</si>
  <si>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</si>
  <si>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</si>
  <si>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</si>
  <si>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</si>
  <si>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</si>
  <si>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</si>
  <si>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</si>
  <si>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</si>
  <si>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</si>
  <si>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</si>
  <si>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</si>
  <si>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</si>
  <si>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</si>
  <si>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</si>
  <si>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</si>
  <si>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</si>
  <si>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</si>
  <si>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</si>
  <si>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</si>
  <si>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</si>
  <si>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</si>
  <si>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</si>
  <si>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</si>
  <si>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</si>
  <si>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</si>
  <si>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</si>
  <si>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</si>
  <si>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</si>
  <si>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</si>
  <si>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</si>
  <si>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</si>
  <si>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</si>
  <si>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</si>
  <si>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</si>
  <si>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</si>
  <si>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</si>
  <si>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</si>
  <si>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</si>
  <si>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</si>
  <si>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</si>
  <si>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</si>
  <si>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</si>
  <si>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</si>
  <si>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</si>
  <si>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</si>
  <si>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</si>
  <si>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</si>
  <si>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</si>
  <si>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</si>
  <si>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</si>
  <si>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</si>
  <si>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</si>
  <si>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</si>
  <si>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</si>
  <si>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</si>
  <si>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</si>
  <si>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</si>
  <si>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</si>
  <si>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</si>
  <si>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</si>
  <si>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</si>
  <si>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</si>
  <si>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</si>
  <si>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</si>
  <si>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</si>
  <si>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</si>
  <si>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</si>
  <si>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</si>
  <si>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</si>
  <si>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</si>
  <si>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</si>
  <si>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</si>
  <si>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</si>
  <si>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</si>
  <si>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</si>
  <si>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</si>
  <si>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</si>
  <si>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</si>
  <si>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</si>
  <si>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</si>
  <si>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</si>
  <si>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</si>
  <si>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</si>
  <si>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</si>
  <si>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</si>
  <si>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</si>
  <si>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</si>
  <si>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</si>
  <si>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</si>
  <si>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</si>
  <si>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</si>
  <si>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</si>
  <si>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</si>
  <si>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</si>
  <si>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</si>
  <si>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</si>
  <si>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</si>
  <si>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</si>
  <si>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</si>
  <si>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</si>
  <si>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</si>
  <si>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</si>
  <si>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</si>
  <si>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</si>
  <si>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</si>
  <si>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</si>
  <si>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</si>
  <si>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</si>
  <si>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</si>
  <si>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</si>
  <si>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</si>
  <si>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</si>
  <si>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</si>
  <si>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</si>
  <si>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</si>
  <si>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</si>
  <si>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</si>
  <si>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</si>
  <si>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</si>
  <si>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</si>
  <si>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</si>
  <si>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</si>
  <si>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</si>
  <si>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</si>
  <si>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</si>
  <si>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</si>
  <si>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</si>
  <si>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</si>
  <si>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</si>
  <si>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</si>
  <si>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</si>
  <si>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</si>
  <si>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</si>
  <si>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</si>
  <si>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</si>
  <si>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</si>
  <si>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</si>
  <si>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</si>
  <si>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</si>
  <si>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</si>
  <si>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</si>
  <si>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</si>
  <si>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</si>
  <si>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</si>
  <si>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</si>
  <si>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</si>
  <si>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</si>
  <si>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</si>
  <si>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</si>
  <si>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</si>
  <si>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</si>
  <si>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</si>
  <si>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</si>
  <si>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</si>
  <si>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</si>
  <si>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</si>
  <si>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</si>
  <si>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</si>
  <si>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</si>
  <si>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</si>
  <si>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</si>
  <si>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</si>
  <si>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</si>
  <si>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</si>
  <si>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</si>
  <si>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</si>
  <si>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</si>
  <si>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</si>
  <si>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</si>
  <si>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</si>
  <si>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</si>
  <si>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</si>
  <si>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</si>
  <si>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</si>
  <si>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</si>
  <si>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</si>
  <si>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</si>
  <si>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</si>
  <si>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</si>
  <si>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</si>
  <si>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</si>
  <si>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</si>
  <si>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</si>
  <si>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</si>
  <si>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</si>
  <si>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</si>
  <si>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</si>
  <si>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</si>
  <si>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</si>
  <si>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</si>
  <si>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</si>
  <si>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</si>
  <si>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</si>
  <si>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</si>
  <si>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</si>
  <si>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</si>
  <si>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</si>
  <si>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</si>
  <si>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</si>
  <si>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</si>
  <si>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</si>
  <si>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</si>
  <si>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</si>
  <si>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</si>
  <si>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</si>
  <si>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</si>
  <si>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</si>
  <si>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</si>
  <si>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</si>
  <si>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</si>
  <si>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</si>
  <si>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</si>
  <si>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</si>
  <si>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</si>
  <si>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</si>
  <si>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</si>
  <si>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</si>
  <si>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</si>
  <si>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</si>
  <si>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</si>
  <si>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</si>
  <si>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</si>
  <si>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</si>
  <si>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</si>
  <si>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</si>
  <si>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</si>
  <si>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</si>
  <si>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</si>
  <si>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</si>
  <si>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</si>
  <si>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</si>
  <si>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</si>
  <si>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</si>
  <si>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</si>
  <si>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</si>
  <si>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</si>
  <si>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</si>
  <si>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</si>
  <si>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</si>
  <si>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</si>
  <si>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</si>
  <si>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</si>
  <si>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</si>
  <si>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</si>
  <si>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</si>
  <si>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</si>
  <si>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</si>
  <si>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</si>
  <si>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</si>
  <si>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</si>
  <si>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</si>
  <si>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</si>
  <si>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</si>
  <si>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</si>
  <si>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</si>
  <si>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</si>
  <si>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</si>
  <si>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</si>
  <si>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</si>
  <si>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</si>
  <si>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</si>
  <si>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</si>
  <si>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</si>
  <si>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</si>
  <si>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</si>
  <si>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</si>
  <si>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</si>
  <si>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</si>
  <si>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</si>
  <si>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</si>
  <si>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</si>
  <si>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</si>
  <si>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</si>
  <si>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</si>
  <si>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</si>
  <si>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</si>
  <si>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</si>
  <si>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</si>
  <si>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</si>
  <si>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</si>
  <si>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</si>
  <si>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</si>
  <si>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</si>
  <si>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</si>
  <si>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</si>
  <si>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</si>
  <si>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</si>
  <si>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</si>
  <si>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</si>
  <si>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</si>
  <si>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</si>
  <si>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</si>
  <si>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</si>
  <si>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</si>
  <si>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</si>
  <si>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</si>
  <si>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</si>
  <si>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</si>
  <si>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</si>
  <si>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</si>
  <si>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</si>
  <si>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</si>
  <si>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</si>
  <si>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</si>
  <si>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</si>
  <si>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</si>
  <si>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</si>
  <si>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</si>
  <si>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</si>
  <si>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</si>
  <si>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</si>
  <si>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</si>
  <si>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</si>
  <si>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</si>
  <si>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</si>
  <si>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</si>
  <si>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</si>
  <si>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</si>
  <si>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</si>
  <si>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</si>
  <si>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</si>
  <si>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</si>
  <si>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</si>
  <si>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</si>
  <si>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</si>
  <si>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</si>
  <si>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</si>
  <si>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</si>
  <si>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</si>
  <si>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</si>
  <si>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</si>
  <si>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</si>
  <si>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</si>
  <si>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</si>
  <si>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</si>
  <si>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</si>
  <si>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</si>
  <si>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</si>
  <si>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</si>
  <si>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</si>
  <si>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</si>
  <si>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</si>
  <si>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</si>
  <si>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</si>
  <si>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</si>
  <si>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</si>
  <si>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</si>
  <si>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</si>
  <si>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</si>
  <si>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</si>
  <si>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</si>
  <si>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</si>
  <si>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</si>
  <si>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</si>
  <si>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</si>
  <si>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</si>
  <si>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</si>
  <si>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</si>
  <si>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</si>
  <si>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</si>
  <si>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</si>
  <si>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</si>
  <si>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</si>
  <si>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</si>
  <si>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</si>
  <si>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</si>
  <si>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</si>
  <si>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</si>
  <si>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</si>
  <si>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</si>
  <si>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</si>
  <si>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</si>
  <si>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</si>
  <si>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</si>
  <si>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</si>
  <si>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</si>
  <si>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</si>
  <si>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</si>
  <si>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</si>
  <si>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</si>
  <si>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</si>
  <si>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</si>
  <si>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</si>
  <si>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</si>
  <si>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</si>
  <si>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</si>
  <si>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</si>
  <si>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</si>
  <si>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</si>
  <si>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</si>
  <si>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</si>
  <si>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</si>
  <si>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</si>
  <si>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</si>
  <si>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</si>
  <si>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</si>
  <si>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</si>
  <si>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</si>
  <si>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</si>
  <si>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</si>
  <si>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</si>
  <si>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</si>
  <si>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</si>
  <si>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</si>
  <si>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</si>
  <si>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</si>
  <si>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</si>
  <si>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</si>
  <si>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</si>
  <si>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</si>
  <si>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</si>
  <si>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</si>
  <si>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</si>
  <si>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</si>
  <si>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</si>
  <si>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</si>
  <si>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</si>
  <si>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</si>
  <si>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</si>
  <si>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</si>
  <si>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</si>
  <si>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</si>
  <si>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</si>
  <si>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</si>
  <si>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</si>
  <si>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</si>
  <si>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</si>
  <si>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</si>
  <si>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</si>
  <si>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</si>
  <si>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</si>
  <si>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</si>
  <si>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</si>
  <si>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</si>
  <si>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</si>
  <si>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</si>
  <si>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</si>
  <si>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</si>
  <si>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</si>
  <si>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</si>
  <si>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</si>
  <si>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</si>
  <si>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</si>
  <si>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</si>
  <si>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</si>
  <si>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</si>
  <si>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</si>
  <si>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</si>
  <si>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</si>
  <si>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</si>
  <si>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</si>
  <si>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</si>
  <si>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</si>
  <si>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</si>
  <si>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</si>
  <si>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</si>
  <si>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</si>
  <si>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</si>
  <si>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</si>
  <si>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</si>
  <si>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</si>
  <si>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</si>
  <si>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</si>
  <si>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</si>
  <si>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</si>
  <si>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</si>
  <si>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</si>
  <si>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</si>
  <si>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</si>
  <si>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</si>
  <si>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</si>
  <si>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</si>
  <si>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</si>
  <si>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</si>
  <si>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</si>
  <si>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</si>
  <si>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</si>
  <si>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</si>
  <si>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</si>
  <si>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</si>
  <si>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</si>
  <si>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</si>
  <si>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</si>
  <si>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</si>
  <si>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</si>
  <si>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</si>
  <si>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</si>
  <si>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</si>
  <si>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</si>
  <si>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</si>
  <si>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</si>
  <si>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</si>
  <si>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</si>
  <si>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</si>
  <si>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</si>
  <si>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</si>
  <si>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</si>
  <si>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</si>
  <si>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</si>
  <si>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</si>
  <si>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</si>
  <si>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</si>
  <si>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</si>
  <si>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</si>
  <si>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</si>
  <si>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</si>
  <si>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</si>
  <si>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</si>
  <si>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</si>
  <si>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</si>
  <si>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</si>
  <si>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</si>
  <si>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</si>
  <si>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</si>
  <si>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</si>
  <si>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</si>
  <si>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</si>
  <si>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</si>
  <si>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</si>
  <si>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</si>
  <si>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</si>
  <si>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</si>
  <si>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</si>
  <si>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</si>
  <si>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</si>
  <si>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</si>
  <si>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</si>
  <si>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</si>
  <si>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</si>
  <si>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</si>
  <si>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</si>
  <si>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</si>
  <si>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</si>
  <si>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</si>
  <si>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</si>
  <si>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</si>
  <si>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</si>
  <si>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</si>
  <si>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</si>
  <si>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</si>
  <si>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</si>
  <si>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</si>
  <si>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</si>
  <si>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</si>
  <si>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</si>
  <si>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</si>
  <si>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</si>
  <si>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</si>
  <si>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</si>
  <si>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</si>
  <si>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</si>
  <si>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</si>
  <si>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</si>
  <si>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</si>
  <si>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</si>
  <si>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</si>
  <si>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</si>
  <si>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</si>
  <si>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</si>
  <si>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</si>
  <si>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</si>
  <si>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</si>
  <si>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</si>
  <si>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</si>
  <si>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</si>
  <si>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</si>
  <si>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</si>
  <si>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</si>
  <si>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</si>
  <si>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</si>
  <si>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</si>
  <si>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</si>
  <si>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</si>
  <si>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</si>
  <si>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</si>
  <si>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</si>
  <si>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</si>
  <si>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</si>
  <si>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</si>
  <si>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</si>
  <si>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</si>
  <si>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</si>
  <si>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</si>
  <si>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</si>
  <si>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</si>
  <si>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</si>
  <si>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</si>
  <si>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</si>
  <si>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</si>
  <si>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</si>
  <si>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</si>
  <si>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</si>
  <si>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</si>
  <si>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</si>
  <si>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</si>
  <si>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</si>
  <si>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</si>
  <si>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</si>
  <si>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</si>
  <si>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</si>
  <si>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</si>
  <si>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</si>
  <si>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</si>
  <si>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</si>
  <si>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</si>
  <si>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</si>
  <si>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</si>
  <si>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</si>
  <si>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</si>
  <si>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</si>
  <si>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</si>
  <si>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</si>
  <si>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</si>
  <si>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</si>
  <si>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</si>
  <si>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</si>
  <si>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</si>
  <si>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</si>
  <si>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</si>
  <si>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</si>
  <si>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</si>
  <si>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</si>
  <si>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</si>
  <si>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</si>
  <si>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</si>
  <si>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</si>
  <si>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</si>
  <si>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</si>
  <si>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</si>
  <si>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</si>
  <si>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</si>
  <si>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</si>
  <si>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</si>
  <si>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</si>
  <si>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</si>
  <si>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</si>
  <si>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</si>
  <si>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</si>
  <si>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</si>
  <si>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</si>
  <si>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</si>
  <si>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</si>
  <si>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</si>
  <si>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</si>
  <si>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</si>
  <si>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</si>
  <si>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</si>
  <si>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</si>
  <si>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</si>
  <si>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</si>
  <si>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</si>
  <si>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</si>
  <si>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</si>
  <si>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</si>
  <si>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</si>
  <si>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</si>
  <si>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</si>
  <si>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</si>
  <si>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</si>
  <si>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</si>
  <si>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</si>
  <si>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</si>
  <si>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</si>
  <si>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</si>
  <si>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</si>
  <si>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</si>
  <si>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</si>
  <si>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</si>
  <si>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</si>
  <si>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</si>
  <si>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</si>
  <si>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</si>
  <si>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</si>
  <si>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</si>
  <si>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</si>
  <si>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</si>
  <si>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</si>
  <si>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</si>
  <si>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</si>
  <si>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</si>
  <si>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</si>
  <si>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</si>
  <si>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</si>
  <si>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</si>
  <si>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</si>
  <si>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</si>
  <si>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</si>
  <si>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</si>
  <si>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</si>
  <si>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</si>
  <si>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</si>
  <si>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</si>
  <si>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</si>
  <si>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</si>
  <si>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</si>
  <si>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</si>
  <si>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</si>
  <si>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</si>
  <si>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</si>
  <si>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</si>
  <si>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</si>
  <si>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</si>
  <si>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</si>
  <si>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</si>
  <si>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</si>
  <si>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</si>
  <si>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</si>
  <si>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</si>
  <si>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</si>
  <si>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</si>
  <si>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</si>
  <si>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</si>
  <si>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</si>
  <si>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</si>
  <si>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</si>
  <si>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</si>
  <si>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</si>
  <si>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</si>
  <si>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</si>
  <si>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</si>
  <si>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</si>
  <si>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</si>
  <si>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</si>
  <si>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</si>
  <si>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</si>
  <si>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</si>
  <si>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</si>
  <si>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</si>
  <si>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</si>
  <si>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</si>
  <si>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</si>
  <si>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</si>
  <si>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</si>
  <si>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</si>
  <si>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</si>
  <si>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</si>
  <si>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</si>
  <si>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</si>
  <si>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</si>
  <si>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</si>
  <si>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</si>
  <si>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</si>
  <si>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</si>
  <si>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</si>
  <si>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</si>
  <si>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</si>
  <si>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</si>
  <si>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</si>
  <si>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</si>
  <si>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</si>
  <si>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</si>
  <si>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</si>
  <si>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</si>
  <si>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</si>
  <si>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</si>
  <si>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</si>
  <si>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</si>
  <si>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</si>
  <si>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</si>
  <si>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</si>
  <si>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</si>
  <si>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</si>
  <si>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</si>
  <si>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</si>
  <si>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</si>
  <si>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</si>
  <si>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</si>
  <si>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</si>
  <si>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</si>
  <si>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</si>
  <si>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</si>
  <si>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</si>
  <si>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</si>
  <si>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</si>
  <si>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</si>
  <si>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</si>
  <si>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</si>
  <si>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</si>
  <si>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</si>
  <si>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</si>
  <si>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</si>
  <si>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</si>
  <si>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</si>
  <si>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</si>
  <si>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</si>
  <si>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</si>
  <si>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</si>
  <si>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</si>
  <si>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</si>
  <si>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</si>
  <si>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</si>
  <si>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</si>
  <si>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</si>
  <si>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</si>
  <si>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</si>
  <si>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</si>
  <si>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</si>
  <si>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</si>
  <si>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</si>
  <si>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</si>
  <si>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</si>
  <si>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</si>
  <si>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</si>
  <si>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</si>
  <si>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</si>
  <si>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</si>
  <si>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</si>
  <si>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</si>
  <si>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</si>
  <si>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</si>
  <si>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</si>
  <si>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</si>
  <si>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</si>
  <si>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</si>
  <si>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</si>
  <si>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</si>
  <si>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</si>
  <si>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</si>
  <si>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</si>
  <si>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</si>
  <si>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</si>
  <si>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</si>
  <si>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</si>
  <si>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</si>
  <si>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</si>
  <si>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</si>
  <si>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</si>
  <si>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</si>
  <si>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</si>
  <si>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</si>
  <si>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</si>
  <si>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</si>
  <si>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</si>
  <si>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</si>
  <si>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</si>
  <si>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</si>
  <si>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</si>
  <si>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</si>
  <si>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</si>
  <si>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</si>
  <si>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</si>
  <si>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</si>
  <si>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</si>
  <si>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</si>
  <si>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</si>
  <si>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</si>
  <si>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</si>
  <si>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</si>
  <si>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</si>
  <si>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</si>
  <si>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</si>
  <si>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</si>
  <si>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</si>
  <si>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</si>
  <si>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</si>
  <si>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</si>
  <si>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</si>
  <si>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</si>
  <si>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</si>
  <si>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</si>
  <si>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</si>
  <si>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</si>
  <si>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</si>
  <si>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</si>
  <si>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</si>
  <si>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</si>
  <si>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</si>
  <si>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</si>
  <si>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</si>
  <si>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</si>
  <si>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</si>
  <si>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</si>
  <si>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</si>
  <si>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</si>
  <si>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</si>
  <si>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</si>
  <si>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</si>
  <si>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</si>
  <si>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</si>
  <si>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</si>
  <si>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</si>
  <si>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</si>
  <si>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</si>
  <si>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</si>
  <si>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</si>
  <si>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</si>
  <si>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</si>
  <si>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</si>
  <si>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</si>
  <si>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</si>
  <si>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</si>
  <si>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</si>
  <si>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</si>
  <si>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</si>
  <si>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</si>
  <si>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</si>
  <si>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</si>
  <si>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</si>
  <si>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</si>
  <si>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</si>
  <si>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</si>
  <si>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</si>
  <si>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</si>
  <si>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</si>
  <si>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</si>
  <si>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</si>
  <si>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</si>
  <si>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</si>
  <si>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</si>
  <si>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</si>
  <si>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</si>
  <si>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</si>
  <si>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</si>
  <si>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</si>
  <si>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</si>
  <si>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</si>
  <si>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</si>
  <si>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</si>
  <si>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</si>
  <si>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</si>
  <si>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</si>
  <si>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</si>
  <si>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</si>
  <si>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</si>
  <si>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</si>
  <si>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</si>
  <si>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</si>
  <si>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</si>
  <si>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</si>
  <si>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</si>
  <si>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</si>
  <si>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</si>
  <si>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</si>
  <si>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</si>
  <si>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</si>
  <si>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</si>
  <si>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</si>
  <si>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</si>
  <si>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</si>
  <si>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</si>
  <si>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</si>
  <si>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</si>
  <si>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</si>
  <si>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</si>
  <si>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</si>
  <si>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</si>
  <si>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</si>
  <si>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</si>
  <si>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</si>
  <si>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</si>
  <si>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</si>
  <si>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</si>
  <si>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</si>
  <si>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</si>
  <si>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</si>
  <si>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</si>
  <si>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</si>
  <si>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</si>
  <si>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</si>
  <si>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</si>
  <si>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</si>
  <si>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</si>
  <si>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</si>
  <si>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</si>
  <si>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</si>
  <si>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</si>
  <si>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</si>
  <si>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</si>
  <si>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</si>
  <si>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</si>
  <si>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</si>
  <si>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</si>
  <si>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</si>
  <si>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</si>
  <si>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</si>
  <si>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</si>
  <si>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</si>
  <si>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</si>
  <si>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</si>
  <si>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</si>
  <si>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</si>
  <si>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</si>
  <si>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</si>
  <si>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</si>
  <si>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</si>
  <si>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</si>
  <si>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</si>
  <si>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</si>
  <si>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</si>
  <si>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</si>
  <si>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</si>
  <si>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</si>
  <si>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</si>
  <si>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</si>
  <si>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</si>
  <si>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</si>
  <si>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</si>
  <si>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</si>
  <si>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</si>
  <si>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</si>
  <si>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</si>
  <si>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</si>
  <si>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</si>
  <si>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</si>
  <si>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</si>
  <si>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</si>
  <si>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</si>
  <si>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</si>
  <si>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</si>
  <si>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</si>
  <si>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</si>
  <si>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</si>
  <si>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</si>
  <si>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</si>
  <si>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</si>
  <si>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</si>
  <si>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</si>
  <si>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</si>
  <si>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</si>
  <si>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</si>
  <si>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</si>
  <si>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</si>
  <si>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</si>
  <si>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</si>
  <si>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</si>
  <si>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</si>
  <si>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</si>
  <si>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</si>
  <si>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</si>
  <si>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</si>
  <si>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</si>
  <si>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</si>
  <si>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</si>
  <si>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</si>
  <si>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</si>
  <si>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</si>
  <si>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</si>
  <si>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</si>
  <si>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</si>
  <si>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</si>
  <si>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</si>
  <si>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</si>
  <si>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</si>
  <si>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</si>
  <si>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</si>
  <si>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</si>
  <si>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</si>
  <si>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</si>
  <si>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</si>
  <si>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</si>
  <si>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</si>
  <si>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</si>
  <si>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</si>
  <si>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</si>
  <si>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</si>
  <si>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</si>
  <si>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</si>
  <si>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</si>
  <si>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</si>
  <si>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</si>
  <si>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</si>
  <si>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</si>
  <si>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</si>
  <si>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</si>
  <si>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</si>
  <si>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</si>
  <si>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</si>
  <si>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</si>
  <si>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</si>
  <si>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</si>
  <si>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</si>
  <si>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</si>
  <si>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</si>
  <si>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</si>
  <si>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</si>
  <si>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</si>
  <si>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</si>
  <si>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</si>
  <si>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</si>
  <si>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</si>
  <si>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</si>
  <si>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</si>
  <si>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</si>
  <si>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</si>
  <si>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</si>
  <si>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</si>
  <si>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</si>
  <si>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</si>
  <si>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</si>
  <si>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</si>
  <si>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</si>
  <si>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</si>
  <si>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</si>
  <si>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</si>
  <si>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</si>
  <si>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</si>
  <si>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</si>
  <si>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</si>
  <si>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</si>
  <si>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</si>
  <si>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</si>
  <si>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</si>
  <si>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</si>
  <si>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</si>
  <si>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</si>
  <si>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</si>
  <si>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</si>
  <si>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</si>
  <si>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</si>
  <si>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</si>
  <si>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</si>
  <si>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</si>
  <si>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</si>
  <si>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</si>
  <si>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</si>
  <si>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</si>
  <si>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</si>
  <si>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</si>
  <si>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</si>
  <si>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</si>
  <si>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</si>
  <si>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</si>
  <si>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</si>
  <si>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</si>
  <si>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</si>
  <si>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</si>
  <si>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</si>
  <si>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</si>
  <si>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</si>
  <si>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</si>
  <si>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</si>
  <si>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</si>
  <si>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</si>
  <si>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</si>
  <si>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</si>
  <si>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</si>
  <si>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</si>
  <si>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</si>
  <si>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</si>
  <si>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</si>
  <si>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</si>
  <si>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</si>
  <si>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</si>
  <si>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</si>
  <si>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</si>
  <si>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</si>
  <si>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</si>
  <si>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</si>
  <si>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</si>
  <si>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</si>
  <si>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</si>
  <si>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</si>
  <si>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</si>
  <si>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</si>
  <si>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</si>
  <si>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</si>
  <si>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</si>
  <si>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</si>
  <si>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</si>
  <si>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</si>
  <si>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</si>
  <si>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</si>
  <si>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</si>
  <si>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</si>
  <si>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</si>
  <si>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</si>
  <si>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</si>
  <si>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</si>
  <si>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</si>
  <si>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</si>
  <si>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</si>
  <si>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</si>
  <si>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</si>
  <si>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</si>
  <si>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</si>
  <si>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</si>
  <si>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</si>
  <si>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</si>
  <si>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</si>
  <si>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</si>
  <si>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</si>
  <si>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</si>
  <si>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</si>
  <si>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</si>
  <si>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</si>
  <si>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</si>
  <si>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</si>
  <si>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</si>
  <si>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</si>
  <si>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</si>
  <si>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</si>
  <si>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</si>
  <si>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</si>
  <si>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</si>
  <si>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</si>
  <si>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</si>
  <si>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</si>
  <si>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</si>
  <si>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</si>
  <si>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</si>
  <si>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</si>
  <si>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</si>
  <si>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</si>
  <si>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</si>
  <si>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</si>
  <si>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</si>
  <si>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</si>
  <si>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</si>
  <si>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</si>
  <si>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</si>
  <si>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</si>
  <si>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</si>
  <si>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</si>
  <si>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</si>
  <si>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</si>
  <si>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</si>
  <si>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</si>
  <si>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</si>
  <si>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</si>
  <si>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</si>
  <si>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</si>
  <si>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</si>
  <si>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</si>
  <si>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</si>
  <si>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</si>
  <si>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</si>
  <si>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</si>
  <si>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</si>
  <si>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</si>
  <si>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</si>
  <si>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</si>
  <si>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</si>
  <si>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</si>
  <si>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</si>
  <si>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</si>
  <si>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</si>
  <si>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</si>
  <si>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</si>
  <si>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</si>
  <si>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</si>
  <si>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</si>
  <si>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</si>
  <si>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</si>
  <si>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</si>
  <si>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</si>
  <si>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</si>
  <si>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</si>
  <si>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</si>
  <si>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</si>
  <si>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</si>
  <si>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</si>
  <si>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</si>
  <si>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</si>
  <si>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</si>
  <si>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</si>
  <si>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</si>
  <si>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</si>
  <si>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</si>
  <si>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</si>
  <si>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</si>
  <si>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</si>
  <si>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</si>
  <si>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</si>
  <si>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</si>
  <si>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</si>
  <si>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</si>
  <si>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</si>
  <si>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</si>
  <si>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</si>
  <si>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</si>
  <si>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</si>
  <si>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</si>
  <si>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</si>
  <si>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</si>
  <si>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</si>
  <si>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</si>
  <si>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</si>
  <si>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</si>
  <si>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</si>
  <si>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</si>
  <si>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</si>
  <si>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</si>
  <si>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</si>
  <si>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</si>
  <si>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</si>
  <si>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</si>
  <si>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</si>
  <si>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</si>
  <si>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</si>
  <si>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</si>
  <si>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</si>
  <si>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</si>
  <si>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</si>
  <si>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</si>
  <si>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</si>
  <si>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</si>
  <si>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</si>
  <si>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</si>
  <si>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</si>
  <si>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</si>
  <si>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</si>
  <si>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</si>
  <si>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</si>
  <si>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</si>
  <si>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</si>
  <si>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</si>
  <si>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</si>
  <si>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</si>
  <si>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</si>
  <si>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</si>
  <si>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</si>
  <si>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</si>
  <si>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</si>
  <si>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</si>
  <si>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</si>
  <si>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</si>
  <si>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</si>
  <si>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</si>
  <si>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</si>
  <si>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</si>
  <si>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</si>
  <si>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</si>
  <si>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</si>
  <si>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</si>
  <si>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</si>
  <si>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</si>
  <si>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</si>
  <si>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</si>
  <si>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</si>
  <si>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</si>
  <si>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</si>
  <si>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</si>
  <si>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</si>
  <si>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</si>
  <si>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</si>
  <si>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</si>
  <si>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</si>
  <si>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</si>
  <si>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</si>
  <si>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</si>
  <si>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</si>
  <si>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</si>
  <si>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</si>
  <si>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</si>
  <si>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</si>
  <si>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</si>
  <si>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</si>
  <si>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</si>
  <si>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</si>
  <si>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</si>
  <si>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</si>
  <si>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</si>
  <si>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</si>
  <si>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</si>
  <si>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</si>
  <si>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</si>
  <si>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</si>
  <si>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</si>
  <si>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</si>
  <si>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</si>
  <si>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</si>
  <si>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</si>
  <si>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</si>
  <si>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</si>
  <si>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</si>
  <si>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</si>
  <si>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</si>
  <si>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</si>
  <si>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</si>
  <si>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</si>
  <si>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</si>
  <si>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</si>
  <si>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</si>
  <si>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</si>
  <si>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</si>
  <si>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</si>
  <si>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</si>
  <si>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</si>
  <si>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</si>
  <si>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</si>
  <si>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</si>
  <si>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</si>
  <si>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</si>
  <si>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</si>
  <si>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</si>
  <si>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</si>
  <si>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</si>
  <si>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</si>
  <si>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</si>
  <si>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</si>
  <si>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</si>
  <si>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</si>
  <si>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</si>
  <si>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</si>
  <si>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</si>
  <si>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</si>
  <si>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</si>
  <si>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</si>
  <si>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</si>
  <si>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</si>
  <si>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</si>
  <si>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</si>
  <si>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</si>
  <si>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</si>
  <si>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</si>
  <si>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</si>
  <si>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</si>
  <si>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</si>
  <si>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</si>
  <si>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</si>
  <si>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</si>
  <si>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</si>
  <si>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</si>
  <si>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</si>
  <si>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</si>
  <si>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</si>
  <si>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</si>
  <si>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</si>
  <si>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</si>
  <si>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</si>
  <si>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</si>
  <si>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</si>
  <si>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</si>
  <si>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</si>
  <si>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</si>
  <si>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</si>
  <si>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</si>
  <si>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</si>
  <si>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</si>
  <si>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</si>
  <si>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</si>
  <si>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</si>
  <si>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</si>
  <si>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</si>
  <si>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</si>
  <si>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</si>
  <si>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</si>
  <si>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</si>
  <si>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</si>
  <si>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</si>
  <si>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</si>
  <si>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</si>
  <si>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</si>
  <si>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</si>
  <si>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</si>
  <si>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</si>
  <si>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</si>
  <si>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</si>
  <si>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</si>
  <si>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</si>
  <si>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</si>
  <si>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</si>
  <si>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</si>
  <si>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</si>
  <si>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</si>
  <si>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</si>
  <si>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</si>
  <si>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</si>
  <si>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</si>
  <si>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</si>
  <si>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</si>
  <si>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</si>
  <si>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</si>
  <si>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</si>
  <si>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</si>
  <si>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</si>
  <si>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</si>
  <si>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</si>
  <si>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</si>
  <si>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</si>
  <si>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</si>
  <si>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</si>
  <si>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</si>
  <si>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</si>
  <si>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</si>
  <si>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</si>
  <si>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</si>
  <si>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</si>
  <si>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</si>
  <si>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</si>
  <si>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</si>
  <si>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</si>
  <si>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</si>
  <si>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</si>
  <si>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</si>
  <si>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</si>
  <si>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</si>
  <si>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</si>
  <si>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</si>
  <si>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</si>
  <si>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</si>
  <si>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</si>
  <si>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</si>
  <si>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</si>
  <si>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</si>
  <si>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</si>
  <si>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</si>
  <si>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</si>
  <si>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</si>
  <si>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</si>
  <si>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</si>
  <si>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</si>
  <si>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</si>
  <si>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</si>
  <si>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</si>
  <si>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</si>
  <si>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</si>
  <si>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</si>
  <si>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</si>
  <si>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</si>
  <si>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</si>
  <si>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</si>
  <si>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</si>
  <si>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</si>
  <si>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</si>
  <si>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</si>
  <si>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</si>
  <si>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</si>
  <si>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</si>
  <si>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</si>
  <si>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</si>
  <si>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</si>
  <si>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</si>
  <si>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</si>
  <si>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</si>
  <si>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</si>
  <si>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</si>
  <si>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</si>
  <si>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</si>
  <si>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</si>
  <si>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</si>
  <si>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</si>
  <si>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</si>
  <si>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</si>
  <si>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</si>
  <si>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</si>
  <si>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</si>
  <si>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</si>
  <si>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</si>
  <si>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</si>
  <si>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</si>
  <si>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</si>
  <si>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</si>
  <si>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</si>
  <si>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</si>
  <si>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</si>
  <si>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</si>
  <si>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</si>
  <si>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</si>
  <si>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</si>
  <si>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</si>
  <si>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</si>
  <si>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</si>
  <si>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</si>
  <si>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</si>
  <si>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</si>
  <si>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</si>
  <si>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</si>
  <si>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</si>
  <si>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</si>
  <si>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</si>
  <si>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</si>
  <si>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</si>
  <si>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</si>
  <si>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</si>
  <si>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</si>
  <si>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</si>
  <si>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</si>
  <si>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</si>
  <si>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</si>
  <si>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</si>
  <si>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</si>
  <si>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</si>
  <si>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</si>
  <si>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</si>
  <si>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</si>
  <si>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</si>
  <si>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</si>
  <si>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</si>
  <si>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</si>
  <si>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</si>
  <si>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</si>
  <si>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</si>
  <si>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</si>
  <si>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</si>
  <si>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</si>
  <si>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</si>
  <si>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</si>
  <si>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</si>
  <si>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</si>
  <si>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</si>
  <si>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</si>
  <si>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</si>
  <si>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</si>
  <si>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</si>
  <si>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</si>
  <si>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</si>
  <si>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</si>
  <si>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</si>
  <si>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</si>
  <si>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</si>
  <si>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</si>
  <si>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</si>
  <si>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</si>
  <si>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</si>
  <si>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</si>
  <si>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</si>
  <si>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</si>
  <si>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</si>
  <si>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</si>
  <si>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</si>
  <si>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</si>
  <si>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</si>
  <si>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</si>
  <si>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</si>
  <si>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</si>
  <si>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</si>
  <si>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</si>
  <si>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</si>
  <si>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</si>
  <si>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</si>
  <si>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</si>
  <si>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</si>
  <si>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</si>
  <si>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</si>
  <si>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</si>
  <si>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</si>
  <si>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</si>
  <si>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</si>
  <si>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</si>
  <si>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</si>
  <si>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</si>
  <si>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</si>
  <si>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</si>
  <si>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</si>
  <si>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</si>
  <si>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</si>
  <si>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</si>
  <si>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</si>
  <si>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</si>
  <si>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</si>
  <si>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</si>
  <si>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</si>
  <si>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</si>
  <si>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</si>
  <si>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</si>
  <si>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</si>
  <si>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</si>
  <si>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</si>
  <si>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</si>
  <si>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</si>
  <si>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</si>
  <si>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</si>
  <si>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</si>
  <si>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</si>
  <si>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</si>
  <si>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</si>
  <si>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</si>
  <si>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</si>
  <si>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</si>
  <si>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</si>
  <si>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</si>
  <si>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</si>
  <si>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</si>
  <si>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</si>
  <si>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</si>
  <si>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</si>
  <si>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</si>
  <si>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</si>
  <si>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</si>
  <si>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</si>
  <si>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</si>
  <si>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</si>
  <si>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</si>
  <si>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</si>
  <si>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</si>
  <si>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</si>
  <si>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</si>
  <si>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</si>
  <si>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</si>
  <si>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</si>
  <si>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</si>
  <si>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</si>
  <si>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</si>
  <si>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</si>
  <si>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</si>
  <si>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</si>
  <si>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</si>
  <si>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</si>
  <si>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</si>
  <si>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</si>
  <si>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</si>
  <si>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</si>
  <si>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</si>
  <si>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</si>
  <si>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</si>
  <si>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</si>
  <si>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</si>
  <si>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</si>
  <si>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</si>
  <si>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</si>
  <si>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</si>
  <si>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</si>
  <si>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</si>
  <si>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</si>
  <si>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</si>
  <si>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</si>
  <si>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</si>
  <si>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</si>
  <si>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</si>
  <si>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</si>
  <si>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</si>
  <si>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</si>
  <si>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</si>
  <si>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</si>
  <si>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</si>
  <si>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</si>
  <si>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</si>
  <si>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</si>
  <si>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</si>
  <si>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</si>
  <si>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</si>
  <si>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</si>
  <si>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</si>
  <si>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</si>
  <si>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</si>
  <si>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</si>
  <si>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</si>
  <si>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</si>
  <si>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</si>
  <si>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</si>
  <si>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</si>
  <si>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</si>
  <si>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</si>
  <si>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</si>
  <si>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</si>
  <si>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</si>
  <si>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</si>
  <si>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</si>
  <si>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</si>
  <si>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</si>
  <si>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</si>
  <si>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</si>
  <si>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</si>
  <si>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</si>
  <si>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</si>
  <si>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</si>
  <si>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</si>
  <si>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</si>
  <si>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</si>
  <si>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</si>
  <si>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</si>
  <si>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</si>
  <si>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</si>
  <si>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</si>
  <si>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</si>
  <si>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</si>
  <si>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</si>
  <si>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</si>
  <si>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</si>
  <si>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</si>
  <si>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</si>
  <si>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</si>
  <si>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</si>
  <si>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</si>
  <si>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</si>
  <si>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</si>
  <si>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</si>
  <si>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</si>
  <si>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</si>
  <si>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</si>
  <si>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</si>
  <si>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</si>
  <si>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</si>
  <si>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</si>
  <si>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</si>
  <si>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</si>
  <si>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</si>
  <si>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</si>
  <si>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</si>
  <si>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</si>
  <si>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</si>
  <si>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</si>
  <si>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</si>
  <si>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</si>
  <si>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</si>
  <si>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</si>
  <si>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</si>
  <si>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</si>
  <si>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</si>
  <si>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</si>
  <si>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</si>
  <si>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</si>
  <si>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</si>
  <si>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</si>
  <si>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</si>
  <si>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</si>
  <si>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</si>
  <si>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</si>
  <si>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</si>
  <si>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</si>
  <si>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</si>
  <si>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</si>
  <si>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</si>
  <si>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</si>
  <si>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</si>
  <si>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</si>
  <si>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</si>
  <si>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</si>
  <si>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</si>
  <si>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</si>
  <si>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</si>
  <si>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</si>
  <si>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</si>
  <si>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</si>
  <si>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</si>
  <si>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</si>
  <si>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</si>
  <si>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</si>
  <si>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</si>
  <si>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</si>
  <si>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</si>
  <si>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</si>
  <si>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</si>
  <si>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</si>
  <si>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</si>
  <si>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</si>
  <si>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</si>
  <si>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</si>
  <si>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</si>
  <si>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</si>
  <si>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</si>
  <si>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</si>
  <si>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</si>
  <si>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</si>
  <si>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</si>
  <si>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</si>
  <si>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</si>
  <si>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</si>
  <si>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</si>
  <si>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</si>
  <si>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</si>
  <si>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</si>
  <si>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</si>
  <si>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</si>
  <si>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</si>
  <si>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</si>
  <si>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</si>
  <si>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</si>
  <si>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</si>
  <si>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</si>
  <si>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</si>
  <si>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</si>
  <si>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</si>
  <si>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</si>
  <si>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</si>
  <si>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</si>
  <si>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</si>
  <si>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</si>
  <si>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</si>
  <si>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</si>
  <si>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</si>
  <si>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</si>
  <si>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</si>
  <si>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</si>
  <si>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</si>
  <si>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</si>
  <si>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</si>
  <si>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</si>
  <si>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</si>
  <si>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</si>
  <si>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</si>
  <si>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</si>
  <si>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</si>
  <si>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</si>
  <si>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</si>
  <si>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</si>
  <si>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</si>
  <si>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</si>
  <si>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</si>
  <si>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</si>
  <si>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</si>
  <si>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</si>
  <si>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</si>
  <si>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</si>
  <si>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</si>
  <si>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</si>
  <si>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</si>
  <si>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</si>
  <si>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</si>
  <si>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</si>
  <si>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</si>
  <si>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</si>
  <si>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</si>
  <si>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</si>
  <si>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</si>
  <si>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</si>
  <si>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</si>
  <si>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</si>
  <si>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</si>
  <si>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</si>
  <si>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</si>
  <si>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</si>
  <si>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</si>
  <si>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</si>
  <si>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</si>
  <si>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</si>
  <si>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</si>
  <si>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</si>
  <si>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</si>
  <si>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</si>
  <si>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</si>
  <si>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</si>
  <si>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</si>
  <si>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</si>
  <si>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</si>
  <si>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</si>
  <si>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</si>
  <si>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</si>
  <si>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</si>
  <si>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</si>
  <si>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</si>
  <si>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</si>
  <si>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</si>
  <si>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</si>
  <si>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</si>
  <si>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</si>
  <si>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</si>
  <si>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</si>
  <si>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</si>
  <si>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</si>
  <si>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</si>
  <si>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</si>
  <si>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</si>
  <si>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</si>
  <si>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</si>
  <si>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</si>
  <si>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</si>
  <si>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</si>
  <si>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</si>
  <si>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</si>
  <si>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</si>
  <si>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</si>
  <si>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</si>
  <si>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</si>
  <si>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</si>
  <si>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</si>
  <si>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</si>
  <si>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</si>
  <si>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</si>
  <si>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</si>
  <si>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</si>
  <si>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</si>
  <si>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</si>
  <si>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</si>
  <si>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</si>
  <si>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</si>
  <si>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</si>
  <si>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</si>
  <si>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</si>
  <si>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</si>
  <si>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</si>
  <si>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</si>
  <si>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</si>
  <si>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</si>
  <si>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</si>
  <si>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</si>
  <si>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</si>
  <si>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</si>
  <si>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</si>
  <si>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</si>
  <si>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</si>
  <si>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</si>
  <si>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</si>
  <si>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</si>
  <si>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</si>
  <si>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</si>
  <si>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</si>
  <si>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</si>
  <si>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</si>
  <si>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</si>
  <si>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</si>
  <si>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</si>
  <si>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</si>
  <si>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</si>
  <si>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</si>
  <si>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</si>
  <si>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</si>
  <si>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</si>
  <si>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</si>
  <si>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</si>
  <si>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</si>
  <si>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</si>
  <si>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</si>
  <si>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</si>
  <si>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</si>
  <si>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</si>
  <si>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</si>
  <si>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</si>
  <si>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</si>
  <si>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</si>
  <si>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</si>
  <si>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</si>
  <si>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</si>
  <si>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</si>
  <si>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</si>
  <si>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</si>
  <si>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</si>
  <si>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</si>
  <si>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</si>
  <si>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</si>
  <si>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</si>
  <si>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</si>
  <si>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</si>
  <si>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</si>
  <si>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</si>
  <si>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</si>
  <si>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</si>
  <si>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</si>
  <si>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</si>
  <si>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</si>
  <si>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</si>
  <si>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</si>
  <si>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</si>
  <si>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</si>
  <si>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</si>
  <si>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</si>
  <si>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</si>
  <si>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</si>
  <si>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</si>
  <si>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</si>
  <si>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</si>
  <si>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</si>
  <si>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</si>
  <si>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</si>
  <si>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</si>
  <si>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</si>
  <si>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</si>
  <si>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</si>
  <si>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</si>
  <si>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</si>
  <si>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</si>
  <si>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</si>
  <si>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</si>
  <si>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</si>
  <si>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</si>
  <si>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</si>
  <si>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</si>
  <si>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</si>
  <si>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</si>
  <si>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</si>
  <si>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</si>
  <si>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</si>
  <si>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</si>
  <si>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</si>
  <si>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</si>
  <si>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</si>
  <si>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</si>
  <si>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</si>
  <si>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</si>
  <si>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</si>
  <si>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</si>
  <si>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</si>
  <si>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</si>
  <si>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</si>
  <si>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</si>
  <si>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</si>
  <si>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</si>
  <si>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</si>
  <si>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</si>
  <si>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</si>
  <si>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</si>
  <si>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</si>
  <si>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</si>
  <si>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</si>
  <si>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</si>
  <si>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</si>
  <si>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</si>
  <si>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</si>
  <si>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</si>
  <si>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</si>
  <si>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</si>
  <si>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</si>
  <si>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</si>
  <si>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</si>
  <si>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</si>
  <si>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</si>
  <si>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</si>
  <si>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</si>
  <si>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</si>
  <si>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</si>
  <si>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</si>
  <si>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</si>
  <si>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</si>
  <si>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</si>
  <si>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</si>
  <si>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</si>
  <si>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</si>
  <si>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</si>
  <si>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</si>
  <si>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</si>
  <si>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</si>
  <si>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</si>
  <si>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</si>
  <si>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</si>
  <si>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</si>
  <si>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</si>
  <si>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</si>
  <si>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</si>
  <si>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</si>
  <si>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</si>
  <si>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</si>
  <si>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</si>
  <si>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</si>
  <si>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</si>
  <si>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</si>
  <si>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</si>
  <si>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</si>
  <si>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</si>
  <si>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</si>
  <si>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</si>
  <si>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</si>
  <si>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</si>
  <si>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</si>
  <si>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</si>
  <si>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</si>
  <si>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</si>
  <si>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</si>
  <si>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</si>
  <si>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</si>
  <si>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</si>
  <si>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</si>
  <si>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</si>
  <si>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</si>
  <si>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</si>
  <si>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</si>
  <si>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</si>
  <si>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</si>
  <si>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</si>
  <si>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</si>
  <si>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</si>
  <si>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</si>
  <si>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</si>
  <si>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</si>
  <si>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</si>
  <si>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</si>
  <si>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</si>
  <si>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</si>
  <si>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</si>
  <si>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</si>
  <si>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</si>
  <si>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</si>
  <si>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</si>
  <si>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</si>
  <si>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</si>
  <si>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</si>
  <si>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</si>
  <si>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</si>
  <si>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</si>
  <si>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</si>
  <si>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</si>
  <si>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</si>
  <si>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</si>
  <si>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</si>
  <si>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</si>
  <si>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</si>
  <si>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</si>
  <si>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</si>
  <si>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</si>
  <si>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</si>
  <si>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</si>
  <si>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</si>
  <si>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</si>
  <si>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</si>
  <si>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</si>
  <si>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</si>
  <si>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</si>
  <si>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</si>
  <si>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</si>
  <si>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</si>
  <si>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</si>
  <si>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</si>
  <si>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</si>
  <si>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</si>
  <si>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</si>
  <si>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</si>
  <si>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</si>
  <si>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</si>
  <si>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</si>
  <si>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</si>
  <si>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</si>
  <si>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</si>
  <si>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</si>
  <si>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</si>
  <si>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</si>
  <si>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</si>
  <si>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</si>
  <si>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</si>
  <si>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</si>
  <si>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</si>
  <si>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</si>
  <si>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</si>
  <si>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</si>
  <si>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</si>
  <si>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</si>
  <si>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</si>
  <si>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</si>
  <si>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</si>
  <si>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</si>
  <si>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</si>
  <si>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</si>
  <si>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</si>
  <si>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</si>
  <si>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</si>
  <si>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</si>
  <si>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</si>
  <si>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</si>
  <si>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</si>
  <si>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</si>
  <si>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</si>
  <si>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</si>
  <si>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</si>
  <si>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</si>
  <si>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</si>
  <si>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</si>
  <si>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</si>
  <si>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</si>
  <si>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</si>
  <si>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</si>
  <si>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</si>
  <si>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</si>
  <si>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</si>
  <si>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</si>
  <si>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</si>
  <si>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</si>
  <si>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</si>
  <si>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</si>
  <si>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</si>
  <si>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</si>
  <si>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</si>
  <si>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</si>
  <si>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</si>
  <si>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</si>
  <si>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</si>
  <si>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</si>
  <si>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</si>
  <si>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</si>
  <si>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</si>
  <si>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</si>
  <si>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</si>
  <si>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</si>
  <si>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</si>
  <si>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</si>
  <si>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</si>
  <si>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</si>
  <si>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</si>
  <si>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</si>
  <si>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</si>
  <si>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</si>
  <si>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</si>
  <si>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</si>
  <si>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</si>
  <si>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</si>
  <si>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</si>
  <si>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</si>
  <si>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</si>
  <si>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</si>
  <si>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</si>
  <si>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</si>
  <si>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</si>
  <si>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</si>
  <si>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</si>
  <si>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</si>
  <si>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</si>
  <si>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</si>
  <si>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</si>
  <si>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</si>
  <si>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</si>
  <si>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</si>
  <si>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</si>
  <si>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</si>
  <si>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</si>
  <si>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</si>
  <si>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</si>
  <si>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</si>
  <si>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</si>
  <si>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</si>
  <si>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</si>
  <si>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</si>
  <si>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</si>
  <si>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</si>
  <si>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</si>
  <si>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</si>
  <si>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</si>
  <si>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</si>
  <si>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</si>
  <si>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</si>
  <si>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</si>
  <si>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</si>
  <si>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</si>
  <si>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</si>
  <si>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</si>
  <si>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</si>
  <si>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</si>
  <si>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</si>
  <si>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</si>
  <si>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</si>
  <si>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</si>
  <si>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</si>
  <si>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</si>
  <si>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</si>
  <si>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</si>
  <si>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</si>
  <si>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</si>
  <si>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</si>
  <si>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</si>
  <si>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</si>
  <si>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</si>
  <si>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</si>
  <si>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</si>
  <si>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</si>
  <si>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</si>
  <si>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</si>
  <si>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</si>
  <si>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</si>
  <si>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</si>
  <si>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</si>
  <si>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</si>
  <si>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</si>
  <si>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</si>
  <si>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</si>
  <si>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</si>
  <si>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</si>
  <si>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</si>
  <si>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</si>
  <si>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</si>
  <si>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</si>
  <si>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</si>
  <si>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</si>
  <si>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</si>
  <si>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</si>
  <si>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</si>
  <si>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</si>
  <si>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</si>
  <si>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</si>
  <si>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</si>
  <si>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</si>
  <si>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</si>
  <si>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</si>
  <si>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</si>
  <si>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</si>
  <si>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</si>
  <si>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</si>
  <si>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</si>
  <si>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</si>
  <si>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</si>
  <si>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</si>
  <si>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</si>
  <si>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</si>
  <si>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</si>
  <si>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</si>
  <si>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</si>
  <si>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</si>
  <si>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</si>
  <si>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</si>
  <si>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</si>
  <si>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</si>
  <si>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</si>
  <si>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</si>
  <si>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</si>
  <si>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</si>
  <si>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</si>
  <si>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</si>
  <si>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</si>
  <si>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</si>
  <si>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</si>
  <si>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</si>
  <si>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</si>
  <si>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</si>
  <si>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</si>
  <si>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</si>
  <si>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</si>
  <si>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</si>
  <si>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</si>
  <si>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</si>
  <si>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</si>
  <si>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</si>
  <si>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</si>
  <si>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</si>
  <si>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</si>
  <si>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</si>
  <si>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</si>
  <si>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</si>
  <si>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</si>
  <si>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</si>
  <si>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</si>
  <si>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</si>
  <si>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</si>
  <si>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</si>
  <si>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</si>
  <si>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</si>
  <si>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</si>
  <si>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</si>
  <si>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</si>
  <si>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</si>
  <si>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</si>
  <si>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</si>
  <si>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</si>
  <si>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</si>
  <si>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</si>
  <si>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</si>
  <si>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</si>
  <si>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</si>
  <si>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</si>
  <si>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</si>
  <si>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</si>
  <si>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</si>
  <si>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</si>
  <si>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</si>
  <si>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</si>
  <si>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</si>
  <si>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</si>
  <si>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</si>
  <si>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</si>
  <si>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</si>
  <si>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</si>
  <si>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</si>
  <si>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</si>
  <si>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</si>
  <si>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</si>
  <si>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</si>
  <si>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Quantum QHM-7406 Full-Sized Keyboard with () Rupee Symbol, Hotkeys and 3-pieces LED function for Desktop/Laptop/Smart TV Spill-Resistant Wired USB Keyboard with 10 million keystrokes lifespan (Black)</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</si>
  <si>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</si>
  <si>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potential revenue</t>
  </si>
  <si>
    <t>discount  50%+</t>
  </si>
  <si>
    <t>price range</t>
  </si>
  <si>
    <t>₹</t>
  </si>
  <si>
    <t>QUESTION 1</t>
  </si>
  <si>
    <t>Row Labels</t>
  </si>
  <si>
    <t>Grand Total</t>
  </si>
  <si>
    <t>category</t>
  </si>
  <si>
    <t>Computers&amp;Accessories|Accessories&amp;Peripherals|Cables&amp;Accessories|Cables|USBCables</t>
  </si>
  <si>
    <t>Computers&amp;Accessories|NetworkingDevices|NetworkAdapters|WirelessUSBAdapters</t>
  </si>
  <si>
    <t>Electronics|HomeTheater,TV&amp;Video|Accessories|Cables|HDMICables</t>
  </si>
  <si>
    <t>Electronics|HomeTheater,TV&amp;Video|Televisions|SmartTelevisions</t>
  </si>
  <si>
    <t>Electronics|HomeTheater,TV&amp;Video|Accessories|RemoteControls</t>
  </si>
  <si>
    <t>Electronics|HomeTheater,TV&amp;Video|Televisions|StandardTelevisions</t>
  </si>
  <si>
    <t>Electronics|HomeTheater,TV&amp;Video|Accessories|TVMounts,Stands&amp;Turntables|TVWall&amp;CeilingMounts</t>
  </si>
  <si>
    <t>Electronics|HomeTheater,TV&amp;Video|Accessories|Cables|RCACables</t>
  </si>
  <si>
    <t>Electronics|HomeAudio|Accessories|SpeakerAccessories|Mounts</t>
  </si>
  <si>
    <t>Electronics|HomeTheater,TV&amp;Video|Accessories|Cables|OpticalCables</t>
  </si>
  <si>
    <t>Electronics|HomeTheater,TV&amp;Video|Projectors</t>
  </si>
  <si>
    <t>Electronics|HomeAudio|Accessories|Adapters</t>
  </si>
  <si>
    <t>Electronics|HomeTheater,TV&amp;Video|SatelliteEquipment|SatelliteReceivers</t>
  </si>
  <si>
    <t>Computers&amp;Accessories|Accessories&amp;Peripherals|Cables&amp;Accessories|Cables|DVICables</t>
  </si>
  <si>
    <t>Electronics|HomeTheater,TV&amp;Video|Accessories|Cables|SpeakerCables</t>
  </si>
  <si>
    <t>Electronics|HomeAudio|MediaStreamingDevices|StreamingClients</t>
  </si>
  <si>
    <t>Electronics|HomeTheater,TV&amp;Video|AVReceivers&amp;Amplifiers</t>
  </si>
  <si>
    <t>Electronics|HomeAudio|Speakers|TowerSpeakers</t>
  </si>
  <si>
    <t>Electronics|HomeTheater,TV&amp;Video|Accessories|3DGlasses</t>
  </si>
  <si>
    <t>Electronics|WearableTechnology|SmartWatches</t>
  </si>
  <si>
    <t>Electronics|Mobiles&amp;Accessories|MobileAccessories|Chargers|PowerBanks</t>
  </si>
  <si>
    <t>Electronics|Mobiles&amp;Accessories|Smartphones&amp;BasicMobiles|Smartphones</t>
  </si>
  <si>
    <t>Electronics|Accessories|MemoryCards|MicroSD</t>
  </si>
  <si>
    <t>Electronics|Mobiles&amp;Accessories|Smartphones&amp;BasicMobiles|BasicMobiles</t>
  </si>
  <si>
    <t>Electronics|Headphones,Earbuds&amp;Accessories|Headphones|In-Ear</t>
  </si>
  <si>
    <t>Electronics|Mobiles&amp;Accessories|MobileAccessories|Chargers|AutomobileChargers</t>
  </si>
  <si>
    <t>Electronics|Mobiles&amp;Accessories|MobileAccessories|AutomobileAccessories|Cradles</t>
  </si>
  <si>
    <t>Electronics|Mobiles&amp;Accessories|MobileAccessories|Chargers|WallChargers</t>
  </si>
  <si>
    <t>Electronics|Mobiles&amp;Accessories|MobileAccessories|Cables&amp;Adapters|OTGAdapters</t>
  </si>
  <si>
    <t>Electronics|Mobiles&amp;Accessories|MobileAccessories|Photo&amp;VideoAccessories|Tripods</t>
  </si>
  <si>
    <t>Electronics|Mobiles&amp;Accessories|MobileAccessories|Photo&amp;VideoAccessories|SelfieSticks</t>
  </si>
  <si>
    <t>Electronics|Mobiles&amp;Accessories|MobileAccessories|Stands</t>
  </si>
  <si>
    <t>Computers&amp;Accessories|Accessories&amp;Peripherals|Cables&amp;Accessories|CableConnectionProtectors</t>
  </si>
  <si>
    <t>Electronics|Mobiles&amp;Accessories|MobileAccessories|D√©cor</t>
  </si>
  <si>
    <t>Electronics|Mobiles&amp;Accessories|MobileAccessories|Maintenance,Upkeep&amp;Repairs|ScreenProtectors</t>
  </si>
  <si>
    <t>Electronics|Mobiles&amp;Accessories|MobileAccessories|StylusPens</t>
  </si>
  <si>
    <t>Electronics|Mobiles&amp;Accessories|MobileAccessories|Mounts|Bedstand&amp;DeskMounts</t>
  </si>
  <si>
    <t>Electronics|Mobiles&amp;Accessories|MobileAccessories|Cases&amp;Covers|BasicCases</t>
  </si>
  <si>
    <t>Electronics|Mobiles&amp;Accessories|MobileAccessories|Mounts|HandlebarMounts</t>
  </si>
  <si>
    <t>Electronics|Headphones,Earbuds&amp;Accessories|Headphones|On-Ear</t>
  </si>
  <si>
    <t>Computers&amp;Accessories|Accessories&amp;Peripherals|LaptopAccessories|CameraPrivacyCovers</t>
  </si>
  <si>
    <t>Electronics|Headphones,Earbuds&amp;Accessories|Adapters</t>
  </si>
  <si>
    <t>Electronics|Mobiles&amp;Accessories|MobileAccessories|D√©cor|PhoneCharms</t>
  </si>
  <si>
    <t>Electronics|Mobiles&amp;Accessories|MobileAccessories|Mounts|Shower&amp;WallMounts</t>
  </si>
  <si>
    <t>Computers&amp;Accessories|ExternalDevices&amp;DataStorage|PenDrives</t>
  </si>
  <si>
    <t>Computers&amp;Accessories|Accessories&amp;Peripherals|Keyboards,Mice&amp;InputDevices|Mice</t>
  </si>
  <si>
    <t>Computers&amp;Accessories|Accessories&amp;Peripherals|Keyboards,Mice&amp;InputDevices|GraphicTablets</t>
  </si>
  <si>
    <t>Computers&amp;Accessories|Accessories&amp;Peripherals|LaptopAccessories|Lapdesks</t>
  </si>
  <si>
    <t>Computers&amp;Accessories|Accessories&amp;Peripherals|LaptopAccessories|NotebookComputerStands</t>
  </si>
  <si>
    <t>Computers&amp;Accessories|Accessories&amp;Peripherals|Keyboards,Mice&amp;InputDevices|Keyboards</t>
  </si>
  <si>
    <t>MusicalInstruments|Microphones|Condenser</t>
  </si>
  <si>
    <t>Electronics|GeneralPurposeBatteries&amp;BatteryChargers|DisposableBatteries</t>
  </si>
  <si>
    <t>OfficeProducts|OfficePaperProducts|Paper|Stationery|Pens,Pencils&amp;WritingSupplies|Pens&amp;Refills|GelInkRollerballPens</t>
  </si>
  <si>
    <t>Home&amp;Kitchen|CraftMaterials|Scrapbooking|Tape</t>
  </si>
  <si>
    <t>Computers&amp;Accessories|Accessories&amp;Peripherals|Keyboards,Mice&amp;InputDevices|Keyboard&amp;MouseSets</t>
  </si>
  <si>
    <t>Computers&amp;Accessories|ExternalDevices&amp;DataStorage|ExternalHardDisks</t>
  </si>
  <si>
    <t>Electronics|Cameras&amp;Photography|VideoCameras</t>
  </si>
  <si>
    <t>Electronics|Cameras&amp;Photography|Accessories|Tripods&amp;Monopods|Tabletop&amp;TravelTripods</t>
  </si>
  <si>
    <t>OfficeProducts|OfficeElectronics|Calculators|Scientific</t>
  </si>
  <si>
    <t>Computers&amp;Accessories|NetworkingDevices|Repeaters&amp;Extenders</t>
  </si>
  <si>
    <t>Electronics|Cameras&amp;Photography|Accessories|Tripods&amp;Monopods|TripodLegs</t>
  </si>
  <si>
    <t>Computers&amp;Accessories|Printers,Inks&amp;Accessories|Inks,Toners&amp;Cartridges|InkjetInkCartridges</t>
  </si>
  <si>
    <t>Computers&amp;Accessories|Accessories&amp;Peripherals|Keyboards,Mice&amp;InputDevices|Keyboard&amp;MiceAccessories|DustCovers</t>
  </si>
  <si>
    <t>Computers&amp;Accessories|Accessories&amp;Peripherals|PCGamingPeripherals|GamingMice</t>
  </si>
  <si>
    <t>Home&amp;Kitchen|CraftMaterials|PaintingMaterials|Paints</t>
  </si>
  <si>
    <t>Computers&amp;Accessories|Accessories&amp;Peripherals|Keyboards,Mice&amp;InputDevices|Keyboard&amp;MiceAccessories|MousePads</t>
  </si>
  <si>
    <t>Computers&amp;Accessories|Accessories&amp;Peripherals|HardDiskBags</t>
  </si>
  <si>
    <t>Electronics|Cameras&amp;Photography|Flashes|Macro&amp;RinglightFlashes</t>
  </si>
  <si>
    <t>Computers&amp;Accessories|NetworkingDevices</t>
  </si>
  <si>
    <t>Computers&amp;Accessories|NetworkingDevices|Routers</t>
  </si>
  <si>
    <t>Electronics|Headphones,Earbuds&amp;Accessories|Headphones|Over-Ear</t>
  </si>
  <si>
    <t>Electronics|HomeAudio|Speakers|BluetoothSpeakers</t>
  </si>
  <si>
    <t>Electronics|GeneralPurposeBatteries&amp;BatteryChargers</t>
  </si>
  <si>
    <t>OfficeProducts|OfficePaperProducts|Paper|Stationery|Notebooks,WritingPads&amp;Diaries|WireboundNotebooks</t>
  </si>
  <si>
    <t>Electronics|GeneralPurposeBatteries&amp;BatteryChargers|RechargeableBatteries</t>
  </si>
  <si>
    <t>Computers&amp;Accessories|NetworkingDevices|NetworkAdapters|BluetoothAdapters</t>
  </si>
  <si>
    <t>Computers&amp;Accessories|Accessories&amp;Peripherals|Adapters|USBtoUSBAdapters</t>
  </si>
  <si>
    <t>Electronics|Cameras&amp;Photography|Accessories|Tripods&amp;Monopods|CompleteTripodUnits</t>
  </si>
  <si>
    <t>OfficeProducts|OfficePaperProducts|Paper|Stationery|Notebooks,WritingPads&amp;Diaries|Notepads&amp;MemoBooks</t>
  </si>
  <si>
    <t>Electronics|Cameras&amp;Photography|Accessories|Film</t>
  </si>
  <si>
    <t>Computers&amp;Accessories|Monitors</t>
  </si>
  <si>
    <t>Computers&amp;Accessories|Accessories&amp;Peripherals|USBGadgets|Lamps</t>
  </si>
  <si>
    <t>Electronics|Cameras&amp;Photography|Accessories|Cleaners|CleaningKits</t>
  </si>
  <si>
    <t>Electronics|Cameras&amp;Photography|SecurityCameras|DomeCameras</t>
  </si>
  <si>
    <t>Computers&amp;Accessories|Accessories&amp;Peripherals|TabletAccessories|ScreenProtectors</t>
  </si>
  <si>
    <t>Computers&amp;Accessories|Accessories&amp;Peripherals|PCGamingPeripherals|Gamepads</t>
  </si>
  <si>
    <t>OfficeProducts|OfficeElectronics|Calculators|Basic</t>
  </si>
  <si>
    <t>Computers&amp;Accessories|Accessories&amp;Peripherals|USBHubs</t>
  </si>
  <si>
    <t>Computers&amp;Accessories|Accessories&amp;Peripherals|Audio&amp;VideoAccessories|PCMicrophones</t>
  </si>
  <si>
    <t>Electronics|HomeAudio|Speakers|OutdoorSpeakers</t>
  </si>
  <si>
    <t>Computers&amp;Accessories|Accessories&amp;Peripherals|LaptopAccessories|Bags&amp;Sleeves|LaptopSleeves&amp;Slipcases</t>
  </si>
  <si>
    <t>Computers&amp;Accessories|ExternalDevices&amp;DataStorage|ExternalMemoryCardReaders</t>
  </si>
  <si>
    <t>OfficeProducts|OfficePaperProducts|Paper|Stationery|Pens,Pencils&amp;WritingSupplies|Pens&amp;Refills|BottledInk</t>
  </si>
  <si>
    <t>OfficeProducts|OfficePaperProducts|Paper|Stationery|Notebooks,WritingPads&amp;Diaries|CompositionNotebooks</t>
  </si>
  <si>
    <t>OfficeProducts|OfficePaperProducts|Paper|Stationery|Pens,Pencils&amp;WritingSupplies|Pens&amp;Refills|RetractableBallpointPens</t>
  </si>
  <si>
    <t>Computers&amp;Accessories|Accessories&amp;Peripherals|Cables&amp;Accessories|Cables|EthernetCables</t>
  </si>
  <si>
    <t>Computers&amp;Accessories|Components|Memory</t>
  </si>
  <si>
    <t>Computers&amp;Accessories|Accessories&amp;Peripherals|UninterruptedPowerSupplies</t>
  </si>
  <si>
    <t>Electronics|Headphones,Earbuds&amp;Accessories|Cases</t>
  </si>
  <si>
    <t>Electronics|Accessories|MemoryCards|SecureDigitalCards</t>
  </si>
  <si>
    <t>Electronics|Mobiles&amp;Accessories|MobileAccessories|Photo&amp;VideoAccessories|Flashes&amp;SelfieLights|SelfieLights</t>
  </si>
  <si>
    <t>Computers&amp;Accessories|Accessories&amp;Peripherals|Audio&amp;VideoAccessories|Webcams&amp;VoIPEquipment|Webcams</t>
  </si>
  <si>
    <t>Computers&amp;Accessories|Accessories&amp;Peripherals|LaptopAccessories|CoolingPads</t>
  </si>
  <si>
    <t>Computers&amp;Accessories|Accessories&amp;Peripherals|LaptopAccessories</t>
  </si>
  <si>
    <t>Computers&amp;Accessories|Accessories&amp;Peripherals|TabletAccessories|Stands</t>
  </si>
  <si>
    <t>HomeImprovement|Electrical|Adapters&amp;Multi-Outlets</t>
  </si>
  <si>
    <t>OfficeProducts|OfficePaperProducts|Paper|Copy&amp;PrintingPaper|ColouredPaper</t>
  </si>
  <si>
    <t>Computers&amp;Accessories|Components|InternalSolidStateDrives</t>
  </si>
  <si>
    <t>Electronics|HomeAudio|Speakers|MultimediaSpeakerSystems</t>
  </si>
  <si>
    <t>Computers&amp;Accessories|NetworkingDevices|DataCards&amp;Dongles</t>
  </si>
  <si>
    <t>Computers&amp;Accessories|Accessories&amp;Peripherals|LaptopAccessories|LaptopChargers&amp;PowerSupplies</t>
  </si>
  <si>
    <t>Computers&amp;Accessories|Accessories&amp;Peripherals|Audio&amp;VideoAccessories|PCSpeakers</t>
  </si>
  <si>
    <t>Electronics|Cameras&amp;Photography|Accessories|Batteries&amp;Chargers|BatteryChargers</t>
  </si>
  <si>
    <t>Computers&amp;Accessories|Accessories&amp;Peripherals|TabletAccessories|Bags,Cases&amp;Sleeves|Cases</t>
  </si>
  <si>
    <t>OfficeProducts|OfficePaperProducts|Paper|Stationery|Pens,Pencils&amp;WritingSupplies|Pens&amp;Refills|StickBallpointPens</t>
  </si>
  <si>
    <t>Home&amp;Kitchen|CraftMaterials|DrawingMaterials|DrawingMedia|Pencils|WoodenPencils</t>
  </si>
  <si>
    <t>Computers&amp;Accessories|Components|InternalHardDrives</t>
  </si>
  <si>
    <t>Computers&amp;Accessories|Printers,Inks&amp;Accessories|Printers</t>
  </si>
  <si>
    <t>Home&amp;Kitchen|CraftMaterials|DrawingMaterials|DrawingMedia|Pens</t>
  </si>
  <si>
    <t>Computers&amp;Accessories|Accessories&amp;Peripherals|Cables&amp;Accessories|Cables|SATACables</t>
  </si>
  <si>
    <t>Computers&amp;Accessories|Accessories&amp;Peripherals|Audio&amp;VideoAccessories|PCHeadsets</t>
  </si>
  <si>
    <t>Computers&amp;Accessories|Accessories&amp;Peripherals|PCGamingPeripherals|GamingKeyboards</t>
  </si>
  <si>
    <t>Electronics|HomeAudio|Speakers|SoundbarSpeakers</t>
  </si>
  <si>
    <t>Electronics|Headphones,Earbuds&amp;Accessories|Earpads</t>
  </si>
  <si>
    <t>Computers&amp;Accessories|Printers,Inks&amp;Accessories|Printers|InkjetPrinters</t>
  </si>
  <si>
    <t>Toys&amp;Games|Arts&amp;Crafts|Drawing&amp;PaintingSupplies|ColouringPens&amp;Markers</t>
  </si>
  <si>
    <t>Computers&amp;Accessories|Accessories&amp;Peripherals|PCGamingPeripherals|Headsets</t>
  </si>
  <si>
    <t>Computers&amp;Accessories|ExternalDevices&amp;DataStorage|ExternalSolidStateDrives</t>
  </si>
  <si>
    <t>Computers&amp;Accessories|NetworkingDevices|NetworkAdapters|PowerLANAdapters</t>
  </si>
  <si>
    <t>Computers&amp;Accessories|Printers,Inks&amp;Accessories|Inks,Toners&amp;Cartridges|InkjetInkRefills&amp;Kits</t>
  </si>
  <si>
    <t>OfficeProducts|OfficePaperProducts|Paper|Stationery|Notebooks,WritingPads&amp;Diaries</t>
  </si>
  <si>
    <t>Electronics|Cameras&amp;Photography|Accessories|PhotoStudio&amp;Lighting|PhotoBackgroundAccessories|BackgroundSupports</t>
  </si>
  <si>
    <t>OfficeProducts|OfficeElectronics|Calculators|Financial&amp;Business</t>
  </si>
  <si>
    <t>Electronics|PowerAccessories|SurgeProtectors</t>
  </si>
  <si>
    <t>Computers&amp;Accessories|Tablets</t>
  </si>
  <si>
    <t>HomeImprovement|Electrical|CordManagement</t>
  </si>
  <si>
    <t>Home&amp;Kitchen|CraftMaterials|PaintingMaterials</t>
  </si>
  <si>
    <t>Computers&amp;Accessories|Printers,Inks&amp;Accessories|Inks,Toners&amp;Cartridges|TonerCartridges</t>
  </si>
  <si>
    <t>OfficeProducts|OfficePaperProducts|Paper|Stationery|Pens,Pencils&amp;WritingSupplies|Pens&amp;Refills|LiquidInkRollerballPens</t>
  </si>
  <si>
    <t>OfficeProducts|OfficePaperProducts|Paper|Stationery|Pens,Pencils&amp;WritingSupplies|Pens&amp;Refills|FountainPens</t>
  </si>
  <si>
    <t>Computers&amp;Accessories|Accessories&amp;Peripherals|HardDriveAccessories|Caddies</t>
  </si>
  <si>
    <t>Computers&amp;Accessories|Laptops|TraditionalLaptops</t>
  </si>
  <si>
    <t>Home&amp;Kitchen|Kitchen&amp;HomeAppliances|SmallKitchenAppliances|Kettles&amp;HotWaterDispensers|ElectricKettles</t>
  </si>
  <si>
    <t>Home&amp;Kitchen|Heating,Cooling&amp;AirQuality|RoomHeaters|ElectricHeaters</t>
  </si>
  <si>
    <t>Home&amp;Kitchen|Heating,Cooling&amp;AirQuality|RoomHeaters|FanHeaters</t>
  </si>
  <si>
    <t>Home&amp;Kitchen|Kitchen&amp;HomeAppliances|Vacuum,Cleaning&amp;Ironing|Irons,Steamers&amp;Accessories|LintShavers</t>
  </si>
  <si>
    <t>Home&amp;Kitchen|Kitchen&amp;HomeAppliances|SmallKitchenAppliances|DigitalKitchenScales</t>
  </si>
  <si>
    <t>Home&amp;Kitchen|Kitchen&amp;Dining|KitchenTools|ManualChoppers&amp;Chippers|Choppers</t>
  </si>
  <si>
    <t>Home&amp;Kitchen|Kitchen&amp;HomeAppliances|SmallKitchenAppliances|InductionCooktop</t>
  </si>
  <si>
    <t>Home&amp;Kitchen|Kitchen&amp;HomeAppliances|SmallKitchenAppliances|HandBlenders</t>
  </si>
  <si>
    <t>Home&amp;Kitchen|Kitchen&amp;HomeAppliances|Vacuum,Cleaning&amp;Ironing|Irons,Steamers&amp;Accessories|Irons|DryIrons</t>
  </si>
  <si>
    <t>Home&amp;Kitchen|Kitchen&amp;HomeAppliances|SmallKitchenAppliances|MixerGrinders</t>
  </si>
  <si>
    <t>Home&amp;Kitchen|Heating,Cooling&amp;AirQuality|WaterHeaters&amp;Geysers|InstantWaterHeaters</t>
  </si>
  <si>
    <t>Home&amp;Kitchen|Heating,Cooling&amp;AirQuality|RoomHeaters</t>
  </si>
  <si>
    <t>Home&amp;Kitchen|Kitchen&amp;HomeAppliances|SmallKitchenAppliances|Kettles&amp;HotWaterDispensers|Kettle&amp;ToasterSets</t>
  </si>
  <si>
    <t>Home&amp;Kitchen|Heating,Cooling&amp;AirQuality|WaterHeaters&amp;Geysers|StorageWaterHeaters</t>
  </si>
  <si>
    <t>Home&amp;Kitchen|Heating,Cooling&amp;AirQuality|WaterHeaters&amp;Geysers|ImmersionRods</t>
  </si>
  <si>
    <t>Home&amp;Kitchen|Kitchen&amp;HomeAppliances|SmallKitchenAppliances|DeepFatFryers|AirFryers</t>
  </si>
  <si>
    <t>Home&amp;Kitchen|HomeStorage&amp;Organization|LaundryOrganization|LaundryBaskets</t>
  </si>
  <si>
    <t>Home&amp;Kitchen|Kitchen&amp;HomeAppliances|Vacuum,Cleaning&amp;Ironing|Irons,Steamers&amp;Accessories|Irons|SteamIrons</t>
  </si>
  <si>
    <t>Home&amp;Kitchen|Kitchen&amp;HomeAppliances|SmallKitchenAppliances|JuicerMixerGrinders</t>
  </si>
  <si>
    <t>Home&amp;Kitchen|Kitchen&amp;HomeAppliances|Vacuum,Cleaning&amp;Ironing|Vacuums&amp;FloorCare|Vacuums|HandheldVacuums</t>
  </si>
  <si>
    <t>Home&amp;Kitchen|Kitchen&amp;HomeAppliances|SmallKitchenAppliances|EggBoilers</t>
  </si>
  <si>
    <t>Home&amp;Kitchen|Kitchen&amp;HomeAppliances|SmallKitchenAppliances|SandwichMakers</t>
  </si>
  <si>
    <t>Home&amp;Kitchen|Kitchen&amp;HomeAppliances|SmallKitchenAppliances|MiniFoodProcessors&amp;Choppers</t>
  </si>
  <si>
    <t>Home&amp;Kitchen|Kitchen&amp;HomeAppliances|SmallKitchenAppliances|DigitalKitchenScales|DigitalScales</t>
  </si>
  <si>
    <t>Home&amp;Kitchen|Kitchen&amp;HomeAppliances|SmallKitchenAppliances|VacuumSealers</t>
  </si>
  <si>
    <t>Home&amp;Kitchen|Heating,Cooling&amp;AirQuality|Fans|CeilingFans</t>
  </si>
  <si>
    <t>Home&amp;Kitchen|Kitchen&amp;HomeAppliances|Vacuum,Cleaning&amp;Ironing|Vacuums&amp;FloorCare|Vacuums|CanisterVacuums</t>
  </si>
  <si>
    <t>Home&amp;Kitchen|Kitchen&amp;HomeAppliances|Vacuum,Cleaning&amp;Ironing|PressureWashers,Steam&amp;WindowCleaners</t>
  </si>
  <si>
    <t>Home&amp;Kitchen|Heating,Cooling&amp;AirQuality|RoomHeaters|HalogenHeaters</t>
  </si>
  <si>
    <t>Home&amp;Kitchen|Kitchen&amp;HomeAppliances|SmallKitchenAppliances|Pop-upToasters</t>
  </si>
  <si>
    <t>Home&amp;Kitchen|Heating,Cooling&amp;AirQuality|RoomHeaters|HeatConvectors</t>
  </si>
  <si>
    <t>Home&amp;Kitchen|Kitchen&amp;HomeAppliances|Coffee,Tea&amp;Espresso|CoffeeGrinders|ElectricGrinders</t>
  </si>
  <si>
    <t>Home&amp;Kitchen|Heating,Cooling&amp;AirQuality|Fans|ExhaustFans</t>
  </si>
  <si>
    <t>Home&amp;Kitchen|Kitchen&amp;HomeAppliances|Coffee,Tea&amp;Espresso|DripCoffeeMachines</t>
  </si>
  <si>
    <t>Home&amp;Kitchen|Kitchen&amp;HomeAppliances|WaterPurifiers&amp;Accessories|WaterPurifierAccessories</t>
  </si>
  <si>
    <t>Home&amp;Kitchen|Kitchen&amp;HomeAppliances|WaterPurifiers&amp;Accessories|WaterCartridges</t>
  </si>
  <si>
    <t>Home&amp;Kitchen|Kitchen&amp;HomeAppliances|SmallKitchenAppliances|Rice&amp;PastaCookers</t>
  </si>
  <si>
    <t>Car&amp;Motorbike|CarAccessories|InteriorAccessories|AirPurifiers&amp;Ionizers</t>
  </si>
  <si>
    <t>Home&amp;Kitchen|Kitchen&amp;HomeAppliances|Vacuum,Cleaning&amp;Ironing|Vacuums&amp;FloorCare|Vacuums|Wet-DryVacuums</t>
  </si>
  <si>
    <t>Home&amp;Kitchen|Heating,Cooling&amp;AirQuality|AirPurifiers|HEPAAirPurifiers</t>
  </si>
  <si>
    <t>Home&amp;Kitchen|Kitchen&amp;HomeAppliances|WaterPurifiers&amp;Accessories|WaterFilters&amp;Purifiers</t>
  </si>
  <si>
    <t>Home&amp;Kitchen|HomeStorage&amp;Organization|LaundryOrganization|LaundryBags</t>
  </si>
  <si>
    <t>Home&amp;Kitchen|Kitchen&amp;HomeAppliances|SewingMachines&amp;Accessories|Sewing&amp;EmbroideryMachines</t>
  </si>
  <si>
    <t>Home&amp;Kitchen|HomeStorage&amp;Organization|LaundryOrganization|IroningAccessories|SprayBottles</t>
  </si>
  <si>
    <t>Home&amp;Kitchen|Kitchen&amp;HomeAppliances|SmallKitchenAppliances|HandMixers</t>
  </si>
  <si>
    <t>Home&amp;Kitchen|Kitchen&amp;HomeAppliances|SmallKitchenAppliances|Mills&amp;Grinders|WetGrinders</t>
  </si>
  <si>
    <t>Home&amp;Kitchen|Kitchen&amp;HomeAppliances|SmallKitchenAppliances|OvenToasterGrills</t>
  </si>
  <si>
    <t>Home&amp;Kitchen|Kitchen&amp;HomeAppliances|SmallKitchenAppliances|Juicers</t>
  </si>
  <si>
    <t>Home&amp;Kitchen|Kitchen&amp;HomeAppliances|SmallKitchenAppliances</t>
  </si>
  <si>
    <t>Health&amp;PersonalCare|HomeMedicalSupplies&amp;Equipment|HealthMonitors|WeighingScales|DigitalBathroomScales</t>
  </si>
  <si>
    <t>Home&amp;Kitchen|Kitchen&amp;HomeAppliances|Coffee,Tea&amp;Espresso|EspressoMachines</t>
  </si>
  <si>
    <t>Home&amp;Kitchen|Heating,Cooling&amp;AirQuality|Fans|TableFans</t>
  </si>
  <si>
    <t>Home&amp;Kitchen|Kitchen&amp;HomeAppliances|Coffee,Tea&amp;Espresso|MilkFrothers</t>
  </si>
  <si>
    <t>Home&amp;Kitchen|Heating,Cooling&amp;AirQuality|Humidifiers</t>
  </si>
  <si>
    <t>Home&amp;Kitchen|Kitchen&amp;HomeAppliances|SmallKitchenAppliances|SmallApplianceParts&amp;Accessories|StandMixerAccessories</t>
  </si>
  <si>
    <t>Home&amp;Kitchen|Kitchen&amp;HomeAppliances|Vacuum,Cleaning&amp;Ironing|Vacuums&amp;FloorCare|Vacuums|RoboticVacuums</t>
  </si>
  <si>
    <t>Home&amp;Kitchen|Kitchen&amp;HomeAppliances|SmallKitchenAppliances|YogurtMakers</t>
  </si>
  <si>
    <t>Home&amp;Kitchen|Kitchen&amp;HomeAppliances|SmallKitchenAppliances|Juicers|ColdPressJuicers</t>
  </si>
  <si>
    <t>Average of discount_percentage</t>
  </si>
  <si>
    <t>Average discount percentage by product category</t>
  </si>
  <si>
    <t>QUESTION 2</t>
  </si>
  <si>
    <t>No of products per category</t>
  </si>
  <si>
    <t>Count of product_name</t>
  </si>
  <si>
    <t>QUESTION 3</t>
  </si>
  <si>
    <t>Total no of reviews per category</t>
  </si>
  <si>
    <t>R3HXWT0LRP0NMF</t>
  </si>
  <si>
    <t>R2AJM3LFTLZHFO</t>
  </si>
  <si>
    <t>R6AQJGUP6P86</t>
  </si>
  <si>
    <t>R1KD19VHEDV0OR</t>
  </si>
  <si>
    <t>R3C02RMYQMK6FC</t>
  </si>
  <si>
    <t>R39GQRVBUZBWGY</t>
  </si>
  <si>
    <t>R2K9EDOE15QIRJ</t>
  </si>
  <si>
    <t>R3OI7YT648TL8I</t>
  </si>
  <si>
    <t>RGIQEG07R9HS2</t>
  </si>
  <si>
    <t>R1SMWZQ86XIN8U</t>
  </si>
  <si>
    <t>R2J3Y1WL29GWDE</t>
  </si>
  <si>
    <t>RYGGS0M09S3KY</t>
  </si>
  <si>
    <t>R17KQRUTAN5DKS</t>
  </si>
  <si>
    <t>R3AAQGS6HP2QUK</t>
  </si>
  <si>
    <t>R1HDNOG6TO2CCA</t>
  </si>
  <si>
    <t>R3PHKXYA5AFEOU</t>
  </si>
  <si>
    <t>R3J3EQQ9TZI5ZJ</t>
  </si>
  <si>
    <t>R3E7WBGK7ID0KV</t>
  </si>
  <si>
    <t>RWU79XKQ6I1QF</t>
  </si>
  <si>
    <t>R25X4TBMPY91LX</t>
  </si>
  <si>
    <t>R27OK7G99VK0TR</t>
  </si>
  <si>
    <t>R207CYDCHJJTCJ</t>
  </si>
  <si>
    <t>R3PCU8XMU173BT</t>
  </si>
  <si>
    <t>R1IMONDOWRNU5V</t>
  </si>
  <si>
    <t>R3EEUZKKK9J36I</t>
  </si>
  <si>
    <t>R3HJVYCLYOY554</t>
  </si>
  <si>
    <t>REDECAZ7AMPQC</t>
  </si>
  <si>
    <t>R1CLH2ULIVG5U3</t>
  </si>
  <si>
    <t>R2DMKIBGFKBD6R</t>
  </si>
  <si>
    <t>RC89B5IAJUTR5</t>
  </si>
  <si>
    <t>R3B3DDON5FH8DS</t>
  </si>
  <si>
    <t>R13WAEJDI5RS36</t>
  </si>
  <si>
    <t>R1BP4L2HH9TFUP</t>
  </si>
  <si>
    <t>R16PVJEXKV6QZS</t>
  </si>
  <si>
    <t>R2UPDB81N66T4P</t>
  </si>
  <si>
    <t>R3KK4GT934ST3I</t>
  </si>
  <si>
    <t>RCFHMWUSBIJO</t>
  </si>
  <si>
    <t>RDO7DACXMAJ84</t>
  </si>
  <si>
    <t>R3A6MEZL3LY66Z</t>
  </si>
  <si>
    <t>R1ESIEKPGAYA29</t>
  </si>
  <si>
    <t>R7S8ANNSDPR40</t>
  </si>
  <si>
    <t>R3CLZFLHVJU26P</t>
  </si>
  <si>
    <t>RFF7U7MPQFUGR</t>
  </si>
  <si>
    <t>R1MV1NKC23DWPI</t>
  </si>
  <si>
    <t>R11D3U0V2XKDKF</t>
  </si>
  <si>
    <t>R18MP1KLUE18PC</t>
  </si>
  <si>
    <t>RWGJNVEH5ZQME</t>
  </si>
  <si>
    <t>R1XN72FU6Q37IH</t>
  </si>
  <si>
    <t>R8E73K2KWJRDS</t>
  </si>
  <si>
    <t>RSD0JTIIWQQL8</t>
  </si>
  <si>
    <t>R64CRSTE9SLW1</t>
  </si>
  <si>
    <t>R2FRTNIIUFJE1F</t>
  </si>
  <si>
    <t>RWGNX3W7UOJ7W</t>
  </si>
  <si>
    <t>R32TYHHODHTF5D</t>
  </si>
  <si>
    <t>RQL9ZMQUTY7P2</t>
  </si>
  <si>
    <t>R280XJ5VZUBOXV</t>
  </si>
  <si>
    <t>R2X090D1YHACKR</t>
  </si>
  <si>
    <t>R32ZCIH9AFNJ60</t>
  </si>
  <si>
    <t>R3N57EVVG0EHAF</t>
  </si>
  <si>
    <t>R3QWLE8JHROKC1</t>
  </si>
  <si>
    <t>R2VTSDOOUTSQ5X</t>
  </si>
  <si>
    <t>R3E6FZ75Q074KH</t>
  </si>
  <si>
    <t>R1SYBQLTPFCW20</t>
  </si>
  <si>
    <t>RYQT96J8HPIXE</t>
  </si>
  <si>
    <t>R1LW6NWSVTVZ2H</t>
  </si>
  <si>
    <t>R3VR5WFKUS15C5</t>
  </si>
  <si>
    <t>R2F6GC79OYWUKQ</t>
  </si>
  <si>
    <t>R3QZ19MECGWG9A</t>
  </si>
  <si>
    <t>R2MPU42MYK7GPO</t>
  </si>
  <si>
    <t>R33DVXFB4VYPZZ</t>
  </si>
  <si>
    <t>R1SQ7OGFR4JRUR</t>
  </si>
  <si>
    <t>R1S5F9QI0M1VBZ</t>
  </si>
  <si>
    <t>R11MQS7WD9C3I0</t>
  </si>
  <si>
    <t>R2AKH69XQY8BY4</t>
  </si>
  <si>
    <t>R8GBOLYUN5UP6</t>
  </si>
  <si>
    <t>R1AYVO4R25KJTA</t>
  </si>
  <si>
    <t>R1HT6XM787V7FV</t>
  </si>
  <si>
    <t>R339XJL1GMKHA3</t>
  </si>
  <si>
    <t>R175VFSB2A32HG</t>
  </si>
  <si>
    <t>R35T9LXYBSP09G</t>
  </si>
  <si>
    <t>R1FKOKZ3HHKJBZ</t>
  </si>
  <si>
    <t>R2WNMZI1EXTA0H</t>
  </si>
  <si>
    <t>RCA1M3W4RIXUR</t>
  </si>
  <si>
    <t>R3BKCLL6D7ZLIX</t>
  </si>
  <si>
    <t>REVSR0ILY3547</t>
  </si>
  <si>
    <t>R15W5KMQB95IV5</t>
  </si>
  <si>
    <t>R10PB68FRUHT5V</t>
  </si>
  <si>
    <t>R3TLCE9JSBU3UP</t>
  </si>
  <si>
    <t>R1QETDIPRCX4S0</t>
  </si>
  <si>
    <t>RARQYQ8POOFA9</t>
  </si>
  <si>
    <t>R952F931MCOR5</t>
  </si>
  <si>
    <t>R3LLDHV3WXED9C</t>
  </si>
  <si>
    <t>R282YHZ5A4GMY4</t>
  </si>
  <si>
    <t>R34W3B1C7RP98Q</t>
  </si>
  <si>
    <t>R1467F9VL3DLSY</t>
  </si>
  <si>
    <t>R3KLQRR1UM44JG</t>
  </si>
  <si>
    <t>R20XIOU25HEX80</t>
  </si>
  <si>
    <t>R2X55FA2EEUEYM</t>
  </si>
  <si>
    <t>R393Z224NBTDLN</t>
  </si>
  <si>
    <t>R3Q4ZCHWSAQD5B</t>
  </si>
  <si>
    <t>R1AE3A4NSVM9SC</t>
  </si>
  <si>
    <t>R2U1YAAZE07I1V</t>
  </si>
  <si>
    <t>R36NVL58WQ7D64</t>
  </si>
  <si>
    <t>R1E7GPZ569TBIZ</t>
  </si>
  <si>
    <t>R2JPQNKCOE10UK</t>
  </si>
  <si>
    <t>RQI80JG2WZXNF</t>
  </si>
  <si>
    <t>R2LYZ4CUWPMUJN</t>
  </si>
  <si>
    <t>R1ZBD2ZB2ZYEWX</t>
  </si>
  <si>
    <t>R2ITEDC9KOCY3N</t>
  </si>
  <si>
    <t>R1115HIQP3BKKJ</t>
  </si>
  <si>
    <t>R31OMS6DNMI7M</t>
  </si>
  <si>
    <t>R2DCFXQMUNO93L</t>
  </si>
  <si>
    <t>R13UTIA6KOF6QV</t>
  </si>
  <si>
    <t>R2UGDZSGFF01K7</t>
  </si>
  <si>
    <t>RHHIZ45VYU5X6</t>
  </si>
  <si>
    <t>R14N9HBE5EIUY0</t>
  </si>
  <si>
    <t>R2WMW096T9Y0OU</t>
  </si>
  <si>
    <t>R1SHIIE6M72825</t>
  </si>
  <si>
    <t>R22P6BE9DBME4F</t>
  </si>
  <si>
    <t>R2TEINENXTIHT2</t>
  </si>
  <si>
    <t>R2BP8Y5OJXKJLF</t>
  </si>
  <si>
    <t>R218813TNRHNSY</t>
  </si>
  <si>
    <t>R3VIKEVJ5DBF5G</t>
  </si>
  <si>
    <t>R2PQNCTR8TQCT4</t>
  </si>
  <si>
    <t>R3FI11UEJC9ZOJ</t>
  </si>
  <si>
    <t>R3ULCCZZHBNLA4</t>
  </si>
  <si>
    <t>RELIQ4H7CYX2Q</t>
  </si>
  <si>
    <t>R3ALQNTJN4ER9N</t>
  </si>
  <si>
    <t>R2PNR69G0BQG2F</t>
  </si>
  <si>
    <t>R31A0WWDEYMKEW</t>
  </si>
  <si>
    <t>R2C4XEWFLVU7JV</t>
  </si>
  <si>
    <t>RYWES5AT5FQO6</t>
  </si>
  <si>
    <t>R1PGWAY5TEWLT4</t>
  </si>
  <si>
    <t>R32542OPR0QC4I</t>
  </si>
  <si>
    <t>R2JDJEVZ2G7EEK</t>
  </si>
  <si>
    <t>R36EHHPAQNSSOF</t>
  </si>
  <si>
    <t>R12D1BZF9MU8TN</t>
  </si>
  <si>
    <t>R32MNCWO5LGFCG</t>
  </si>
  <si>
    <t>RZU3UK8OZKD6X</t>
  </si>
  <si>
    <t>R3BSTKR3JUW6GY</t>
  </si>
  <si>
    <t>R1ARVYPXS4XPB7</t>
  </si>
  <si>
    <t>R1V6GDYE2IBX8O</t>
  </si>
  <si>
    <t>R28EG2PXZTJL90</t>
  </si>
  <si>
    <t>R2SQNU7OIOOLHT</t>
  </si>
  <si>
    <t>R1GYK05NN6747O</t>
  </si>
  <si>
    <t>R1J21BZ29NGQF9</t>
  </si>
  <si>
    <t>R16JCHEILBYOMW</t>
  </si>
  <si>
    <t>R2WVVS88M7SH18</t>
  </si>
  <si>
    <t>R2MQ3VB8ZTUS48</t>
  </si>
  <si>
    <t>RBJPTKHYQ7G7U</t>
  </si>
  <si>
    <t>R37PKO5FUPJW35</t>
  </si>
  <si>
    <t>R38R2YC2J2BMWR</t>
  </si>
  <si>
    <t>R1SN0D4DFBKAZI</t>
  </si>
  <si>
    <t>R1SX5L77L2CD6V</t>
  </si>
  <si>
    <t>R1NAZ6M4QBUJMK</t>
  </si>
  <si>
    <t>R25I5FXOJA76KS</t>
  </si>
  <si>
    <t>R32V7DQLDSKJ99</t>
  </si>
  <si>
    <t>R8QWY8HXI120P</t>
  </si>
  <si>
    <t>R2OZPGGMUCLSC1</t>
  </si>
  <si>
    <t>R1G4SA1P865EIS</t>
  </si>
  <si>
    <t>R3F4T5TRYPTMIG</t>
  </si>
  <si>
    <t>R3DQIEC603E7AY</t>
  </si>
  <si>
    <t>R1O4Z15FD40PV5</t>
  </si>
  <si>
    <t>RDVX50PD4CTFE</t>
  </si>
  <si>
    <t>R3H6WKG0TA5CGU</t>
  </si>
  <si>
    <t>R3Q3L1KP5QWPV3</t>
  </si>
  <si>
    <t>RU0LU2PAIIME</t>
  </si>
  <si>
    <t>R20FTANBPFA653</t>
  </si>
  <si>
    <t>R1EBS3566VCSCG</t>
  </si>
  <si>
    <t>R24MB66WRPSN2A</t>
  </si>
  <si>
    <t>R25UU2M1B9BO5X</t>
  </si>
  <si>
    <t>R1NXW7PGVND2LE</t>
  </si>
  <si>
    <t>R3OSBPH7X9AQUK</t>
  </si>
  <si>
    <t>R2I8RVEPDM0IMQ</t>
  </si>
  <si>
    <t>R5RES2LABIW7Q</t>
  </si>
  <si>
    <t>R3A3IRV8ZWP1U9</t>
  </si>
  <si>
    <t>R2DIHMHOPYEASB</t>
  </si>
  <si>
    <t>R24RHE9B30YXWQ</t>
  </si>
  <si>
    <t>R3DYXQZQA6PPHM</t>
  </si>
  <si>
    <t>R2458DMQ9C2Z4F</t>
  </si>
  <si>
    <t>R36C67830VNHAA</t>
  </si>
  <si>
    <t>R2GE3ZI47UVVO</t>
  </si>
  <si>
    <t>R1XMBPKJ1QP1Q9</t>
  </si>
  <si>
    <t>R1L6PX82T6UT6P</t>
  </si>
  <si>
    <t>R3COVVOP2R7Z28</t>
  </si>
  <si>
    <t>R2T6WHEO2ONNDD</t>
  </si>
  <si>
    <t>RUFFV2QR43OCM</t>
  </si>
  <si>
    <t>R2LK4WPIHJ7WDA</t>
  </si>
  <si>
    <t>R6IPR9FHZ5BOT</t>
  </si>
  <si>
    <t>R3DU4LFGTAIEMN</t>
  </si>
  <si>
    <t>RVHHM5FW31JN1</t>
  </si>
  <si>
    <t>R1QA870NJWIODF</t>
  </si>
  <si>
    <t>R249YCZVKYR5XD</t>
  </si>
  <si>
    <t>R1GHL3EYAQ4ZMT</t>
  </si>
  <si>
    <t>R1M0NVGZXK8NGO</t>
  </si>
  <si>
    <t>R3O3MTC9L2VAJ5</t>
  </si>
  <si>
    <t>RS2B5ERC0SV1O</t>
  </si>
  <si>
    <t>RY1GC09VYZQT8</t>
  </si>
  <si>
    <t>R29MVX7H69YMY5</t>
  </si>
  <si>
    <t>R2M6TTXAWRQT5G</t>
  </si>
  <si>
    <t>R1Y30KU04V3QF4</t>
  </si>
  <si>
    <t>RK3DSUGKIZT8Z</t>
  </si>
  <si>
    <t>R3BIG7J6V2JZTU</t>
  </si>
  <si>
    <t>R1QI1HTJPGLS5O</t>
  </si>
  <si>
    <t>R3SETXTOZ47CM4</t>
  </si>
  <si>
    <t>R10SL1Q7F6CHBK</t>
  </si>
  <si>
    <t>R1CBYX6RCGU739</t>
  </si>
  <si>
    <t>R3PGNXSPA35NB3</t>
  </si>
  <si>
    <t>R1G4I5FLAHM16P</t>
  </si>
  <si>
    <t>R1DXRMVWV2OVE8</t>
  </si>
  <si>
    <t>R2BJFG3I9TAZ2P</t>
  </si>
  <si>
    <t>R35RERUQG5AERU</t>
  </si>
  <si>
    <t>RQVMA35UH4D2P</t>
  </si>
  <si>
    <t>R2WKO9Y6VGUOOP</t>
  </si>
  <si>
    <t>R1NECHJ8DC9INS</t>
  </si>
  <si>
    <t>RDDDU5N0JHZS7</t>
  </si>
  <si>
    <t>R1C8MVU3EIX56Y</t>
  </si>
  <si>
    <t>R10RUXC7JD5S4I</t>
  </si>
  <si>
    <t>R1AFBZ5PYTHO1Z</t>
  </si>
  <si>
    <t>R3GQL7YKAFJMEN</t>
  </si>
  <si>
    <t>R3B6H5JPG134KN</t>
  </si>
  <si>
    <t>RUG04XHXRXK95</t>
  </si>
  <si>
    <t>R2Q1OYOIJI5673</t>
  </si>
  <si>
    <t>RJX2WGB0X99SY</t>
  </si>
  <si>
    <t>R223OIZPTZ994S</t>
  </si>
  <si>
    <t>RATMJ847EPDQX</t>
  </si>
  <si>
    <t>RHWJXUIB7QJY4</t>
  </si>
  <si>
    <t>RKKX7CGMNCZLA</t>
  </si>
  <si>
    <t>RL8AFQ3JO8B1N</t>
  </si>
  <si>
    <t>R152XS08W2OG38</t>
  </si>
  <si>
    <t>R2RS0DMJ29X2W6</t>
  </si>
  <si>
    <t>RLLQ8T7VXWR65</t>
  </si>
  <si>
    <t>R2S0AYWUV349HP</t>
  </si>
  <si>
    <t>R35OW9CYQNAYHY</t>
  </si>
  <si>
    <t>R3B3DDF1D5NULK</t>
  </si>
  <si>
    <t>R3LZQDRMNS5CZO</t>
  </si>
  <si>
    <t>RUGI31F4HDHOV</t>
  </si>
  <si>
    <t>R24GFJRFT12S6S</t>
  </si>
  <si>
    <t>R231AEG1IO02JM</t>
  </si>
  <si>
    <t>RD31MI3UMAXP8</t>
  </si>
  <si>
    <t>R2Z9ENI1BK4EAB</t>
  </si>
  <si>
    <t>R2JTBG4GO7WPMG</t>
  </si>
  <si>
    <t>R3GKCN4UH999M8</t>
  </si>
  <si>
    <t>R3EGXE69JQH9AG</t>
  </si>
  <si>
    <t>RCX9JVSY2ISRL</t>
  </si>
  <si>
    <t>R1UVGU3RQMOG49</t>
  </si>
  <si>
    <t>R2VQFSALVKRALF</t>
  </si>
  <si>
    <t>R1M45F72399D3L</t>
  </si>
  <si>
    <t>R1Q323BB35OP30</t>
  </si>
  <si>
    <t>RJ0CSQUUWFF9W</t>
  </si>
  <si>
    <t>R23OB4XMH3S9QD</t>
  </si>
  <si>
    <t>R1K5FQR6CYMQAV</t>
  </si>
  <si>
    <t>R3QMD6JDUGQUCI</t>
  </si>
  <si>
    <t>R1R5LTMWOXI38M</t>
  </si>
  <si>
    <t>R241G3F07D3OBH</t>
  </si>
  <si>
    <t>R1O7BQ61DXRVWW</t>
  </si>
  <si>
    <t>R213ILI3XNVHQ0</t>
  </si>
  <si>
    <t>R1LZN1V8UCR9IU</t>
  </si>
  <si>
    <t>R1EBFTZINSJ0LG</t>
  </si>
  <si>
    <t>R3BKR3VZ1U81LW</t>
  </si>
  <si>
    <t>R5OJ20F8H5T8U</t>
  </si>
  <si>
    <t>R1FKQR9LSBVLH2</t>
  </si>
  <si>
    <t>R3R8UN7IQY7EIT</t>
  </si>
  <si>
    <t>R2WBDNEW6HCVSH</t>
  </si>
  <si>
    <t>RW294SCHB5QTK</t>
  </si>
  <si>
    <t>R24AGC1O5RVWYI</t>
  </si>
  <si>
    <t>R3NT7AA2V3I2FB</t>
  </si>
  <si>
    <t>R2WGLZMFMUHY4G</t>
  </si>
  <si>
    <t>R34ZQBSQFAGSQB</t>
  </si>
  <si>
    <t>R26YQ2I8VG8AXE</t>
  </si>
  <si>
    <t>R1M1FEBTZ4UHXZ</t>
  </si>
  <si>
    <t>R1QV3OMDYZ42VP</t>
  </si>
  <si>
    <t>R2J3Q3BUHJ2S7E</t>
  </si>
  <si>
    <t>R2H2ELE1DG24VY</t>
  </si>
  <si>
    <t>R1U1S7X7BPSZBU</t>
  </si>
  <si>
    <t>R9XVQWX40D175</t>
  </si>
  <si>
    <t>REHUMWC9Q9EAG</t>
  </si>
  <si>
    <t>RLEFI0WUITF14</t>
  </si>
  <si>
    <t>R1M41TK6XDE47C</t>
  </si>
  <si>
    <t>RUM8TBPKUE5UF</t>
  </si>
  <si>
    <t>R32JZC43P990BL</t>
  </si>
  <si>
    <t>R3H7SAJ305WZL4</t>
  </si>
  <si>
    <t>R37X6NTSTYLVQA</t>
  </si>
  <si>
    <t>R2D7LP2EBIX3W8</t>
  </si>
  <si>
    <t>R3C7TL9CMBKBQK</t>
  </si>
  <si>
    <t>R3UI3Z6GBVW39Z</t>
  </si>
  <si>
    <t>R331DK9D3GC0XJ</t>
  </si>
  <si>
    <t>R2G3RRE7N560V7</t>
  </si>
  <si>
    <t>R2AE3BN2Y58N55</t>
  </si>
  <si>
    <t>R6YVRITBSRECR</t>
  </si>
  <si>
    <t>R232KD83Q3MVML</t>
  </si>
  <si>
    <t>R23FRK2ABESQGU</t>
  </si>
  <si>
    <t>R3NE24KAHO8M69</t>
  </si>
  <si>
    <t>R2PZRPBF9ZAOMA</t>
  </si>
  <si>
    <t>R1DC9VBYLSSEB</t>
  </si>
  <si>
    <t>R2BBEAL7JZWXYR</t>
  </si>
  <si>
    <t>R1VOXBV87EI37W</t>
  </si>
  <si>
    <t>R1BIBCTNJPJOX3</t>
  </si>
  <si>
    <t>R2RRCA47QEK9C1</t>
  </si>
  <si>
    <t>R2WHV3RU3J4985</t>
  </si>
  <si>
    <t>R22K5MQ8Z8N6L2</t>
  </si>
  <si>
    <t>R3TQACIQUXT2WO</t>
  </si>
  <si>
    <t>R2YKPF09C6G76</t>
  </si>
  <si>
    <t>R1E6GYG29CA7RM</t>
  </si>
  <si>
    <t>RSNHWPVLK9SAQ</t>
  </si>
  <si>
    <t>R2RKKAN3GRHI0G</t>
  </si>
  <si>
    <t>R1FVWKC3ORTKKX</t>
  </si>
  <si>
    <t>RTWMPZGIX9EDV</t>
  </si>
  <si>
    <t>R3TRCC0769D12A</t>
  </si>
  <si>
    <t>R2NJK9AW0NVU1C</t>
  </si>
  <si>
    <t>R3M97OC4YJNBQT</t>
  </si>
  <si>
    <t>R2IUPWWR3XMJ3D</t>
  </si>
  <si>
    <t>RWSHFGBE1WU3I</t>
  </si>
  <si>
    <t>R1VBNTH3HSMVMB</t>
  </si>
  <si>
    <t>RTATA9H2ELJ81</t>
  </si>
  <si>
    <t>R1B0APD6HVOT8V</t>
  </si>
  <si>
    <t>R99TNL1C7XQ5O</t>
  </si>
  <si>
    <t>R37RT17N8YUWT4</t>
  </si>
  <si>
    <t>R1WG1ARVL9YH61</t>
  </si>
  <si>
    <t>R2UFM5PKO62Z5R</t>
  </si>
  <si>
    <t>R2EJIN3N3L3XKI</t>
  </si>
  <si>
    <t>R2JMJ8QNG66LV4</t>
  </si>
  <si>
    <t>R3B46JNPC2T4E7</t>
  </si>
  <si>
    <t>R3HHJCTEJ7J9CS</t>
  </si>
  <si>
    <t>R2LOAPI3SK4RCX</t>
  </si>
  <si>
    <t>R1MLGZDQDKIVIF</t>
  </si>
  <si>
    <t>R10KVN4LSVD459</t>
  </si>
  <si>
    <t>R3BO9D050WHWVX</t>
  </si>
  <si>
    <t>RVEWH0LAEO3NH</t>
  </si>
  <si>
    <t>R3E42NTD6HXN1Q</t>
  </si>
  <si>
    <t>R3IC0VLPIDBPTY</t>
  </si>
  <si>
    <t>R1F0O9EAQGRSQS</t>
  </si>
  <si>
    <t>R2B02VD2RPE2SE</t>
  </si>
  <si>
    <t>RO2E58ZA8YH7E</t>
  </si>
  <si>
    <t>R10AUMHF2MJRRU</t>
  </si>
  <si>
    <t>R1BBQYI4QO69ID</t>
  </si>
  <si>
    <t>R22EUJ1B1AM0OU</t>
  </si>
  <si>
    <t>R2K89RVGN8N9MO</t>
  </si>
  <si>
    <t>R177X9L6ND6OA7</t>
  </si>
  <si>
    <t>R2YU5RDRT44DE6</t>
  </si>
  <si>
    <t>R1K5FLRLAUZLKF</t>
  </si>
  <si>
    <t>R1HAZS2PLM3RRQ</t>
  </si>
  <si>
    <t>R3EX1BCG3VPANF</t>
  </si>
  <si>
    <t>R1C72DNWTJGUI2</t>
  </si>
  <si>
    <t>R2GUL8IL005EGF</t>
  </si>
  <si>
    <t>R3NZCVYJBN0CPD</t>
  </si>
  <si>
    <t>RHUJOS46Q51UG</t>
  </si>
  <si>
    <t>R1ZW4PQHUECROJ</t>
  </si>
  <si>
    <t>R7F86XL2S6MY</t>
  </si>
  <si>
    <t>R1JRRVOFWQAC4C</t>
  </si>
  <si>
    <t>R2WZHK2E301YV</t>
  </si>
  <si>
    <t>R10J01VHCKFB42</t>
  </si>
  <si>
    <t>R1Q0PEVL6X8WZJ</t>
  </si>
  <si>
    <t>RW0MMI9AUXK5J</t>
  </si>
  <si>
    <t>R2F3ACPBFRCFSK</t>
  </si>
  <si>
    <t>R2SB3XYC8XHNUQ</t>
  </si>
  <si>
    <t>R5L8G10EKZ9ZR</t>
  </si>
  <si>
    <t>R3W2X53D3BLIBR</t>
  </si>
  <si>
    <t>R29J3JSPZYQYCM</t>
  </si>
  <si>
    <t>R35I0ZZH2J58P7</t>
  </si>
  <si>
    <t>RFZ1X95QMXWFZ</t>
  </si>
  <si>
    <t>R1P8SL54VCWSMQ</t>
  </si>
  <si>
    <t>RSWY4LT0L7TCL</t>
  </si>
  <si>
    <t>R2GEJ1MJF28QVM</t>
  </si>
  <si>
    <t>R2K5NT5XE6LM6T</t>
  </si>
  <si>
    <t>R26BYG85S4SSVY</t>
  </si>
  <si>
    <t>R3HB3IY6922TUM</t>
  </si>
  <si>
    <t>R3A3CEQUX9QMFE</t>
  </si>
  <si>
    <t>RQAF3Q7KCEGHP</t>
  </si>
  <si>
    <t>R3CBLDFSRTKKYA</t>
  </si>
  <si>
    <t>R3PZ3ENFIS7IJG</t>
  </si>
  <si>
    <t>R2ACW4FTIVQJ77</t>
  </si>
  <si>
    <t>R3K8YFINS1P9XN</t>
  </si>
  <si>
    <t>R16G76XSWF9WTZ</t>
  </si>
  <si>
    <t>R3O8ZTH4RRO02J</t>
  </si>
  <si>
    <t>RXCDPPX5ZV2WX</t>
  </si>
  <si>
    <t>RJ19CW7WCSFUI</t>
  </si>
  <si>
    <t>R3W3PK017U6SIG</t>
  </si>
  <si>
    <t>RJB32KHP5D5O3</t>
  </si>
  <si>
    <t>R3POHJCTG2XX71</t>
  </si>
  <si>
    <t>R1EKLLUH4KRRS9</t>
  </si>
  <si>
    <t>R2S00YTPGW362</t>
  </si>
  <si>
    <t>R24N5IPVE7LGCM</t>
  </si>
  <si>
    <t>R2ZOR8P02Z5J8F</t>
  </si>
  <si>
    <t>R25WW5K08CGVXV</t>
  </si>
  <si>
    <t>R1229K72SC8VW6</t>
  </si>
  <si>
    <t>R3G7X6LSJFGFXP</t>
  </si>
  <si>
    <t>R19IPICAE9A24Q</t>
  </si>
  <si>
    <t>R1J0JL7TOG1YNE</t>
  </si>
  <si>
    <t>R37NLAA34276Y9</t>
  </si>
  <si>
    <t>R13G1K0IPVB3EA</t>
  </si>
  <si>
    <t>R188FGJWORTDSC</t>
  </si>
  <si>
    <t>R2ACU430AWSQ15</t>
  </si>
  <si>
    <t>RZFPMZJQG4VEF</t>
  </si>
  <si>
    <t>R2P7VTDLLMDOA3</t>
  </si>
  <si>
    <t>R1B9M17A3N27E2</t>
  </si>
  <si>
    <t>R4LNZP9RCX3H3</t>
  </si>
  <si>
    <t>R3TL5BYHCMQSB3</t>
  </si>
  <si>
    <t>R1B2BRD05LJZX4</t>
  </si>
  <si>
    <t>R2WQKUAV6WUQ06</t>
  </si>
  <si>
    <t>R3MXMT6V18JJ1P</t>
  </si>
  <si>
    <t>R1BQE9L2M5L12J</t>
  </si>
  <si>
    <t>R369X3BEG4QPC4</t>
  </si>
  <si>
    <t>R1ZBU0U8R5KBQD</t>
  </si>
  <si>
    <t>R1A0NYJ6MOX3U3</t>
  </si>
  <si>
    <t>R3RYEYCYNV47BZ</t>
  </si>
  <si>
    <t>R28TZ1RZWX14PP</t>
  </si>
  <si>
    <t>RNGN2ZRL685Z5</t>
  </si>
  <si>
    <t>R3RUBB6REUGTT</t>
  </si>
  <si>
    <t>R281851EB9L5G6</t>
  </si>
  <si>
    <t>R4ATJJVUY9JO6</t>
  </si>
  <si>
    <t>R18455FQDOCS3H</t>
  </si>
  <si>
    <t>RLZ80A5MC1F5G</t>
  </si>
  <si>
    <t>R2DYRNTDPPD8A5</t>
  </si>
  <si>
    <t>R3IFT4P8VHQGL3</t>
  </si>
  <si>
    <t>R1DSJOGV3DFZK2</t>
  </si>
  <si>
    <t>RZJR37WFGXR9B</t>
  </si>
  <si>
    <t>R39X6O18GM16TM</t>
  </si>
  <si>
    <t>R18ZQ09EKVWZ9R</t>
  </si>
  <si>
    <t>R3NHUC9S00KIR8</t>
  </si>
  <si>
    <t>R30ZSNYE78E0O2</t>
  </si>
  <si>
    <t>R2LVRBREQ4EFDM</t>
  </si>
  <si>
    <t>R1UJ8BCYXWICT8</t>
  </si>
  <si>
    <t>R34RH86MGL4HFB</t>
  </si>
  <si>
    <t>R37S13YALMRPGK</t>
  </si>
  <si>
    <t>R2OU2YTGFEMJHE</t>
  </si>
  <si>
    <t>R25SDG11W8EAU9</t>
  </si>
  <si>
    <t>R2W38EQOY97N87</t>
  </si>
  <si>
    <t>R2U8MOGE4JDKBF</t>
  </si>
  <si>
    <t>R2CN3CX7SGEWDK</t>
  </si>
  <si>
    <t>RX74XLMFH35PD</t>
  </si>
  <si>
    <t>R1B861YJE8YL2B</t>
  </si>
  <si>
    <t>R3CR9H6ABJ4Q4O</t>
  </si>
  <si>
    <t>R2S5VBYYN51ELA</t>
  </si>
  <si>
    <t>R1U0718A15KBBU</t>
  </si>
  <si>
    <t>R9YRKNJ667H1E</t>
  </si>
  <si>
    <t>RAWMG4UI4CZD3</t>
  </si>
  <si>
    <t>R877Y6K5MW32G</t>
  </si>
  <si>
    <t>RC458V57ETXDN</t>
  </si>
  <si>
    <t>R2VOHT3T6361C5</t>
  </si>
  <si>
    <t>R1LG3XV2XYCQQB</t>
  </si>
  <si>
    <t>RPVNHPEU1HG9F</t>
  </si>
  <si>
    <t>R1MD4LW015PP00</t>
  </si>
  <si>
    <t>R5RCZRA2XSJVU</t>
  </si>
  <si>
    <t>R1TPVT7TXNNW2</t>
  </si>
  <si>
    <t>R1GYI0Y69RU13</t>
  </si>
  <si>
    <t>R3S5U7BJ1KTKAU</t>
  </si>
  <si>
    <t>R3F02OAHFU646V</t>
  </si>
  <si>
    <t>R3FTW5HNPCX66C</t>
  </si>
  <si>
    <t>RM7IFDV9KNC2O</t>
  </si>
  <si>
    <t>RK9JKA9U9LZ49</t>
  </si>
  <si>
    <t>R15UN38LGPS71W</t>
  </si>
  <si>
    <t>RCBVF30PUU6UT</t>
  </si>
  <si>
    <t>R1I75CYBWWYB2G</t>
  </si>
  <si>
    <t>R2Z5R4CWX4B3KB</t>
  </si>
  <si>
    <t>RX4O8WQ6VY2AS</t>
  </si>
  <si>
    <t>R9GNL4OF49DH6</t>
  </si>
  <si>
    <t>R2I0MJPJI6FOIE</t>
  </si>
  <si>
    <t>R732VQVZLKUGL</t>
  </si>
  <si>
    <t>R3L55JQKYQUMNC</t>
  </si>
  <si>
    <t>R2MN9LXLLTNJ58</t>
  </si>
  <si>
    <t>RY71WCYL05RXL</t>
  </si>
  <si>
    <t>RPFUVX3Z31TRO</t>
  </si>
  <si>
    <t>RO7LRFL67Z505</t>
  </si>
  <si>
    <t>R1BC08IFG4REKS</t>
  </si>
  <si>
    <t>R1FJKIHIO54SOW</t>
  </si>
  <si>
    <t>R3JR48W2CI480</t>
  </si>
  <si>
    <t>R3JH7SHSXDT1GT</t>
  </si>
  <si>
    <t>R35QWAY83WL8H6</t>
  </si>
  <si>
    <t>R25N2U90N2A5AS</t>
  </si>
  <si>
    <t>R19AK3DT3JOE82</t>
  </si>
  <si>
    <t>R210WJI15JCSRE</t>
  </si>
  <si>
    <t>RDFETF8YFDP96</t>
  </si>
  <si>
    <t>R3604ERFM30Q4D</t>
  </si>
  <si>
    <t>R1CB3GDRVBHAIG</t>
  </si>
  <si>
    <t>R29H4558OA57RW</t>
  </si>
  <si>
    <t>R2C4V03DG7EDWE</t>
  </si>
  <si>
    <t>R20CNK6VJGER17</t>
  </si>
  <si>
    <t>RXZLH38FGBU9K</t>
  </si>
  <si>
    <t>R3E6TE6HH92GC3</t>
  </si>
  <si>
    <t>R27HJ954EMEOQK</t>
  </si>
  <si>
    <t>R2EPGPZGPWXR4I</t>
  </si>
  <si>
    <t>R1KUXERHI948E7</t>
  </si>
  <si>
    <t>R1YRGKI6652QR</t>
  </si>
  <si>
    <t>R3DCUTJ6CQCASZ</t>
  </si>
  <si>
    <t>R11TECZ2LD0OKP</t>
  </si>
  <si>
    <t>R276HYHWQ5B09O</t>
  </si>
  <si>
    <t>R2HOVRWP63K3OL</t>
  </si>
  <si>
    <t>R2VUNGNI96EEJ7</t>
  </si>
  <si>
    <t>R2JGNI2T5LVFRQ</t>
  </si>
  <si>
    <t>R9ISXRV6DA0OY</t>
  </si>
  <si>
    <t>RZFW11UFTCBVH</t>
  </si>
  <si>
    <t>R1WGHB13Q2OLYA</t>
  </si>
  <si>
    <t>R11ETJ640KDIRW</t>
  </si>
  <si>
    <t>R2IA54QBAYAGND</t>
  </si>
  <si>
    <t>R23Y3AD6E6GE9N</t>
  </si>
  <si>
    <t>RMEKYV7XWTWKV</t>
  </si>
  <si>
    <t>R1PYVXH6MGUQLU</t>
  </si>
  <si>
    <t>R3FUT08S34HBHW</t>
  </si>
  <si>
    <t>R2X57Q7030Q9DG</t>
  </si>
  <si>
    <t>REPXGC5R2LG85</t>
  </si>
  <si>
    <t>R399JBQZ8JKDKC</t>
  </si>
  <si>
    <t>R1N2RQSGT02EZJ</t>
  </si>
  <si>
    <t>R1NGVE16U4ZUIR</t>
  </si>
  <si>
    <t>R37D7HJR4MR520</t>
  </si>
  <si>
    <t>RPXR67LNCQALE</t>
  </si>
  <si>
    <t>R1K9WE1GDB2PP0</t>
  </si>
  <si>
    <t>R34PZ2AX727RPD</t>
  </si>
  <si>
    <t>R2HALNEM14EW7P</t>
  </si>
  <si>
    <t>R3D6EV6X38WU4Q</t>
  </si>
  <si>
    <t>R2NCR8UX28VRH4</t>
  </si>
  <si>
    <t>R3PTXRLR7MPN25</t>
  </si>
  <si>
    <t>R8QBCR9MM1LGY</t>
  </si>
  <si>
    <t>R3VN8XDH215N7I</t>
  </si>
  <si>
    <t>R341EQRY87EZP</t>
  </si>
  <si>
    <t>R3HHTVIHY2U1FO</t>
  </si>
  <si>
    <t>RNA87JCGRTQJU</t>
  </si>
  <si>
    <t>RZ12R7OYYP0KX</t>
  </si>
  <si>
    <t>R2GZZ3WYE0JJYA</t>
  </si>
  <si>
    <t>RHE3HXKSONROE</t>
  </si>
  <si>
    <t>R95AYORS91NWX</t>
  </si>
  <si>
    <t>R345JC4508EPTU</t>
  </si>
  <si>
    <t>R20E3IUW7O236Z</t>
  </si>
  <si>
    <t>R2QP52L8FNG8EN</t>
  </si>
  <si>
    <t>RS73FA8EPYION</t>
  </si>
  <si>
    <t>R134725GEKQE0F</t>
  </si>
  <si>
    <t>RSQ14DVNFLV3C</t>
  </si>
  <si>
    <t>R2OSJ4YOGUTXNR</t>
  </si>
  <si>
    <t>R2LX1M52C4KNJA</t>
  </si>
  <si>
    <t>R2BXIXVBJUUUEC</t>
  </si>
  <si>
    <t>R19EYLO6N0AKLG</t>
  </si>
  <si>
    <t>R2PGJZAQVR5XQE</t>
  </si>
  <si>
    <t>R20A9E5E100YPR</t>
  </si>
  <si>
    <t>RTSX75DFGY3VC</t>
  </si>
  <si>
    <t>R1WGYKGMT7EHPY</t>
  </si>
  <si>
    <t>R1ZXKR6UFH5VNW</t>
  </si>
  <si>
    <t>R35LMI5GBW0RX3</t>
  </si>
  <si>
    <t>R35IGWMP7EV49V</t>
  </si>
  <si>
    <t>R3KQ92E1PGHL45</t>
  </si>
  <si>
    <t>RZU6RWH3LJNWV</t>
  </si>
  <si>
    <t>R2KYY1GC45E5SL</t>
  </si>
  <si>
    <t>R3M55L4CWCO99H</t>
  </si>
  <si>
    <t>R3W4I9B0JTZJH4</t>
  </si>
  <si>
    <t>R30ELP5YFHQ2F3</t>
  </si>
  <si>
    <t>R3MHRRK05RD01A</t>
  </si>
  <si>
    <t>R14A3U8XTK1D7X</t>
  </si>
  <si>
    <t>R1F10MFQBXZA8W</t>
  </si>
  <si>
    <t>RAT511FHTC8Q4</t>
  </si>
  <si>
    <t>R11FM1DRG1FNOI</t>
  </si>
  <si>
    <t>R1RZDRQI3RD780</t>
  </si>
  <si>
    <t>RJS87YIWGG7GF</t>
  </si>
  <si>
    <t>R2JI1L2FTMA3ZW</t>
  </si>
  <si>
    <t>R23CC5VDSVR49B</t>
  </si>
  <si>
    <t>R1AWZE3731748T</t>
  </si>
  <si>
    <t>R388KOR9TWPX5H</t>
  </si>
  <si>
    <t>R2PLH1UHYDQWFA</t>
  </si>
  <si>
    <t>R1B7Q58I1P83OY</t>
  </si>
  <si>
    <t>R1C13PY8A3WUC5</t>
  </si>
  <si>
    <t>RTEAGC48PIYAU</t>
  </si>
  <si>
    <t>R2E0N8Q0ZQM9N9</t>
  </si>
  <si>
    <t>R10365HEDURWI9</t>
  </si>
  <si>
    <t>R5RP542IMC4OI</t>
  </si>
  <si>
    <t>RX2HFWXTTQDTS</t>
  </si>
  <si>
    <t>R2636VYPMOZV9</t>
  </si>
  <si>
    <t>RW2Z2YM3K8UV5</t>
  </si>
  <si>
    <t>RVNGA0FEAXYHI</t>
  </si>
  <si>
    <t>R2K7MABWMAQE26</t>
  </si>
  <si>
    <t>R33YS4PO3JWU23</t>
  </si>
  <si>
    <t>R14ZOPYFHOYYRQ</t>
  </si>
  <si>
    <t>R1GQH74NUCJZZ7</t>
  </si>
  <si>
    <t>R1BNWIYBRSI1Z6</t>
  </si>
  <si>
    <t>R347KU67LE6JEH</t>
  </si>
  <si>
    <t>RMGA8IGV2WQDX</t>
  </si>
  <si>
    <t>R2782FIPC5T4KM</t>
  </si>
  <si>
    <t>R220M468LVHIE1</t>
  </si>
  <si>
    <t>RA1PNAU355MLG</t>
  </si>
  <si>
    <t>R3AZDEK3MQA3RA</t>
  </si>
  <si>
    <t>RXF3HCCBWV0VB</t>
  </si>
  <si>
    <t>R6CVYFDUXBS36</t>
  </si>
  <si>
    <t>R1QMN1WQJIWAB7</t>
  </si>
  <si>
    <t>R2MOVGGWRV4ZPE</t>
  </si>
  <si>
    <t>R2Z00XYFTN4T2Y</t>
  </si>
  <si>
    <t>R294UWCBOTKD8H</t>
  </si>
  <si>
    <t>R3NPDCAH895UHB</t>
  </si>
  <si>
    <t>R3ET6IRJTU70BS</t>
  </si>
  <si>
    <t>R3589B83QJ7IR8</t>
  </si>
  <si>
    <t>R19UEB6ST57UVR</t>
  </si>
  <si>
    <t>RG7D4BZAWAW7I</t>
  </si>
  <si>
    <t>R32C8DOWXVBIQP</t>
  </si>
  <si>
    <t>R14MFGZY1ZD0M6</t>
  </si>
  <si>
    <t>RD2T9Z6AG9GBY</t>
  </si>
  <si>
    <t>ROTSX1QO0ZBS6</t>
  </si>
  <si>
    <t>R2GC03W48T3IJR</t>
  </si>
  <si>
    <t>R3EL2OA6MMM893</t>
  </si>
  <si>
    <t>R1GV21LOE1079G</t>
  </si>
  <si>
    <t>R3RT49SO6YCNDO</t>
  </si>
  <si>
    <t>R31P7Y321UTDK1</t>
  </si>
  <si>
    <t>R16ZGZCQ1H0ED3</t>
  </si>
  <si>
    <t>R217N2SRNQMWHJ</t>
  </si>
  <si>
    <t>R1H7N6CO2XOFSO</t>
  </si>
  <si>
    <t>R32XZQTB1BP0J8</t>
  </si>
  <si>
    <t>R2NHRHTL743ZMA</t>
  </si>
  <si>
    <t>R10FKRAEORI9L</t>
  </si>
  <si>
    <t>REVEDLADDDB1V</t>
  </si>
  <si>
    <t>R36GKVZB8QEVRH</t>
  </si>
  <si>
    <t>R2GVIPC51M5OO6</t>
  </si>
  <si>
    <t>R353OSCK8VF5E3</t>
  </si>
  <si>
    <t>R30ADKRID5GLDX</t>
  </si>
  <si>
    <t>R1MTTFP4GWHWC8</t>
  </si>
  <si>
    <t>R2A03DS956BN4T</t>
  </si>
  <si>
    <t>R21TRTA1VGGCD3</t>
  </si>
  <si>
    <t>R1UJJ36GMAT8P8</t>
  </si>
  <si>
    <t>RLLTRV5LUMPGQ</t>
  </si>
  <si>
    <t>R1A3XYRF4ESBLP</t>
  </si>
  <si>
    <t>RIOC9B1740DPI</t>
  </si>
  <si>
    <t>R12CWR7TITHMF8</t>
  </si>
  <si>
    <t>R168J8VQSY0OH5</t>
  </si>
  <si>
    <t>R18LTVF8A76SR3</t>
  </si>
  <si>
    <t>RVRLO0A6SRBIU</t>
  </si>
  <si>
    <t>R3VH49P53CT04T</t>
  </si>
  <si>
    <t>RSEQE3YO0NKC0</t>
  </si>
  <si>
    <t>R3A8QATMFQYP3W</t>
  </si>
  <si>
    <t>R374YBV58QVZRY</t>
  </si>
  <si>
    <t>R233DLMRTKEDS4</t>
  </si>
  <si>
    <t>R30SWI8U6K7PDR</t>
  </si>
  <si>
    <t>R2K3WL7JFGLDI</t>
  </si>
  <si>
    <t>R2WXWZRPAKQ1GP</t>
  </si>
  <si>
    <t>R29PWDI4WOF8FK</t>
  </si>
  <si>
    <t>R26V2X161L8NR5</t>
  </si>
  <si>
    <t>R3B4VBD2NKURWM</t>
  </si>
  <si>
    <t>R3A6QVJ73S0FLJ</t>
  </si>
  <si>
    <t>RSP7D739UWRFL</t>
  </si>
  <si>
    <t>R3ROJ6AWGN2UFN</t>
  </si>
  <si>
    <t>R3160KII7MBSDT</t>
  </si>
  <si>
    <t>R8ZDM5P3NBJ6V</t>
  </si>
  <si>
    <t>R2XYESNNUWI2DP</t>
  </si>
  <si>
    <t>R1UHCZ5GEKZFZL</t>
  </si>
  <si>
    <t>R2LUS6OIA1FUIY</t>
  </si>
  <si>
    <t>R3TNBYI02BNXDP</t>
  </si>
  <si>
    <t>R341FNER86M2NB</t>
  </si>
  <si>
    <t>R3UKO8DK958TVU</t>
  </si>
  <si>
    <t>RQQT9ZUZIJ2J9</t>
  </si>
  <si>
    <t>R243SOUNFQGU4K</t>
  </si>
  <si>
    <t>RSHK5RYDB3VH6</t>
  </si>
  <si>
    <t>R2HTAIZTX7XKXG</t>
  </si>
  <si>
    <t>RHB3ONZ4OL1N2</t>
  </si>
  <si>
    <t>R3Q0E1AI2I2B30</t>
  </si>
  <si>
    <t>RO78JI2HT6J3P</t>
  </si>
  <si>
    <t>R19CZW6DWGE2WH</t>
  </si>
  <si>
    <t>R23RHEY0ZRAT67</t>
  </si>
  <si>
    <t>R14H0NECRS2LAV</t>
  </si>
  <si>
    <t>RETQ7C9XRV1WY</t>
  </si>
  <si>
    <t>R2WX5VW2D3WO75</t>
  </si>
  <si>
    <t>RK9ZW19PLNUYO</t>
  </si>
  <si>
    <t>R2CPF8A0YDYQRE</t>
  </si>
  <si>
    <t>R28O8X64JYO82C</t>
  </si>
  <si>
    <t>R2W93BKACGQMYR</t>
  </si>
  <si>
    <t>R3L9WB85IB0Y5O</t>
  </si>
  <si>
    <t>R15PHQG6E08SRK</t>
  </si>
  <si>
    <t>RGAGJH8NCQG57</t>
  </si>
  <si>
    <t>R1I4MAFYK4CVTO</t>
  </si>
  <si>
    <t>RVP0VF5HL82LG</t>
  </si>
  <si>
    <t>R2P3J8JNKDB1SK</t>
  </si>
  <si>
    <t>RD9IPXKRI6ZDY</t>
  </si>
  <si>
    <t>R3JCOBHM1JXUQ0</t>
  </si>
  <si>
    <t>R24Q3GIRGESSP7</t>
  </si>
  <si>
    <t>R3ST56H0XWNVV2</t>
  </si>
  <si>
    <t>R31NFMTNJIPKMQ</t>
  </si>
  <si>
    <t>R1K6D5I67P8INJ</t>
  </si>
  <si>
    <t>R3HKP0S37A375D</t>
  </si>
  <si>
    <t>R23BXIK2NYRZJ6</t>
  </si>
  <si>
    <t>R2EP7R64E7CH21</t>
  </si>
  <si>
    <t>RGNARUOE22V1A</t>
  </si>
  <si>
    <t>R5KYEFZM5496A</t>
  </si>
  <si>
    <t>R38R0ACYQPV9HZ</t>
  </si>
  <si>
    <t>R17M1JPCDUNH21</t>
  </si>
  <si>
    <t>R1H9QE5M69Z3VS</t>
  </si>
  <si>
    <t>R249MO4XBSOM0Q</t>
  </si>
  <si>
    <t>R2BI8BOVC79W95</t>
  </si>
  <si>
    <t>R1V5XKRZ49DQK3</t>
  </si>
  <si>
    <t>R2JXNH8KUWRZK5</t>
  </si>
  <si>
    <t>R31JIXX5TZG1TQ</t>
  </si>
  <si>
    <t>R2JSYRN50OK76N</t>
  </si>
  <si>
    <t>R1D64K0KL2EG2Y</t>
  </si>
  <si>
    <t>RJ2YNRIIONHOT</t>
  </si>
  <si>
    <t>R38E1BUBY9DNVR</t>
  </si>
  <si>
    <t>R2QV17ZAFB5D2E</t>
  </si>
  <si>
    <t>RP16EV0JDQBKX</t>
  </si>
  <si>
    <t>R2G4T57OLXDVPL</t>
  </si>
  <si>
    <t>R3IQ8PWVTWENBY</t>
  </si>
  <si>
    <t>RH6UHEBP622FT</t>
  </si>
  <si>
    <t>R3RHA159FH0SOQ</t>
  </si>
  <si>
    <t>RTFGWAX83AVMH</t>
  </si>
  <si>
    <t>R20TA215T3VGHG</t>
  </si>
  <si>
    <t>R16SIFXH9BMQT2</t>
  </si>
  <si>
    <t>RKSB6RZJD7Y4B</t>
  </si>
  <si>
    <t>R2455QTVQ8IHGK</t>
  </si>
  <si>
    <t>R32JWEJRN39EQK</t>
  </si>
  <si>
    <t>RCQRBHBTG5TBM</t>
  </si>
  <si>
    <t>R1D0DZR0T2ZNBP</t>
  </si>
  <si>
    <t>R2CS3O3RBOMTFP</t>
  </si>
  <si>
    <t>R3H2SARN5OCYSA</t>
  </si>
  <si>
    <t>R17IJUZWVYY9UP</t>
  </si>
  <si>
    <t>R2BKMSGC49JIFQ</t>
  </si>
  <si>
    <t>R3LM25KZJYPW7K</t>
  </si>
  <si>
    <t>R3FXNMZ5WCRVBB</t>
  </si>
  <si>
    <t>RQAJZR3HP1BF8</t>
  </si>
  <si>
    <t>R1W0S8Y1MEZEOL</t>
  </si>
  <si>
    <t>R175A66P22YRW5</t>
  </si>
  <si>
    <t>R1UO8F94EK9479</t>
  </si>
  <si>
    <t>R10MKW1UG3KEPV</t>
  </si>
  <si>
    <t>R1LK4Q221ZFEZJ</t>
  </si>
  <si>
    <t>RIDD37MLHUPMC</t>
  </si>
  <si>
    <t>R3PMLB832O0JFF</t>
  </si>
  <si>
    <t>R2MQKPT7ABOBFJ</t>
  </si>
  <si>
    <t>R26NZETS68YSC5</t>
  </si>
  <si>
    <t>R306AVQBBWQ1YE</t>
  </si>
  <si>
    <t>R2QUKWK9SVJK5Y</t>
  </si>
  <si>
    <t>R1DC9LG4LVK25</t>
  </si>
  <si>
    <t>R2AUE6YKA26YXZ</t>
  </si>
  <si>
    <t>R390FSCLMOWBPU</t>
  </si>
  <si>
    <t>R2HMOFBLHZ3014</t>
  </si>
  <si>
    <t>R1U4128PGOJW3J</t>
  </si>
  <si>
    <t>R1LB6DVEJPMA1Q</t>
  </si>
  <si>
    <t>R2OMPDR9UR512Z</t>
  </si>
  <si>
    <t>R17E6HA16QAPSB</t>
  </si>
  <si>
    <t>R1WWYE6UETR0U5</t>
  </si>
  <si>
    <t>RTK0O34YU9CJW</t>
  </si>
  <si>
    <t>R1TLCKD66VSYHG</t>
  </si>
  <si>
    <t>RVSKWY5IP3JQB</t>
  </si>
  <si>
    <t>R3R6UOU1IUUI8Z</t>
  </si>
  <si>
    <t>RBHGRXXSWSZY0</t>
  </si>
  <si>
    <t>R1B1J4358749FT</t>
  </si>
  <si>
    <t>R1BF5SS2AD8WCT</t>
  </si>
  <si>
    <t>R3M2ZIVIR8KIFB</t>
  </si>
  <si>
    <t>R4FCBHSKL92PJ</t>
  </si>
  <si>
    <t>R2XO77R7XKY30O</t>
  </si>
  <si>
    <t>RS96LTGI8BWQ7</t>
  </si>
  <si>
    <t>RKYSZQWYQIFBV</t>
  </si>
  <si>
    <t>R284MA5RVLO6CF</t>
  </si>
  <si>
    <t>R15R4BV0MI9SH1</t>
  </si>
  <si>
    <t>R3L67FMAFHYG6H</t>
  </si>
  <si>
    <t>R1GR1N3BCB3VVZ</t>
  </si>
  <si>
    <t>R1E0GBU7BQ6CSV</t>
  </si>
  <si>
    <t>R28IGDF71QMQZO</t>
  </si>
  <si>
    <t>R3NFH3J30CCSO9</t>
  </si>
  <si>
    <t>R3VCM9XQOZO7IX</t>
  </si>
  <si>
    <t>RD2MZ0Y1MQGF2</t>
  </si>
  <si>
    <t>R23AXPPZ5G7J6Q</t>
  </si>
  <si>
    <t>R2U7YYESQ3433I</t>
  </si>
  <si>
    <t>RMUJQEHAD3JV3</t>
  </si>
  <si>
    <t>R1SFABVO7E4KZO</t>
  </si>
  <si>
    <t>R2DFBJB0TJUK4H</t>
  </si>
  <si>
    <t>R1A0YQ72E7P6KT</t>
  </si>
  <si>
    <t>R3AXDDTW3B5UGJ</t>
  </si>
  <si>
    <t>R3F3ZASCS3C7S3</t>
  </si>
  <si>
    <t>R2RC9IQ0X5NHFU</t>
  </si>
  <si>
    <t>ROE0YIUOFNATH</t>
  </si>
  <si>
    <t>R1UUDX7FZOB74Y</t>
  </si>
  <si>
    <t>R3HADV1CIZ9873</t>
  </si>
  <si>
    <t>R3AD7NBWNZ4BF6</t>
  </si>
  <si>
    <t>R2SFOHTIKJWFAA</t>
  </si>
  <si>
    <t>R1NXPLBQC25OFZ</t>
  </si>
  <si>
    <t>R1SNHI5TU1ORFH</t>
  </si>
  <si>
    <t>R6H0LMQOYOUPR</t>
  </si>
  <si>
    <t>RNP5KTHVIELH4</t>
  </si>
  <si>
    <t>RQSOPFFP2W9UH</t>
  </si>
  <si>
    <t>R28G1GQ4YWOYOX</t>
  </si>
  <si>
    <t>R1ASISF519P4CO</t>
  </si>
  <si>
    <t>R3VF5DEKULWSKF</t>
  </si>
  <si>
    <t>RLQPU8GARVD9A</t>
  </si>
  <si>
    <t>R5A7COKUGSUIQ</t>
  </si>
  <si>
    <t>R1Z33CAT0B5EQM</t>
  </si>
  <si>
    <t>R38KPAP35GXYOK</t>
  </si>
  <si>
    <t>R26YGSNK20I13P</t>
  </si>
  <si>
    <t>R2LRI9HDQ8EDA4</t>
  </si>
  <si>
    <t>R1GGE338ZSBHFP</t>
  </si>
  <si>
    <t>R195Z8O5JXM9OY</t>
  </si>
  <si>
    <t>R11CX4EPU303P9</t>
  </si>
  <si>
    <t>R27JZDVM9VS7Y5</t>
  </si>
  <si>
    <t>R1O6L77S7X03S7</t>
  </si>
  <si>
    <t>R2714TT5OK4DYJ</t>
  </si>
  <si>
    <t>R2DVBD9OKCAEB5</t>
  </si>
  <si>
    <t>R1TDHOL1G54W34</t>
  </si>
  <si>
    <t>R1PL89R0J82DJV</t>
  </si>
  <si>
    <t>R3JN6JLZWEUALK</t>
  </si>
  <si>
    <t>R1G925OR87GNKK</t>
  </si>
  <si>
    <t>R2K0I7QPBWG1D</t>
  </si>
  <si>
    <t>R9PTPIYPJWRIL</t>
  </si>
  <si>
    <t>R8LD3TIJ6NJ6U</t>
  </si>
  <si>
    <t>R1T72BEQOOS87D</t>
  </si>
  <si>
    <t>R1WE2LG38IKMZL</t>
  </si>
  <si>
    <t>R8K3FFKBEQUL8</t>
  </si>
  <si>
    <t>REYYFWWGQT2H1</t>
  </si>
  <si>
    <t>R2HU2LG1GPCLZ8</t>
  </si>
  <si>
    <t>R2FQGWWXRQC54V</t>
  </si>
  <si>
    <t>R148TZG032T23O</t>
  </si>
  <si>
    <t>R3NNEPKX2Y3RFA</t>
  </si>
  <si>
    <t>R28AX5SR6R1EGR</t>
  </si>
  <si>
    <t>R2CWMUCMP4HSPD</t>
  </si>
  <si>
    <t>R1NMPVJYSJ118G</t>
  </si>
  <si>
    <t>R1RPVBVR6TBTIP</t>
  </si>
  <si>
    <t>RAZHKBDIIJ0NH</t>
  </si>
  <si>
    <t>R248RAUMOHV8PU</t>
  </si>
  <si>
    <t>R13ILSZ9UIVWZM</t>
  </si>
  <si>
    <t>R3U8Q4IBUKCLZV</t>
  </si>
  <si>
    <t>R3350GX4GSKBOU</t>
  </si>
  <si>
    <t>R22N3TMJEOR2L9</t>
  </si>
  <si>
    <t>RFGESZVO4TD3R</t>
  </si>
  <si>
    <t>RBWH0KVFX695F</t>
  </si>
  <si>
    <t>R19SVOH9M0O5AZ</t>
  </si>
  <si>
    <t>R81UJPCPDBR41</t>
  </si>
  <si>
    <t>R1G81NIXTA4Q20</t>
  </si>
  <si>
    <t>RZWZCWS5OSBP1</t>
  </si>
  <si>
    <t>R2W1MPYI9H8S4T</t>
  </si>
  <si>
    <t>R3MNP5J7S2T1YC</t>
  </si>
  <si>
    <t>R9I0QZ1U8YU92</t>
  </si>
  <si>
    <t>R226UNRVT8C1UE</t>
  </si>
  <si>
    <t>R7A4EU8NKCTXI</t>
  </si>
  <si>
    <t>R3KLYYUBC7THAD</t>
  </si>
  <si>
    <t>R375X8JYM7319I</t>
  </si>
  <si>
    <t>RJ5U2OT67JPML</t>
  </si>
  <si>
    <t>R1CENO6ESG485Z</t>
  </si>
  <si>
    <t>RBKGVCEB3S8C2</t>
  </si>
  <si>
    <t>R2ISR7TBORKI9B</t>
  </si>
  <si>
    <t>R33BQQEDDFKSME</t>
  </si>
  <si>
    <t>R2CEQPEZJ0VDR2</t>
  </si>
  <si>
    <t>RX593R5637QHH</t>
  </si>
  <si>
    <t>R3HWZS22FT40ZO</t>
  </si>
  <si>
    <t>R2AEYDZRIEO82E</t>
  </si>
  <si>
    <t>R8M1T6I3PDMWQ</t>
  </si>
  <si>
    <t>R2KCCRTIUFD9WT</t>
  </si>
  <si>
    <t>R2M9YHXLQ6FXFA</t>
  </si>
  <si>
    <t>R159MVF48WN5LH</t>
  </si>
  <si>
    <t>R1OZ6VY8C0AKZB</t>
  </si>
  <si>
    <t>RARR0KXLZMJXS</t>
  </si>
  <si>
    <t>RLWAYTZH1YOFR</t>
  </si>
  <si>
    <t>R3IOG04KDBKXTQ</t>
  </si>
  <si>
    <t>R35LSY4BN61KLY</t>
  </si>
  <si>
    <t>R2G97CU5VMMLET</t>
  </si>
  <si>
    <t>R221NM5M3SY0PW</t>
  </si>
  <si>
    <t>R112AEM8D2X3S7</t>
  </si>
  <si>
    <t>R3VM7P3773KRV</t>
  </si>
  <si>
    <t>R3VUA0WWCNQK33</t>
  </si>
  <si>
    <t>RC3ZLDRM8GA9T</t>
  </si>
  <si>
    <t>RMDN4PSDM8SKK</t>
  </si>
  <si>
    <t>R1YFAMDJ7P0SY3</t>
  </si>
  <si>
    <t>R2WX7G1LIQSEBM</t>
  </si>
  <si>
    <t>R2L4UCJ30902KF</t>
  </si>
  <si>
    <t>R2MCXM8TACTRFL</t>
  </si>
  <si>
    <t>R1KFS9LDEOT49N</t>
  </si>
  <si>
    <t>R29FE7S1YAMO8N</t>
  </si>
  <si>
    <t>R1482M3Z6TF62M</t>
  </si>
  <si>
    <t>RX9ISCNT5KUMA</t>
  </si>
  <si>
    <t>RY1MX82BJD2VD</t>
  </si>
  <si>
    <t>R17PVKPPX1FJYC</t>
  </si>
  <si>
    <t>R34PJA3123VAT3</t>
  </si>
  <si>
    <t>R1AYZQXNSM6U7F</t>
  </si>
  <si>
    <t>RAWHBOZFQG4DA</t>
  </si>
  <si>
    <t>R20LZMIZSXKAM8</t>
  </si>
  <si>
    <t>RK1BO9M1S8VSI</t>
  </si>
  <si>
    <t>R1XYZODV57P3LI</t>
  </si>
  <si>
    <t>R12NL8VVWSST6Q</t>
  </si>
  <si>
    <t>R1PCC1YKW3I4G8</t>
  </si>
  <si>
    <t>RCUHBFP4RIAI5</t>
  </si>
  <si>
    <t>RXEJH230ZKTRM</t>
  </si>
  <si>
    <t>RNK57EYURB9DH</t>
  </si>
  <si>
    <t>R1M9VDE36VD2MJ</t>
  </si>
  <si>
    <t>R3988PMMU5999P</t>
  </si>
  <si>
    <t>R3W4H9QPAJXJYC</t>
  </si>
  <si>
    <t>R23GFTM9C7YEJE</t>
  </si>
  <si>
    <t>RSFPLEMO7DSOR</t>
  </si>
  <si>
    <t>RG7SBYTNG42XA</t>
  </si>
  <si>
    <t>ROR2RQZ4G72JO</t>
  </si>
  <si>
    <t>R12GZJTCB7VJLS</t>
  </si>
  <si>
    <t>R1ZTKPOECNMEUH</t>
  </si>
  <si>
    <t>RMHVA60P9USYS</t>
  </si>
  <si>
    <t>R2OPSVKIKSE44G</t>
  </si>
  <si>
    <t>R20KWTHWBPSFVT</t>
  </si>
  <si>
    <t>R51BP5RJHSCM8</t>
  </si>
  <si>
    <t>R1FLMETFTLS1GQ</t>
  </si>
  <si>
    <t>RMT5PSCPJISQD</t>
  </si>
  <si>
    <t>R1NAS02DEDJ7WL</t>
  </si>
  <si>
    <t>RH13U02O9OE8A</t>
  </si>
  <si>
    <t>R1T820289T9SW4</t>
  </si>
  <si>
    <t>R2QJOMXODW8ALB</t>
  </si>
  <si>
    <t>RJE8U42OVIJFV</t>
  </si>
  <si>
    <t>R2RV2M8NMHN3R6</t>
  </si>
  <si>
    <t>R39R9NAW42YGZ7</t>
  </si>
  <si>
    <t>R1P3SC4CEA50V1</t>
  </si>
  <si>
    <t>R3KY61SBMDJ6HG</t>
  </si>
  <si>
    <t>R1BGEH7KGHJ9CN</t>
  </si>
  <si>
    <t>RDTNEEMI8KLO0</t>
  </si>
  <si>
    <t>RMYMTG7HATYTR</t>
  </si>
  <si>
    <t>R39FEOFYNQ8VY</t>
  </si>
  <si>
    <t>R2C462047AF3K7</t>
  </si>
  <si>
    <t>R1ZW56KYUKB2QU</t>
  </si>
  <si>
    <t>RV9D590OVPKU7</t>
  </si>
  <si>
    <t>R1PYZJZNO9WTLJ</t>
  </si>
  <si>
    <t>R13082370PJO1Z</t>
  </si>
  <si>
    <t>R24A2AS5G62W6G</t>
  </si>
  <si>
    <t>RBIB6RYE55F7</t>
  </si>
  <si>
    <t>R30XR6S4XC243Y</t>
  </si>
  <si>
    <t>R3IUYQZ1BP7QPB</t>
  </si>
  <si>
    <t>R3RCM1DK0EBGWB</t>
  </si>
  <si>
    <t>R34I2C57PM5OA3</t>
  </si>
  <si>
    <t>R50BAXXBZWYIE</t>
  </si>
  <si>
    <t>R3FJLW84WDDV2Y</t>
  </si>
  <si>
    <t>R37IQ5X53ZJC0B</t>
  </si>
  <si>
    <t>R2V5FI682BEH55</t>
  </si>
  <si>
    <t>R12NKL4CWR1GAZ</t>
  </si>
  <si>
    <t>R25CCWBNTJMZVE</t>
  </si>
  <si>
    <t>R1NKFA299UAXBR</t>
  </si>
  <si>
    <t>R3FYCFR2T0C040</t>
  </si>
  <si>
    <t>R21EIT3GVFN61A</t>
  </si>
  <si>
    <t>R17JA5KOPU083U</t>
  </si>
  <si>
    <t>RCMJ655HJBITT</t>
  </si>
  <si>
    <t>RBZWY4WBYKKI1</t>
  </si>
  <si>
    <t>R29ETP784D2XVE</t>
  </si>
  <si>
    <t>R10G3GXLZIE38O</t>
  </si>
  <si>
    <t>R806LMS8MHN8Y</t>
  </si>
  <si>
    <t>R10XDKD7Z4R4WL</t>
  </si>
  <si>
    <t>R1WTLGHP5CFLH</t>
  </si>
  <si>
    <t>R1JU8Q6B3XA8CB</t>
  </si>
  <si>
    <t>R3VN34M1FH4YAZ</t>
  </si>
  <si>
    <t>R11NPIORD8W3HB</t>
  </si>
  <si>
    <t>RHOJTWXKPNHNT</t>
  </si>
  <si>
    <t>RG3VFGY4HM38X</t>
  </si>
  <si>
    <t>R957RND66RVWX</t>
  </si>
  <si>
    <t>R1YR2TZI534FFY</t>
  </si>
  <si>
    <t>R3V2ZQIOIWA0PL</t>
  </si>
  <si>
    <t>R38QJJVHQYT7R3</t>
  </si>
  <si>
    <t>RA3AN81AVMPTR</t>
  </si>
  <si>
    <t>R3DH79YH44AXOV</t>
  </si>
  <si>
    <t>R3G3ZGNRSQXXLA</t>
  </si>
  <si>
    <t>RS38MZA2FG7HF</t>
  </si>
  <si>
    <t>R16MYN6NAOIILL</t>
  </si>
  <si>
    <t>R2ZFTAZ2P1OHB1</t>
  </si>
  <si>
    <t>R1EBMHE2BXR1ZF</t>
  </si>
  <si>
    <t>R2Z9OI179SYEC3</t>
  </si>
  <si>
    <t>R1QYUQNHKB4A2N</t>
  </si>
  <si>
    <t>R1DEIU4ZMKS7RY</t>
  </si>
  <si>
    <t>R191UM8SYHWUQ1</t>
  </si>
  <si>
    <t>R1IW58DJL28MGC</t>
  </si>
  <si>
    <t>R217BN4TULUANU</t>
  </si>
  <si>
    <t>R1AYCAKEY7OB6E</t>
  </si>
  <si>
    <t>RBZIBERM0VQSN</t>
  </si>
  <si>
    <t>R2ZY2SYWQPC3U9</t>
  </si>
  <si>
    <t>RL3T9B6IF35TF</t>
  </si>
  <si>
    <t>R3OK8B33J8NWV4</t>
  </si>
  <si>
    <t>R17CVFA9I53GML</t>
  </si>
  <si>
    <t>R1YDBBZUKFOLJH</t>
  </si>
  <si>
    <t>RN5RKOAR1MQZ7</t>
  </si>
  <si>
    <t>R6GGJIECET8VX</t>
  </si>
  <si>
    <t>R1VV21T3X0IM3E</t>
  </si>
  <si>
    <t>R3VTU271LEFDVB</t>
  </si>
  <si>
    <t>R39DMANE2FNG24</t>
  </si>
  <si>
    <t>R14HS6TRQLTVE5</t>
  </si>
  <si>
    <t>RX043807PIUYL</t>
  </si>
  <si>
    <t>R2Y6E9RL4GT9RI</t>
  </si>
  <si>
    <t>R3I4LP5SLS20FW</t>
  </si>
  <si>
    <t>RG0TXUBVZEKZD</t>
  </si>
  <si>
    <t>R3BZ3JNNCQY871</t>
  </si>
  <si>
    <t>R1GLNKHFKXA0CK</t>
  </si>
  <si>
    <t>R16MGSPZZXR9Y6</t>
  </si>
  <si>
    <t>R3H37CXE15EIR1</t>
  </si>
  <si>
    <t>R14Q2PBO5QNTZQ</t>
  </si>
  <si>
    <t>R1V7IZD8XNZ208</t>
  </si>
  <si>
    <t>R2AZWSJDR22HBI</t>
  </si>
  <si>
    <t>RZZ48A786H79G</t>
  </si>
  <si>
    <t>R10LP9ZFPAKSTQ</t>
  </si>
  <si>
    <t>R1E0D9EUXYTD6P</t>
  </si>
  <si>
    <t>R162GP63JEAKXQ</t>
  </si>
  <si>
    <t>RBEZGG735KAU4</t>
  </si>
  <si>
    <t>R3CGMQSB9H564N</t>
  </si>
  <si>
    <t>RG5V69YDA5TLP</t>
  </si>
  <si>
    <t>R18ESJU4TI0EGY</t>
  </si>
  <si>
    <t>R140SU5IGEW7FF</t>
  </si>
  <si>
    <t>R1H9W7ECR79TX2</t>
  </si>
  <si>
    <t>RIAQUZT21P6N1</t>
  </si>
  <si>
    <t>RFIJDX0AGS6ZR</t>
  </si>
  <si>
    <t>R2Q20EL3OJ81U2</t>
  </si>
  <si>
    <t>R1YMUWEBTRFUJL</t>
  </si>
  <si>
    <t>R33UQYGSTZZE1L</t>
  </si>
  <si>
    <t>ROX9I533DCL1L</t>
  </si>
  <si>
    <t>R2NSO7Q4PUDJGQ</t>
  </si>
  <si>
    <t>R124UMGYOOTQZ1</t>
  </si>
  <si>
    <t>R22SJ0GAI8LZDE</t>
  </si>
  <si>
    <t>R34Q7V1IOZELM0</t>
  </si>
  <si>
    <t>R60A0C43OOMRA</t>
  </si>
  <si>
    <t>RUU9CCQBQ59IY</t>
  </si>
  <si>
    <t>RX8T7QUKKQ55A</t>
  </si>
  <si>
    <t>RK3CT1IZJNZOT</t>
  </si>
  <si>
    <t>RKQN29JW7LMHS</t>
  </si>
  <si>
    <t>R1IJSUBZFGYZ3J</t>
  </si>
  <si>
    <t>R1YL4JGE8C96OO</t>
  </si>
  <si>
    <t>RZFN7UIGV6HRX</t>
  </si>
  <si>
    <t>R1KXQ01LUEJWGE</t>
  </si>
  <si>
    <t>RMWWVT8FORZQU</t>
  </si>
  <si>
    <t>R1UFG84I7N9718</t>
  </si>
  <si>
    <t>RBUHQYPP4PK87</t>
  </si>
  <si>
    <t>RDELRZF6J9JBU</t>
  </si>
  <si>
    <t>R2Z87EX8J8LDLZ</t>
  </si>
  <si>
    <t>R1NQ7H9M8N8EVK</t>
  </si>
  <si>
    <t>R31KHWPY0W4RI9</t>
  </si>
  <si>
    <t>R1Q4TKNZ1AO3CT</t>
  </si>
  <si>
    <t>RHS375RK0RRAQ</t>
  </si>
  <si>
    <t>R2OLOBJVH48MQN</t>
  </si>
  <si>
    <t>RL1RO7M4UDHQ3</t>
  </si>
  <si>
    <t>R1KWLMO9CERVVU</t>
  </si>
  <si>
    <t>R388XN4X4H2PXE</t>
  </si>
  <si>
    <t>RADPOOEFMJQBU</t>
  </si>
  <si>
    <t>R1D5KHBDG240AT</t>
  </si>
  <si>
    <t>R1EZ4UBKOJYKKC</t>
  </si>
  <si>
    <t>R19Q6OQ19PWL5K</t>
  </si>
  <si>
    <t>RXWY3WK7QVN25</t>
  </si>
  <si>
    <t>R10S2P5H6YODNY</t>
  </si>
  <si>
    <t>R2ILGDHXO6XX4K</t>
  </si>
  <si>
    <t>R2TWCN72P6DU1Y</t>
  </si>
  <si>
    <t>ROTBOX5J8LVNW</t>
  </si>
  <si>
    <t>R4PXSKQEZNJGO</t>
  </si>
  <si>
    <t>R2DDR8ZR4YXV8M</t>
  </si>
  <si>
    <t>RK4CS8ATPVMJ2</t>
  </si>
  <si>
    <t>R3NEW792RTB2MX</t>
  </si>
  <si>
    <t>R19EPBUZLA6R67</t>
  </si>
  <si>
    <t>R21UXOOY9893V9</t>
  </si>
  <si>
    <t>R1AZ0421422RJO</t>
  </si>
  <si>
    <t>RUKWFWPEE3FCG</t>
  </si>
  <si>
    <t>R35UQJTBQPXBQ6</t>
  </si>
  <si>
    <t>RAUSXWSL8XXU6</t>
  </si>
  <si>
    <t>R3WPIQCSIWIMK</t>
  </si>
  <si>
    <t>R1ANFA2SPBTDL</t>
  </si>
  <si>
    <t>R2P816U6PY0U3Y</t>
  </si>
  <si>
    <t>R28AU62UTEENY</t>
  </si>
  <si>
    <t>R2YH785B1MQJI2</t>
  </si>
  <si>
    <t>R2LM3S536I6Z7M</t>
  </si>
  <si>
    <t>R1FCXDQ5IID48F</t>
  </si>
  <si>
    <t>R3FTMVP0OKIYMY</t>
  </si>
  <si>
    <t>R1LNA5SHXIW7IM</t>
  </si>
  <si>
    <t>RGCS38FNYUI9H</t>
  </si>
  <si>
    <t>R2WOUJZTB4QW94</t>
  </si>
  <si>
    <t>R3RWH85AAMCDDX</t>
  </si>
  <si>
    <t>R3GRJEKOICA3B1</t>
  </si>
  <si>
    <t>RST6G0XZXY8O3</t>
  </si>
  <si>
    <t>R24V8P9TKOO83N</t>
  </si>
  <si>
    <t>R1AT2O4Q8I5DEY</t>
  </si>
  <si>
    <t>R1L2JNO4Y3BHYF</t>
  </si>
  <si>
    <t>R2346F22YLZ9IG</t>
  </si>
  <si>
    <t>R3A4GAQTCPE5U7</t>
  </si>
  <si>
    <t>R2ATN54F3RWETQ</t>
  </si>
  <si>
    <t>RGINUSORDHO9N</t>
  </si>
  <si>
    <t>R3U57AW0L6O5C6</t>
  </si>
  <si>
    <t>R3FCLH5G7XVDU4</t>
  </si>
  <si>
    <t>R39PNKDT86WK5V</t>
  </si>
  <si>
    <t>RINNKP59LVQ2F</t>
  </si>
  <si>
    <t>R2NMOPMWX8DV8</t>
  </si>
  <si>
    <t>R2ZFSEQ2HU3CY1</t>
  </si>
  <si>
    <t>RHS9HYJMJGCAN</t>
  </si>
  <si>
    <t>R1SN2CUL4M8ZMG</t>
  </si>
  <si>
    <t>R19HSC60H637CV</t>
  </si>
  <si>
    <t>RAJ9NOUFV1DOY</t>
  </si>
  <si>
    <t>R3UVDDIPCFBZMK</t>
  </si>
  <si>
    <t>R1LQLK7CAVMIWT</t>
  </si>
  <si>
    <t>R122YI86MCVKBA</t>
  </si>
  <si>
    <t>R2Y4A89LGC1W8</t>
  </si>
  <si>
    <t>R48118BKXJTKZ</t>
  </si>
  <si>
    <t>R83MIUSADRAJZ</t>
  </si>
  <si>
    <t>R2KTG5VU8MVNEC</t>
  </si>
  <si>
    <t>R3RN7ISB50U4FU</t>
  </si>
  <si>
    <t>R2X5AXRM450ZG6</t>
  </si>
  <si>
    <t>R2GQRTFL155XI7</t>
  </si>
  <si>
    <t>R1EUIL016YP3DX</t>
  </si>
  <si>
    <t>R10OJHKOU9XFU1</t>
  </si>
  <si>
    <t>RYLINO7NGDMUI</t>
  </si>
  <si>
    <t>RINUCCBLHOP73</t>
  </si>
  <si>
    <t>R1Y4ORK41SINB2</t>
  </si>
  <si>
    <t>R1DEEK0SEY9KIW</t>
  </si>
  <si>
    <t>R775RLGKXA7Q2</t>
  </si>
  <si>
    <t>R1TH605MW6JF29</t>
  </si>
  <si>
    <t>R2YDUZ60H7T4FV</t>
  </si>
  <si>
    <t>R1R5N0IDIGA9IS</t>
  </si>
  <si>
    <t>R363W0SG39I6Q6</t>
  </si>
  <si>
    <t>R3B5WOO3V8JJ4F</t>
  </si>
  <si>
    <t>R239FYUEOVD16B</t>
  </si>
  <si>
    <t>R1LTT7I3WIEJOM</t>
  </si>
  <si>
    <t>R1RVGK0UX9CXVV</t>
  </si>
  <si>
    <t>RRKJ8FMQW12HS</t>
  </si>
  <si>
    <t>R23NICBEXCSAO3</t>
  </si>
  <si>
    <t>R1UQW9R4RDH3P8</t>
  </si>
  <si>
    <t>RNWY4IN06HR5S</t>
  </si>
  <si>
    <t>R7BSCX0SA1OQ9</t>
  </si>
  <si>
    <t>R2BUNT9GM6PUP1</t>
  </si>
  <si>
    <t>R2Q5VBGDJQHT1E</t>
  </si>
  <si>
    <t>R1CICFI88LJ1JV</t>
  </si>
  <si>
    <t>RVYACTR72CHW1</t>
  </si>
  <si>
    <t>R2XM5RGIHDDR05</t>
  </si>
  <si>
    <t>RJZUZ9HFCXQSD</t>
  </si>
  <si>
    <t>R16G8AJOJIMF8H</t>
  </si>
  <si>
    <t>R10M9KZFIDFMAD</t>
  </si>
  <si>
    <t>R2155066OFZ3WE</t>
  </si>
  <si>
    <t>R3W47CO2GVMAVC</t>
  </si>
  <si>
    <t>R1MZ1L3RMRV8LO</t>
  </si>
  <si>
    <t>R3NWHW7PI02GUJ</t>
  </si>
  <si>
    <t>RNYLV1SZDEPLA</t>
  </si>
  <si>
    <t>RAXNC3YTW25AS</t>
  </si>
  <si>
    <t>R3UJT1TH1470HU</t>
  </si>
  <si>
    <t>R10W1YYH1W8HQ1</t>
  </si>
  <si>
    <t>RXZP61J92DA6M</t>
  </si>
  <si>
    <t>RUXK9STZWSV93</t>
  </si>
  <si>
    <t>R34PAL55K2YM9U</t>
  </si>
  <si>
    <t>R1LZ27Y25RX1VL</t>
  </si>
  <si>
    <t>R2C4N2ZWWBBNEY</t>
  </si>
  <si>
    <t>RKBS5BN6STD7C</t>
  </si>
  <si>
    <t>R3FDJRYC776MZR</t>
  </si>
  <si>
    <t>R1DT640UVVDQCJ</t>
  </si>
  <si>
    <t>R35VPRJY5B5Z2G</t>
  </si>
  <si>
    <t>R2YMIH3T7VWAY1</t>
  </si>
  <si>
    <t>R3UEQM867K8BUH</t>
  </si>
  <si>
    <t>R239G66Z5L5FC8</t>
  </si>
  <si>
    <t>R1FP5V2LZY38TZ</t>
  </si>
  <si>
    <t>REDXMJ8ACPK8Z</t>
  </si>
  <si>
    <t>R3B40N9BGXNDWH</t>
  </si>
  <si>
    <t>R37SJ49QGGACBN</t>
  </si>
  <si>
    <t>R3C1N7WDNPKXMU</t>
  </si>
  <si>
    <t>R13QZ3G3Z2NKZW</t>
  </si>
  <si>
    <t>RYCABKJLDMHG2</t>
  </si>
  <si>
    <t>R2AMKG0A1IR98W</t>
  </si>
  <si>
    <t>R1GIHFG8L6RSW2</t>
  </si>
  <si>
    <t>R3I3FTSTI3YBTA</t>
  </si>
  <si>
    <t>RJTM1AE1IP9JL</t>
  </si>
  <si>
    <t>R3G3MJTILP63AK</t>
  </si>
  <si>
    <t>R3H60TG402OZD8</t>
  </si>
  <si>
    <t>R2CJE6HW5IT8NP</t>
  </si>
  <si>
    <t>R15OCQTCIZTAM2</t>
  </si>
  <si>
    <t>R189FSK478PCLU</t>
  </si>
  <si>
    <t>R3CG5XECVMORBQ</t>
  </si>
  <si>
    <t>RGT4RR0V5DWT3</t>
  </si>
  <si>
    <t>R20NRWZ90XNLVG</t>
  </si>
  <si>
    <t>R28JW2A6JPGERW</t>
  </si>
  <si>
    <t>R2NO4JULWOQQ5N</t>
  </si>
  <si>
    <t>R1RJ8AHYBK38PD</t>
  </si>
  <si>
    <t>R3PU1G9HCGIUHP</t>
  </si>
  <si>
    <t>R15GKRKHWQUWZ2</t>
  </si>
  <si>
    <t>R39UZTTR3JREOM</t>
  </si>
  <si>
    <t>R2BQX0C2NBBJEX</t>
  </si>
  <si>
    <t>R24WP5GTU5ZFG5</t>
  </si>
  <si>
    <t>R18BPTXYIORQ2D</t>
  </si>
  <si>
    <t>R1CYG59TJESUGN</t>
  </si>
  <si>
    <t>R2PIWJZ3LJ0NBY</t>
  </si>
  <si>
    <t>R17UGMBKG3DWY5</t>
  </si>
  <si>
    <t>R3QBLT1NI01FGR</t>
  </si>
  <si>
    <t>RE3G53JY62RU4</t>
  </si>
  <si>
    <t>R1AOJATXAKRAZG</t>
  </si>
  <si>
    <t>R20GD0WE2KXSVM</t>
  </si>
  <si>
    <t>R20VE3E3KEIW0K</t>
  </si>
  <si>
    <t>R1XOLM25PDOJSP</t>
  </si>
  <si>
    <t>R2WR96LDJRZQXL</t>
  </si>
  <si>
    <t>R371DWJKXPJFFL</t>
  </si>
  <si>
    <t>R12YIJ3OV5GIBY</t>
  </si>
  <si>
    <t>R8U2QMRFNCD7Y</t>
  </si>
  <si>
    <t>R3E7OKC86ZL6QN</t>
  </si>
  <si>
    <t>R1W0BCUHO313HC</t>
  </si>
  <si>
    <t>R1F825IH6SWCFF</t>
  </si>
  <si>
    <t>RMC18YA95OV3J</t>
  </si>
  <si>
    <t>R1Q2CQ1NAM4TCN</t>
  </si>
  <si>
    <t>R82P639AU9R6Z</t>
  </si>
  <si>
    <t>R2D6A4CJSX81YP</t>
  </si>
  <si>
    <t>RXZJVNNH9UTO7</t>
  </si>
  <si>
    <t>R2YQLYQBK2TJXI</t>
  </si>
  <si>
    <t>R14QI012PHPXKI</t>
  </si>
  <si>
    <t>R7F0OBTD3SPH3</t>
  </si>
  <si>
    <t>R7CW64V48YJHE</t>
  </si>
  <si>
    <t>R185CPLU005RPS</t>
  </si>
  <si>
    <t>R2R70NKW75DZAS</t>
  </si>
  <si>
    <t>R35JH5KY58ZD3J</t>
  </si>
  <si>
    <t>R2FP9LR97EC5QQ</t>
  </si>
  <si>
    <t>R1O1AW1X4YELU8</t>
  </si>
  <si>
    <t>R2SQF9ZS59MZZ3</t>
  </si>
  <si>
    <t>R12CEDLFCKZMHZ</t>
  </si>
  <si>
    <t>RN7RYZ9MBIC42</t>
  </si>
  <si>
    <t>R2N4UBCVLGVVTW</t>
  </si>
  <si>
    <t>R2E80AM1QM7WZ3</t>
  </si>
  <si>
    <t>R2R0FUSHO159UF</t>
  </si>
  <si>
    <t>R1XLVF86V89I0C</t>
  </si>
  <si>
    <t>RZUSCY8LR0F4K</t>
  </si>
  <si>
    <t>R1PO9JZJI1SP0V</t>
  </si>
  <si>
    <t>RFURJKL6POOC5</t>
  </si>
  <si>
    <t>RBHSTO6P5WKLZ</t>
  </si>
  <si>
    <t>R1TAJ9HUYXKRQY</t>
  </si>
  <si>
    <t>RQ1YIKCGI9IPB</t>
  </si>
  <si>
    <t>R3CP5PO9W7VMQK</t>
  </si>
  <si>
    <t>R23KLGKME9RK9T</t>
  </si>
  <si>
    <t>R29BRGAUN8KQJN</t>
  </si>
  <si>
    <t>RJQS7P8SU8IWQ</t>
  </si>
  <si>
    <t>R1UGY1AUWR3H1S</t>
  </si>
  <si>
    <t>REGWIUI7EJ0IS</t>
  </si>
  <si>
    <t>RIOXEFPBH3GVJ</t>
  </si>
  <si>
    <t>RUMYIU0ZZG3K</t>
  </si>
  <si>
    <t>RGCN4QA7Y5QFL</t>
  </si>
  <si>
    <t>R3KVIR3Y8WBEXP</t>
  </si>
  <si>
    <t>R3R7EC2HWX3X1Z</t>
  </si>
  <si>
    <t>R19ER862292N5Q</t>
  </si>
  <si>
    <t>R21RA48Q90YTS4</t>
  </si>
  <si>
    <t>R1XDQKBJ04AVJP</t>
  </si>
  <si>
    <t>R2IZBKO6011QXE</t>
  </si>
  <si>
    <t>R1D7K5GBWOXM3R</t>
  </si>
  <si>
    <t>ROWQXDKTB82ZR</t>
  </si>
  <si>
    <t>R18XNHDAT5U193</t>
  </si>
  <si>
    <t>R1QOW7Y2I3X8LQ</t>
  </si>
  <si>
    <t>R32DF3HCO27053</t>
  </si>
  <si>
    <t>R11DLOHUC77VHV</t>
  </si>
  <si>
    <t>R36X1KA9QU05FD</t>
  </si>
  <si>
    <t>R2HEFVEAZ8AIWT</t>
  </si>
  <si>
    <t>RR0KMPBLVAMVA</t>
  </si>
  <si>
    <t>RPYDN6B28I73B</t>
  </si>
  <si>
    <t>RK6SO6RSVNLFQ</t>
  </si>
  <si>
    <t>R3HP7I1OD5DNW4</t>
  </si>
  <si>
    <t>R3RLXT74FJNH0M</t>
  </si>
  <si>
    <t>R2DKEWKEV812QE</t>
  </si>
  <si>
    <t>RV83FJKABN7I9</t>
  </si>
  <si>
    <t>R907U5NEBJ1YF</t>
  </si>
  <si>
    <t>R2AYNKOODU7SLG</t>
  </si>
  <si>
    <t>R7214V7D90EN3</t>
  </si>
  <si>
    <t>R3CHENLYCMAW08</t>
  </si>
  <si>
    <t>R2KP7SQ4MX7F48</t>
  </si>
  <si>
    <t>RJ4G2WPEDZFK9</t>
  </si>
  <si>
    <t>R26UEGFQE0CAHX</t>
  </si>
  <si>
    <t>RS9X8J9FRZLXD</t>
  </si>
  <si>
    <t>R3LX92PW7T1NM4</t>
  </si>
  <si>
    <t>RE584E1HHMEB6</t>
  </si>
  <si>
    <t>RKHB971WSLXO5</t>
  </si>
  <si>
    <t>R2DQH059GA5LFM</t>
  </si>
  <si>
    <t>R35JVF8Z4K6TFP</t>
  </si>
  <si>
    <t>R23VU14H85GINN</t>
  </si>
  <si>
    <t>RD8Y8FJWLK3XY</t>
  </si>
  <si>
    <t>RU5K3FZ0CXHM7</t>
  </si>
  <si>
    <t>R17Q98YONHJWHJ</t>
  </si>
  <si>
    <t>R3TFFDWEHT3NTP</t>
  </si>
  <si>
    <t>R2OSACKU5SYG47</t>
  </si>
  <si>
    <t>RWWWFTZ9CN3TK</t>
  </si>
  <si>
    <t>R10A14SK3WPO23</t>
  </si>
  <si>
    <t>R37T34KL73SH6C</t>
  </si>
  <si>
    <t>R3AUYKWLDXI3RJ</t>
  </si>
  <si>
    <t>R3T0E4YGGLI4VL</t>
  </si>
  <si>
    <t>R1J0Q9G0ZOG6PA</t>
  </si>
  <si>
    <t>R2S29MR12K8IO9</t>
  </si>
  <si>
    <t>R6M5JQDR2XO6E</t>
  </si>
  <si>
    <t>R3I5Y7XOJAZIPZ</t>
  </si>
  <si>
    <t>R3PLZEPY4BHWX</t>
  </si>
  <si>
    <t>R1NJ3CZKH3NT4T</t>
  </si>
  <si>
    <t>R2OBDZG9GNKOYX</t>
  </si>
  <si>
    <t>RHU5ZL65TEJAD</t>
  </si>
  <si>
    <t>RY1WB55L5EA2V</t>
  </si>
  <si>
    <t>RQ93EWXEO7QN8</t>
  </si>
  <si>
    <t>R3CDY2Z4FRV14A</t>
  </si>
  <si>
    <t>RZ5IVVOT5LORO</t>
  </si>
  <si>
    <t>R3OMWY6WL6XFF1</t>
  </si>
  <si>
    <t>R1HU969QEMB97J</t>
  </si>
  <si>
    <t>RJ2PP06G0YUWC</t>
  </si>
  <si>
    <t>RUS257RE8HM73</t>
  </si>
  <si>
    <t>R1ZY5HA6LYGSK9</t>
  </si>
  <si>
    <t>R3CP1YVTRBNS5T</t>
  </si>
  <si>
    <t>R1X5N0V34Q3ZMA</t>
  </si>
  <si>
    <t>R45K5XEROLCRK</t>
  </si>
  <si>
    <t>R37BJY9SQYRX82</t>
  </si>
  <si>
    <t>R1H0YNK5FI6IM9</t>
  </si>
  <si>
    <t>RRVOLO108F914</t>
  </si>
  <si>
    <t>R18D45T6ZYK9SS</t>
  </si>
  <si>
    <t>R9IGOHDBCYFME</t>
  </si>
  <si>
    <t>R5MA8UQ3PF9SN</t>
  </si>
  <si>
    <t>RXY4DQWAVYWF6</t>
  </si>
  <si>
    <t>R3M7PQLBYULEGY</t>
  </si>
  <si>
    <t>R3PI3E0VLZY2C3</t>
  </si>
  <si>
    <t>R1CENZ33411CCP</t>
  </si>
  <si>
    <t>R1GSPMTXEMBLHP</t>
  </si>
  <si>
    <t>RNICXWCGHEGNR</t>
  </si>
  <si>
    <t>RXG29ZHDAZJ1Q</t>
  </si>
  <si>
    <t>RO5SV6PIRUVQH</t>
  </si>
  <si>
    <t>R2OCF75VV6W3GT</t>
  </si>
  <si>
    <t>R1LCV30N6RKEEM</t>
  </si>
  <si>
    <t>R1GQGOJ2RHOS26</t>
  </si>
  <si>
    <t>R2PF9QV9JEQO9K</t>
  </si>
  <si>
    <t>R2NEN86P63G4ES</t>
  </si>
  <si>
    <t>R302B7X6H0GIC0</t>
  </si>
  <si>
    <t>R3H9O8F9LUY5N9</t>
  </si>
  <si>
    <t>R1RGSA8QU78640</t>
  </si>
  <si>
    <t>R2B3DRF8V2A9QI</t>
  </si>
  <si>
    <t>R1KF9HPUVJTM0I</t>
  </si>
  <si>
    <t>R3OCQ19TZWHSN5</t>
  </si>
  <si>
    <t>R3H7ECG65NHSIZ</t>
  </si>
  <si>
    <t>R33XIKQ7ZXFK0M</t>
  </si>
  <si>
    <t>R14YWOUBGKOP9M</t>
  </si>
  <si>
    <t>R3QI3EV1PDEDJT</t>
  </si>
  <si>
    <t>RYRUD4M0M77U6</t>
  </si>
  <si>
    <t>R32JNJANRO8KLT</t>
  </si>
  <si>
    <t>RAJ3HLMLW5246</t>
  </si>
  <si>
    <t>R3AOKWB5DJUZIT</t>
  </si>
  <si>
    <t>R1PU0LE5YRKY3Y</t>
  </si>
  <si>
    <t>R2L5EHOA77MWQP</t>
  </si>
  <si>
    <t>R1GOM8MCTLY767</t>
  </si>
  <si>
    <t>R2DNNWQ9ROEWKT</t>
  </si>
  <si>
    <t>RCZ2A2MM0MX3N</t>
  </si>
  <si>
    <t>R33P4PO6NUBWHY</t>
  </si>
  <si>
    <t>R2NWBZA1YTJSG5</t>
  </si>
  <si>
    <t>R3HWZSNDCB8EQM</t>
  </si>
  <si>
    <t>R2BSJW1NHF0ZF2</t>
  </si>
  <si>
    <t>R3CAZGSJ16RU2X</t>
  </si>
  <si>
    <t>R222GCN4UA2IL5</t>
  </si>
  <si>
    <t>R29YB9SHNRANAH</t>
  </si>
  <si>
    <t>R1CLB7L1MCFLZ5</t>
  </si>
  <si>
    <t>R1JYZM5JZE1ZCZ</t>
  </si>
  <si>
    <t>R2VODN64HRU6XL</t>
  </si>
  <si>
    <t>R15PFT9ZSOZ1T5</t>
  </si>
  <si>
    <t>R1SGO9WPFCHYNN</t>
  </si>
  <si>
    <t>R1RRH5FRHDD5BO</t>
  </si>
  <si>
    <t>RFXQZHQJTAHZ0</t>
  </si>
  <si>
    <t>R3EVQJSY23T8P1</t>
  </si>
  <si>
    <t>R22WRBGK72Y12Z</t>
  </si>
  <si>
    <t>R1BJGSXI1QZJ1E</t>
  </si>
  <si>
    <t>RY57UJXJ6PFU9</t>
  </si>
  <si>
    <t>RLGRM2EQJBC20</t>
  </si>
  <si>
    <t>R2CR72CAK85YA7</t>
  </si>
  <si>
    <t>R1J7T1CF1601BH</t>
  </si>
  <si>
    <t>R3IGDXE5UAOW8I</t>
  </si>
  <si>
    <t>R13C8HGBSHKCE1</t>
  </si>
  <si>
    <t>R2Y7FN8MCS4PT</t>
  </si>
  <si>
    <t>R3ERLO7QTMAD3L</t>
  </si>
  <si>
    <t>R3IEBGTGGSPM9N</t>
  </si>
  <si>
    <t>R37YEXEGR87GSQ</t>
  </si>
  <si>
    <t>RCXJF5CVRLCI4</t>
  </si>
  <si>
    <t>R3V788MKGR7BT6</t>
  </si>
  <si>
    <t>R26TE9PP1AORV7</t>
  </si>
  <si>
    <t>R3B3S0D5B6B0T9</t>
  </si>
  <si>
    <t>R2EO7OYSWLOBAW</t>
  </si>
  <si>
    <t>R3L2IIFA8XR9G3</t>
  </si>
  <si>
    <t>R3DHIYEVFB2Y64</t>
  </si>
  <si>
    <t>R2G2OFHFR3409U</t>
  </si>
  <si>
    <t>R1HC3ZLVI3VC2L</t>
  </si>
  <si>
    <t>RROY3V4G9AN02</t>
  </si>
  <si>
    <t>R3DVFUQOK3JXZ7</t>
  </si>
  <si>
    <t>R3H49JV0196DEP</t>
  </si>
  <si>
    <t>RE4IGG1ZTRBVF</t>
  </si>
  <si>
    <t>RFTSM34EH66WL</t>
  </si>
  <si>
    <t>R3TT1JXUXT8ZR1</t>
  </si>
  <si>
    <t>R5PQ3LYZAIGIZ</t>
  </si>
  <si>
    <t>R344C7U6JUIR8M</t>
  </si>
  <si>
    <t>R1H13BW2E325NO</t>
  </si>
  <si>
    <t>R1LB6DCH3CVZ4M</t>
  </si>
  <si>
    <t>R1CZD6C0CHJ2A9</t>
  </si>
  <si>
    <t>R1Z01G5G30GIQ3</t>
  </si>
  <si>
    <t>R1VMGF3IL5KE9D</t>
  </si>
  <si>
    <t>RT44HXN50X2AN</t>
  </si>
  <si>
    <t>R3E4TI9911D1M6</t>
  </si>
  <si>
    <t>R2U46UVD4IRLY7</t>
  </si>
  <si>
    <t>RCZUJPVI3RK1S</t>
  </si>
  <si>
    <t>R3LXC8533HTPVS</t>
  </si>
  <si>
    <t>R34H8D7WJ570X3</t>
  </si>
  <si>
    <t>R71E1FO9JA0SZ</t>
  </si>
  <si>
    <t>R2EQ2SIE31EKP</t>
  </si>
  <si>
    <t>R181JO933138UE</t>
  </si>
  <si>
    <t>R16SAN9HROV4HS</t>
  </si>
  <si>
    <t>R26Z0O4978YU47</t>
  </si>
  <si>
    <t>R13WAXAKPL2LIZ</t>
  </si>
  <si>
    <t>RSOGJ8FAFL4E5</t>
  </si>
  <si>
    <t>R3NS94CP1XBFL</t>
  </si>
  <si>
    <t>R2GCTRSIEHHNXA</t>
  </si>
  <si>
    <t>R2JI8EH2TR7BDR</t>
  </si>
  <si>
    <t>RC9CBGOS4Y0ZA</t>
  </si>
  <si>
    <t>R30MFJXWFH5IPS</t>
  </si>
  <si>
    <t>R39DB3OJGB156P</t>
  </si>
  <si>
    <t>R3SS4A3ZPHNIS3</t>
  </si>
  <si>
    <t>R35PA44HZ71501</t>
  </si>
  <si>
    <t>R8FCL3C8MXBOU</t>
  </si>
  <si>
    <t>R1KKVZ2RMAQXRO</t>
  </si>
  <si>
    <t>R1RGEWDBRHHG1G</t>
  </si>
  <si>
    <t>R31DZYVAC4G3AB</t>
  </si>
  <si>
    <t>R2XB4D0L7GYIJM</t>
  </si>
  <si>
    <t>R2UZOF31IYEDYC</t>
  </si>
  <si>
    <t>RA80Q7ZKXPY2Z</t>
  </si>
  <si>
    <t>R2WAC57HUYHRL4</t>
  </si>
  <si>
    <t>R2865Q514C2RZ7</t>
  </si>
  <si>
    <t>R3CEPSJRDFFOBW</t>
  </si>
  <si>
    <t>R312ZA2IHXIXXF</t>
  </si>
  <si>
    <t>R1S0L7740D7M8W</t>
  </si>
  <si>
    <t>R2D0IWLH03TPH7</t>
  </si>
  <si>
    <t>R8KWWR9D7Z8ZP</t>
  </si>
  <si>
    <t>R1K9VOKVDAH1FT</t>
  </si>
  <si>
    <t>R3VA611ERW9TJ2</t>
  </si>
  <si>
    <t>RURQQWP8I8XS4</t>
  </si>
  <si>
    <t>R19O55T880XD8U</t>
  </si>
  <si>
    <t>R3CHHGYZD5QMGM</t>
  </si>
  <si>
    <t>RHKJASTLGEF14</t>
  </si>
  <si>
    <t>R1CD68IZMR4O62</t>
  </si>
  <si>
    <t>R19JWR6NN6DMRW</t>
  </si>
  <si>
    <t>R3NNMZRL819Q5I</t>
  </si>
  <si>
    <t>R27MVISBFA27B0</t>
  </si>
  <si>
    <t>R26UM4M5FX7MOX</t>
  </si>
  <si>
    <t>R3OS23S4DLG4RW</t>
  </si>
  <si>
    <t>R6CTY16XAGKZ3</t>
  </si>
  <si>
    <t>R3GTDALXXTDMU4</t>
  </si>
  <si>
    <t>R1YPRPCDNAPQGM</t>
  </si>
  <si>
    <t>R2XFHXT7SOGU38</t>
  </si>
  <si>
    <t>R18IKG6HRO7KHV</t>
  </si>
  <si>
    <t>RL2GYO9N48DA1</t>
  </si>
  <si>
    <t>R1GE4SBKIMYD21</t>
  </si>
  <si>
    <t>R28HO0PSXETDRY</t>
  </si>
  <si>
    <t>RSOK1DI5JASHZ</t>
  </si>
  <si>
    <t>R74OCT3MJO4BX</t>
  </si>
  <si>
    <t>R2Z3IYVCJ69HJ</t>
  </si>
  <si>
    <t>RDCJBFGUBZWFJ</t>
  </si>
  <si>
    <t>R3F0Y39XWNLO8Z</t>
  </si>
  <si>
    <t>R38S8FL4YF9JD0</t>
  </si>
  <si>
    <t>R1MCQ2MLQ7C4DU</t>
  </si>
  <si>
    <t>RMVTEJJSA64Y1</t>
  </si>
  <si>
    <t>R35XHV3UC3PEXZ</t>
  </si>
  <si>
    <t>R2MQ9H1NKP4BDO</t>
  </si>
  <si>
    <t>R2HOVLX6WT4I6J</t>
  </si>
  <si>
    <t>RJX93LCK9FMRS</t>
  </si>
  <si>
    <t>R14T5CARLGB2KJ</t>
  </si>
  <si>
    <t>R31ADVYIHSBKCJ</t>
  </si>
  <si>
    <t>RJ2RFRYTSYWQ6</t>
  </si>
  <si>
    <t>R1NT2YXBX91W6Z</t>
  </si>
  <si>
    <t>R1CN84T7CDAFE</t>
  </si>
  <si>
    <t>RIZF30TNXEI0C</t>
  </si>
  <si>
    <t>R3MOOJUBKCJ0VR</t>
  </si>
  <si>
    <t>R16NWYD2LYHNFJ</t>
  </si>
  <si>
    <t>R2Y32IVRENIANJ</t>
  </si>
  <si>
    <t>R3BBJ9AXA1ZOSC</t>
  </si>
  <si>
    <t>RD5EMW1UBYKX6</t>
  </si>
  <si>
    <t>R3NFOY58N9GMK5</t>
  </si>
  <si>
    <t>RLWBE1NALLDFQ</t>
  </si>
  <si>
    <t>R3IO7HFD3TGRO1</t>
  </si>
  <si>
    <t>R4NCD2RDWQWZ0</t>
  </si>
  <si>
    <t>RWKQG2WMXYN20</t>
  </si>
  <si>
    <t>R3S53R4I0ZE364</t>
  </si>
  <si>
    <t>R2VB4D1AFFZK9Y</t>
  </si>
  <si>
    <t>R2GUTP55B1ZKUM</t>
  </si>
  <si>
    <t>R2UNJAOWGLCURY</t>
  </si>
  <si>
    <t>R2WJ1F3SRK5MZ8</t>
  </si>
  <si>
    <t>R21F459NA4RRVJ</t>
  </si>
  <si>
    <t>R3CR68E62EC8M3</t>
  </si>
  <si>
    <t>R10KIZHSVBEP0U</t>
  </si>
  <si>
    <t>R1DEOWB5K6A6Z2</t>
  </si>
  <si>
    <t>R2GD8H370XJ574</t>
  </si>
  <si>
    <t>R3L2R2YXGR6W4L</t>
  </si>
  <si>
    <t>R2KKPS8UXC42G</t>
  </si>
  <si>
    <t>RM2YVJE73LH91</t>
  </si>
  <si>
    <t>R2IUG2Z4CXK0CC</t>
  </si>
  <si>
    <t>RC6J6VCOUGA5C</t>
  </si>
  <si>
    <t>R10L0LUK0SEJPL</t>
  </si>
  <si>
    <t>R2EGC3B1JJ6BTS</t>
  </si>
  <si>
    <t>R35W8V6ZATZ2S</t>
  </si>
  <si>
    <t>RPN411MPADDQD</t>
  </si>
  <si>
    <t>RE3HSY12L9YBG</t>
  </si>
  <si>
    <t>R2UXIGD46L4151</t>
  </si>
  <si>
    <t>R1LJNC0Q9BR7UW</t>
  </si>
  <si>
    <t>R2Z93X38SWW7IL</t>
  </si>
  <si>
    <t>R3FOUBGTV1VUHP</t>
  </si>
  <si>
    <t>R1O6LVSV52T4PJ</t>
  </si>
  <si>
    <t>REU3XX3MNVWX9</t>
  </si>
  <si>
    <t>R11PYCGN6PGQL9</t>
  </si>
  <si>
    <t>R1XBA7N59GDUL8</t>
  </si>
  <si>
    <t>R29QNQJHONGFEU</t>
  </si>
  <si>
    <t>R2N7R1NZIKS9F5</t>
  </si>
  <si>
    <t>R2J48N34WBDDGZ</t>
  </si>
  <si>
    <t>RCI40FPILZN2J</t>
  </si>
  <si>
    <t>R33GJM990WL2D</t>
  </si>
  <si>
    <t>R2IZDWTSBD3OJD</t>
  </si>
  <si>
    <t>R18JSUF6RUDBJK</t>
  </si>
  <si>
    <t>R3IYD10K0ODOFQ</t>
  </si>
  <si>
    <t>R1V2IV4QBCAWUG</t>
  </si>
  <si>
    <t>R92Z4OC4KIRC5</t>
  </si>
  <si>
    <t>R2HY1V6QTTUTAQ</t>
  </si>
  <si>
    <t>R2LH0W21RI2HB3</t>
  </si>
  <si>
    <t>R2NTYGKM6R1PXH</t>
  </si>
  <si>
    <t>R2TR5PF6IUMOXH</t>
  </si>
  <si>
    <t>R3MX15QTIQ0BXG</t>
  </si>
  <si>
    <t>ROKY7UXCNAYLZ</t>
  </si>
  <si>
    <t>R3JWZ3QRTVLQ14</t>
  </si>
  <si>
    <t>R7MVBDVHW7FGJ</t>
  </si>
  <si>
    <t>R1BGEUL7PDFQ3</t>
  </si>
  <si>
    <t>R1TBHUMR0RV7AZ</t>
  </si>
  <si>
    <t>R2BN9ZX0H3ZQV2</t>
  </si>
  <si>
    <t>R2PMUD745GQT3E</t>
  </si>
  <si>
    <t>RR9I6SN1YILLK</t>
  </si>
  <si>
    <t>R307WJGWC40TMF</t>
  </si>
  <si>
    <t>RNVPA6MFR64PA</t>
  </si>
  <si>
    <t>RL9O5LBT420FW</t>
  </si>
  <si>
    <t>R1JEUHJMZ3O6MW</t>
  </si>
  <si>
    <t>R16HCZ0W1TRSMM</t>
  </si>
  <si>
    <t>R12J7UKQ0FX3O9</t>
  </si>
  <si>
    <t>R8729SR7LQFUU</t>
  </si>
  <si>
    <t>R1W7FVZ8OGOZN4</t>
  </si>
  <si>
    <t>R39U6OQOYKSBJS</t>
  </si>
  <si>
    <t>REJGTU93MWH8Y</t>
  </si>
  <si>
    <t>R92QJE5NTZ9V7</t>
  </si>
  <si>
    <t>R3SZH0PVUBQJ80</t>
  </si>
  <si>
    <t>R3FAPESPH3491Y</t>
  </si>
  <si>
    <t>R1OD5NFQAXPGR0</t>
  </si>
  <si>
    <t>RJ4G42V45QKKS</t>
  </si>
  <si>
    <t>R2IZ8HZT8AOA4W</t>
  </si>
  <si>
    <t>R2WDDYGKMU51DE</t>
  </si>
  <si>
    <t>R12WIEV98SWMNB</t>
  </si>
  <si>
    <t>R2WXBH0GEG4H1Q</t>
  </si>
  <si>
    <t>R3VORTRB8TWN89</t>
  </si>
  <si>
    <t>RW9LHUMO78TE2</t>
  </si>
  <si>
    <t>R2OXFV06J64YNH</t>
  </si>
  <si>
    <t>R1U3JI1Q9O92SE</t>
  </si>
  <si>
    <t>R2XM48FX5POEKX</t>
  </si>
  <si>
    <t>RP9JIO6DPGAL</t>
  </si>
  <si>
    <t>R2F1YTVX9WS0TS</t>
  </si>
  <si>
    <t>R2TIBHRS9UKUU1</t>
  </si>
  <si>
    <t>R2P3JI1EJ9IXM3</t>
  </si>
  <si>
    <t>R2H4GF8D9IBB7W</t>
  </si>
  <si>
    <t>RVH0I89DG4CBI</t>
  </si>
  <si>
    <t>R3SRF1NZK2DCS4</t>
  </si>
  <si>
    <t>R3A79RNQQ3FM9L</t>
  </si>
  <si>
    <t>R1QQCCPJOZKCPA</t>
  </si>
  <si>
    <t>R2THU52GBFKHLS</t>
  </si>
  <si>
    <t>RKL6OE1GWZ2UL</t>
  </si>
  <si>
    <t>R2RP7NJVKL2D3B</t>
  </si>
  <si>
    <t>R27SWYIOUU9JGH</t>
  </si>
  <si>
    <t>R3CV6G8SG8GVG0</t>
  </si>
  <si>
    <t>R3FH44SD2VCUCM</t>
  </si>
  <si>
    <t>R24U6J35ZGRJVD</t>
  </si>
  <si>
    <t>RXSYAGW0AG5GO</t>
  </si>
  <si>
    <t>RNRX90QGDJCVW</t>
  </si>
  <si>
    <t>R25VGDOTPHFDDQ</t>
  </si>
  <si>
    <t>R3AUZEPO4WZLD3</t>
  </si>
  <si>
    <t>RMD97V7ZXPVBW</t>
  </si>
  <si>
    <t>R334FL43ACWCPH</t>
  </si>
  <si>
    <t>R1L5CFYAFEBGQY</t>
  </si>
  <si>
    <t>RM3DGSI1GEJ08</t>
  </si>
  <si>
    <t>R26V5SMXYSE953</t>
  </si>
  <si>
    <t>R22PXYQOJSGDO8</t>
  </si>
  <si>
    <t>RMV4FW2P0WYMA</t>
  </si>
  <si>
    <t>R2P66UQNR7EV9H</t>
  </si>
  <si>
    <t>R27FPYAT4QN865</t>
  </si>
  <si>
    <t>R1YXRZNZVOXVNK</t>
  </si>
  <si>
    <t>R22TFM41T4WQ02</t>
  </si>
  <si>
    <t>R30MBA23XKW10R</t>
  </si>
  <si>
    <t>R227WPCV784CRR</t>
  </si>
  <si>
    <t>RKV5WXDU6KA7K</t>
  </si>
  <si>
    <t>R3EB85UVVA528V</t>
  </si>
  <si>
    <t>R2W2UXE7BVRBIH</t>
  </si>
  <si>
    <t>RJP1JLG2KKDYM</t>
  </si>
  <si>
    <t>RBF9VE36ZHRYW</t>
  </si>
  <si>
    <t>RK5XMFM6GJ9ZP</t>
  </si>
  <si>
    <t>R39LNRL9C8WCMD</t>
  </si>
  <si>
    <t>R13YBJ0OTSIBZ</t>
  </si>
  <si>
    <t>R3SDFVG2YU1A0K</t>
  </si>
  <si>
    <t>R2PZVYUJIMAYM5</t>
  </si>
  <si>
    <t>R2CXLZ0YOR6NZU</t>
  </si>
  <si>
    <t>R1S2PH1JD9B9XB</t>
  </si>
  <si>
    <t>R3UUKCS12Q0B9X</t>
  </si>
  <si>
    <t>R16YH8SVJU5W61</t>
  </si>
  <si>
    <t>R32XCAYQRNE0Q3</t>
  </si>
  <si>
    <t>R1FQD9T17LXHLF</t>
  </si>
  <si>
    <t>R17H2I7PYTIEIA</t>
  </si>
  <si>
    <t>RWEPEYF95XCK9</t>
  </si>
  <si>
    <t>R14CFFXT17UAJI</t>
  </si>
  <si>
    <t>R1PBLR66RA2JLZ</t>
  </si>
  <si>
    <t>R2Q6NGR94WBB6N</t>
  </si>
  <si>
    <t>R2DIHIFERXYMB</t>
  </si>
  <si>
    <t>R3C50JNQ3ZC6R9</t>
  </si>
  <si>
    <t>R3ELQTJOXZNXTV</t>
  </si>
  <si>
    <t>R3GJXEPLJKBJL5</t>
  </si>
  <si>
    <t>R2U3H4FR5RI757</t>
  </si>
  <si>
    <t>R2XK6I1NM00NTD</t>
  </si>
  <si>
    <t>R7YRJ5LC06RF1</t>
  </si>
  <si>
    <t>R39R4HSMGQW4PR</t>
  </si>
  <si>
    <t>R1W4Z589RU74EY</t>
  </si>
  <si>
    <t>RUKK2PZV0ZTGD</t>
  </si>
  <si>
    <t>R3V4QKSGSKWY6Z</t>
  </si>
  <si>
    <t>R2YVK4E6L5KZUB</t>
  </si>
  <si>
    <t>R1CFPUFKST9QUV</t>
  </si>
  <si>
    <t>RE56NENNOHLIG</t>
  </si>
  <si>
    <t>R11OLU6PWXKCS1</t>
  </si>
  <si>
    <t>RWTE4VJZ96QEW</t>
  </si>
  <si>
    <t>R1RYKPXHJHJ9A4</t>
  </si>
  <si>
    <t>R2SMCMC92K4AMF</t>
  </si>
  <si>
    <t>R1OK31HXJ4T85Y</t>
  </si>
  <si>
    <t>R3TVRE3301FSM8</t>
  </si>
  <si>
    <t>R2BU1GS5HQQY33</t>
  </si>
  <si>
    <t>R201OWMIXG3WK2</t>
  </si>
  <si>
    <t>R1M5GUL7S1N7EK</t>
  </si>
  <si>
    <t>R39AGUAG2FMUR1</t>
  </si>
  <si>
    <t>R3VX2X08SUPGXI</t>
  </si>
  <si>
    <t>R1HBDBX7X0PPVY</t>
  </si>
  <si>
    <t>R1IFSFNW29TL7R</t>
  </si>
  <si>
    <t>R92FUN7UWEVOW</t>
  </si>
  <si>
    <t>R3S0IIYYQMXKF</t>
  </si>
  <si>
    <t>RP412MHJT3TXO</t>
  </si>
  <si>
    <t>R25XRX2PFVSE01</t>
  </si>
  <si>
    <t>R2DAUOO2F29H20</t>
  </si>
  <si>
    <t>R3477DOFU8L9AH</t>
  </si>
  <si>
    <t>R344OTWVD49JUP</t>
  </si>
  <si>
    <t>R78BFK5PTL1N8</t>
  </si>
  <si>
    <t>R23GLC7BOL1YAO</t>
  </si>
  <si>
    <t>R36HIFX1JD7NM3</t>
  </si>
  <si>
    <t>R33UMDW7NR862</t>
  </si>
  <si>
    <t>R3UISEQJ70M7M4</t>
  </si>
  <si>
    <t>R3K4G3XSX4HVZY</t>
  </si>
  <si>
    <t>R3RYDW0O1D5PYI</t>
  </si>
  <si>
    <t>R3B100WGK90YXX</t>
  </si>
  <si>
    <t>R2810JGXE0FCK2</t>
  </si>
  <si>
    <t>R1IUQMDNCMSXAO</t>
  </si>
  <si>
    <t>R2GIICLDTZPU3N</t>
  </si>
  <si>
    <t>R3NKJOJN2NXZVS</t>
  </si>
  <si>
    <t>R3BZR0ONOMX597</t>
  </si>
  <si>
    <t>R1HSB3HYXUOWMN</t>
  </si>
  <si>
    <t>R1X8YG3O4ADXD1</t>
  </si>
  <si>
    <t>R21613KQKHLS39</t>
  </si>
  <si>
    <t>R2Q9OZ24DS780B</t>
  </si>
  <si>
    <t>R2KHHVT2R38J1E</t>
  </si>
  <si>
    <t>R17CBHX9U3VWC0</t>
  </si>
  <si>
    <t>R2D87CR9APLU6W</t>
  </si>
  <si>
    <t>R1EHAVJCYTK59O</t>
  </si>
  <si>
    <t>R3JFH4CO9WJOXC</t>
  </si>
  <si>
    <t>R2W50LBJSCGZ5O</t>
  </si>
  <si>
    <t>RWXVF96DFZ856</t>
  </si>
  <si>
    <t>R1P2VLNHZAHSCU</t>
  </si>
  <si>
    <t>R28B2GC0X0RMKW</t>
  </si>
  <si>
    <t>RQ2S0N0NGDQVY</t>
  </si>
  <si>
    <t>R19KN24ZE86FRJ</t>
  </si>
  <si>
    <t>R2R1RIQO9D9HNF</t>
  </si>
  <si>
    <t>RR7JLC3VD2TBS</t>
  </si>
  <si>
    <t>R3PG7SPU02XR6Z</t>
  </si>
  <si>
    <t>R382LEGRZSS0UN</t>
  </si>
  <si>
    <t>R1TFXCJ8YR6S8Z</t>
  </si>
  <si>
    <t>R37IX8UNUF7V26</t>
  </si>
  <si>
    <t>R188MKEOB6CXNH</t>
  </si>
  <si>
    <t>R1WY278AMA2M2L</t>
  </si>
  <si>
    <t>R1B9BGU3D96MM1</t>
  </si>
  <si>
    <t>R3UKHBPPXQOJ7Q</t>
  </si>
  <si>
    <t>R1P646TWS98DH3</t>
  </si>
  <si>
    <t>R2FXWK6LTYKG4J</t>
  </si>
  <si>
    <t>R3QV31R1SXLLW8</t>
  </si>
  <si>
    <t>R3FJ8OR7KJB5ZP</t>
  </si>
  <si>
    <t>R1665NO7B2DXWD</t>
  </si>
  <si>
    <t>R1WFNBBN36KYRH</t>
  </si>
  <si>
    <t>R1LTO3BLRTV1QR</t>
  </si>
  <si>
    <t>R2XGDUS2ZEQO76</t>
  </si>
  <si>
    <t>R1GYFU7950VBK7</t>
  </si>
  <si>
    <t>R1XM35GH40FPTQ</t>
  </si>
  <si>
    <t>R1P555HGXOI7HS</t>
  </si>
  <si>
    <t>R2P1YCWVUVH14P</t>
  </si>
  <si>
    <t>R1088Q72E1W0DN</t>
  </si>
  <si>
    <t>R1DOYU0KALNQNK</t>
  </si>
  <si>
    <t>ROYTJMQHK8TR</t>
  </si>
  <si>
    <t>R3OI9NIP86EJMK</t>
  </si>
  <si>
    <t>R19REKQNB6DHVK</t>
  </si>
  <si>
    <t>RN8PZREKYVUCU</t>
  </si>
  <si>
    <t>R7H07OI7LETQC</t>
  </si>
  <si>
    <t>RFNCQH476BUID</t>
  </si>
  <si>
    <t>RBRBI3TZWFXW7</t>
  </si>
  <si>
    <t>R2ZR75W02IPC5C</t>
  </si>
  <si>
    <t>RPUDZMSMR65WV</t>
  </si>
  <si>
    <t>R1T3IMKX5I23BL</t>
  </si>
  <si>
    <t>R2ACT45S9ER36B</t>
  </si>
  <si>
    <t>R3JVGT39A4NCLG</t>
  </si>
  <si>
    <t>R2ZS039FIJFE2X</t>
  </si>
  <si>
    <t>RUE1VX5KVXKYM</t>
  </si>
  <si>
    <t>RJUMN5TQXB046</t>
  </si>
  <si>
    <t>RKB470J0YGFZS</t>
  </si>
  <si>
    <t>R30Z26FC4CVOIK</t>
  </si>
  <si>
    <t>R22OHRDXFQ2O98</t>
  </si>
  <si>
    <t>RSAB4HSG5ZH9H</t>
  </si>
  <si>
    <t>R3FC8NLEZ4DJ8N</t>
  </si>
  <si>
    <t>R1RTOHK5EM9WPX</t>
  </si>
  <si>
    <t>RFVPFUT2AVH9A</t>
  </si>
  <si>
    <t>R232XWKJREFG9M</t>
  </si>
  <si>
    <t>RZAZ7VZRRHLFH</t>
  </si>
  <si>
    <t>R1CEPOZCGKCSWH</t>
  </si>
  <si>
    <t>RDLKA670FVMKY</t>
  </si>
  <si>
    <t>RZZB1IDY3USBP</t>
  </si>
  <si>
    <t>R30B6VRIVHWOIP</t>
  </si>
  <si>
    <t>R31A5RDIAY3O0R</t>
  </si>
  <si>
    <t>R26RJ6WBBMVVXJ</t>
  </si>
  <si>
    <t>R1PZ0SMCXPJO9C</t>
  </si>
  <si>
    <t>R3QLX0DTF1C3J7</t>
  </si>
  <si>
    <t>R23GQW7DPSVOA0</t>
  </si>
  <si>
    <t>R20Y7L8T8S0B2V</t>
  </si>
  <si>
    <t>R19O1AZBIG1F5P</t>
  </si>
  <si>
    <t>R1HA5IN5GZZEKJ</t>
  </si>
  <si>
    <t>R3BGLBQWLQUBW0</t>
  </si>
  <si>
    <t>R2GKH9JNW12AKY</t>
  </si>
  <si>
    <t>RKEC16QEHA2WT</t>
  </si>
  <si>
    <t>R1A9NXDM3RASAL</t>
  </si>
  <si>
    <t>R25TUXKCEEATJ0</t>
  </si>
  <si>
    <t>R39CZQR3ZPJ0Q7</t>
  </si>
  <si>
    <t>R1XRT2636AEQEO</t>
  </si>
  <si>
    <t>R2BSV4B70RKKC8</t>
  </si>
  <si>
    <t>R2JBI9XCV1RU9E</t>
  </si>
  <si>
    <t>RC0ZKG91JP10X</t>
  </si>
  <si>
    <t>RAO17F0JUKD13</t>
  </si>
  <si>
    <t>R1YWFT51T2HFXX</t>
  </si>
  <si>
    <t>R2GVGI7SXLDIW9</t>
  </si>
  <si>
    <t>R3H4IRBX721OIC</t>
  </si>
  <si>
    <t>R20KZD07FRNQKL</t>
  </si>
  <si>
    <t>R1PLCFQQFJ5O5X</t>
  </si>
  <si>
    <t>R15J54ID6Y9FF4</t>
  </si>
  <si>
    <t>R175ZT8BC8T0GJ</t>
  </si>
  <si>
    <t>R34ALRVGYAYJDY</t>
  </si>
  <si>
    <t>RBKV67DDOAO0H</t>
  </si>
  <si>
    <t>R34RBTS6ZN4MQ0</t>
  </si>
  <si>
    <t>R2QJLRRYLEJFIO</t>
  </si>
  <si>
    <t>RC2JPYCTJRIWP</t>
  </si>
  <si>
    <t>R2G6GUH2R64F4D</t>
  </si>
  <si>
    <t>RRKKD7U3BYBEI</t>
  </si>
  <si>
    <t>R2GMM9FNW2M5Z0</t>
  </si>
  <si>
    <t>R194PI32Y48S87</t>
  </si>
  <si>
    <t>R2I2156P73J3YL</t>
  </si>
  <si>
    <t>R10LLYRO2Z4E2G</t>
  </si>
  <si>
    <t>R1S57TIOL6E20F</t>
  </si>
  <si>
    <t>RIL69DS3C4JGC</t>
  </si>
  <si>
    <t>R2GWGCF8S3OWCN</t>
  </si>
  <si>
    <t>R1NI7YG9KNMCX2</t>
  </si>
  <si>
    <t>RIQHKLJ3CV86P</t>
  </si>
  <si>
    <t>R2SQH0UGZ9II5U</t>
  </si>
  <si>
    <t>R5UPOXES8HS5T</t>
  </si>
  <si>
    <t>R24SCGVHQZOYOA</t>
  </si>
  <si>
    <t>RKU0YNFBI9H6U</t>
  </si>
  <si>
    <t>R1L56U9MGEY65D</t>
  </si>
  <si>
    <t>R1RTAR9ZHEKJKA</t>
  </si>
  <si>
    <t>RZ9F1LMTYQSA5</t>
  </si>
  <si>
    <t>RQ6JZDYGL266A</t>
  </si>
  <si>
    <t>RU423VYROXUDD</t>
  </si>
  <si>
    <t>R2SX0KB6M50PZU</t>
  </si>
  <si>
    <t>RWXV1G9ORG22P</t>
  </si>
  <si>
    <t>RITW1G6EL12AP</t>
  </si>
  <si>
    <t>R28FCAPCXM5BZJ</t>
  </si>
  <si>
    <t>RQW7J1KQNV90H</t>
  </si>
  <si>
    <t>R2C6HW90SHJ7B</t>
  </si>
  <si>
    <t>R162NDM8UBR66B</t>
  </si>
  <si>
    <t>R2SNQQV2EWNINJ</t>
  </si>
  <si>
    <t>RVHDQX6TUCHG0</t>
  </si>
  <si>
    <t>R2NQHRYM47YRYK</t>
  </si>
  <si>
    <t>R1T3FLH3DTF6HS</t>
  </si>
  <si>
    <t>R2AHAAVTJIDTY</t>
  </si>
  <si>
    <t>R1N42PBKDI68TK</t>
  </si>
  <si>
    <t>RR91VSJ4DDBZ6</t>
  </si>
  <si>
    <t>R1TPXU0SVYZPZK</t>
  </si>
  <si>
    <t>R3O12UIKHXRVOG</t>
  </si>
  <si>
    <t>R2QA83CPNE21C8</t>
  </si>
  <si>
    <t>RY7XGBVY0116M</t>
  </si>
  <si>
    <t>R34S7CW9IYNOUR</t>
  </si>
  <si>
    <t>RI06LTB0D8TP</t>
  </si>
  <si>
    <t>R1677YPJIH6H3F</t>
  </si>
  <si>
    <t>R3MT3F6SGDQJH9</t>
  </si>
  <si>
    <t>R385ELCSDCDIZF</t>
  </si>
  <si>
    <t>R3URBXHQ9H8DAF</t>
  </si>
  <si>
    <t>R27YXZVKCB0BHO</t>
  </si>
  <si>
    <t>R1925KJ9EPGG39</t>
  </si>
  <si>
    <t>R15DQIQZ16IEL9</t>
  </si>
  <si>
    <t>R3OT3GHKN7033E</t>
  </si>
  <si>
    <t>R3B1OFFST3XKYU</t>
  </si>
  <si>
    <t>RBB31LE5QA4LE</t>
  </si>
  <si>
    <t>R1HIYUVKS08YJP</t>
  </si>
  <si>
    <t>RBC057ZTXOL5Y</t>
  </si>
  <si>
    <t>R24VKY63J20SM0</t>
  </si>
  <si>
    <t>R16UAQV9SOCSE</t>
  </si>
  <si>
    <t>R23HQTXGR1DOIL</t>
  </si>
  <si>
    <t>RZFMNMJ8EIG87</t>
  </si>
  <si>
    <t>R2VYVQSV2YFY0T</t>
  </si>
  <si>
    <t>R2SW6YDVZ9T4O8</t>
  </si>
  <si>
    <t>R2Q04IXOK0RA34</t>
  </si>
  <si>
    <t>R2GRUN8Y7IDUPT</t>
  </si>
  <si>
    <t>R1X7VRLKNOLTGJ</t>
  </si>
  <si>
    <t>R351RRLG83JZDV</t>
  </si>
  <si>
    <t>R18W7JDXECM6J5</t>
  </si>
  <si>
    <t>RPU9M945SJ641</t>
  </si>
  <si>
    <t>RTYY30I8B4PS4</t>
  </si>
  <si>
    <t>R34OST6S1F8457</t>
  </si>
  <si>
    <t>R6Z0QUUTZU58T</t>
  </si>
  <si>
    <t>R3QNKPNSUIZP59</t>
  </si>
  <si>
    <t>R3R9Y258UAOCTI</t>
  </si>
  <si>
    <t>R2NB1AHZCTD44B</t>
  </si>
  <si>
    <t>R1IPFAF5DDZQ57</t>
  </si>
  <si>
    <t>R2WSQL1YCAREKS</t>
  </si>
  <si>
    <t>RCDYRGDMI1WOA</t>
  </si>
  <si>
    <t>R111DGF0O8W1N8</t>
  </si>
  <si>
    <t>R1GA29NLMK5T1</t>
  </si>
  <si>
    <t>R1RAVFTKKIOGQ6</t>
  </si>
  <si>
    <t>R12RIAF7LEVYRN</t>
  </si>
  <si>
    <t>R1TK93TBAVEFG6</t>
  </si>
  <si>
    <t>R2VED6OCTD3DK8</t>
  </si>
  <si>
    <t>R3K8JF3L64IV9B</t>
  </si>
  <si>
    <t>R3T6IUBAYZZ3KO</t>
  </si>
  <si>
    <t>R2BR9VTFE775OW</t>
  </si>
  <si>
    <t>R3V8S6MZGP7QAL</t>
  </si>
  <si>
    <t>R1OQW9NGBM2EHB</t>
  </si>
  <si>
    <t>R2H6STN8H1XVSE</t>
  </si>
  <si>
    <t>RZNEIL92FFGTT</t>
  </si>
  <si>
    <t>R2JLX4OWIAT035</t>
  </si>
  <si>
    <t>R354OSXK2IT8BE</t>
  </si>
  <si>
    <t>R15U5TQNV1VY4A</t>
  </si>
  <si>
    <t>R1UFECRZY2H7ZR</t>
  </si>
  <si>
    <t>R2L3OQHBC45T2X</t>
  </si>
  <si>
    <t>R2IX8LIBU6MKPB</t>
  </si>
  <si>
    <t>R35OUWDVRQF8R5</t>
  </si>
  <si>
    <t>RHRVKXM6JJBX7</t>
  </si>
  <si>
    <t>R1O89JBSE4EPL4</t>
  </si>
  <si>
    <t>R364RHY5PGIWWH</t>
  </si>
  <si>
    <t>R1EL7KUX3CVDVU</t>
  </si>
  <si>
    <t>R122PZXYO9V78</t>
  </si>
  <si>
    <t>RUTL2J228W4N</t>
  </si>
  <si>
    <t>R3CNU5WSZQK21Z</t>
  </si>
  <si>
    <t>R11LLDBWK3KHUS</t>
  </si>
  <si>
    <t>R2J3E39AIHUX3U</t>
  </si>
  <si>
    <t>RZQQP8IHS7A65</t>
  </si>
  <si>
    <t>R21GEGH10XV0ZL</t>
  </si>
  <si>
    <t>R2Z5OEPE3ETYSP</t>
  </si>
  <si>
    <t>RBVWNT5DJQ11U</t>
  </si>
  <si>
    <t>RW13JZ6UTG39E</t>
  </si>
  <si>
    <t>R3OO98PE8MBQ6M</t>
  </si>
  <si>
    <t>R2PDGCC6RF4YLC</t>
  </si>
  <si>
    <t>R1EWNSTI0FM8DP</t>
  </si>
  <si>
    <t>R12R6OUAVMTUIJ</t>
  </si>
  <si>
    <t>R34JSLSU3JZOPE</t>
  </si>
  <si>
    <t>R1JOBS3O6CQO4P</t>
  </si>
  <si>
    <t>R1QF0ET8A7E6WA</t>
  </si>
  <si>
    <t>R1X9IA818SXS5X</t>
  </si>
  <si>
    <t>R2L31T82MCWLFF</t>
  </si>
  <si>
    <t>R2KRBAR470MHG9</t>
  </si>
  <si>
    <t>RUQMRRT0FY4YJ</t>
  </si>
  <si>
    <t>R1YUVBDM5U1VP</t>
  </si>
  <si>
    <t>R3QNDW1DBNUYYV</t>
  </si>
  <si>
    <t>R3U7MTLZA3L5CH</t>
  </si>
  <si>
    <t>R2M315YGOB9RN3</t>
  </si>
  <si>
    <t>R1NBOC4RGKIP9G</t>
  </si>
  <si>
    <t>R3QJXYS4TXWZUF</t>
  </si>
  <si>
    <t>R2JIHF1A7NTH40</t>
  </si>
  <si>
    <t>R169VPW28GOZKX</t>
  </si>
  <si>
    <t>R3DKX32F8OC3XE</t>
  </si>
  <si>
    <t>R2CTTQK8YU774X</t>
  </si>
  <si>
    <t>R240OADCOPMHWE</t>
  </si>
  <si>
    <t>R2RS5DJTMPR9KH</t>
  </si>
  <si>
    <t>R3K8N1Z38YX4QZ</t>
  </si>
  <si>
    <t>R1D0W9ZGHTA55S</t>
  </si>
  <si>
    <t>R1OPHG3293Q2SZ</t>
  </si>
  <si>
    <t>R27TICJZP0IJZT</t>
  </si>
  <si>
    <t>RU7Q1JVSNZAP7</t>
  </si>
  <si>
    <t>R16Y48G8PM36BL</t>
  </si>
  <si>
    <t>RB5E6IQ420JLF</t>
  </si>
  <si>
    <t>R2P1ZOKUIQWNZH</t>
  </si>
  <si>
    <t>R3FBKF9RCYD42V</t>
  </si>
  <si>
    <t>R2JPDSDJBPCPVG</t>
  </si>
  <si>
    <t>RWAZG6R4PYQD8</t>
  </si>
  <si>
    <t>R1VWPJ2GCK1V4P</t>
  </si>
  <si>
    <t>R3SM2QDMLBGDIK</t>
  </si>
  <si>
    <t>RUNP3LOY40PFP</t>
  </si>
  <si>
    <t>RGLXWU5W86L32</t>
  </si>
  <si>
    <t>RYIE3APCBZO0M</t>
  </si>
  <si>
    <t>RVVUYDXJQ5FWH</t>
  </si>
  <si>
    <t>R2OD8G07SP3ATQ</t>
  </si>
  <si>
    <t>RV4T2P1TSYP7C</t>
  </si>
  <si>
    <t>RTUH4QIEPCZI2</t>
  </si>
  <si>
    <t>R176EGN5WFKYMF</t>
  </si>
  <si>
    <t>R2NF8CY7JSGPIJ</t>
  </si>
  <si>
    <t>R1ZHN7T42QYEMK</t>
  </si>
  <si>
    <t>R3JYRL1ACWZKKY</t>
  </si>
  <si>
    <t>R32Q6QP914FG3A</t>
  </si>
  <si>
    <t>R3IEH4PJW488UX</t>
  </si>
  <si>
    <t>R37IXVPK58NJQ4</t>
  </si>
  <si>
    <t>R2Y54968M42AHJ</t>
  </si>
  <si>
    <t>R2SN886QABQ5AF</t>
  </si>
  <si>
    <t>R2FF1108INS5GV</t>
  </si>
  <si>
    <t>R390GAYBGW7786</t>
  </si>
  <si>
    <t>RHUH1KUO9N3LB</t>
  </si>
  <si>
    <t>R2OCEV9PHCLFUS</t>
  </si>
  <si>
    <t>R50IDO4SB3AFN</t>
  </si>
  <si>
    <t>R2QJNGU56FGL5G</t>
  </si>
  <si>
    <t>R355RN0CHT6Z4Z</t>
  </si>
  <si>
    <t>R1CFZQYTT6QE90</t>
  </si>
  <si>
    <t>RIN87V1ZT8M2F</t>
  </si>
  <si>
    <t>R14EGSF85GZV2Q</t>
  </si>
  <si>
    <t>R2KMA1FW2QZLZX</t>
  </si>
  <si>
    <t>RCE8NJ5IXR7Y0</t>
  </si>
  <si>
    <t>R34OI72B1EV5GJ</t>
  </si>
  <si>
    <t>R1OXPIKY99VS78</t>
  </si>
  <si>
    <t>R1DOIQMYQSIX2Z</t>
  </si>
  <si>
    <t>R55NBBAP45T6G</t>
  </si>
  <si>
    <t>R32QZKQVJYCE4S</t>
  </si>
  <si>
    <t>R26OBSY88ZCS89</t>
  </si>
  <si>
    <t>R2D1HX7B0ZNR2Y</t>
  </si>
  <si>
    <t>RC6F71GCW3ITC</t>
  </si>
  <si>
    <t>R2R5PXQ6I47FLE</t>
  </si>
  <si>
    <t>R377ECW39RO5EJ</t>
  </si>
  <si>
    <t>R2HOVN3GT9RJUX</t>
  </si>
  <si>
    <t>R123XHZAU0Z0E5</t>
  </si>
  <si>
    <t>R2WKLOLAJF59CQ</t>
  </si>
  <si>
    <t>R17GETTD9A405E</t>
  </si>
  <si>
    <t>RSAWD2O7MGQHQ</t>
  </si>
  <si>
    <t>R2J3NNEKB8K98B</t>
  </si>
  <si>
    <t>R2JDMID7WPBPGA</t>
  </si>
  <si>
    <t>RPZQ7HTHUEAQM</t>
  </si>
  <si>
    <t>RAWY8DHIK1ZUO</t>
  </si>
  <si>
    <t>RKLEZ22TP2OC</t>
  </si>
  <si>
    <t>R7CBANEBW241L</t>
  </si>
  <si>
    <t>RRLSH7AHH6XLU</t>
  </si>
  <si>
    <t>RGV3TPWIES7KM</t>
  </si>
  <si>
    <t>R3P69DNOICR8GR</t>
  </si>
  <si>
    <t>RMVYCEXD67P7Y</t>
  </si>
  <si>
    <t>R1IZL1YZY4XUKJ</t>
  </si>
  <si>
    <t>R1PZBQBPYS1J63</t>
  </si>
  <si>
    <t>R3FTVZYWY8ESQF</t>
  </si>
  <si>
    <t>R3VL4SYCU5AQ1X</t>
  </si>
  <si>
    <t>R1SHRXW0RRW5A8</t>
  </si>
  <si>
    <t>R1OHBRJRE6GHDZ</t>
  </si>
  <si>
    <t>R24I7EFZQG9TE6</t>
  </si>
  <si>
    <t>R3G0UPCD2KN4F7</t>
  </si>
  <si>
    <t>R2EH8HEJYFWVY1</t>
  </si>
  <si>
    <t>R14DHLF5YST1V5</t>
  </si>
  <si>
    <t>R2ATOKYHEUA0RC</t>
  </si>
  <si>
    <t>R1LCM6KSBLNTZE</t>
  </si>
  <si>
    <t>R2MICL6U2IDISJ</t>
  </si>
  <si>
    <t>R2RT36U5W9GRK6</t>
  </si>
  <si>
    <t>R35V054572FNTJ</t>
  </si>
  <si>
    <t>R1INLMM4RCIDYQ</t>
  </si>
  <si>
    <t>R32UWFLL51XWFR</t>
  </si>
  <si>
    <t>R2E6JL1IPA492E</t>
  </si>
  <si>
    <t>R37EXJUBHQPY55</t>
  </si>
  <si>
    <t>RU09H6AAVSB29</t>
  </si>
  <si>
    <t>R21KXH46RVA6RM</t>
  </si>
  <si>
    <t>R369A5WFHNY685</t>
  </si>
  <si>
    <t>RU7ADO0K3THNI</t>
  </si>
  <si>
    <t>R2C24XAHB09570</t>
  </si>
  <si>
    <t>RF6FTZ2BMK3U7</t>
  </si>
  <si>
    <t>R1BKYQ1GKAGGUM</t>
  </si>
  <si>
    <t>R2JI0LCLSDDWMB</t>
  </si>
  <si>
    <t>R2GFGRPUJPI039</t>
  </si>
  <si>
    <t>R1QBBG7QM57OF7</t>
  </si>
  <si>
    <t>R24M24UKIB5KN3</t>
  </si>
  <si>
    <t>R9MTYU83EHJ96</t>
  </si>
  <si>
    <t>R2ZBBYSOYN3KBL</t>
  </si>
  <si>
    <t>R2DMLU5SLI59HR</t>
  </si>
  <si>
    <t>R2TALY28IA40HU</t>
  </si>
  <si>
    <t>R3I8OBYQHMK5AG</t>
  </si>
  <si>
    <t>R2LNUR3W2TOTL</t>
  </si>
  <si>
    <t>R3W1MUYN039NGZ</t>
  </si>
  <si>
    <t>RH9I43YOGMCU5</t>
  </si>
  <si>
    <t>R2T1VOM1S6TMET</t>
  </si>
  <si>
    <t>R1SLOPXHKI14S6</t>
  </si>
  <si>
    <t>R1OXLNAD6QN3PK</t>
  </si>
  <si>
    <t>R4RAOBEKJMT1E</t>
  </si>
  <si>
    <t>R2DJOU9710152I</t>
  </si>
  <si>
    <t>R3FXVCBQCGNPLW</t>
  </si>
  <si>
    <t>R12LALSYGQEMTT</t>
  </si>
  <si>
    <t>R2XY6WL3YCCBBU</t>
  </si>
  <si>
    <t>R2VRNRRSOHXHYW</t>
  </si>
  <si>
    <t>R1NBVCQUPQGZSG</t>
  </si>
  <si>
    <t>R1AYTJ3HGDXBPB</t>
  </si>
  <si>
    <t>R1SZXE4S0X94AV</t>
  </si>
  <si>
    <t>R18V2LFU0A6Z1Z</t>
  </si>
  <si>
    <t>REEEYL5KDQ81L</t>
  </si>
  <si>
    <t>R1648XOMK16YKC</t>
  </si>
  <si>
    <t>R30X514IQ3NWX4</t>
  </si>
  <si>
    <t>R3UV2ZJIR07U21</t>
  </si>
  <si>
    <t>RXYNQRMH2KD0E</t>
  </si>
  <si>
    <t>R1NNND9Z9O7ZFX</t>
  </si>
  <si>
    <t>RI4YG0LQODJ1Z</t>
  </si>
  <si>
    <t>R2RJKDVMA6HJAF</t>
  </si>
  <si>
    <t>R1CK70KKIQTXQY</t>
  </si>
  <si>
    <t>R1MU7OXDCRE59A</t>
  </si>
  <si>
    <t>R3OUTRCSE95S7U</t>
  </si>
  <si>
    <t>R1H2SUFJGR1SC5</t>
  </si>
  <si>
    <t>R3O0A0XNHT8365</t>
  </si>
  <si>
    <t>R1PKIMKR1E8X8T</t>
  </si>
  <si>
    <t>R23UV7ZBIEEZD3</t>
  </si>
  <si>
    <t>RYRHNVDKS5RFY</t>
  </si>
  <si>
    <t>RS1V5P4B8NSAO</t>
  </si>
  <si>
    <t>R1H7L32HFCGUIR</t>
  </si>
  <si>
    <t>R1Y0X6TPG7EJ3V</t>
  </si>
  <si>
    <t>R3UZD33WNT4AD</t>
  </si>
  <si>
    <t>R2MLZRSEQB0C49</t>
  </si>
  <si>
    <t>R34816YEM3Y2VJ</t>
  </si>
  <si>
    <t>R3P1QZDIWJJYVR</t>
  </si>
  <si>
    <t>R2HXC35HKL6S3E</t>
  </si>
  <si>
    <t>R2CUWR6SL0MMRR</t>
  </si>
  <si>
    <t>R3PWLUFNP117X0</t>
  </si>
  <si>
    <t>R2PK2034NVCPNH</t>
  </si>
  <si>
    <t>R2YJZKVTCUJAVZ</t>
  </si>
  <si>
    <t>R27X5G6UFUKCM9</t>
  </si>
  <si>
    <t>R3EKLFGQGV02SG</t>
  </si>
  <si>
    <t>R23WEMNZK46UV3</t>
  </si>
  <si>
    <t>R1G2C7XV8CAM7W</t>
  </si>
  <si>
    <t>R1O1T0NB6M5CU4</t>
  </si>
  <si>
    <t>RY95PJLUIT03E</t>
  </si>
  <si>
    <t>R2HMI9LDLJ1S2Y</t>
  </si>
  <si>
    <t>R216CF66UYJR2A</t>
  </si>
  <si>
    <t>R1XD0A6A2KGJZ6</t>
  </si>
  <si>
    <t>R31BXRU0GAOB26</t>
  </si>
  <si>
    <t>R120Q9PAHZEIEM</t>
  </si>
  <si>
    <t>R3MSIMI8U7QZXJ</t>
  </si>
  <si>
    <t>R3MLNPNLSYH11T</t>
  </si>
  <si>
    <t>R339F0FNSVUUP1</t>
  </si>
  <si>
    <t>R1X6T4WG7148OB</t>
  </si>
  <si>
    <t>R1Y9VHIT18ERYP</t>
  </si>
  <si>
    <t>R32RBHMK1ESFTN</t>
  </si>
  <si>
    <t>RKU0JLLNRC05S</t>
  </si>
  <si>
    <t>RIQJOO5ZR8L0X</t>
  </si>
  <si>
    <t>R300Z83BCAV2UK</t>
  </si>
  <si>
    <t>R130ME1NWGGCRX</t>
  </si>
  <si>
    <t>R2VNU6Q8UC18QX</t>
  </si>
  <si>
    <t>R287H4PDFLWV5</t>
  </si>
  <si>
    <t>RITJUD5WP59UI</t>
  </si>
  <si>
    <t>R3DKMHIJGPJH5H</t>
  </si>
  <si>
    <t>R128LZ0DN2NZBZ</t>
  </si>
  <si>
    <t>R3LFQ7EDHZ6DKM</t>
  </si>
  <si>
    <t>RUSJFUV64DPWM</t>
  </si>
  <si>
    <t>RHNVN7WEES6ZV</t>
  </si>
  <si>
    <t>R3LHNY1FJU5Z62</t>
  </si>
  <si>
    <t>RYD25TMDIWVXF</t>
  </si>
  <si>
    <t>R22G4CIX0JF8CT</t>
  </si>
  <si>
    <t>R3KZ4E667WBY58</t>
  </si>
  <si>
    <t>R2A7MIUNOW8DOE</t>
  </si>
  <si>
    <t>R2FXP703540FR1</t>
  </si>
  <si>
    <t>R37E7QJET0BYE8</t>
  </si>
  <si>
    <t>R1NOL0GE16P06G</t>
  </si>
  <si>
    <t>R48EN3ANVWEX9</t>
  </si>
  <si>
    <t>R17WYXS17TYDER</t>
  </si>
  <si>
    <t>R2BMYAH01K8EG8</t>
  </si>
  <si>
    <t>R23IO3LHHG39H</t>
  </si>
  <si>
    <t>R10I6UIAQIP9TN</t>
  </si>
  <si>
    <t>R2XEWWLV1LH7KX</t>
  </si>
  <si>
    <t>R3J0MEY15WI71Z</t>
  </si>
  <si>
    <t>R3HJ0GBBBUGEJZ</t>
  </si>
  <si>
    <t>R3TGTIJ54KHOL0</t>
  </si>
  <si>
    <t>R21TUQZLYNGC0M</t>
  </si>
  <si>
    <t>R1JSFOA0TD4S1A</t>
  </si>
  <si>
    <t>R1KOD8YMT3FJ7I</t>
  </si>
  <si>
    <t>R1BFOK13WV2QLM</t>
  </si>
  <si>
    <t>R3H97FN1H50F7F</t>
  </si>
  <si>
    <t>R1IY2IDRUJX5O5</t>
  </si>
  <si>
    <t>R1N5UJPJ5YGBU5</t>
  </si>
  <si>
    <t>R3BZ3W2KH0X1DQ</t>
  </si>
  <si>
    <t>R3GPO2WYK6ABG</t>
  </si>
  <si>
    <t>RCMFGYS1T27LL</t>
  </si>
  <si>
    <t>R1D5OAMYO4526T</t>
  </si>
  <si>
    <t>R2CU03OULJTK2A</t>
  </si>
  <si>
    <t>R1SHVTKMHHOREL</t>
  </si>
  <si>
    <t>R16MDWVEULVTGY</t>
  </si>
  <si>
    <t>R24VBI0XML9AS5</t>
  </si>
  <si>
    <t>RO1WU1XMSF20C</t>
  </si>
  <si>
    <t>R17U7AO7GNBOX8</t>
  </si>
  <si>
    <t>R2HES1EME0OXU4</t>
  </si>
  <si>
    <t>RWYRMRDBVWYUO</t>
  </si>
  <si>
    <t>R2NB2K5XC70FKP</t>
  </si>
  <si>
    <t>R3623Q21H3MKP6</t>
  </si>
  <si>
    <t>R1XVC6NEYU3ZHV</t>
  </si>
  <si>
    <t>RNFY9ZYM6195O</t>
  </si>
  <si>
    <t>R3TUSIFSD4QCKJ</t>
  </si>
  <si>
    <t>R22PD5EXXTFXP</t>
  </si>
  <si>
    <t>R1LXC8W3AJAQ3I</t>
  </si>
  <si>
    <t>R3U0OEWBKIO5Z3</t>
  </si>
  <si>
    <t>R2RDC6R09NZ0TZ</t>
  </si>
  <si>
    <t>R16LV4RNJLN09N</t>
  </si>
  <si>
    <t>R3RKDGFWWFXK6U</t>
  </si>
  <si>
    <t>R25FVBLAFKIAJU</t>
  </si>
  <si>
    <t>R34P8ODO8FUBK6</t>
  </si>
  <si>
    <t>RWO7FXQAVPEXH</t>
  </si>
  <si>
    <t>R1Y7NG3L23T92Q</t>
  </si>
  <si>
    <t>R2ESL9C3ALANVE</t>
  </si>
  <si>
    <t>R2RBF2BGJRO7H2</t>
  </si>
  <si>
    <t>R1OF0G9O7Z6VSU</t>
  </si>
  <si>
    <t>R30F23SQTDLJPU</t>
  </si>
  <si>
    <t>R12OJO04IKVP5R</t>
  </si>
  <si>
    <t>R1EYIK2EGG3W2H</t>
  </si>
  <si>
    <t>R2B5VJALJVQ8RD</t>
  </si>
  <si>
    <t>R10QDJFCO17945</t>
  </si>
  <si>
    <t>R23VI41K9DE8OJ</t>
  </si>
  <si>
    <t>R98JKKNCSM7B5</t>
  </si>
  <si>
    <t>R38O9HQOE1G03B</t>
  </si>
  <si>
    <t>R597Z0G89GU27</t>
  </si>
  <si>
    <t>RAI7NSHUQO02D</t>
  </si>
  <si>
    <t>R2W5N0Y7MJX8UC</t>
  </si>
  <si>
    <t>R1LK91F22JFZ41</t>
  </si>
  <si>
    <t>R139XIZFXKTMW5</t>
  </si>
  <si>
    <t>R1X5NW4ANBMMRM</t>
  </si>
  <si>
    <t>R3HLDGIDF7PO8C</t>
  </si>
  <si>
    <t>R2FBEQYGE0TH2P</t>
  </si>
  <si>
    <t>R81L413HRWD8B</t>
  </si>
  <si>
    <t>R3V903TPDK44R2</t>
  </si>
  <si>
    <t>R38GLLZ84DSEWS</t>
  </si>
  <si>
    <t>R1GXNHN7WJM2G7</t>
  </si>
  <si>
    <t>R3RK45ISPYVM54</t>
  </si>
  <si>
    <t>R125MD72MJH9VN</t>
  </si>
  <si>
    <t>R2DD2M5YARW7R2</t>
  </si>
  <si>
    <t>R2M9ZYNGGV1ZLN</t>
  </si>
  <si>
    <t>RNWNTRNLSJWSB</t>
  </si>
  <si>
    <t>R3BJBPNI2XP8HF</t>
  </si>
  <si>
    <t>RI1FLXH6TFEAJ</t>
  </si>
  <si>
    <t>R172WRCQLOW97V</t>
  </si>
  <si>
    <t>R3721R2I1BFETF</t>
  </si>
  <si>
    <t>R2DH3Z46FTCXQ8</t>
  </si>
  <si>
    <t>R31KHU73E9BSU4</t>
  </si>
  <si>
    <t>R3L907SI2ZHXKE</t>
  </si>
  <si>
    <t>RL4KVP8C4HB1V</t>
  </si>
  <si>
    <t>R28U78D29I6WST</t>
  </si>
  <si>
    <t>R1SWA127EAXE3Z</t>
  </si>
  <si>
    <t>R2EQHF2D3V0YAL</t>
  </si>
  <si>
    <t>RA8LHY0YBC8WB</t>
  </si>
  <si>
    <t>R1VM09M39X39Y</t>
  </si>
  <si>
    <t>RRCQZ1NUT86W1</t>
  </si>
  <si>
    <t>R7U9X4A8OGS3I</t>
  </si>
  <si>
    <t>R26604Y3P1D000</t>
  </si>
  <si>
    <t>R1KQQ073FBUGOE</t>
  </si>
  <si>
    <t>R2L5WWOGWCXTX9</t>
  </si>
  <si>
    <t>R3S4F4U2MF1Y50</t>
  </si>
  <si>
    <t>R34PV1REW30PDN</t>
  </si>
  <si>
    <t>R2YMG0H31K4P6J</t>
  </si>
  <si>
    <t>R3GPDNKHUWXBMD</t>
  </si>
  <si>
    <t>R2UV1Y16L96TQY</t>
  </si>
  <si>
    <t>RI0NHWUS3HCNY</t>
  </si>
  <si>
    <t>R2WM2M0Q21KL5U</t>
  </si>
  <si>
    <t>RNK7Z9UWFZ55N</t>
  </si>
  <si>
    <t>R1GGNZYCTLDM0X</t>
  </si>
  <si>
    <t>R3T5NNNE4VO6Z5</t>
  </si>
  <si>
    <t>R3GNTYXLIFVANT</t>
  </si>
  <si>
    <t>R3B5HP4PJ8JIOG</t>
  </si>
  <si>
    <t>R2NS7Z2XUJL73H</t>
  </si>
  <si>
    <t>R3DLYP0JW3PWDP</t>
  </si>
  <si>
    <t>R3HWHOM95KCAZV</t>
  </si>
  <si>
    <t>R2EVYBZOHRZ8NQ</t>
  </si>
  <si>
    <t>R2U4UV55GHL0AB</t>
  </si>
  <si>
    <t>R1MXAL2G4J2CB4</t>
  </si>
  <si>
    <t>R2E6IQWP86JIVZ</t>
  </si>
  <si>
    <t>R2VEHBS4GTI9SH</t>
  </si>
  <si>
    <t>R560D18O1BJM7</t>
  </si>
  <si>
    <t>RYPXAOQI77XRF</t>
  </si>
  <si>
    <t>R2T1AP2XBIAQBK</t>
  </si>
  <si>
    <t>RU2RYKNTJU52I</t>
  </si>
  <si>
    <t>R3D6UA9AB1KZ5D</t>
  </si>
  <si>
    <t>R1YFZYNSZI9FAG</t>
  </si>
  <si>
    <t>RQU8SHDXBG8NZ</t>
  </si>
  <si>
    <t>R36UIGIQWYOKT</t>
  </si>
  <si>
    <t>RISUCL5YV9EZN</t>
  </si>
  <si>
    <t>R2K5OD0MEEBTDL</t>
  </si>
  <si>
    <t>RS1N6TNO33BOK</t>
  </si>
  <si>
    <t>R6KWBGOKI1N9Y</t>
  </si>
  <si>
    <t>R30SKUMYLSXXDN</t>
  </si>
  <si>
    <t>R1EOYHZWCRSV7B</t>
  </si>
  <si>
    <t>R13JBDK4SAAYFT</t>
  </si>
  <si>
    <t>RJOU5K9ECNW7Y</t>
  </si>
  <si>
    <t>R2APPRANV6IERZ</t>
  </si>
  <si>
    <t>R26YAKWWPQSNL</t>
  </si>
  <si>
    <t>R30L263BU0PTZP</t>
  </si>
  <si>
    <t>R1A8G9G8J5Z3V5</t>
  </si>
  <si>
    <t>RBTZE0Y27F7IZ</t>
  </si>
  <si>
    <t>R39640821J2S6S</t>
  </si>
  <si>
    <t>R75IA3ZAEBTFU</t>
  </si>
  <si>
    <t>RCVN98N40B1C5</t>
  </si>
  <si>
    <t>R3MDWPL6USKW2T</t>
  </si>
  <si>
    <t>R2ZQ3KNS6ADZKG</t>
  </si>
  <si>
    <t>R3OMNNV6IXSOCS</t>
  </si>
  <si>
    <t>R37Z2W6UYIVLBR</t>
  </si>
  <si>
    <t>RRI2HSPM9BYXP</t>
  </si>
  <si>
    <t>R18PVOQF41S4PH</t>
  </si>
  <si>
    <t>R1WINQHG1SD7FW</t>
  </si>
  <si>
    <t>R39GPO64XUXZMW</t>
  </si>
  <si>
    <t>RYLBN0DAJU4SZ</t>
  </si>
  <si>
    <t>RCP907FSHW2CI</t>
  </si>
  <si>
    <t>R2XSNFIDSF8IL4</t>
  </si>
  <si>
    <t>R2JB9PO5MV9LER</t>
  </si>
  <si>
    <t>R1WOXRK1I1XUD1</t>
  </si>
  <si>
    <t>R2R7NPFFHBHV2M</t>
  </si>
  <si>
    <t>R209MH0VOGQ7EF</t>
  </si>
  <si>
    <t>R276N47ZR7TWCM</t>
  </si>
  <si>
    <t>RFYYONBM15HX5</t>
  </si>
  <si>
    <t>R2FY1Z66KZXJWD</t>
  </si>
  <si>
    <t>R2HMU574902EOQ</t>
  </si>
  <si>
    <t>R33J3X2N75IXU3</t>
  </si>
  <si>
    <t>R3GGQG1U2KLAE3</t>
  </si>
  <si>
    <t>R31AMOLX49DVF8</t>
  </si>
  <si>
    <t>R14ALM4LONM07K</t>
  </si>
  <si>
    <t>RBQ5KLENMT5W</t>
  </si>
  <si>
    <t>RC8LE1R8ZUXK6</t>
  </si>
  <si>
    <t>R2DOHSMCOKMG28</t>
  </si>
  <si>
    <t>R23BQ1TQ435IEO</t>
  </si>
  <si>
    <t>RQTVJP9U5HCTZ</t>
  </si>
  <si>
    <t>R19QIA3XET90J7</t>
  </si>
  <si>
    <t>R30UYREI7BF2FB</t>
  </si>
  <si>
    <t>R27MK332LTT5KS</t>
  </si>
  <si>
    <t>R2TN6LNGD4FLYB</t>
  </si>
  <si>
    <t>RVZJOLWLG5JZ9</t>
  </si>
  <si>
    <t>R32Y3RXFGS0N8S</t>
  </si>
  <si>
    <t>R1WG388SX6A8SS</t>
  </si>
  <si>
    <t>R3FCO1GKVP9JHZ</t>
  </si>
  <si>
    <t>REQQ0KOQUU7N5</t>
  </si>
  <si>
    <t>RB48XNZD8P2Q4</t>
  </si>
  <si>
    <t>R30W8FL25XCO0K</t>
  </si>
  <si>
    <t>R1D8C001FIVRSU</t>
  </si>
  <si>
    <t>R3925M38KC8V79</t>
  </si>
  <si>
    <t>RXGOGCFPVKD34</t>
  </si>
  <si>
    <t>R12RKF2K5CHXWV</t>
  </si>
  <si>
    <t>R2MZ3DIZ5TNO0W</t>
  </si>
  <si>
    <t>RUB8S6S3B4G58</t>
  </si>
  <si>
    <t>R37JZMH1JV7PPA</t>
  </si>
  <si>
    <t>R225TDOAW3E40Y</t>
  </si>
  <si>
    <t>R20F4XL6H69YXD</t>
  </si>
  <si>
    <t>R30J2L74QHTQP9</t>
  </si>
  <si>
    <t>R2OF67AGC4N6JL</t>
  </si>
  <si>
    <t>R1SBTL4GCVQYN7</t>
  </si>
  <si>
    <t>R3LLRND14DDJAB</t>
  </si>
  <si>
    <t>R33RURRS0SE6WD</t>
  </si>
  <si>
    <t>R3EQVOLZJUSS1B</t>
  </si>
  <si>
    <t>R2U0MOPP5A6KMF</t>
  </si>
  <si>
    <t>RPZFZ77ZCT4IM</t>
  </si>
  <si>
    <t>R2K55RM7YMMECZ</t>
  </si>
  <si>
    <t>RAOZT6IRRYUCQ</t>
  </si>
  <si>
    <t>R2G7L7325PDXOX</t>
  </si>
  <si>
    <t>R2DJYKMFRAQOTE</t>
  </si>
  <si>
    <t>R6WQGLVY46ZMZ</t>
  </si>
  <si>
    <t>RT72XDZGEHFR6</t>
  </si>
  <si>
    <t>R2P0CRDHOMUX</t>
  </si>
  <si>
    <t>R1JGV8KAD50B2H</t>
  </si>
  <si>
    <t>R3TYY9FVH4FCHC</t>
  </si>
  <si>
    <t>R1QB481QG82BJO</t>
  </si>
  <si>
    <t>R3C5I5PQSUB7L</t>
  </si>
  <si>
    <t>RPNGVTBER1EP8</t>
  </si>
  <si>
    <t>RTD8NH880GNXH</t>
  </si>
  <si>
    <t>R3H70A536HFEGG</t>
  </si>
  <si>
    <t>R1S5FUVJK5BDKV</t>
  </si>
  <si>
    <t>R10T102N4IHERO</t>
  </si>
  <si>
    <t>R1QALRWVTEDXMH</t>
  </si>
  <si>
    <t>R25MVXUNZDKPIY</t>
  </si>
  <si>
    <t>RJ0CS41K876BR</t>
  </si>
  <si>
    <t>RX87956266XU</t>
  </si>
  <si>
    <t>R1HLEVV8WMVM3R</t>
  </si>
  <si>
    <t>R1UBTZ9MAS7G8V</t>
  </si>
  <si>
    <t>RM040SFEJL7HY</t>
  </si>
  <si>
    <t>R3E4WLWZRX1XIX</t>
  </si>
  <si>
    <t>R17867K1Z3HF91</t>
  </si>
  <si>
    <t>RMIC8UQMGL0U3</t>
  </si>
  <si>
    <t>R2G3S428HL7HAI</t>
  </si>
  <si>
    <t>R2EUN4CN98ASSR</t>
  </si>
  <si>
    <t>RH4LQXPYKNUHQ</t>
  </si>
  <si>
    <t>R15K7J32T1VXWN</t>
  </si>
  <si>
    <t>R2CKMKVZVLVGEN</t>
  </si>
  <si>
    <t>R31G5IFN5GICYC</t>
  </si>
  <si>
    <t>R1L0EKJ498BUV8</t>
  </si>
  <si>
    <t>R1J03LTLYLJTQY</t>
  </si>
  <si>
    <t>R1K4ZOFHBZVZNA</t>
  </si>
  <si>
    <t>R76P8S1ZO6BND</t>
  </si>
  <si>
    <t>R31PGOF9FRDEV4</t>
  </si>
  <si>
    <t>R1VX9N9I41ZY6F</t>
  </si>
  <si>
    <t>R1X7186WUECR3</t>
  </si>
  <si>
    <t>RIXG2KYOQHKVB</t>
  </si>
  <si>
    <t>R2LYKHFGZWSYDL</t>
  </si>
  <si>
    <t>R2LAYGYWWKW3YG</t>
  </si>
  <si>
    <t>RAG4DPQGRW30H</t>
  </si>
  <si>
    <t>RY14T5VSHXOVL</t>
  </si>
  <si>
    <t>R32YZCYBC5ZRV5</t>
  </si>
  <si>
    <t>R1DMAEV6DQYUOD</t>
  </si>
  <si>
    <t>RNR9AZJON6EHU</t>
  </si>
  <si>
    <t>R2NUKH8120XBX1</t>
  </si>
  <si>
    <t>R3BGA0IR8XWNFF</t>
  </si>
  <si>
    <t>R1Z9SVTENNC9JG</t>
  </si>
  <si>
    <t>RE5OA1UZUJM9W</t>
  </si>
  <si>
    <t>R285X2YEP7XRRW</t>
  </si>
  <si>
    <t>R1ENCB49VUPLIC</t>
  </si>
  <si>
    <t>R23RJUU2U87L75</t>
  </si>
  <si>
    <t>RM2L3W83I8OIA</t>
  </si>
  <si>
    <t>R6BV56BS9PVP9</t>
  </si>
  <si>
    <t>R33U0ERE0GVMNJ</t>
  </si>
  <si>
    <t>R1CQTXZAM4625F</t>
  </si>
  <si>
    <t>R1YR920UPA7YH0</t>
  </si>
  <si>
    <t>ROOP0SB30EBY3</t>
  </si>
  <si>
    <t>R32BCBNUXTRTEL</t>
  </si>
  <si>
    <t>R11PB4N9WB3VCS</t>
  </si>
  <si>
    <t>RQ5FP6ADSIS6O</t>
  </si>
  <si>
    <t>R91WZEICT9YIM</t>
  </si>
  <si>
    <t>RLCW4ACH6TGM7</t>
  </si>
  <si>
    <t>RS7QQ6IPVH0ZK</t>
  </si>
  <si>
    <t>R1DN62U7XKE8ZR</t>
  </si>
  <si>
    <t>R2OIY1BC4689L3</t>
  </si>
  <si>
    <t>R1WK9XGOKLW4ZN</t>
  </si>
  <si>
    <t>R2K4PQ80K8G5PO</t>
  </si>
  <si>
    <t>R9R2RIKI1CO8Z</t>
  </si>
  <si>
    <t>RHAN9P6JJBKA5</t>
  </si>
  <si>
    <t>R3LPK5GH31P4HW</t>
  </si>
  <si>
    <t>R3E0GB12MWJZZX</t>
  </si>
  <si>
    <t>R2CLET51I4B6OT</t>
  </si>
  <si>
    <t>RHAXM6WBH7UXK</t>
  </si>
  <si>
    <t>R192P7ADK9SGET</t>
  </si>
  <si>
    <t>R1F57B71LOMGVR</t>
  </si>
  <si>
    <t>R1TJUP2ZEUKJZF</t>
  </si>
  <si>
    <t>R2QWZND34KWAUL</t>
  </si>
  <si>
    <t>R2KLBZ0I1OK6U2</t>
  </si>
  <si>
    <t>R38C18O8S9O2LM</t>
  </si>
  <si>
    <t>R1PAUHTSKMIAIB</t>
  </si>
  <si>
    <t>REREHUV2GTGYO</t>
  </si>
  <si>
    <t>R2OJMVW8WOYD0M</t>
  </si>
  <si>
    <t>R1S9ULEQ5XTNFO</t>
  </si>
  <si>
    <t>R1Y6IA0PNODPA</t>
  </si>
  <si>
    <t>RHMI8LH34RDXN</t>
  </si>
  <si>
    <t>RU8SZ6NFWFYV6</t>
  </si>
  <si>
    <t>R1GQJT5423OND1</t>
  </si>
  <si>
    <t>R2OJEFG3PL2ZVW</t>
  </si>
  <si>
    <t>R31P2Q316FHLME</t>
  </si>
  <si>
    <t>R1JH7M7L4615A2</t>
  </si>
  <si>
    <t>R2851K7A34YYHT</t>
  </si>
  <si>
    <t>R22I6M8QU55OWI</t>
  </si>
  <si>
    <t>R2NCEGPNATUEXJ</t>
  </si>
  <si>
    <t>R3TQ32UCRS81WR</t>
  </si>
  <si>
    <t>R2QPXXMX0YH89H</t>
  </si>
  <si>
    <t>R2NBUIKICW6ASD</t>
  </si>
  <si>
    <t>R3KIQZ1W9FWK3P</t>
  </si>
  <si>
    <t>R1R9QY3F8M6CXP</t>
  </si>
  <si>
    <t>R2DNZV0AH311P1</t>
  </si>
  <si>
    <t>R2ZAGKBTL8IEMI</t>
  </si>
  <si>
    <t>RGMYTIRB3LWEA</t>
  </si>
  <si>
    <t>R2MHX3EGIJVMNQ</t>
  </si>
  <si>
    <t>R1FHCHWONZZ0YJ</t>
  </si>
  <si>
    <t>R216RLQKYB7TWS</t>
  </si>
  <si>
    <t>R1LN12XSMIYTOW</t>
  </si>
  <si>
    <t>R1TG4AO6RXHQNZ</t>
  </si>
  <si>
    <t>R1FCJNCO47BBLU</t>
  </si>
  <si>
    <t>REHOKLPMH5R8P</t>
  </si>
  <si>
    <t>R34LHGI3NRQ0Y2</t>
  </si>
  <si>
    <t>RB90KDMXOCCPZ</t>
  </si>
  <si>
    <t>R1OARKAJGLAKQ4</t>
  </si>
  <si>
    <t>R1N33NHFCLHH1Z</t>
  </si>
  <si>
    <t>R3JL5MHXQ8MCFN</t>
  </si>
  <si>
    <t>R38ZGFRJN3GTNB</t>
  </si>
  <si>
    <t>R1VN3PBKU8OEGA</t>
  </si>
  <si>
    <t>R27ULMSJKIY5YD</t>
  </si>
  <si>
    <t>R34U56TMQL8B9J</t>
  </si>
  <si>
    <t>R2SPWOVTNO9SQP</t>
  </si>
  <si>
    <t>R1D39QP2DCGN5D</t>
  </si>
  <si>
    <t>RP84GJ5M88XI</t>
  </si>
  <si>
    <t>R16V2OB7NBKY0L</t>
  </si>
  <si>
    <t>R22NOAMYT0PYEE</t>
  </si>
  <si>
    <t>R1QAI2QLFV2ST1</t>
  </si>
  <si>
    <t>RMXN9V3YLV8Q9</t>
  </si>
  <si>
    <t>R83JPRO9V52P</t>
  </si>
  <si>
    <t>R3UTU1ETF9YL12</t>
  </si>
  <si>
    <t>RSOL1K3LF3E2I</t>
  </si>
  <si>
    <t>R377A8K2HZUIKP</t>
  </si>
  <si>
    <t>R34U15DVK45JC1</t>
  </si>
  <si>
    <t>RAI2NHXM94X69</t>
  </si>
  <si>
    <t>R3IW1BTNA6GQJ4</t>
  </si>
  <si>
    <t>R1VS6ME7USZQ76</t>
  </si>
  <si>
    <t>R1Z1YO987IN6WA</t>
  </si>
  <si>
    <t>RRW1QA494UE5V</t>
  </si>
  <si>
    <t>R14EM7EM0MGBC5</t>
  </si>
  <si>
    <t>RLPQ6DDNYDH9F</t>
  </si>
  <si>
    <t>R1NX8T5TN04CZ1</t>
  </si>
  <si>
    <t>R135SE2MJDL8AY</t>
  </si>
  <si>
    <t>R2GLOHTJX5OYOQ</t>
  </si>
  <si>
    <t>R3TYVHL507XB76</t>
  </si>
  <si>
    <t>R3C219XKJW9GI2</t>
  </si>
  <si>
    <t>R7KGIU29C0TLL</t>
  </si>
  <si>
    <t>R3S0UMZSM6FNWM</t>
  </si>
  <si>
    <t>R3MODCWX8MEIFI</t>
  </si>
  <si>
    <t>RGLPAU9M85OBG</t>
  </si>
  <si>
    <t>RBOERVXC2919N</t>
  </si>
  <si>
    <t>R1EYK2W81FR1YN</t>
  </si>
  <si>
    <t>R2QUFMWF2JX8KR</t>
  </si>
  <si>
    <t>R1ZQQKZCCG4KD2</t>
  </si>
  <si>
    <t>R1OHAWNCB4K26S</t>
  </si>
  <si>
    <t>R1A7EDRAMKIXJ6</t>
  </si>
  <si>
    <t>R2H3UO33625F4U</t>
  </si>
  <si>
    <t>R3UX0I4P6QYZDT</t>
  </si>
  <si>
    <t>R2WBZ23WWYQWIS</t>
  </si>
  <si>
    <t>R2VDCJG8SCEN6I</t>
  </si>
  <si>
    <t>R1NEXD5T49KYP9</t>
  </si>
  <si>
    <t>RWVCDTLWJRC3M</t>
  </si>
  <si>
    <t>R3MJ0JMWK80XK8</t>
  </si>
  <si>
    <t>R9ZFKUH0FBRMX</t>
  </si>
  <si>
    <t>R21NL80UATYBKB</t>
  </si>
  <si>
    <t>R1CUCX33DRNLV3</t>
  </si>
  <si>
    <t>R2FI0QR1J4J704</t>
  </si>
  <si>
    <t>R3RKJLBB11FNIO</t>
  </si>
  <si>
    <t>R25C9QT8WYDZG9</t>
  </si>
  <si>
    <t>R10KEMT1N336ZD</t>
  </si>
  <si>
    <t>RL01KZO95GX4F</t>
  </si>
  <si>
    <t>R1Q721FI3A7XLK</t>
  </si>
  <si>
    <t>R34MTIAB8IHAI</t>
  </si>
  <si>
    <t>R1LG1DNA516T7L</t>
  </si>
  <si>
    <t>RFH8DR3A2O8BG</t>
  </si>
  <si>
    <t>RFA922H587JFN</t>
  </si>
  <si>
    <t>R10BFD806POSOX</t>
  </si>
  <si>
    <t>R1GQJYYLCFOXJ8</t>
  </si>
  <si>
    <t>ROASRYCFUFCK0</t>
  </si>
  <si>
    <t>R1M63KP70YH4TU</t>
  </si>
  <si>
    <t>RV26OEPPLTVTZ</t>
  </si>
  <si>
    <t>RAS4252SOW901</t>
  </si>
  <si>
    <t>R1EQV38U53I993</t>
  </si>
  <si>
    <t>RD4X602L8KNNS</t>
  </si>
  <si>
    <t>R1DSLJ58BW45MG</t>
  </si>
  <si>
    <t>RZF2IS7TK6MF4</t>
  </si>
  <si>
    <t>RLAJSE9228SAA</t>
  </si>
  <si>
    <t>RHZFWFPW57PEH</t>
  </si>
  <si>
    <t>R5V3SEBXEYTV9</t>
  </si>
  <si>
    <t>R3QW79LOKH6EDA</t>
  </si>
  <si>
    <t>R15LLZLNGUHHTJ</t>
  </si>
  <si>
    <t>R2NS5ZCYJFF5KE</t>
  </si>
  <si>
    <t>R3MQME1SHOPH91</t>
  </si>
  <si>
    <t>R2NP5Z355ZHRS5</t>
  </si>
  <si>
    <t>R31UEUZ7SSSMWI</t>
  </si>
  <si>
    <t>R12LCASDHZOB5X</t>
  </si>
  <si>
    <t>RLBAK5CT8NA03</t>
  </si>
  <si>
    <t>R3RU9Y16IO9WEC</t>
  </si>
  <si>
    <t>RWDHPQP1486KE</t>
  </si>
  <si>
    <t>R38QX86OPW8QSV</t>
  </si>
  <si>
    <t>R1P673FG5GG9AO</t>
  </si>
  <si>
    <t>R3ROYQ6BV3RM5T</t>
  </si>
  <si>
    <t>R3ETCBWLMH5U7J</t>
  </si>
  <si>
    <t>RL03M79RJEZYY</t>
  </si>
  <si>
    <t>R38671IDIYF3KV</t>
  </si>
  <si>
    <t>R20KDGMHU5A66W</t>
  </si>
  <si>
    <t>R1H428OSIRK1PP</t>
  </si>
  <si>
    <t>RC0FSCHN4TB9A</t>
  </si>
  <si>
    <t>RPA8V1051ERUL</t>
  </si>
  <si>
    <t>R2M7ENP70GK5P4</t>
  </si>
  <si>
    <t>R3PA1IDUY9QNC8</t>
  </si>
  <si>
    <t>R1QVT2JWXS2Y8Q</t>
  </si>
  <si>
    <t>R2D2Z6QVL2FXNO</t>
  </si>
  <si>
    <t>R2W3Y5HX9WED9J</t>
  </si>
  <si>
    <t>R2TUAIDPW255N6</t>
  </si>
  <si>
    <t>RWLGI93AXFKRD</t>
  </si>
  <si>
    <t>R2WQHYFXQ5BCCA</t>
  </si>
  <si>
    <t>R3BU0MFK2ORFS6</t>
  </si>
  <si>
    <t>R2A3HU0CB8SUQ4</t>
  </si>
  <si>
    <t>R28DOVGVW1QZXZ</t>
  </si>
  <si>
    <t>R26XU8W37JQI55</t>
  </si>
  <si>
    <t>R2S12HQMGEON44</t>
  </si>
  <si>
    <t>R2NVYGBTVG3FJR</t>
  </si>
  <si>
    <t>R3VG49O0264FQ9</t>
  </si>
  <si>
    <t>R23YK9FCYDZ8D5</t>
  </si>
  <si>
    <t>R2FHT8TJPYXUVB</t>
  </si>
  <si>
    <t>R2775SLGU24T7V</t>
  </si>
  <si>
    <t>R3M6CEWXVKNB4E</t>
  </si>
  <si>
    <t>R17T0PBEN71P6E</t>
  </si>
  <si>
    <t>R4P7D5FJZ86K4</t>
  </si>
  <si>
    <t>R3V035V0E672U2</t>
  </si>
  <si>
    <t>R331A15NMMC2WR</t>
  </si>
  <si>
    <t>R36T09OX35WPH0</t>
  </si>
  <si>
    <t>R1SPKNBAZ5I7N1</t>
  </si>
  <si>
    <t>R2H32V6C3AL47P</t>
  </si>
  <si>
    <t>R3V0GQV599E046</t>
  </si>
  <si>
    <t>R1K3DKKD38K4YV</t>
  </si>
  <si>
    <t>R3GLFGKDB9OSU6</t>
  </si>
  <si>
    <t>R19K03O5BUU15B</t>
  </si>
  <si>
    <t>R3LHO7E66T27P9</t>
  </si>
  <si>
    <t>RE1RVB3YIBPKD</t>
  </si>
  <si>
    <t>R41RLIIPI7UUH</t>
  </si>
  <si>
    <t>R232FT7DXDWX1C</t>
  </si>
  <si>
    <t>R1V3MB7YGA2UND</t>
  </si>
  <si>
    <t>R2TELVLYX3JH8E</t>
  </si>
  <si>
    <t>RKUQAQZUBEG5P</t>
  </si>
  <si>
    <t>R14GNLBYKUA03S</t>
  </si>
  <si>
    <t>R3KGBGD8RQ7BH7</t>
  </si>
  <si>
    <t>R1NARG7VJ59AD3</t>
  </si>
  <si>
    <t>R6BEKBJDZAEX5</t>
  </si>
  <si>
    <t>R36J5LRZNMMZXL</t>
  </si>
  <si>
    <t>R2AHCTVOGP0T6P</t>
  </si>
  <si>
    <t>R3HDBTGLJJ34YO</t>
  </si>
  <si>
    <t>R2Q8HE3RM7HW5L</t>
  </si>
  <si>
    <t>R1K6IPHKQQ03AJ</t>
  </si>
  <si>
    <t>ROANI9ZPECRM0</t>
  </si>
  <si>
    <t>RJYLPPJ0FGP7W</t>
  </si>
  <si>
    <t>R2FID5PFZZFEMW</t>
  </si>
  <si>
    <t>R358SS960NFBLL</t>
  </si>
  <si>
    <t>R3V2BSMUA81YBR</t>
  </si>
  <si>
    <t>R11VQG0J80EBFL</t>
  </si>
  <si>
    <t>R3ULSAT0BPNPG4</t>
  </si>
  <si>
    <t>R2XXGJP0K25QJZ</t>
  </si>
  <si>
    <t>R2PQ51W8C26K8S</t>
  </si>
  <si>
    <t>RM0S8X7RALDXR</t>
  </si>
  <si>
    <t>R2118P20L5XNMT</t>
  </si>
  <si>
    <t>RRO90ETYUURUA</t>
  </si>
  <si>
    <t>R323P80OW5K9CY</t>
  </si>
  <si>
    <t>RXQMN1M04TM6F</t>
  </si>
  <si>
    <t>RZFKWWARTVKAF</t>
  </si>
  <si>
    <t>R8H5BG1FDKRSA</t>
  </si>
  <si>
    <t>R3J9SJCJGPDO4E</t>
  </si>
  <si>
    <t>RFPSJKWNCQAO2</t>
  </si>
  <si>
    <t>R14L1ELN40CL68</t>
  </si>
  <si>
    <t>R26SGRT511UO9Y</t>
  </si>
  <si>
    <t>R2RPCNJXQJS739</t>
  </si>
  <si>
    <t>R15CXRO9889JGL</t>
  </si>
  <si>
    <t>RYUKIJ43LG4RC</t>
  </si>
  <si>
    <t>RUHO80MJ5NV8O</t>
  </si>
  <si>
    <t>R20IACRIZKZAQF</t>
  </si>
  <si>
    <t>R27C4TPKHXYBRU</t>
  </si>
  <si>
    <t>R1WGISGIIXAU1B</t>
  </si>
  <si>
    <t>R2WFSJJW04UWJ8</t>
  </si>
  <si>
    <t>R2QYC49E7WPALL</t>
  </si>
  <si>
    <t>R1URJDO4NTW2ML</t>
  </si>
  <si>
    <t>R3D6T949ZTO02J</t>
  </si>
  <si>
    <t>RL8X7H598LEE4</t>
  </si>
  <si>
    <t>RB0LBG619UMSN</t>
  </si>
  <si>
    <t>R13CIOIUD1D8UM</t>
  </si>
  <si>
    <t>R17AIJTSM1FUNS</t>
  </si>
  <si>
    <t>R3AJ1T3JVA8O9V</t>
  </si>
  <si>
    <t>R2LC5ETGN1KHH8</t>
  </si>
  <si>
    <t>RXGY54C9GN1LV</t>
  </si>
  <si>
    <t>RNCM6E4OW05E</t>
  </si>
  <si>
    <t>RT2KK4EHU66TM</t>
  </si>
  <si>
    <t>R2O3QIKNY5DF3X</t>
  </si>
  <si>
    <t>R1DVF8WQYO780</t>
  </si>
  <si>
    <t>R2B57KUCWYWDKX</t>
  </si>
  <si>
    <t>R387VL6JFWOGER</t>
  </si>
  <si>
    <t>R1OI6WSW06GR1S</t>
  </si>
  <si>
    <t>R35O9XKPNRSYBT</t>
  </si>
  <si>
    <t>R18TBS4UYVK90T</t>
  </si>
  <si>
    <t>R2Y87EUNNJCKL7</t>
  </si>
  <si>
    <t>R3KEMD6RG0SKOI</t>
  </si>
  <si>
    <t>R17AITIJSUGQPX</t>
  </si>
  <si>
    <t>R2HIE7XFOYE3GL</t>
  </si>
  <si>
    <t>R3E5Z7FQ1S0QX4</t>
  </si>
  <si>
    <t>R285YUOW07EVMO</t>
  </si>
  <si>
    <t>R3V4MXWG0YPF9R</t>
  </si>
  <si>
    <t>R34N3UV1B4LL6W</t>
  </si>
  <si>
    <t>R16JFD8JNYYTIE</t>
  </si>
  <si>
    <t>R3G5PHC3VUAXU8</t>
  </si>
  <si>
    <t>R2IIY08QX4SR46</t>
  </si>
  <si>
    <t>R267DLLCKGD15M</t>
  </si>
  <si>
    <t>R31P4MQH7YLP4I</t>
  </si>
  <si>
    <t>R42A5QTEMPPGQ</t>
  </si>
  <si>
    <t>RHE6HF6ZA5R2W</t>
  </si>
  <si>
    <t>R1YAD59EAWIPJS</t>
  </si>
  <si>
    <t>RYH2UHSWNFEWJ</t>
  </si>
  <si>
    <t>R23524DWSS2QQ3</t>
  </si>
  <si>
    <t>RZ7HZPPMZP6NJ</t>
  </si>
  <si>
    <t>R3UU1TR7386E57</t>
  </si>
  <si>
    <t>R3IX0H9MIZUJNR</t>
  </si>
  <si>
    <t>R14GI2JBIZGJ61</t>
  </si>
  <si>
    <t>R1U84J3FQUIM6L</t>
  </si>
  <si>
    <t>R2ENIZDLLQ21KM</t>
  </si>
  <si>
    <t>R2XNZ6AHVRFG25</t>
  </si>
  <si>
    <t>R1JHP7LI8PMNM</t>
  </si>
  <si>
    <t>R10FUJSCR3VYHY</t>
  </si>
  <si>
    <t>R2Y8B5LQ5HLACQ</t>
  </si>
  <si>
    <t>R3BC8GS9GGMBTI</t>
  </si>
  <si>
    <t>R2BO0XUUDY4ZA3</t>
  </si>
  <si>
    <t>RN23FCU4EP3F3</t>
  </si>
  <si>
    <t>RDGNXFM923PG4</t>
  </si>
  <si>
    <t>R26PGAI8JKY8XB</t>
  </si>
  <si>
    <t>R381CGOL80J2QM</t>
  </si>
  <si>
    <t>R3C2WT83DOSL8U</t>
  </si>
  <si>
    <t>R1GKC3NL9J667A</t>
  </si>
  <si>
    <t>R2EQZSSQHG60ET</t>
  </si>
  <si>
    <t>R1AA3R2AQC9MOM</t>
  </si>
  <si>
    <t>R3IF70MWH0IS69</t>
  </si>
  <si>
    <t>RQRALTGTHS809</t>
  </si>
  <si>
    <t>R3128T0PG1V9CH</t>
  </si>
  <si>
    <t>R1MUW41R427BHI</t>
  </si>
  <si>
    <t>R2U10LYYC10P7G</t>
  </si>
  <si>
    <t>R247ATLN4EWIZW</t>
  </si>
  <si>
    <t>R1MPFKYPRMO5YT</t>
  </si>
  <si>
    <t>R1XY9CHD5RF3GK</t>
  </si>
  <si>
    <t>RN7COQSQK4VHG</t>
  </si>
  <si>
    <t>R77IUN9DGACP3</t>
  </si>
  <si>
    <t>R1UEW20K7UFQ57</t>
  </si>
  <si>
    <t>R1R38EQG1H6453</t>
  </si>
  <si>
    <t>R1AIQQLE21YDXS</t>
  </si>
  <si>
    <t>R26ABOIUJ8UXJ7</t>
  </si>
  <si>
    <t>R93L2MCBC4Y90</t>
  </si>
  <si>
    <t>R2GDAM50Z413JN</t>
  </si>
  <si>
    <t>R16TI1N60Q41BB</t>
  </si>
  <si>
    <t>R1UEYEMD03OA5C</t>
  </si>
  <si>
    <t>R16D88E4TNGL3M</t>
  </si>
  <si>
    <t>R1WSNRYZ7VK0KB</t>
  </si>
  <si>
    <t>R3UEORHQEZE02I</t>
  </si>
  <si>
    <t>R2UPOYZPNU8349</t>
  </si>
  <si>
    <t>R3C3HZYNE1WHDQ</t>
  </si>
  <si>
    <t>R1N8R67WYJGKMJ</t>
  </si>
  <si>
    <t>R3UZ1PKYHGKLV6</t>
  </si>
  <si>
    <t>R2KA8O97VAZJBJ</t>
  </si>
  <si>
    <t>R3OL0GIELMWSPG</t>
  </si>
  <si>
    <t>R1KWGTMTWTIMQ9</t>
  </si>
  <si>
    <t>R35G82LMN1P1V4</t>
  </si>
  <si>
    <t>R2R9TCZMPRU2</t>
  </si>
  <si>
    <t>R2IJXSRMFCQGXD</t>
  </si>
  <si>
    <t>R3AZ1FCTLW335M</t>
  </si>
  <si>
    <t>RQR59DAFHW3WV</t>
  </si>
  <si>
    <t>R1Z1QLVITW84J4</t>
  </si>
  <si>
    <t>R2YQHZ0LLWV1HI</t>
  </si>
  <si>
    <t>RSC0FWSR0TQTI</t>
  </si>
  <si>
    <t>RBBUCW5C77081</t>
  </si>
  <si>
    <t>R3OZNN0REGYW37</t>
  </si>
  <si>
    <t>RPWJM0MSSSPKQ</t>
  </si>
  <si>
    <t>RDOS8J6F5UUFR</t>
  </si>
  <si>
    <t>R2FLPV0UUUZ7N9</t>
  </si>
  <si>
    <t>R1V7G94DCYII33</t>
  </si>
  <si>
    <t>R2JHT8YA8MKY6D</t>
  </si>
  <si>
    <t>R2WB933QP966J7</t>
  </si>
  <si>
    <t>R2FRXL54AFATWQ</t>
  </si>
  <si>
    <t>ROBDUAJXECNYM</t>
  </si>
  <si>
    <t>R6GD9MATBBC0</t>
  </si>
  <si>
    <t>RGKPT6A78DSX2</t>
  </si>
  <si>
    <t>R7UCUG9Q2AOY9</t>
  </si>
  <si>
    <t>RWC4G90JFDFX5</t>
  </si>
  <si>
    <t>RCDQUPWVIM6NN</t>
  </si>
  <si>
    <t>R25MFNHA3G4KVK</t>
  </si>
  <si>
    <t>R28SHHTDCYFLEK</t>
  </si>
  <si>
    <t>RV4W2N7V5XWQ2</t>
  </si>
  <si>
    <t>RVXZKH1V12BGV</t>
  </si>
  <si>
    <t>R2I4E5T7EM6I5F</t>
  </si>
  <si>
    <t>R103G2OV6OFA3Q</t>
  </si>
  <si>
    <t>R2RO9SXDGM8J5C</t>
  </si>
  <si>
    <t>RRMMF8UU19VAL</t>
  </si>
  <si>
    <t>R1ISB08X01VDS3</t>
  </si>
  <si>
    <t>R1EZC4VZXSJG4L</t>
  </si>
  <si>
    <t>R1R39X4XI4GF5N</t>
  </si>
  <si>
    <t>R2NR5VY4ULMZGZ</t>
  </si>
  <si>
    <t>R1FGNEOQQOF3QC</t>
  </si>
  <si>
    <t>R7BTN0BZCR0JG</t>
  </si>
  <si>
    <t>R1IGYOAGJ9FW5U</t>
  </si>
  <si>
    <t>R3B1Y0WDM2QS0U</t>
  </si>
  <si>
    <t>R2KNU5Q3FUL54C</t>
  </si>
  <si>
    <t>RVRVEXC4LY123</t>
  </si>
  <si>
    <t>R1T78WUQICUVWR</t>
  </si>
  <si>
    <t>R1DOXKQXS4PKV4</t>
  </si>
  <si>
    <t>RVUE4MKJEQRHT</t>
  </si>
  <si>
    <t>R19TF5TUY71HKH</t>
  </si>
  <si>
    <t>R37SY71K0T1BJN</t>
  </si>
  <si>
    <t>R2S5BGMA1NFQKX</t>
  </si>
  <si>
    <t>R1YLUKFUNEFOS8</t>
  </si>
  <si>
    <t>R18WAOEKUC44AI</t>
  </si>
  <si>
    <t>R1BGNNW7TQ5MPS</t>
  </si>
  <si>
    <t>R2L7845B2RVR6N</t>
  </si>
  <si>
    <t>RMOKL16V5DQIB</t>
  </si>
  <si>
    <t>R3FXQ9F63UCILJ</t>
  </si>
  <si>
    <t>R2L6CGYUBY0JJI</t>
  </si>
  <si>
    <t>R7KWJGO2GW0F1</t>
  </si>
  <si>
    <t>R1H7NLDDU8PSE6</t>
  </si>
  <si>
    <t>R3KJZVGMCEDPKA</t>
  </si>
  <si>
    <t>R1EU6W1X8DZQN1</t>
  </si>
  <si>
    <t>R3L27Z1PJ76EKV</t>
  </si>
  <si>
    <t>R1834GGPCPMNI7</t>
  </si>
  <si>
    <t>R1UMU1N5S0KAZR</t>
  </si>
  <si>
    <t>R1WXD21WPVTX5W</t>
  </si>
  <si>
    <t>RKAXT22G5HS62</t>
  </si>
  <si>
    <t>R30RLRRT0OJMVO</t>
  </si>
  <si>
    <t>R1VSKOXXZVR2QQ</t>
  </si>
  <si>
    <t>RTHHAHQ848PU8</t>
  </si>
  <si>
    <t>R1RNS2YZ7FXVD1</t>
  </si>
  <si>
    <t>RMYPWXFB5Y3MQ</t>
  </si>
  <si>
    <t>R2ZCXVKC7DFULV</t>
  </si>
  <si>
    <t>R1MBN704BJGOUR</t>
  </si>
  <si>
    <t>R357MDXJPLIJ9E</t>
  </si>
  <si>
    <t>R38J3H1JQN20BI</t>
  </si>
  <si>
    <t>R2RSNVMKFP7F3P</t>
  </si>
  <si>
    <t>RH5W7R1Y9BY84</t>
  </si>
  <si>
    <t>R249DXGFQ2JBLD</t>
  </si>
  <si>
    <t>R2VNKWOJBOWTDG</t>
  </si>
  <si>
    <t>R2YUL0HEHC0ZN2</t>
  </si>
  <si>
    <t>R2I46FOK401C78</t>
  </si>
  <si>
    <t>RSAI7CGWIHYS0</t>
  </si>
  <si>
    <t>R3OJNER98OIMQL</t>
  </si>
  <si>
    <t>RCYM7OUD8PKWH</t>
  </si>
  <si>
    <t>RRK0TIGHV700F</t>
  </si>
  <si>
    <t>RRAGI9YCKE2H9</t>
  </si>
  <si>
    <t>R2R51I1D2W2K9X</t>
  </si>
  <si>
    <t>RRI0B00NV10SB</t>
  </si>
  <si>
    <t>R261OFDIUG1971</t>
  </si>
  <si>
    <t>R2I7WIQ18HOAJR</t>
  </si>
  <si>
    <t>R1MB58FBZOQYHE</t>
  </si>
  <si>
    <t>R2HRFJXDH2U2QF</t>
  </si>
  <si>
    <t>RBF3D3XXWV6MG</t>
  </si>
  <si>
    <t>R35UVFYMTLRZXN</t>
  </si>
  <si>
    <t>RAYDUICJELIOP</t>
  </si>
  <si>
    <t>R37BU4XVJNNTLH</t>
  </si>
  <si>
    <t>R8Q0FKDLJ9B8L</t>
  </si>
  <si>
    <t>R38C74PL5UIY1Y</t>
  </si>
  <si>
    <t>R211TH789OFH2F</t>
  </si>
  <si>
    <t>R2DFHKY9SQTXGF</t>
  </si>
  <si>
    <t>R52EDT5ZD6ZQF</t>
  </si>
  <si>
    <t>R41500Y3DT8IX</t>
  </si>
  <si>
    <t>R12TCJ1XMAA5LP</t>
  </si>
  <si>
    <t>R1RWY2VHKKRTGR</t>
  </si>
  <si>
    <t>R3EQX6JS3PVMLK</t>
  </si>
  <si>
    <t>R1J6XAH9EKY79T</t>
  </si>
  <si>
    <t>R7ZHZFO8L3X2W</t>
  </si>
  <si>
    <t>R1A2H4LNTTSZKN</t>
  </si>
  <si>
    <t>R29RZ6S6SY3H4F</t>
  </si>
  <si>
    <t>R2MZ7BZ4991B7O</t>
  </si>
  <si>
    <t>R125UHW97PT3OH</t>
  </si>
  <si>
    <t>R1GNNZDXKP43DG</t>
  </si>
  <si>
    <t>R1ZDKQ5659C68H</t>
  </si>
  <si>
    <t>R36FYJ9DGL1QL1</t>
  </si>
  <si>
    <t>R1IZDBZW18XJPH</t>
  </si>
  <si>
    <t>R2G9RHDQN3S511</t>
  </si>
  <si>
    <t>R3GFHK3HJ4FRRZ</t>
  </si>
  <si>
    <t>R3QKL6QNRFS6T</t>
  </si>
  <si>
    <t>R1JGF7WFAYR6SA</t>
  </si>
  <si>
    <t>R3QMM0HI96HW0Z</t>
  </si>
  <si>
    <t>R3OW5MN95Z8BDO</t>
  </si>
  <si>
    <t>R1NBO3NP1WH1V8</t>
  </si>
  <si>
    <t>R9DM4KZATOPQE</t>
  </si>
  <si>
    <t>R3JPYH668MK3JJ</t>
  </si>
  <si>
    <t>R2PR9B2W94FLT2</t>
  </si>
  <si>
    <t>R1P08EMGTQXLEZ</t>
  </si>
  <si>
    <t>R2RS93VMF3PSHS</t>
  </si>
  <si>
    <t>R3TJKDUB3GKBQ8</t>
  </si>
  <si>
    <t>R1PKZ6WASMYMSG</t>
  </si>
  <si>
    <t>RZV7UUDKB6JRH</t>
  </si>
  <si>
    <t>R2Y3US2UNMI3UR</t>
  </si>
  <si>
    <t>R2IUZKZ2BFCQPB</t>
  </si>
  <si>
    <t>RS3FCMS4SCQ6V</t>
  </si>
  <si>
    <t>R1DKS4CX2ELE9L</t>
  </si>
  <si>
    <t>R2O8KBZUC4EB8A</t>
  </si>
  <si>
    <t>RNT0QZ6SRDN5V</t>
  </si>
  <si>
    <t>R3H9YQ6S3H3GLL</t>
  </si>
  <si>
    <t>R3W56W4AW11KW1</t>
  </si>
  <si>
    <t>RPJ5DDRIN3STD</t>
  </si>
  <si>
    <t>R3673WOUZQ8VY4</t>
  </si>
  <si>
    <t>R3129KHZHX9V13</t>
  </si>
  <si>
    <t>RDPHA1Q2BUYT2</t>
  </si>
  <si>
    <t>R1Z655ELTMOH4N</t>
  </si>
  <si>
    <t>R1J3D9HLJQKZTS</t>
  </si>
  <si>
    <t>R2B7BEQ6YQOWVO</t>
  </si>
  <si>
    <t>R2SF8G03AVZDBK</t>
  </si>
  <si>
    <t>R9UEQQ3FCV3UD</t>
  </si>
  <si>
    <t>R2E39V9PQNSKB2</t>
  </si>
  <si>
    <t>R3UPIMMS24KIKB</t>
  </si>
  <si>
    <t>RM0KONA0D7IDQ</t>
  </si>
  <si>
    <t>R72MOQ4D28G1E</t>
  </si>
  <si>
    <t>R1X07P7FPU0WD8</t>
  </si>
  <si>
    <t>R7VI24QL64CL</t>
  </si>
  <si>
    <t>RE10WZDEARA78</t>
  </si>
  <si>
    <t>R5P9JRFHZZ909</t>
  </si>
  <si>
    <t>RPGI8FD8L5XJ6</t>
  </si>
  <si>
    <t>R36XGTWLTTWPKY</t>
  </si>
  <si>
    <t>R11S82IA4CCOBF</t>
  </si>
  <si>
    <t>R2N5BCWW3L6N61</t>
  </si>
  <si>
    <t>R368GSXQQ4XZOQ</t>
  </si>
  <si>
    <t>R2IX7Y214VQ393</t>
  </si>
  <si>
    <t>R3E53UMP67OLFQ</t>
  </si>
  <si>
    <t>R1A09WDPBYAYY5</t>
  </si>
  <si>
    <t>R2XF84DPH68G5Y</t>
  </si>
  <si>
    <t>R272LVPQ9OGM0S</t>
  </si>
  <si>
    <t>RBQF76FUWS8PH</t>
  </si>
  <si>
    <t>RUV6A5DB7ROJU</t>
  </si>
  <si>
    <t>R25Z9XP6UQKEBZ</t>
  </si>
  <si>
    <t>R33QHW049WSWGB</t>
  </si>
  <si>
    <t>R3QAWS03V5OYSG</t>
  </si>
  <si>
    <t>R3407AFPL16VUS</t>
  </si>
  <si>
    <t>R3SMBF0YI93Z13</t>
  </si>
  <si>
    <t>R32MW4CZK929NC</t>
  </si>
  <si>
    <t>R1SHQ7Y1O213S7</t>
  </si>
  <si>
    <t>RFCIU1144956F</t>
  </si>
  <si>
    <t>R29OJILEK4V1FH</t>
  </si>
  <si>
    <t>R1MEGOIYHS8OLM</t>
  </si>
  <si>
    <t>R1WY4BGMPQ0EYI</t>
  </si>
  <si>
    <t>R2XGJ9GML1PUJO</t>
  </si>
  <si>
    <t>RE8OSDUM47BMX</t>
  </si>
  <si>
    <t>R1SWNKZP36AU1J</t>
  </si>
  <si>
    <t>R2T4RPK1O46TBX</t>
  </si>
  <si>
    <t>R1WBRQ50IN70OF</t>
  </si>
  <si>
    <t>RE0HLO48TPM4O</t>
  </si>
  <si>
    <t>R2V8WPXZSTAKKE</t>
  </si>
  <si>
    <t>RMQ0XU5QGL5LV</t>
  </si>
  <si>
    <t>R2URDJTQLPFEYH</t>
  </si>
  <si>
    <t>R2P9AVX3K59AMP</t>
  </si>
  <si>
    <t>RMN6DAWRN6MNN</t>
  </si>
  <si>
    <t>R1GQKFSLO6JQPG</t>
  </si>
  <si>
    <t>R2D1O37R5BY6XH</t>
  </si>
  <si>
    <t>R1WVLTHBMN7N0E</t>
  </si>
  <si>
    <t>R8WN9F9D8U570</t>
  </si>
  <si>
    <t>RPW50TOB01UYA</t>
  </si>
  <si>
    <t>R11TIPQDVW2QS6</t>
  </si>
  <si>
    <t>R3R2G8NOZZEM2R</t>
  </si>
  <si>
    <t>R3IBC8ULMDZUKM</t>
  </si>
  <si>
    <t>R347N3QN1A9C</t>
  </si>
  <si>
    <t>RUY22A4DUCUEL</t>
  </si>
  <si>
    <t>R11AIQ47T2I3TL</t>
  </si>
  <si>
    <t>R3LJ607WFYPUQ4</t>
  </si>
  <si>
    <t>R3COKVLLD9MI38</t>
  </si>
  <si>
    <t>R295JPL1432HLX</t>
  </si>
  <si>
    <t>RCIVIPD80E5T8</t>
  </si>
  <si>
    <t>RRF41F2P7DFYP</t>
  </si>
  <si>
    <t>R2SE5XVJ5LORTD</t>
  </si>
  <si>
    <t>R2N5ZJZILGOY2N</t>
  </si>
  <si>
    <t>R1SQ6MJK0SVC2A</t>
  </si>
  <si>
    <t>RMDL90RMZO5Y</t>
  </si>
  <si>
    <t>R1QERTKSSSD95F</t>
  </si>
  <si>
    <t>R3FN5C259GVPPY</t>
  </si>
  <si>
    <t>R2FT933TABEB7O</t>
  </si>
  <si>
    <t>R3M6TF2LH1H23Q</t>
  </si>
  <si>
    <t>RT3G3MB3U8LC1</t>
  </si>
  <si>
    <t>R3GU8IR94309OK</t>
  </si>
  <si>
    <t>R2LWF5MF37BRFN</t>
  </si>
  <si>
    <t>R16HGOYD8RITO8</t>
  </si>
  <si>
    <t>RS7K2VARSRPPH</t>
  </si>
  <si>
    <t>R29RY4BYVG8N55</t>
  </si>
  <si>
    <t>R1WPHPSV5DKHQJ</t>
  </si>
  <si>
    <t>RMGE5B6FD1FS5</t>
  </si>
  <si>
    <t>R1FN1REHXYLMZ</t>
  </si>
  <si>
    <t>R1BL6NYV6D8W1M</t>
  </si>
  <si>
    <t>RJHBMPZRSI8AJ</t>
  </si>
  <si>
    <t>R144IGLWP70M8K</t>
  </si>
  <si>
    <t>RHSVGQWZTK60L</t>
  </si>
  <si>
    <t>R2M5S0A5M8DPEJ</t>
  </si>
  <si>
    <t>RWJG2SH0FCSIY</t>
  </si>
  <si>
    <t>R1PRZD3XZDNYN9</t>
  </si>
  <si>
    <t>R2ZE4LMVZ6V163</t>
  </si>
  <si>
    <t>RKC553AXS535M</t>
  </si>
  <si>
    <t>R333JM0032BELJ</t>
  </si>
  <si>
    <t>R5S6E55NYGJUK</t>
  </si>
  <si>
    <t>R2ZE9NQLM0OD5B</t>
  </si>
  <si>
    <t>RNZNVONK9XAL7</t>
  </si>
  <si>
    <t>RIZOHKWA7NHO4</t>
  </si>
  <si>
    <t>R28G51B8I2WH0N</t>
  </si>
  <si>
    <t>R1PAALMCY8OGOR</t>
  </si>
  <si>
    <t>R2S1GDT2RANQ20</t>
  </si>
  <si>
    <t>R3F1K3SM97DG5P</t>
  </si>
  <si>
    <t>RGIN9AS9WAQNP</t>
  </si>
  <si>
    <t>R2TI5S1VH0Z88G</t>
  </si>
  <si>
    <t>R3K4W8ED08OFWZ</t>
  </si>
  <si>
    <t>RHSML7W05JVC0</t>
  </si>
  <si>
    <t>R1CFTT0Q5RRC8C</t>
  </si>
  <si>
    <t>R3SMLK8O4PUTW5</t>
  </si>
  <si>
    <t>R3BHJRLDSTVS7W</t>
  </si>
  <si>
    <t>RO0KLBJXV6XCR</t>
  </si>
  <si>
    <t>R1JO87DOGUEQHC</t>
  </si>
  <si>
    <t>R1UQ0AYNB30CZS</t>
  </si>
  <si>
    <t>R34O4E591I5RJN</t>
  </si>
  <si>
    <t>R2X9U1VWHBNIAX</t>
  </si>
  <si>
    <t>RPRRWM1J2QDNP</t>
  </si>
  <si>
    <t>R32LTUGL01I85B</t>
  </si>
  <si>
    <t>R1HKJTBFVLO3DB</t>
  </si>
  <si>
    <t>R3S7HEACPHR8D5</t>
  </si>
  <si>
    <t>R2E3GV1LFGQNFD</t>
  </si>
  <si>
    <t>R3IM6TBVGY4SYQ</t>
  </si>
  <si>
    <t>R236B8Q3BSGZJ7</t>
  </si>
  <si>
    <t>RO9KNXZ2RH2TI</t>
  </si>
  <si>
    <t>RT2VNM024LSCP</t>
  </si>
  <si>
    <t>R3PRBLGHPRCZ6A</t>
  </si>
  <si>
    <t>R1AYA1JIHAVM50</t>
  </si>
  <si>
    <t>RR81G0GIJQKT9</t>
  </si>
  <si>
    <t>R3VBC6VU8OT0QP</t>
  </si>
  <si>
    <t>RNFZF13HB44YR</t>
  </si>
  <si>
    <t>R2UQNJFA27MAKM</t>
  </si>
  <si>
    <t>R1EURXJL39I8LN</t>
  </si>
  <si>
    <t>R33PGOF5ODIFCJ</t>
  </si>
  <si>
    <t>R3MN2XSFL7T48O</t>
  </si>
  <si>
    <t>RDVFTWAGEQNT</t>
  </si>
  <si>
    <t>R2GHXYM6OGD6TQ</t>
  </si>
  <si>
    <t>R18D9LZAYX9JSY</t>
  </si>
  <si>
    <t>R2TD56H4WD69RD</t>
  </si>
  <si>
    <t>R3022ERQVPT7PV</t>
  </si>
  <si>
    <t>R3T0CWF358RZNJ</t>
  </si>
  <si>
    <t>R3T70N2JGTAPV2</t>
  </si>
  <si>
    <t>R1LWQEOFIRU2NO</t>
  </si>
  <si>
    <t>R1YDTGG09KKA7E</t>
  </si>
  <si>
    <t>R2I90G9MLZ2RUP</t>
  </si>
  <si>
    <t>RBQKKFWRS8SOH</t>
  </si>
  <si>
    <t>R223TL7W5MX14P</t>
  </si>
  <si>
    <t>R3S3ER956A091</t>
  </si>
  <si>
    <t>RHWFJRSKL5O8R</t>
  </si>
  <si>
    <t>R1E6PBJHMY4C1G</t>
  </si>
  <si>
    <t>R3JHVSY69JG16Z</t>
  </si>
  <si>
    <t>R2YVWM2WLBVV3S</t>
  </si>
  <si>
    <t>R1QB2R2UJ7S2TI</t>
  </si>
  <si>
    <t>RQXMAOZFDCUDY</t>
  </si>
  <si>
    <t>R1G1M7XDU4T4HP</t>
  </si>
  <si>
    <t>R3SHXIE18BG29W</t>
  </si>
  <si>
    <t>R18I768SMTQA1X</t>
  </si>
  <si>
    <t>RRKAMPIXSKUW</t>
  </si>
  <si>
    <t>R3SXQQ9NVG7HOY</t>
  </si>
  <si>
    <t>R3UW73PKX5XAOA</t>
  </si>
  <si>
    <t>R3U8JXSUPY8MSJ</t>
  </si>
  <si>
    <t>R3B9EB3AG57TR9</t>
  </si>
  <si>
    <t>R2QNWBZRD42XTY</t>
  </si>
  <si>
    <t>R2E243OBZNQZ4Q</t>
  </si>
  <si>
    <t>R11DCSCBEFMX5F</t>
  </si>
  <si>
    <t>RJOCZ7VETYOPA</t>
  </si>
  <si>
    <t>R3UXDJEW3BYXBD</t>
  </si>
  <si>
    <t>RMTUS17UNIUS9</t>
  </si>
  <si>
    <t>R2FBEMK4172QZP</t>
  </si>
  <si>
    <t>R3PG1FBD4TX2RF</t>
  </si>
  <si>
    <t>R2IG7GBJ9W9AIJ</t>
  </si>
  <si>
    <t>RXUP19LST693F</t>
  </si>
  <si>
    <t>R2OOPASHLKF3SX</t>
  </si>
  <si>
    <t>RQOWF9MFTN6CQ</t>
  </si>
  <si>
    <t>R23B5JORWWE85P</t>
  </si>
  <si>
    <t>R3SB0VOD36AXI0</t>
  </si>
  <si>
    <t>R21GGYJ4354Q5J</t>
  </si>
  <si>
    <t>R2L4513I3EHE9T</t>
  </si>
  <si>
    <t>R1PKO3C46KVSKW</t>
  </si>
  <si>
    <t>R2MGVNOXZZ1BWP</t>
  </si>
  <si>
    <t>R2IYFCFPLPOX6C</t>
  </si>
  <si>
    <t>RQRTXJPYHHSFL</t>
  </si>
  <si>
    <t>R18MNNVQYGQHHE</t>
  </si>
  <si>
    <t>R1KJ85AGYAQR4S</t>
  </si>
  <si>
    <t>R1T49OPXXOLBI5</t>
  </si>
  <si>
    <t>R1UUEAIVGFS3CT</t>
  </si>
  <si>
    <t>R3UJT4TR76E3A</t>
  </si>
  <si>
    <t>R2U1YEB0JD1J6F</t>
  </si>
  <si>
    <t>R16JEBARKXZ8BX</t>
  </si>
  <si>
    <t>R1WVE2XLG4MKR0</t>
  </si>
  <si>
    <t>R1V82XUZ6QXB7R</t>
  </si>
  <si>
    <t>R3DYS5BGGSYC15</t>
  </si>
  <si>
    <t>R3CC60ZW27R468</t>
  </si>
  <si>
    <t>R1COHLUY0DPGX5</t>
  </si>
  <si>
    <t>R2B1KPMU711L9C</t>
  </si>
  <si>
    <t>R3PTZIPG57O5A6</t>
  </si>
  <si>
    <t>R3FD50GUF74ZCS</t>
  </si>
  <si>
    <t>R2K2YNHJ952H5J</t>
  </si>
  <si>
    <t>R1I8HU4RYFCVYW</t>
  </si>
  <si>
    <t>R2DH2MLDOFTD73</t>
  </si>
  <si>
    <t>R35L5ENDJ4MHKH</t>
  </si>
  <si>
    <t>R3GBYEZ0GVZWLC</t>
  </si>
  <si>
    <t>R1774TGNOXHCP3</t>
  </si>
  <si>
    <t>R3RHTIGZI3S51Q</t>
  </si>
  <si>
    <t>R2378C6LJXZXO1</t>
  </si>
  <si>
    <t>R31BGTIUFLQNT5</t>
  </si>
  <si>
    <t>R1OQRF5LZIEHR4</t>
  </si>
  <si>
    <t>R29Q5SDNP9JWZB</t>
  </si>
  <si>
    <t>R1AZR3AI0IHB30</t>
  </si>
  <si>
    <t>R13H3ADGD1MXRT</t>
  </si>
  <si>
    <t>RBWFP5OHEVKRS</t>
  </si>
  <si>
    <t>R1M1HGIX59ETCA</t>
  </si>
  <si>
    <t>R1IVSKQW9YSH7V</t>
  </si>
  <si>
    <t>RGEDIZCX7LB34</t>
  </si>
  <si>
    <t>R19GGFEAAXAUKK</t>
  </si>
  <si>
    <t>R3L3EFRRM8X2IY</t>
  </si>
  <si>
    <t>REN3MEL7IYDKT</t>
  </si>
  <si>
    <t>R2H176Z5380NWJ</t>
  </si>
  <si>
    <t>R1AFCXRUZ8KCCK</t>
  </si>
  <si>
    <t>R16381PP969JBP</t>
  </si>
  <si>
    <t>RFDKRGYGQB7U6</t>
  </si>
  <si>
    <t>R3FQMPLCZV75E</t>
  </si>
  <si>
    <t>R3CXYW32DE2XCE</t>
  </si>
  <si>
    <t>R3VMIAJI5S2S9M</t>
  </si>
  <si>
    <t>R33BXR8IIASQCO</t>
  </si>
  <si>
    <t>R31X014WG1MEMQ</t>
  </si>
  <si>
    <t>RNZ3UOYY7B2N0</t>
  </si>
  <si>
    <t>R28IU0P7UBCRG6</t>
  </si>
  <si>
    <t>R34GOU1HWA68GA</t>
  </si>
  <si>
    <t>RO163Q6WRVSZZ</t>
  </si>
  <si>
    <t>R28DMP1E79OWIH</t>
  </si>
  <si>
    <t>R2FJI6OH7CFVRL</t>
  </si>
  <si>
    <t>R1CHL5MG2PHSFJ</t>
  </si>
  <si>
    <t>R2T11MDTCMZ8IQ</t>
  </si>
  <si>
    <t>RV544Y0ARIS17</t>
  </si>
  <si>
    <t>ROHRC9ZCY3ZKI</t>
  </si>
  <si>
    <t>R28O9QSWHZF2KK</t>
  </si>
  <si>
    <t>R3PAFFUU229VTJ</t>
  </si>
  <si>
    <t>R1FZWI2NPCR3IO</t>
  </si>
  <si>
    <t>R3BENPL8J8RWGA</t>
  </si>
  <si>
    <t>R1L15IJRIO4PAL</t>
  </si>
  <si>
    <t>R3GC9CY0SL1XKW</t>
  </si>
  <si>
    <t>R2ONYYWA0QB6FS</t>
  </si>
  <si>
    <t>RP7C5V4J1BO3B</t>
  </si>
  <si>
    <t>R2WXTI182FAGGR</t>
  </si>
  <si>
    <t>R6LNTBPRGQ5SH</t>
  </si>
  <si>
    <t>R8XCX03RG32U</t>
  </si>
  <si>
    <t>RNP9KG0AKI8QG</t>
  </si>
  <si>
    <t>R3LP9C2W2RTAQH</t>
  </si>
  <si>
    <t>R2FX53CQOLKI7A</t>
  </si>
  <si>
    <t>R2FAY534DIE3GK</t>
  </si>
  <si>
    <t>R3BS9HLFNF3IKI</t>
  </si>
  <si>
    <t>R35GQXCRXTDQ4Y</t>
  </si>
  <si>
    <t>R173QPQASTIM5E</t>
  </si>
  <si>
    <t>R2RU5623DZ9ZWI</t>
  </si>
  <si>
    <t>R16QI7DHVXJVCI</t>
  </si>
  <si>
    <t>R3JNLJTK4WJSKY</t>
  </si>
  <si>
    <t>RLJ5VUW87FE0G</t>
  </si>
  <si>
    <t>R3VFYJ2WAD73ZC</t>
  </si>
  <si>
    <t>R37T2ABX4GMGHX</t>
  </si>
  <si>
    <t>RAR3D2XLJPVF7</t>
  </si>
  <si>
    <t>R1GS92IDBGXYCS</t>
  </si>
  <si>
    <t>R8H8QTOWYMITR</t>
  </si>
  <si>
    <t>RCSP9RH3A0VAE</t>
  </si>
  <si>
    <t>R2S4F8S012C7RT</t>
  </si>
  <si>
    <t>RVRXFESU2TRZK</t>
  </si>
  <si>
    <t>RSKOVH69IL8VG</t>
  </si>
  <si>
    <t>R2OUN5B9KJNAPN</t>
  </si>
  <si>
    <t>R2EBVOLHYZ8SFR</t>
  </si>
  <si>
    <t>R2FRXUVIUPO3JD</t>
  </si>
  <si>
    <t>R2S7JVQ4Z9GYLB</t>
  </si>
  <si>
    <t>R2U2GZZ9ZUDTE1</t>
  </si>
  <si>
    <t>R33GW8VLIA7TOI</t>
  </si>
  <si>
    <t>R35DGD2XREWO5P</t>
  </si>
  <si>
    <t>R17TQA9TZKL5LH</t>
  </si>
  <si>
    <t>R15HVUSH6RX8V2</t>
  </si>
  <si>
    <t>R3UME3PEOKCQ5B</t>
  </si>
  <si>
    <t>RM88OEEDBGL7E</t>
  </si>
  <si>
    <t>RA49OAQBPGOY1</t>
  </si>
  <si>
    <t>R1P18CRYE9Z987</t>
  </si>
  <si>
    <t>R1NE7OSB0O86A5</t>
  </si>
  <si>
    <t>R2CN1JTT7L1C7H</t>
  </si>
  <si>
    <t>R20OTH46ZTVPQN</t>
  </si>
  <si>
    <t>RDXU0X5IQVEFY</t>
  </si>
  <si>
    <t>R1F0IEQUUDWM18</t>
  </si>
  <si>
    <t>R1B4DF1E33G2SC</t>
  </si>
  <si>
    <t>R1EUC6Y0ZY18QE</t>
  </si>
  <si>
    <t>R3BW81NGN6FTO4</t>
  </si>
  <si>
    <t>R1LUISQ85F9MSU</t>
  </si>
  <si>
    <t>R1J90WSEGDNEMJ</t>
  </si>
  <si>
    <t>RI68W30TV8E76</t>
  </si>
  <si>
    <t>R3BBHIDI76JIAY</t>
  </si>
  <si>
    <t>R1V51JJ6JQXQU6</t>
  </si>
  <si>
    <t>R1A8VRVLZEPPCO</t>
  </si>
  <si>
    <t>R1G1WGHDY6EN6V</t>
  </si>
  <si>
    <t>RDPRCGL4SELOQ</t>
  </si>
  <si>
    <t>R14VFIZGF8DVCC</t>
  </si>
  <si>
    <t>R3L5E72O2NPWAX</t>
  </si>
  <si>
    <t>R1H6XVMAKGROHM</t>
  </si>
  <si>
    <t>RL8QQ5LOOTC1B</t>
  </si>
  <si>
    <t>R2USFYNMVOB95A</t>
  </si>
  <si>
    <t>R3R5DS04EXELTJ</t>
  </si>
  <si>
    <t>R3JBXYOBYRX0A8</t>
  </si>
  <si>
    <t>R2MI4KSWYUEMDR</t>
  </si>
  <si>
    <t>R2MNYKDL2UII1M</t>
  </si>
  <si>
    <t>R2C6TUBM6IVLB0</t>
  </si>
  <si>
    <t>R3VJF3LZ7XK3WV</t>
  </si>
  <si>
    <t>R351DYT9RZYVC0</t>
  </si>
  <si>
    <t>R2127U989S6ZZU</t>
  </si>
  <si>
    <t>R29GQ8L9MVSU6H</t>
  </si>
  <si>
    <t>R2H35ITTKGQLBH</t>
  </si>
  <si>
    <t>R2FHGVLNMCEDS3</t>
  </si>
  <si>
    <t>R1AHSDM5M325MM</t>
  </si>
  <si>
    <t>R3E7Z6ZZCWNVTP</t>
  </si>
  <si>
    <t>R2ARI9ILETH6A0</t>
  </si>
  <si>
    <t>R1KRTG4TU6MUCU</t>
  </si>
  <si>
    <t>R3SBJYLLR84FNM</t>
  </si>
  <si>
    <t>R10IL98NTGTQH1</t>
  </si>
  <si>
    <t>R2MS0CPATDN53O</t>
  </si>
  <si>
    <t>R225NQB3ASPXBV</t>
  </si>
  <si>
    <t>R33M2Q7OES3GBK</t>
  </si>
  <si>
    <t>R125QF7WMZW3NW</t>
  </si>
  <si>
    <t>RMDVRDSEK73L8</t>
  </si>
  <si>
    <t>R3EUHZXX3UEYSH</t>
  </si>
  <si>
    <t>R1UYMUD8SY2H9V</t>
  </si>
  <si>
    <t>R1BQTJ4030NWYZ</t>
  </si>
  <si>
    <t>R3MBTEU82OA7X1</t>
  </si>
  <si>
    <t>R1R6MZFWPE1DN6</t>
  </si>
  <si>
    <t>R295X0FTRQEG0P</t>
  </si>
  <si>
    <t>R2XX9ZLGMLMN5L</t>
  </si>
  <si>
    <t>R2ONSIR9B3OM3B</t>
  </si>
  <si>
    <t>RF8105HZQ4I7N</t>
  </si>
  <si>
    <t>R1OVFYKWEJAVU4</t>
  </si>
  <si>
    <t>R1U3VNQN5M4IED</t>
  </si>
  <si>
    <t>R1YHYHQQN3NVED</t>
  </si>
  <si>
    <t>RS5SSFIL1MWFD</t>
  </si>
  <si>
    <t>RAMY81VZCIB2D</t>
  </si>
  <si>
    <t>RDUL770GDRUAB</t>
  </si>
  <si>
    <t>R1J7N8RPXX1S3X</t>
  </si>
  <si>
    <t>RVNP5UR9UECQW</t>
  </si>
  <si>
    <t>R10UNYZS2VXZ3G</t>
  </si>
  <si>
    <t>R346UHG3CHA35Z</t>
  </si>
  <si>
    <t>RDMK41H97ZT8M</t>
  </si>
  <si>
    <t>RCRNFX4VMUPFM</t>
  </si>
  <si>
    <t>R22C8ONFTU20FF</t>
  </si>
  <si>
    <t>R1R7KPNEQCF7IS</t>
  </si>
  <si>
    <t>R1JL2OE1X4IQ6V</t>
  </si>
  <si>
    <t>R1TK3BJ0V4TTCW</t>
  </si>
  <si>
    <t>R3CM92MP896BSQ</t>
  </si>
  <si>
    <t>R1T1NCJKM7VXA6</t>
  </si>
  <si>
    <t>RAYIW8N256R4Z</t>
  </si>
  <si>
    <t>R17618VX40XGBR</t>
  </si>
  <si>
    <t>R2UJBOPZHRAM66</t>
  </si>
  <si>
    <t>R183JTRIE1NM6Z</t>
  </si>
  <si>
    <t>R13S4RGKBN47XW</t>
  </si>
  <si>
    <t>RZN676INI7CXB</t>
  </si>
  <si>
    <t>R3R7UHOVSK5HK6</t>
  </si>
  <si>
    <t>RK4TT1MUA9PPK</t>
  </si>
  <si>
    <t>R3SW1UZKGBAI70</t>
  </si>
  <si>
    <t>R1QKN9JPJ1FWMZ</t>
  </si>
  <si>
    <t>R208QSDKUOWNF6</t>
  </si>
  <si>
    <t>R2426HG2VA66ZC</t>
  </si>
  <si>
    <t>R1433K3KOBJMRY</t>
  </si>
  <si>
    <t>R1HOV97NOJFX4W</t>
  </si>
  <si>
    <t>R3BIRU7WH404ND</t>
  </si>
  <si>
    <t>RAU26U2KP1OQH</t>
  </si>
  <si>
    <t>R15BZZ2VBVMJ4V</t>
  </si>
  <si>
    <t>R29G5QZ1EZB3KF</t>
  </si>
  <si>
    <t>R3UFXXP9B7DVUJ</t>
  </si>
  <si>
    <t>R1RVSNGA4SCXX4</t>
  </si>
  <si>
    <t>R2HT0UTCAOMW1J</t>
  </si>
  <si>
    <t>R3LJ3MMSH7Z1BT</t>
  </si>
  <si>
    <t>RPYZX0CFFJI72</t>
  </si>
  <si>
    <t>R358NYWUQLR163</t>
  </si>
  <si>
    <t>R2XCI5KR2H8QEI</t>
  </si>
  <si>
    <t>R3BNQCB05PYZMV</t>
  </si>
  <si>
    <t>RVXXO15AGASNX</t>
  </si>
  <si>
    <t>R1VU19BJMXT73J</t>
  </si>
  <si>
    <t>R2LYRK8OS10K2Z</t>
  </si>
  <si>
    <t>R1NOP9O1UWSJJC</t>
  </si>
  <si>
    <t>RE6XTKYH9FSA</t>
  </si>
  <si>
    <t>R1J5H4FDTO6GBX</t>
  </si>
  <si>
    <t>R2Z4GQU0ZVOH1G</t>
  </si>
  <si>
    <t>R3JRYRMKRD0BW0</t>
  </si>
  <si>
    <t>R2C5DX0ZNNX7Y5</t>
  </si>
  <si>
    <t>R25A5KZD14HHJC</t>
  </si>
  <si>
    <t>R2TA6MY8NIL1ZP</t>
  </si>
  <si>
    <t>RX492E2N9MM6W</t>
  </si>
  <si>
    <t>R2PZJ7871P6D8D</t>
  </si>
  <si>
    <t>R1I8UMWC4FQ0AX</t>
  </si>
  <si>
    <t>R32QHTM45T5S7N</t>
  </si>
  <si>
    <t>R1PWLZEPRIUF0B</t>
  </si>
  <si>
    <t>R2ZPR72HXJDDTX</t>
  </si>
  <si>
    <t>R1ERI9BP1ALOX3</t>
  </si>
  <si>
    <t>R1BY1F45H961AX</t>
  </si>
  <si>
    <t>R19ZEB8HMP8MQS</t>
  </si>
  <si>
    <t>RO9GYYPV0QDRB</t>
  </si>
  <si>
    <t>R1P6WSNKIOGFEN</t>
  </si>
  <si>
    <t>R2SIAIJ2R8203U</t>
  </si>
  <si>
    <t>R2SLNJ664LBZS6</t>
  </si>
  <si>
    <t>R2PJGCDX444YME</t>
  </si>
  <si>
    <t>R39XDUIGQYNX0A</t>
  </si>
  <si>
    <t>R25G45DJ52J2HV</t>
  </si>
  <si>
    <t>R2WZN2M9J9EQUM</t>
  </si>
  <si>
    <t>R1PTY9JK5PT866</t>
  </si>
  <si>
    <t>R2KD1JU029JTLX</t>
  </si>
  <si>
    <t>R2TD3N245ZRZKA</t>
  </si>
  <si>
    <t>R2I93780O12B86</t>
  </si>
  <si>
    <t>R3VTLQFO4KMHHC</t>
  </si>
  <si>
    <t>R1T0W8Y2RD3FQP</t>
  </si>
  <si>
    <t>RUL4CK8TAFSM6</t>
  </si>
  <si>
    <t>R10TVE5WRTUL6T</t>
  </si>
  <si>
    <t>R1CT7PUFT9SH87</t>
  </si>
  <si>
    <t>R119BACSU1D5W0</t>
  </si>
  <si>
    <t>R1O3A2CX9YG69H</t>
  </si>
  <si>
    <t>R1OPAHCYQF1OK4</t>
  </si>
  <si>
    <t>R1N6RV1W0LKGWB</t>
  </si>
  <si>
    <t>R1MXGMA3JKL1YI</t>
  </si>
  <si>
    <t>RAHUCIL8N8IK5</t>
  </si>
  <si>
    <t>RCYPHGHZYUAAE</t>
  </si>
  <si>
    <t>R37WU40YNTLIYU</t>
  </si>
  <si>
    <t>R2JHL897G4Y4LF</t>
  </si>
  <si>
    <t>R1JKJ6JRX7SGEL</t>
  </si>
  <si>
    <t>R25BSG945DF5FO</t>
  </si>
  <si>
    <t>R4BFNUNWNX1R0</t>
  </si>
  <si>
    <t>R2NPEFE8O89X67</t>
  </si>
  <si>
    <t>R194PSSW507V7K</t>
  </si>
  <si>
    <t>R1DT0RIGH4S3FB</t>
  </si>
  <si>
    <t>R38ZWKA3FZLLH</t>
  </si>
  <si>
    <t>R14TFXF7AOFJ1P</t>
  </si>
  <si>
    <t>R27GRSZF2YL5ZO</t>
  </si>
  <si>
    <t>R1KXPKQ4SPO0PI</t>
  </si>
  <si>
    <t>R1O4LXS46WUDK6</t>
  </si>
  <si>
    <t>R1LDIIH0E88Q70</t>
  </si>
  <si>
    <t>RGAH8BAUKGJ2N</t>
  </si>
  <si>
    <t>R3MCAC061E19PA</t>
  </si>
  <si>
    <t>R3B880ZLBUIBVP</t>
  </si>
  <si>
    <t>R13XVC901RKGZP</t>
  </si>
  <si>
    <t>RIRMEEQUWCCJK</t>
  </si>
  <si>
    <t>R1E187080D8HAU</t>
  </si>
  <si>
    <t>R1RPZJJNQM76M1</t>
  </si>
  <si>
    <t>R1NM9CFXWMQWWF</t>
  </si>
  <si>
    <t>R2E3PSSWPOJU6N</t>
  </si>
  <si>
    <t>RTA5F8RZUBJ2D</t>
  </si>
  <si>
    <t>R1SZB32SSCJBY5</t>
  </si>
  <si>
    <t>R199WTHV00BUR4</t>
  </si>
  <si>
    <t>RW3YCZCKGOBH</t>
  </si>
  <si>
    <t>R3099XAIXYVYOG</t>
  </si>
  <si>
    <t>R355B0JH9K3ZSR</t>
  </si>
  <si>
    <t>RJS13UCRXJ0V3</t>
  </si>
  <si>
    <t>RVHF9P5OW46KR</t>
  </si>
  <si>
    <t>R19S4YL4JL81R9</t>
  </si>
  <si>
    <t>R1OUTZ9YCQLAMM</t>
  </si>
  <si>
    <t>RGN1P0TZA7RF0</t>
  </si>
  <si>
    <t>R8UDGYG74HT52</t>
  </si>
  <si>
    <t>R1ZKTL2UFMHHOQ</t>
  </si>
  <si>
    <t>R2XQ7ANJA4VF12</t>
  </si>
  <si>
    <t>RNHDS9HCAZYPP</t>
  </si>
  <si>
    <t>R2GML0ZIF4G3XG</t>
  </si>
  <si>
    <t>R25B9RAM7E6ERE</t>
  </si>
  <si>
    <t>R1A8S1062HZ64L</t>
  </si>
  <si>
    <t>R3K1WGUC05G378</t>
  </si>
  <si>
    <t>R3SSOBQITYNPKB</t>
  </si>
  <si>
    <t>R3A4C1P3IDXTAD</t>
  </si>
  <si>
    <t>R3W0T7AI69710R</t>
  </si>
  <si>
    <t>R33EXPRT4EBMKP</t>
  </si>
  <si>
    <t>R36CM7BFMNFGKB</t>
  </si>
  <si>
    <t>RV1VPXNF6R439</t>
  </si>
  <si>
    <t>RK6F5JOI2TI2P</t>
  </si>
  <si>
    <t>R1URGIVAZHUKNJ</t>
  </si>
  <si>
    <t>RZK0M87UXFG2</t>
  </si>
  <si>
    <t>R3AZ8CAEQNP5IQ</t>
  </si>
  <si>
    <t>R129CVNZPQBGK3</t>
  </si>
  <si>
    <t>R1ENQGYVMS224D</t>
  </si>
  <si>
    <t>RFZOVKT1IXFRY</t>
  </si>
  <si>
    <t>R1SI1FFO31ZKVB</t>
  </si>
  <si>
    <t>R2AMJ2PSF5B54Y</t>
  </si>
  <si>
    <t>R5IR2JMR7OMZK</t>
  </si>
  <si>
    <t>R1Y9N553TGL8LN</t>
  </si>
  <si>
    <t>R28ZACVW980ACH</t>
  </si>
  <si>
    <t>R2SPQPMXFCB67B</t>
  </si>
  <si>
    <t>R2L2KO1KH9FLRI</t>
  </si>
  <si>
    <t>R37SFSAVVH051A</t>
  </si>
  <si>
    <t>R15PGRIFZVLZLP</t>
  </si>
  <si>
    <t>R3O0LVO6BNKANJ</t>
  </si>
  <si>
    <t>R11LCNI4PZLK5B</t>
  </si>
  <si>
    <t>R2GVOJLXANNFG2</t>
  </si>
  <si>
    <t>R3CY1HGOV9WMQT</t>
  </si>
  <si>
    <t>R7U8B1E7W8E54</t>
  </si>
  <si>
    <t>RYB8ZW396HQB</t>
  </si>
  <si>
    <t>R3790HUAN7KW93</t>
  </si>
  <si>
    <t>R1IN06KIK8ENHU</t>
  </si>
  <si>
    <t>R1UXT7KA6M4R0Z</t>
  </si>
  <si>
    <t>RNTYVAAWTJ5CE</t>
  </si>
  <si>
    <t>R1REJSSQVMNGVO</t>
  </si>
  <si>
    <t>R33WYRQ1J4RZHO</t>
  </si>
  <si>
    <t>R3ECO7HPNMHBTT</t>
  </si>
  <si>
    <t>R1GORSR46QQ6SN</t>
  </si>
  <si>
    <t>R1O350T6VW5RR3</t>
  </si>
  <si>
    <t>R2BXJ480ZVSUMH</t>
  </si>
  <si>
    <t>R28KMQ1TUV7E2Z</t>
  </si>
  <si>
    <t>R3KCC7HPRPOF0C</t>
  </si>
  <si>
    <t>R2K3IBMM9I3HQH</t>
  </si>
  <si>
    <t>RL1H11C1J4W4U</t>
  </si>
  <si>
    <t>R26GYIVCHR44IY</t>
  </si>
  <si>
    <t>R2X4UKYY57A9JX</t>
  </si>
  <si>
    <t>R3J71TYH2ISEUY</t>
  </si>
  <si>
    <t>R3EX53W4D2TLR9</t>
  </si>
  <si>
    <t>REY9RHIDKB28T</t>
  </si>
  <si>
    <t>R2IYAMOBWJY5JC</t>
  </si>
  <si>
    <t>R1ZSCBBOGJ8VB</t>
  </si>
  <si>
    <t>R2JXWEENFMSBAQ</t>
  </si>
  <si>
    <t>R1TOMRGD2ASPF</t>
  </si>
  <si>
    <t>R1PFE2ODTMG96C</t>
  </si>
  <si>
    <t>R1C5A0KYEKBKJJ</t>
  </si>
  <si>
    <t>R1IYLE1NMK9R12</t>
  </si>
  <si>
    <t>R3IS14LK5OVU68</t>
  </si>
  <si>
    <t>R2727E10ZHH72K</t>
  </si>
  <si>
    <t>R31X4I2TGYDUN8</t>
  </si>
  <si>
    <t>R27PTCIK04AE46</t>
  </si>
  <si>
    <t>R23U630I51IZTI</t>
  </si>
  <si>
    <t>R3TLR3XSHP0UH9</t>
  </si>
  <si>
    <t>R2RP5UV7LX3QTF</t>
  </si>
  <si>
    <t>R3W3H7WY3GXGHM</t>
  </si>
  <si>
    <t>R158W5SZQQ5YSS</t>
  </si>
  <si>
    <t>R1OT133BOUEYND</t>
  </si>
  <si>
    <t>RZAAQFY7BDSWC</t>
  </si>
  <si>
    <t>R3604ZO2AA4PK5</t>
  </si>
  <si>
    <t>R3C8K6Z6W9MDTQ</t>
  </si>
  <si>
    <t>R38163YROZHHFG</t>
  </si>
  <si>
    <t>RDXE4NC3K02IY</t>
  </si>
  <si>
    <t>R2BG3LFIR1DRUP</t>
  </si>
  <si>
    <t>R1AA1L9EH743MV</t>
  </si>
  <si>
    <t>R1Q23Z4DE0QT8Q</t>
  </si>
  <si>
    <t>R2U4L5Y1EI2L9P</t>
  </si>
  <si>
    <t>R17YBU9W32A30N</t>
  </si>
  <si>
    <t>R29OI40B53G6UK</t>
  </si>
  <si>
    <t>R3LHAFK1QLQHX</t>
  </si>
  <si>
    <t>RQXZDM0PKSCMS</t>
  </si>
  <si>
    <t>RKN5ISCXXFA4B</t>
  </si>
  <si>
    <t>R2V6JCQJ8NFGYI</t>
  </si>
  <si>
    <t>RAH387U1B1AFN</t>
  </si>
  <si>
    <t>RZ7BLWVBP91F3</t>
  </si>
  <si>
    <t>R3VUE0FS0NDIRK</t>
  </si>
  <si>
    <t>RWESRERAFOYEW</t>
  </si>
  <si>
    <t>R1YONSMZERBPET</t>
  </si>
  <si>
    <t>R3JFQJ4ZJ5RY0T</t>
  </si>
  <si>
    <t>R1KBRXW0AL249U</t>
  </si>
  <si>
    <t>R22L0SQFC67YKF</t>
  </si>
  <si>
    <t>RWK29DZUWGFWM</t>
  </si>
  <si>
    <t>RUVNSVGR3C0ZK</t>
  </si>
  <si>
    <t>R3IZIBJ48U0KDN</t>
  </si>
  <si>
    <t>REZOPKFLKI7YE</t>
  </si>
  <si>
    <t>R3G7FE8ICIL8K5</t>
  </si>
  <si>
    <t>R1G7WNTY9MC6H4</t>
  </si>
  <si>
    <t>RV51Y63DBOCWS</t>
  </si>
  <si>
    <t>RSYBU38UVWSP6</t>
  </si>
  <si>
    <t>RADZV5UTZTYWO</t>
  </si>
  <si>
    <t>R1SNDKJ3F47REI</t>
  </si>
  <si>
    <t>R2TKI3QCYTIHEU</t>
  </si>
  <si>
    <t>R3LOHD95Y9I8Q3</t>
  </si>
  <si>
    <t>R3L674Y2TEWO4K</t>
  </si>
  <si>
    <t>RCNO312K340D9</t>
  </si>
  <si>
    <t>R21QJQYXKVPKBW</t>
  </si>
  <si>
    <t>R11VGKTVQCTPW1</t>
  </si>
  <si>
    <t>RIME7JQPW8QM8</t>
  </si>
  <si>
    <t>R2BYIBOB1SJCU5</t>
  </si>
  <si>
    <t>R27XI4KBBS4CO0</t>
  </si>
  <si>
    <t>RNDLXV8UJZSO</t>
  </si>
  <si>
    <t>R1HOQAPL2PXKNX</t>
  </si>
  <si>
    <t>R3DZGHPLQSWOLO</t>
  </si>
  <si>
    <t>R37YZ6CK8TNTM4</t>
  </si>
  <si>
    <t>R3KPNR16XZW0ZH</t>
  </si>
  <si>
    <t>R28BCVQ1MKZP7S</t>
  </si>
  <si>
    <t>RXPIU94G6Y8XR</t>
  </si>
  <si>
    <t>RG8WXHVO3Q5BN</t>
  </si>
  <si>
    <t>R2VKT81SI4UN3S</t>
  </si>
  <si>
    <t>R1TH2LQCYPBXMS</t>
  </si>
  <si>
    <t>R1XO0RGL2VW166</t>
  </si>
  <si>
    <t>R2WSQJGLL679MI</t>
  </si>
  <si>
    <t>R1CEANV7C25XJ6</t>
  </si>
  <si>
    <t>R2SFO5ZGKFMA3A</t>
  </si>
  <si>
    <t>RLR4ETD7RIB3P</t>
  </si>
  <si>
    <t>R2TLZ8IYTYAIJR</t>
  </si>
  <si>
    <t>R3C4LR2YHIRZ95</t>
  </si>
  <si>
    <t>R3M7POECW3UFL3</t>
  </si>
  <si>
    <t>R31RTO2FZW8SEN</t>
  </si>
  <si>
    <t>RV2OCYSB602OB</t>
  </si>
  <si>
    <t>R31GOALBI9UPLK</t>
  </si>
  <si>
    <t>R1CTAKZMHTLVVO</t>
  </si>
  <si>
    <t>R1ZFP957X6NEUB</t>
  </si>
  <si>
    <t>R1V5NJVJMX27HK</t>
  </si>
  <si>
    <t>R37W2Z08BFVMN2</t>
  </si>
  <si>
    <t>R23NRC2SDTFP1R</t>
  </si>
  <si>
    <t>R2IDKTNLPSRRXA</t>
  </si>
  <si>
    <t>R3TRXLCPJ7CXLS</t>
  </si>
  <si>
    <t>R2RQD6H9YMSUK6</t>
  </si>
  <si>
    <t>RS9ZB4H3Y5CQZ</t>
  </si>
  <si>
    <t>R2BUP3AXKYUHYP</t>
  </si>
  <si>
    <t>R3B772KI95MWNX</t>
  </si>
  <si>
    <t>R7R351CJN43NM</t>
  </si>
  <si>
    <t>R84AXG1XCM1R3</t>
  </si>
  <si>
    <t>RYCTR2UZGN6GU</t>
  </si>
  <si>
    <t>R1VNKAJ163SXLP</t>
  </si>
  <si>
    <t>R310TJNPM9I9ZO</t>
  </si>
  <si>
    <t>R231H2ZVU5558I</t>
  </si>
  <si>
    <t>R3Q0EFB6CKAL4W</t>
  </si>
  <si>
    <t>R3SBR1YRGFORQV</t>
  </si>
  <si>
    <t>RHK2VI4OFC8UW</t>
  </si>
  <si>
    <t>R1QPBRC7ZDKAB6</t>
  </si>
  <si>
    <t>R2QKG9AO1MMHNQ</t>
  </si>
  <si>
    <t>RLC1RHGMCZS55</t>
  </si>
  <si>
    <t>R4RMB9P1YZJV3</t>
  </si>
  <si>
    <t>R3L44D00WINPGV</t>
  </si>
  <si>
    <t>R1HP1ZGFB28GM7</t>
  </si>
  <si>
    <t>R3JCTIK67UAT4K</t>
  </si>
  <si>
    <t>R2S9JBF2ECD6C6</t>
  </si>
  <si>
    <t>R2M4VC26VFSJ5K</t>
  </si>
  <si>
    <t>R2I3JCCVO4U03G</t>
  </si>
  <si>
    <t>R3NOWQBXUGHRI9</t>
  </si>
  <si>
    <t>R3ULD6B7PBI3FQ</t>
  </si>
  <si>
    <t>R2UQOW05XNOHS5</t>
  </si>
  <si>
    <t>R1E0E2U9FSYVCE</t>
  </si>
  <si>
    <t>R1XW3BIC0SBBJY</t>
  </si>
  <si>
    <t>R1WOPI53IJ9804</t>
  </si>
  <si>
    <t>R29PDCDRZOK9OT</t>
  </si>
  <si>
    <t>RP5AN5NRHB0TT</t>
  </si>
  <si>
    <t>R2MYHLYRBQ49CU</t>
  </si>
  <si>
    <t>R1ZYG8KT7IKN0F</t>
  </si>
  <si>
    <t>R1CPM2M1SFJD0Q</t>
  </si>
  <si>
    <t>R1MT0UWLT7MBYN</t>
  </si>
  <si>
    <t>RH2E56CG2VRB0</t>
  </si>
  <si>
    <t>R3O8V8MGL6A3AQ</t>
  </si>
  <si>
    <t>R2IY9SO9GDZ9ZU</t>
  </si>
  <si>
    <t>RC16I7A47XY5Z</t>
  </si>
  <si>
    <t>R3QXJLS2BDGPZU</t>
  </si>
  <si>
    <t>R2ZQ7IF3YXTAYB</t>
  </si>
  <si>
    <t>RB59C2UES2IGE</t>
  </si>
  <si>
    <t>RCRYJ6I1OC3S4</t>
  </si>
  <si>
    <t>R3CJKWJKEQBO76</t>
  </si>
  <si>
    <t>R2EYE183J6PMG0</t>
  </si>
  <si>
    <t>R22S9G5EXHE6L5</t>
  </si>
  <si>
    <t>RXTN6L62R1AU0</t>
  </si>
  <si>
    <t>R1I66H8DGGS985</t>
  </si>
  <si>
    <t>R1ZQIZ7XIUXVKP</t>
  </si>
  <si>
    <t>R97VJ0SV72PH6</t>
  </si>
  <si>
    <t>R387X09HTG3RFI</t>
  </si>
  <si>
    <t>R129BK806X9B1Q</t>
  </si>
  <si>
    <t>R3A3JLSFF2WST</t>
  </si>
  <si>
    <t>R2DLBUT9R8P3K4</t>
  </si>
  <si>
    <t>R2YZHYSB1WOZ5T</t>
  </si>
  <si>
    <t>R1LAI2YEEUW0E0</t>
  </si>
  <si>
    <t>RR8Y3CSNEHCK6</t>
  </si>
  <si>
    <t>R1MXV3ILO9VTIP</t>
  </si>
  <si>
    <t>RJDGO8A1H214O</t>
  </si>
  <si>
    <t>R39LPM6JEQVLZV</t>
  </si>
  <si>
    <t>R34GXFIAQ89K4W</t>
  </si>
  <si>
    <t>R168AR72LPYI6V</t>
  </si>
  <si>
    <t>RM1F5QKM6SSLE</t>
  </si>
  <si>
    <t>R3NB1CQXEVVQIT</t>
  </si>
  <si>
    <t>R2I6VLGIXFKKU</t>
  </si>
  <si>
    <t>R1G8SZJG03IY67</t>
  </si>
  <si>
    <t>R2A1KUYD1M88Q4</t>
  </si>
  <si>
    <t>R6TRKFTKS65XK</t>
  </si>
  <si>
    <t>R1QNTQB56PMUJL</t>
  </si>
  <si>
    <t>RMRNID3H5V0O4</t>
  </si>
  <si>
    <t>R18D5AL11YJ9ON</t>
  </si>
  <si>
    <t>R1MOAI12S1FJV1</t>
  </si>
  <si>
    <t>R1HS4KCJJK9X3U</t>
  </si>
  <si>
    <t>R248HCB4KB42LJ</t>
  </si>
  <si>
    <t>R153L369EOHI65</t>
  </si>
  <si>
    <t>RGTTBAUNEDZSX</t>
  </si>
  <si>
    <t>R22ICK5OX9INOG</t>
  </si>
  <si>
    <t>R3ODU59WZ94MGN</t>
  </si>
  <si>
    <t>R2BGICLNKXFAZH</t>
  </si>
  <si>
    <t>R274KY6VMEYJ66</t>
  </si>
  <si>
    <t>R28WM6HPG5V7YO</t>
  </si>
  <si>
    <t>R3TAACQ304V0Q5</t>
  </si>
  <si>
    <t>R1R498JDWJDUOK</t>
  </si>
  <si>
    <t>R1891ACMV6D38V</t>
  </si>
  <si>
    <t>RVGO6MWYIVZIU</t>
  </si>
  <si>
    <t>RIR1M6FLP836E</t>
  </si>
  <si>
    <t>R1K17D4QNJXNP6</t>
  </si>
  <si>
    <t>R27S4UNXONW7O4</t>
  </si>
  <si>
    <t>R3KK8G1AC7URCR</t>
  </si>
  <si>
    <t>R23LAM247GXXJT</t>
  </si>
  <si>
    <t>R2IO3IQHTV9ISU</t>
  </si>
  <si>
    <t>R2IF9WKFZNCZOQ</t>
  </si>
  <si>
    <t>RXMRCXZ0C6AO1</t>
  </si>
  <si>
    <t>RUP9QA599PULX</t>
  </si>
  <si>
    <t>RE3SVGKZFVW84</t>
  </si>
  <si>
    <t>R2TM1SQ2JK9S7K</t>
  </si>
  <si>
    <t>R12CJ7K0V22F2T</t>
  </si>
  <si>
    <t>R3PZ9OABVKGYOQ</t>
  </si>
  <si>
    <t>R1RTA2FATK1OYI</t>
  </si>
  <si>
    <t>R1ALJXQ6Z6WJSQ</t>
  </si>
  <si>
    <t>R3LQ7TCDIBG7QE</t>
  </si>
  <si>
    <t>R3NF49K5GAY77U</t>
  </si>
  <si>
    <t>R3HR0LBECGBXXA</t>
  </si>
  <si>
    <t>R25BZYL3L6NDM3</t>
  </si>
  <si>
    <t>R390YP32C9VB5V</t>
  </si>
  <si>
    <t>REO2V9YOS1V6L</t>
  </si>
  <si>
    <t>R11V9HX6ULC67</t>
  </si>
  <si>
    <t>R2EY9BADLVG0NC</t>
  </si>
  <si>
    <t>RTC6ZQC3MKS61</t>
  </si>
  <si>
    <t>R3W19RHKGXE1OV</t>
  </si>
  <si>
    <t>R2G6M5QQR22IYA</t>
  </si>
  <si>
    <t>R3IPDT2UXX2O63</t>
  </si>
  <si>
    <t>R2U6GKRX21HLG9</t>
  </si>
  <si>
    <t>R2AK0419W9GNNL</t>
  </si>
  <si>
    <t>RBFTHSBIUQTM1</t>
  </si>
  <si>
    <t>R2SNW6BCRZK0AW</t>
  </si>
  <si>
    <t>R3HVYAAF9REYEZ</t>
  </si>
  <si>
    <t>R17Z4RNBHFK18Q</t>
  </si>
  <si>
    <t>R20B3Q5JIZ96QC</t>
  </si>
  <si>
    <t>R3FQZ41R2YXT87</t>
  </si>
  <si>
    <t>R2G63AMNXO48U6</t>
  </si>
  <si>
    <t>RD1855R8RRSKW</t>
  </si>
  <si>
    <t>R22BXITISJ2V98</t>
  </si>
  <si>
    <t>R1ZGPABQCCVHXY</t>
  </si>
  <si>
    <t>R216MY341QMRQE</t>
  </si>
  <si>
    <t>R1OKN1Z9UGIGNG</t>
  </si>
  <si>
    <t>R1E6XVW96KXGKP</t>
  </si>
  <si>
    <t>R3ET8JTEIDTNU0</t>
  </si>
  <si>
    <t>R1FAH4M3BSL55F</t>
  </si>
  <si>
    <t>R3I8GGSZJCEUGV</t>
  </si>
  <si>
    <t>R2GKER5LJ744AO</t>
  </si>
  <si>
    <t>R3OF9WES5OOK6</t>
  </si>
  <si>
    <t>R2QSNY4PHB2LDU</t>
  </si>
  <si>
    <t>R24EFZ4RGA54HI</t>
  </si>
  <si>
    <t>R2XNIDW8U1KWC1</t>
  </si>
  <si>
    <t>RZZWEYTD4NC3T</t>
  </si>
  <si>
    <t>R1MMO2YNT4C36L</t>
  </si>
  <si>
    <t>R10NGDU2C04L0B</t>
  </si>
  <si>
    <t>RXIDPVAI088YL</t>
  </si>
  <si>
    <t>R22KTF9KDGLEK5</t>
  </si>
  <si>
    <t>R12PC58VMY3MZY</t>
  </si>
  <si>
    <t>R2HYUYSA0VS4ZY</t>
  </si>
  <si>
    <t>RIWQ3QB0V2RCQ</t>
  </si>
  <si>
    <t>R2888CE3TDHQMW</t>
  </si>
  <si>
    <t>R5OOQZ5ILIG7E</t>
  </si>
  <si>
    <t>R3CCDJLE61ON18</t>
  </si>
  <si>
    <t>R1YKND3U30I2MF</t>
  </si>
  <si>
    <t>R25NCFO26L4LDR</t>
  </si>
  <si>
    <t>R25Y3SKCCN76RT</t>
  </si>
  <si>
    <t>R1IVPB2D1II1QZ</t>
  </si>
  <si>
    <t>R2VTSB2I55FIV8</t>
  </si>
  <si>
    <t>R25T0UEZY5MCOJ</t>
  </si>
  <si>
    <t>RGH8GEFOI9GPP</t>
  </si>
  <si>
    <t>RDZQYOXIANHNQ</t>
  </si>
  <si>
    <t>R3VWD0BGB1RXGB</t>
  </si>
  <si>
    <t>R1PZZYC3LAWBDJ</t>
  </si>
  <si>
    <t>RDBIPNQ4FXGZR</t>
  </si>
  <si>
    <t>RMSTOC1WCLL3X</t>
  </si>
  <si>
    <t>RD7IUGN9EM77P</t>
  </si>
  <si>
    <t>R36XQGHL3TG2S2</t>
  </si>
  <si>
    <t>R2KHO4ECNAVNOO</t>
  </si>
  <si>
    <t>RHTRI5KXL3B0G</t>
  </si>
  <si>
    <t>R1WKGP3JNWFPZA</t>
  </si>
  <si>
    <t>RIVY9LOY4XDM8</t>
  </si>
  <si>
    <t>R15QNG3FMT58V5</t>
  </si>
  <si>
    <t>R27HZ0L7SXVFCU</t>
  </si>
  <si>
    <t>R2WA1A30690THA</t>
  </si>
  <si>
    <t>R2UT2VQEDPGN1H</t>
  </si>
  <si>
    <t>R1IIJGUS2SSR7Q</t>
  </si>
  <si>
    <t>R3QMEGXUL7BM6J</t>
  </si>
  <si>
    <t>RJ881YNSQW00R</t>
  </si>
  <si>
    <t>R2BQHF6K2GYQV2</t>
  </si>
  <si>
    <t>R3KEPYTBVTTUGK</t>
  </si>
  <si>
    <t>R38643N4B91P1J</t>
  </si>
  <si>
    <t>RATIBJBLJ4VZA</t>
  </si>
  <si>
    <t>RMJTIHWOEVJ2S</t>
  </si>
  <si>
    <t>R2EG04BF78FCDN</t>
  </si>
  <si>
    <t>R2XS7O4CK0KEE5</t>
  </si>
  <si>
    <t>RDQ894LVO01UH</t>
  </si>
  <si>
    <t>RO7RFHI6XIDYE</t>
  </si>
  <si>
    <t>R3J3S08AQQCGNM</t>
  </si>
  <si>
    <t>R52K5GWEQ070L</t>
  </si>
  <si>
    <t>R3LXH31GPSHNYD</t>
  </si>
  <si>
    <t>R3EGID2HUY7LU8</t>
  </si>
  <si>
    <t>R27APYDW4ZMR7T</t>
  </si>
  <si>
    <t>R31XXA5MOY1R4E</t>
  </si>
  <si>
    <t>R3R9A3JWS33ERF</t>
  </si>
  <si>
    <t>R1EFI61RMD0Z15</t>
  </si>
  <si>
    <t>R1LRD22T6K2R3B</t>
  </si>
  <si>
    <t>R2OI7X78Y7QIEA</t>
  </si>
  <si>
    <t>R2XQJXUXNN0A12</t>
  </si>
  <si>
    <t>R1KQN0FQ8TQUYP</t>
  </si>
  <si>
    <t>R2LIHYNX33S3JW</t>
  </si>
  <si>
    <t>R2MSZF0CBI5362</t>
  </si>
  <si>
    <t>R2RECNPT3U4S0R</t>
  </si>
  <si>
    <t>R1G9BQDKBF78M7</t>
  </si>
  <si>
    <t>R2GO75L7U86Z1V</t>
  </si>
  <si>
    <t>R33PHX4BSNENA9</t>
  </si>
  <si>
    <t>R301O6LFOU2YZ8</t>
  </si>
  <si>
    <t>R16XVVFYUNVL5L</t>
  </si>
  <si>
    <t>R2MGT9GPFEHTPY</t>
  </si>
  <si>
    <t>R326AAFTL0LMUL</t>
  </si>
  <si>
    <t>R1XBQN0IY6V5VX</t>
  </si>
  <si>
    <t>R1LMKF935MRJMW</t>
  </si>
  <si>
    <t>R3VHEFOX9HOCWT</t>
  </si>
  <si>
    <t>R1JEOGWKLERZIC</t>
  </si>
  <si>
    <t>R35KI765XWBP34</t>
  </si>
  <si>
    <t>R13Z8MSR50H9UK</t>
  </si>
  <si>
    <t>RM7JUADWLUK6A</t>
  </si>
  <si>
    <t>RKJS44FVJ9WDN</t>
  </si>
  <si>
    <t>R3NMULZYX4HN7N</t>
  </si>
  <si>
    <t>R1F88W61P4OKYN</t>
  </si>
  <si>
    <t>RBO17QNYZ6BIP</t>
  </si>
  <si>
    <t>R3QD7XA5DS8I8K</t>
  </si>
  <si>
    <t>R18F8VXBV6TZLO</t>
  </si>
  <si>
    <t>R2MSV2JRVJGRQN</t>
  </si>
  <si>
    <t>R2N6TQ3N4XSSFR</t>
  </si>
  <si>
    <t>R3Q36Y6U3YKG6B</t>
  </si>
  <si>
    <t>R3B62FXQRPYCBF</t>
  </si>
  <si>
    <t>R3DSCZL1XTGQAX</t>
  </si>
  <si>
    <t>RQSHBH1TBP4AB</t>
  </si>
  <si>
    <t>R18HLYU58YH1LI</t>
  </si>
  <si>
    <t>RSKKY88AN663W</t>
  </si>
  <si>
    <t>R3I9ZZITI5NO9G</t>
  </si>
  <si>
    <t>R2AO8Y28HYFSGN</t>
  </si>
  <si>
    <t>RVJ7OESUFXN6U</t>
  </si>
  <si>
    <t>R1MDDB3FYXXEVL</t>
  </si>
  <si>
    <t>R3G7Y5WQT3T0AV</t>
  </si>
  <si>
    <t>ROCT9PEGTFHBI</t>
  </si>
  <si>
    <t>R24WVK7TASKNPN</t>
  </si>
  <si>
    <t>RUOVM34GI6ISW</t>
  </si>
  <si>
    <t>R2SLVB4IDEDVF4</t>
  </si>
  <si>
    <t>R2RV27ZD33RI6P</t>
  </si>
  <si>
    <t>RADJ27GF3JOCA</t>
  </si>
  <si>
    <t>R3EL9BC8AYLS8M</t>
  </si>
  <si>
    <t>R3P1N9EPS61ITV</t>
  </si>
  <si>
    <t>R3IXD6WLRFIN2Y</t>
  </si>
  <si>
    <t>R3QEKYN8ZHH98T</t>
  </si>
  <si>
    <t>R3RZ9TPNV34433</t>
  </si>
  <si>
    <t>R2JKCB5MNWKW9N</t>
  </si>
  <si>
    <t>R2XZB8KBJN241T</t>
  </si>
  <si>
    <t>R1R3NYQMODNGM8</t>
  </si>
  <si>
    <t>R3CICAEO8AI5Q4</t>
  </si>
  <si>
    <t>R1K987VOWZ2H3F</t>
  </si>
  <si>
    <t>R2JA4G9JMA2D4O</t>
  </si>
  <si>
    <t>R1KZ1EN293BV13</t>
  </si>
  <si>
    <t>R66WLAR3WTRKN</t>
  </si>
  <si>
    <t>R2F293IOSSP7QX</t>
  </si>
  <si>
    <t>R35TMVD8F23NNK</t>
  </si>
  <si>
    <t>R2RP81I94A906C</t>
  </si>
  <si>
    <t>RB6PFQQVU7KUM</t>
  </si>
  <si>
    <t>R37XBQ83OS51H0</t>
  </si>
  <si>
    <t>R2XMCSACFNMHSM</t>
  </si>
  <si>
    <t>R3OAPCUWZ6KJ0E</t>
  </si>
  <si>
    <t>R369ID2WU66LI8</t>
  </si>
  <si>
    <t>R2DRWYU4KRZG8M</t>
  </si>
  <si>
    <t>R2C4X2752MM324</t>
  </si>
  <si>
    <t>R2XH62C0OMV1KN</t>
  </si>
  <si>
    <t>RHNRKZTFXDK89</t>
  </si>
  <si>
    <t>R4KUI529XXAL5</t>
  </si>
  <si>
    <t>R2YBU1X775PBO7</t>
  </si>
  <si>
    <t>R2SP06FB7XB3NM</t>
  </si>
  <si>
    <t>R3TQ721HDLL0UC</t>
  </si>
  <si>
    <t>RF73D5K5ZPBIU</t>
  </si>
  <si>
    <t>R34D9LRZ543WW0</t>
  </si>
  <si>
    <t>RXSU1WELHKSJV</t>
  </si>
  <si>
    <t>RDJYI5PWSD45Y</t>
  </si>
  <si>
    <t>R1UTEEMGPZ5T12</t>
  </si>
  <si>
    <t>R3LZFS4QTCAHA8</t>
  </si>
  <si>
    <t>R1Y8IAT73QZGHC</t>
  </si>
  <si>
    <t>R19NL3QGC4DMZ7</t>
  </si>
  <si>
    <t>R3PB00C7ZEBAMG</t>
  </si>
  <si>
    <t>RVUGXND7SHFW8</t>
  </si>
  <si>
    <t>R9LR8JP82ED2X</t>
  </si>
  <si>
    <t>R32N5S5Q1W3RHU</t>
  </si>
  <si>
    <t>R2W4T3SW0RJWWT</t>
  </si>
  <si>
    <t>ROTKHGUAN5KUR</t>
  </si>
  <si>
    <t>R2J5Z02Y4QL66Z</t>
  </si>
  <si>
    <t>R2Z8H0DEYU31U1</t>
  </si>
  <si>
    <t>R10758I9J937X1</t>
  </si>
  <si>
    <t>R2QT07V4QXKIFY</t>
  </si>
  <si>
    <t>R2BLT775YXVSXH</t>
  </si>
  <si>
    <t>R3V1U8IIB8FFO2</t>
  </si>
  <si>
    <t>RVBV8BEJ26OG6</t>
  </si>
  <si>
    <t>R1LXTDC37JH60V</t>
  </si>
  <si>
    <t>R1ICRMTTWYOFPK</t>
  </si>
  <si>
    <t>R1HTJYYR59HC3S</t>
  </si>
  <si>
    <t>R4S7MHI8MJKLU</t>
  </si>
  <si>
    <t>R1FNXA35SQ0AGR</t>
  </si>
  <si>
    <t>REM1ZOQ5E2OE4</t>
  </si>
  <si>
    <t>R3CD63WPYMHSO9</t>
  </si>
  <si>
    <t>R3CYO0PKFDTBV2</t>
  </si>
  <si>
    <t>RT4VEG1QJSZ5D</t>
  </si>
  <si>
    <t>R1BLZ8NFKP1FN8</t>
  </si>
  <si>
    <t>R312VCX5UBOTYJ</t>
  </si>
  <si>
    <t>R11O7WDJVC8065</t>
  </si>
  <si>
    <t>R2UF3J3M2DDJ07</t>
  </si>
  <si>
    <t>R1J14TB65SWAKO</t>
  </si>
  <si>
    <t>R97GYSJA4SZEV</t>
  </si>
  <si>
    <t>R3GJ3X7MYRST9G</t>
  </si>
  <si>
    <t>RGI050G1TY9NP</t>
  </si>
  <si>
    <t>R11LGEEJ1QQ8HI</t>
  </si>
  <si>
    <t>RP53N14Q2723T</t>
  </si>
  <si>
    <t>R2L4XIZ518GOR1</t>
  </si>
  <si>
    <t>RPVZZE1EB5RNS</t>
  </si>
  <si>
    <t>RF4O6NIV5JCCW</t>
  </si>
  <si>
    <t>R34V1K30QYA0OB</t>
  </si>
  <si>
    <t>R3QB4RKKFY10JI</t>
  </si>
  <si>
    <t>R19ZQCPYHQWLK7</t>
  </si>
  <si>
    <t>R2XHVF9XQDSISL</t>
  </si>
  <si>
    <t>R3JGGBNU2POS7K</t>
  </si>
  <si>
    <t>R1INL4UFJMHNYR</t>
  </si>
  <si>
    <t>R1JKLP968JFII9</t>
  </si>
  <si>
    <t>R1V4XNUIURS7GC</t>
  </si>
  <si>
    <t>R3ADRUHE42WCJE</t>
  </si>
  <si>
    <t>RS7H27GCGREXQ</t>
  </si>
  <si>
    <t>R41ZM7UPJZQ8W</t>
  </si>
  <si>
    <t>RXM4QJZX5M7Q4</t>
  </si>
  <si>
    <t>RUWA5ZR9LSQBH</t>
  </si>
  <si>
    <t>R2ZXDFN8U4X0T3</t>
  </si>
  <si>
    <t>RD94LCPFDC5TC</t>
  </si>
  <si>
    <t>R2S5WXQYTXTQYQ</t>
  </si>
  <si>
    <t>R2ACY9811MRUN5</t>
  </si>
  <si>
    <t>R3LCHR1A1RPV6S</t>
  </si>
  <si>
    <t>RT7JIX9SX80E1</t>
  </si>
  <si>
    <t>R3L8S4KNQ9XCO6</t>
  </si>
  <si>
    <t>R5F8EK88EABNY</t>
  </si>
  <si>
    <t>R2QV1JD5V8C2S1</t>
  </si>
  <si>
    <t>RG4C2KF3ZRM0O</t>
  </si>
  <si>
    <t>R2W29VY8NK4944</t>
  </si>
  <si>
    <t>R1CND8STT3PIJ9</t>
  </si>
  <si>
    <t>R28HD6AAAURKH9</t>
  </si>
  <si>
    <t>R1YCVCHRY2S75S</t>
  </si>
  <si>
    <t>R3HTDIUAXMK62H</t>
  </si>
  <si>
    <t>ROTGU2DMM6OU0</t>
  </si>
  <si>
    <t>R30U9FM8KQM6XF</t>
  </si>
  <si>
    <t>R29JQ2K07HBYIF</t>
  </si>
  <si>
    <t>R2E2HQUWWCQ7KQ</t>
  </si>
  <si>
    <t>R296GRK7CYBW8R</t>
  </si>
  <si>
    <t>RQYGF5HURT4Q7</t>
  </si>
  <si>
    <t>R2UMKGAL43EGDB</t>
  </si>
  <si>
    <t>R2BJNGYIXCJZR3</t>
  </si>
  <si>
    <t>R1LPMCFZIBBS1E</t>
  </si>
  <si>
    <t>R32VTB32ABV5KD</t>
  </si>
  <si>
    <t>R6MP28BOL57KT</t>
  </si>
  <si>
    <t>R2EAVEVO5QBCY0</t>
  </si>
  <si>
    <t>R2RGL2ER7IIAIM</t>
  </si>
  <si>
    <t>R14FBKM06QD50M</t>
  </si>
  <si>
    <t>R1LYEOV92R84LX</t>
  </si>
  <si>
    <t>R2DQHH5ZDEIZF7</t>
  </si>
  <si>
    <t>R20YKGEYEPCEGL</t>
  </si>
  <si>
    <t>RO77OQG21KZ7C</t>
  </si>
  <si>
    <t>R14P5VL1FNT9AH</t>
  </si>
  <si>
    <t>R2XDRJHJRKJC9T</t>
  </si>
  <si>
    <t>R18FB15M733QII</t>
  </si>
  <si>
    <t>R892AATDO8QNT</t>
  </si>
  <si>
    <t>RZ5L8BVT0THNE</t>
  </si>
  <si>
    <t>R3LEJZ4FF2OSYZ</t>
  </si>
  <si>
    <t>R3CQCCWYS8XQ4Q</t>
  </si>
  <si>
    <t>R3NMEJ9FHUKIM5</t>
  </si>
  <si>
    <t>R9Q5HZCYA8M7W</t>
  </si>
  <si>
    <t>R1TBL4GV1NUX07</t>
  </si>
  <si>
    <t>R107YDPAWIHVKN</t>
  </si>
  <si>
    <t>R3ON78SE4U0D4D</t>
  </si>
  <si>
    <t>R1S9OCH99PFHGW</t>
  </si>
  <si>
    <t>R3VB6LUO0KQAC7</t>
  </si>
  <si>
    <t>R38WR5MFISLU9H</t>
  </si>
  <si>
    <t>R21XRUZQ2MQ2ME</t>
  </si>
  <si>
    <t>R368V5GBBAVTKL</t>
  </si>
  <si>
    <t>RWYWGRLTSJX7N</t>
  </si>
  <si>
    <t>R3VR8G8SJCIQM</t>
  </si>
  <si>
    <t>R2SME90R32XR18</t>
  </si>
  <si>
    <t>R2BTUXHC0LJSK2</t>
  </si>
  <si>
    <t>R2LJ7EU195HEBH</t>
  </si>
  <si>
    <t>R3SQTXO5SE96IF</t>
  </si>
  <si>
    <t>R3CUNCZTU43JPP</t>
  </si>
  <si>
    <t>RSO46BN8S4OSU</t>
  </si>
  <si>
    <t>R2UD5D7T4DZRE5</t>
  </si>
  <si>
    <t>R2XLJQREI5N1VB</t>
  </si>
  <si>
    <t>R29MV5DZH3FQBH</t>
  </si>
  <si>
    <t>R9F5EX21OJF17</t>
  </si>
  <si>
    <t>R12QT09SFCET3</t>
  </si>
  <si>
    <t>R2RQYG7OHKC98T</t>
  </si>
  <si>
    <t>R3C592OSGL2F93</t>
  </si>
  <si>
    <t>R1E0XZJHFH6TXM</t>
  </si>
  <si>
    <t>R2ENRB8YO7Y4S1</t>
  </si>
  <si>
    <t>R3D1R5YMT9NWFM</t>
  </si>
  <si>
    <t>R333HIWFHBI9EX</t>
  </si>
  <si>
    <t>R3EGM0TULXVGUT</t>
  </si>
  <si>
    <t>R3IJK2M8NM5F25</t>
  </si>
  <si>
    <t>RYO5JW13I0MCH</t>
  </si>
  <si>
    <t>R3H4H2BLYJ8K54</t>
  </si>
  <si>
    <t>R1P0BZF3X3CT7I</t>
  </si>
  <si>
    <t>R2UC6S1JJBFG43</t>
  </si>
  <si>
    <t>R3NEEKXGIP67K0</t>
  </si>
  <si>
    <t>R1U5XLD5P7F7FU</t>
  </si>
  <si>
    <t>R2A1XQCL3IR2SO</t>
  </si>
  <si>
    <t>R1PQT6I4G8V4UP</t>
  </si>
  <si>
    <t>R3ALX1UAMP0V5F</t>
  </si>
  <si>
    <t>R2QDKL6M3BGGR8</t>
  </si>
  <si>
    <t>R2GXKYBJXNF3HR</t>
  </si>
  <si>
    <t>R3OBHPHLETR6ZR</t>
  </si>
  <si>
    <t>R6ZP9NF1BL84O</t>
  </si>
  <si>
    <t>R1OIEL27NJ0RCO</t>
  </si>
  <si>
    <t>R1JQG83T7U855F</t>
  </si>
  <si>
    <t>R3J34H7VBLFKDM</t>
  </si>
  <si>
    <t>R39DXFGYRXPIW2</t>
  </si>
  <si>
    <t>RU4VUDDZCAKWJ</t>
  </si>
  <si>
    <t>R3F278LDDKWR82</t>
  </si>
  <si>
    <t>R1NBKTUA3TDF0X</t>
  </si>
  <si>
    <t>R1SXNGZHUU7T1A</t>
  </si>
  <si>
    <t>R19G9M4DV85UZR</t>
  </si>
  <si>
    <t>RI0WQOZ9OHFQR</t>
  </si>
  <si>
    <t>RMHY4XGSZT7UR</t>
  </si>
  <si>
    <t>R84PM9B4EXEQX</t>
  </si>
  <si>
    <t>R1XME75YUKM2OB</t>
  </si>
  <si>
    <t>RZ4IS44C3AS2F</t>
  </si>
  <si>
    <t>RDD5TKKRXAHI6</t>
  </si>
  <si>
    <t>R3IYQJAV7Z3IIJ</t>
  </si>
  <si>
    <t>R1OUFD8RNQEGRO</t>
  </si>
  <si>
    <t>RUTSM8SFB6IK1</t>
  </si>
  <si>
    <t>RD1I9V3J84SRN</t>
  </si>
  <si>
    <t>R19Y060OGX1449</t>
  </si>
  <si>
    <t>RPGQI0SP1LWQD</t>
  </si>
  <si>
    <t>RQ38JN12KFAGP</t>
  </si>
  <si>
    <t>R3HYEK5C8SAQU7</t>
  </si>
  <si>
    <t>R3B1AQRLPRCM0G</t>
  </si>
  <si>
    <t>R2ZAAKRLUZBNOY</t>
  </si>
  <si>
    <t>RINQEFDY3172H</t>
  </si>
  <si>
    <t>R3S8DLWTVTZT74</t>
  </si>
  <si>
    <t>R2889VE9YMT0EZ</t>
  </si>
  <si>
    <t>R3KPZ8P5M4PG72</t>
  </si>
  <si>
    <t>R2HSDBDLRKBOC0</t>
  </si>
  <si>
    <t>R2EI8C7FUKOSDO</t>
  </si>
  <si>
    <t>R3BRLV8FDVV6QB</t>
  </si>
  <si>
    <t>R1YHHQ223HBPE9</t>
  </si>
  <si>
    <t>R2UAVXBGV8WK3N</t>
  </si>
  <si>
    <t>RPTZZYC6X5HF</t>
  </si>
  <si>
    <t>R327KYMPRK1R5H</t>
  </si>
  <si>
    <t>R2XES5SVJG8YP1</t>
  </si>
  <si>
    <t>R3ISE0B84H2FC4</t>
  </si>
  <si>
    <t>R32PBSE5T01GP3</t>
  </si>
  <si>
    <t>RF7XT25GUKMXL</t>
  </si>
  <si>
    <t>R90ADLZBP2L4B</t>
  </si>
  <si>
    <t>R1ININDVW54554</t>
  </si>
  <si>
    <t>RSL20NEE3CM3Z</t>
  </si>
  <si>
    <t>R8NGRUX0L544R</t>
  </si>
  <si>
    <t>R3NINARQVMB04K</t>
  </si>
  <si>
    <t>R3V669AZP1XAAF</t>
  </si>
  <si>
    <t>R20I705WTEEW1V</t>
  </si>
  <si>
    <t>RY83C96248L5V</t>
  </si>
  <si>
    <t>R26RSSJWPNLVT2</t>
  </si>
  <si>
    <t>R19L3YHA555YWV</t>
  </si>
  <si>
    <t>R1ZAZH2LQQV1BO</t>
  </si>
  <si>
    <t>R2X7KQZQ9OM9SP</t>
  </si>
  <si>
    <t>RO083A44QXKV9</t>
  </si>
  <si>
    <t>R3C3602BFFOSHL</t>
  </si>
  <si>
    <t>R3CJ93AM926Y16</t>
  </si>
  <si>
    <t>RG0532BEQHFMJ</t>
  </si>
  <si>
    <t>R664LC5TVQ8FY</t>
  </si>
  <si>
    <t>R351V55RSSHHKF</t>
  </si>
  <si>
    <t>R1O8VW90GF66XT</t>
  </si>
  <si>
    <t>R15LLQQDFS6UUR</t>
  </si>
  <si>
    <t>R12NQTT6JQ7IUU</t>
  </si>
  <si>
    <t>RY86UV8SMZI90</t>
  </si>
  <si>
    <t>R2AAYZE6G6UIAU</t>
  </si>
  <si>
    <t>R39Q207BAEQQWR</t>
  </si>
  <si>
    <t>RSZFFKU0IDHKS</t>
  </si>
  <si>
    <t>R2GFFY2F5H41KG</t>
  </si>
  <si>
    <t>R36TOBMRAZCRCQ</t>
  </si>
  <si>
    <t>R2DCMA2LKZOX95</t>
  </si>
  <si>
    <t>R3CEIRJ8YFRONO</t>
  </si>
  <si>
    <t>R3ICE0RT3T14TH</t>
  </si>
  <si>
    <t>R17764XIRZDB5H</t>
  </si>
  <si>
    <t>RI1X7COS2IBOL</t>
  </si>
  <si>
    <t>R33A1O2FLMSC3Z</t>
  </si>
  <si>
    <t>RHFEA5EOYKD7Q</t>
  </si>
  <si>
    <t>R1GTW2UMC0N8KZ</t>
  </si>
  <si>
    <t>R33OGOISGY92FA</t>
  </si>
  <si>
    <t>R9OEDGO6AP6W</t>
  </si>
  <si>
    <t>R18J04KXIBBB6N</t>
  </si>
  <si>
    <t>R70MW25QBMRGK</t>
  </si>
  <si>
    <t>R3AX6PA4E2TM2G</t>
  </si>
  <si>
    <t>R7HUKVB4XODCQ</t>
  </si>
  <si>
    <t>R1J8EL6DD8FXI4</t>
  </si>
  <si>
    <t>R1GYAYF8LG0P4Y</t>
  </si>
  <si>
    <t>R2O8NMN02QCYQT</t>
  </si>
  <si>
    <t>R2SK5PPC2ZKCL5</t>
  </si>
  <si>
    <t>RD7IHEAUK0KA6</t>
  </si>
  <si>
    <t>R32GOT9K2GCKQG</t>
  </si>
  <si>
    <t>R2ODSY8YMSYDBQ</t>
  </si>
  <si>
    <t>R1GJIXYJ1WCO16</t>
  </si>
  <si>
    <t>R3F1T36YXCNJUT</t>
  </si>
  <si>
    <t>R1TWYPGF1F4VJW</t>
  </si>
  <si>
    <t>R2ZI8M3NTETFJT</t>
  </si>
  <si>
    <t>R1JXCQXDJH1CEV</t>
  </si>
  <si>
    <t>R3C6DZWAYPPVIX</t>
  </si>
  <si>
    <t>R2RMNGCEK9JTR6</t>
  </si>
  <si>
    <t>R2TWPQKNMIHDWC</t>
  </si>
  <si>
    <t>R2GAXBVB8VNNFW</t>
  </si>
  <si>
    <t>RS8LJM8U4MFL9</t>
  </si>
  <si>
    <t>R36X9P0X5BIB9V</t>
  </si>
  <si>
    <t>RC4NQGWR1VSW1</t>
  </si>
  <si>
    <t>R3NMIVJ17E0X21</t>
  </si>
  <si>
    <t>RB5W0IR72WUCL</t>
  </si>
  <si>
    <t>RYFMIDRTCXL9G</t>
  </si>
  <si>
    <t>RAXJMWTTGEC3N</t>
  </si>
  <si>
    <t>R3NIYIIT389DWG</t>
  </si>
  <si>
    <t>R9X812EYFQOYQ</t>
  </si>
  <si>
    <t>R3JUK9JGV9M0OZ</t>
  </si>
  <si>
    <t>R11666SEDDXZ66</t>
  </si>
  <si>
    <t>R1B4X8ITOATQ0C</t>
  </si>
  <si>
    <t>R5WG9NHM3YOOT</t>
  </si>
  <si>
    <t>R3TAVI48RMGJX5</t>
  </si>
  <si>
    <t>RILQMI1I1DYD1</t>
  </si>
  <si>
    <t>R1R099R1LF5U9A</t>
  </si>
  <si>
    <t>R26A4K18YPO7PL</t>
  </si>
  <si>
    <t>R336HLDD03LJVQ</t>
  </si>
  <si>
    <t>R21IQ39FHPMSQZ</t>
  </si>
  <si>
    <t>R3D9U8JX5A9TUJ</t>
  </si>
  <si>
    <t>R35QH8XSF5Q7Q8</t>
  </si>
  <si>
    <t>R2GIERTOOHJ61Y</t>
  </si>
  <si>
    <t>R1C41WPHWU3HQU</t>
  </si>
  <si>
    <t>R1KWYGPK5B25QW</t>
  </si>
  <si>
    <t>R29JX6DV9W8CEX</t>
  </si>
  <si>
    <t>R2NC01NL944UV6</t>
  </si>
  <si>
    <t>R383NYRRUUA4RG</t>
  </si>
  <si>
    <t>R3B27WULJTV0TX</t>
  </si>
  <si>
    <t>R17QJ5UVWP6FA3</t>
  </si>
  <si>
    <t>R3QKFVLI9WHP40</t>
  </si>
  <si>
    <t>R3LEQKCCAHPSWR</t>
  </si>
  <si>
    <t>R11H2N84QPASNY</t>
  </si>
  <si>
    <t>R393EMOMYGZ5FU</t>
  </si>
  <si>
    <t>R17HKZQD6S4TMP</t>
  </si>
  <si>
    <t>R16FEY4VDG9V22</t>
  </si>
  <si>
    <t>R9WFEPTQ1AVOT</t>
  </si>
  <si>
    <t>R21UPDIAM0TVWB</t>
  </si>
  <si>
    <t>RHZHGXAI6M674</t>
  </si>
  <si>
    <t>R3IWE5ZPWKQ69C</t>
  </si>
  <si>
    <t>RMVC4YY8V7RYM</t>
  </si>
  <si>
    <t>R1G1RT7104E5RE</t>
  </si>
  <si>
    <t>R14Q3C6MLJ03P2</t>
  </si>
  <si>
    <t>R35VJEPZY0GU3B</t>
  </si>
  <si>
    <t>R5L3FAFS6JXJF</t>
  </si>
  <si>
    <t>R1VTQ25LXQX5UD</t>
  </si>
  <si>
    <t>R6RJYAZUM5240</t>
  </si>
  <si>
    <t>R1S8HH7X7WWELD</t>
  </si>
  <si>
    <t>R3VAP7JD6S5Q9B</t>
  </si>
  <si>
    <t>R2RJV9PK2QMAQJ</t>
  </si>
  <si>
    <t>R2JSE9NKI4XHKF</t>
  </si>
  <si>
    <t>R1LUV2WJODYVJ2</t>
  </si>
  <si>
    <t>R3U9FRV2Q625DO</t>
  </si>
  <si>
    <t>R3EJZ83W9OHW3D</t>
  </si>
  <si>
    <t>RSH53O0JL66NL</t>
  </si>
  <si>
    <t>R3BMZS3M7NRJ6H</t>
  </si>
  <si>
    <t>R1KGMYE82EPYDO</t>
  </si>
  <si>
    <t>RG1M1ENVZBFAP</t>
  </si>
  <si>
    <t>R1WFXJNNGSCEPV</t>
  </si>
  <si>
    <t>R1NAE9JMVSXVA1</t>
  </si>
  <si>
    <t>R2GUYHS0CU32OU</t>
  </si>
  <si>
    <t>R3TKVWL3ZLGJ2L</t>
  </si>
  <si>
    <t>R1EC5MKPYJIUG3</t>
  </si>
  <si>
    <t>R3MLY4J9APFPSY</t>
  </si>
  <si>
    <t>R1Q2LLFMPBKRC5</t>
  </si>
  <si>
    <t>R10RLPU4M73CP6</t>
  </si>
  <si>
    <t>R34MKCOD6O491E</t>
  </si>
  <si>
    <t>R3R6D9TUIP8SNV</t>
  </si>
  <si>
    <t>R3CX62IV0TSF01</t>
  </si>
  <si>
    <t>R2K650XLDC67WC</t>
  </si>
  <si>
    <t>RIL3X4K17UXMZ</t>
  </si>
  <si>
    <t>RSOVJCRH662YN</t>
  </si>
  <si>
    <t>R20C8843BM8Z3U</t>
  </si>
  <si>
    <t>R2WQI4JZU8FHJA</t>
  </si>
  <si>
    <t>R47YX2LMQDMCL</t>
  </si>
  <si>
    <t>R2Y2GMH611HDB2</t>
  </si>
  <si>
    <t>R1H4NEOQ6UEAUO</t>
  </si>
  <si>
    <t>R1EXCFKOXU8V4G</t>
  </si>
  <si>
    <t>R26ZOQR926DPVQ</t>
  </si>
  <si>
    <t>R29VVCLZZLXMKP</t>
  </si>
  <si>
    <t>R1EQ6Z6IDFUDQU</t>
  </si>
  <si>
    <t>R2OOANZHYPNGCF</t>
  </si>
  <si>
    <t>R22ZFYL3I9O4CV</t>
  </si>
  <si>
    <t>R3SHUZZHWO2W3P</t>
  </si>
  <si>
    <t>R1HX6VQS2UYU8R</t>
  </si>
  <si>
    <t>R3A39U8MP8LIWS</t>
  </si>
  <si>
    <t>R2Y7Y17C8YALB</t>
  </si>
  <si>
    <t>RSQG0AYJ4V2D8</t>
  </si>
  <si>
    <t>R2WV6HSBBEWM30</t>
  </si>
  <si>
    <t>R1AHXLKGDRQUYJ</t>
  </si>
  <si>
    <t>R1BTJA3264JTT5</t>
  </si>
  <si>
    <t>R1CIASP6T84E5I</t>
  </si>
  <si>
    <t>R207L99B0HON4H</t>
  </si>
  <si>
    <t>REU6EKQK98RBL</t>
  </si>
  <si>
    <t>RM596L5QWH41H</t>
  </si>
  <si>
    <t>R3S583DFLJ72KS</t>
  </si>
  <si>
    <t>R2RV6Q4UAGYKUY</t>
  </si>
  <si>
    <t>R3O59TXWPHOPEO</t>
  </si>
  <si>
    <t>RMVC7IIYGMZJ8</t>
  </si>
  <si>
    <t>R2V8YZ8X1YQY5C</t>
  </si>
  <si>
    <t>R1CKJXFP143T9U</t>
  </si>
  <si>
    <t>R31WPX3OC28CK7</t>
  </si>
  <si>
    <t>R1S0S55YJ1UNXW</t>
  </si>
  <si>
    <t>R1VQUWXWHW7F39</t>
  </si>
  <si>
    <t>R2YJT6N81TWW2J</t>
  </si>
  <si>
    <t>R3TY53243YFG8E</t>
  </si>
  <si>
    <t>RFMQXL2EJSMQ9</t>
  </si>
  <si>
    <t>R1ZD2CRP65AO8B</t>
  </si>
  <si>
    <t>R28ZB0YUM6FKKB</t>
  </si>
  <si>
    <t>RNB44LXBJIPTL</t>
  </si>
  <si>
    <t>RVSWATRY0CJIV</t>
  </si>
  <si>
    <t>R3IJ7R6T1XNRDW</t>
  </si>
  <si>
    <t>RDC2ZTQAO2XXC</t>
  </si>
  <si>
    <t>R1RFN16MM6BMUM</t>
  </si>
  <si>
    <t>R2O8DIRX6ME9HQ</t>
  </si>
  <si>
    <t>R50QNWM2SDL2V</t>
  </si>
  <si>
    <t>RYVGISVDMR782</t>
  </si>
  <si>
    <t>R2SUYAKH1B3Y9A</t>
  </si>
  <si>
    <t>R2A98UDM7A9PQZ</t>
  </si>
  <si>
    <t>R24J0BEZA2THE5</t>
  </si>
  <si>
    <t>R1PUJMNHTMHNWS</t>
  </si>
  <si>
    <t>RWIBZAS0R8OND</t>
  </si>
  <si>
    <t>R1042SYVJXWW5H</t>
  </si>
  <si>
    <t>R1MPZFZKGIYFRW</t>
  </si>
  <si>
    <t>R1RUKN8RB2RKOV</t>
  </si>
  <si>
    <t>R2DBKFMLI7ZC68</t>
  </si>
  <si>
    <t>R2935VQS8956B4</t>
  </si>
  <si>
    <t>R2HNYWLYAUUF0</t>
  </si>
  <si>
    <t>RPZX6OUAQAC2Q</t>
  </si>
  <si>
    <t>R2M2E3K9WCOT8C</t>
  </si>
  <si>
    <t>R3I4DTEZHG51AT</t>
  </si>
  <si>
    <t>R3HSC8JRXPXLN5</t>
  </si>
  <si>
    <t>R1GJXMBEY4O49A</t>
  </si>
  <si>
    <t>R2RJ4QKYQ0VWIL</t>
  </si>
  <si>
    <t>R2C6XBMID12B8B</t>
  </si>
  <si>
    <t>R3MT7MII7720H4</t>
  </si>
  <si>
    <t>RRGGJ6YHE8TBS</t>
  </si>
  <si>
    <t>RU9GH76MXDYL8</t>
  </si>
  <si>
    <t>R30MQSL9GAYO5P</t>
  </si>
  <si>
    <t>R1IO6YQ3NZVJIK</t>
  </si>
  <si>
    <t>R3S29FN21O2CMZ</t>
  </si>
  <si>
    <t>R11MO8HH0GUD1M</t>
  </si>
  <si>
    <t>R3TQJKN7EJKGXO</t>
  </si>
  <si>
    <t>R1TC8NPQAQ5J3C</t>
  </si>
  <si>
    <t>R1PFTUO42S9ALO</t>
  </si>
  <si>
    <t>R3GFV68WKN08V3</t>
  </si>
  <si>
    <t>R2Y75UNA9CGD8E</t>
  </si>
  <si>
    <t>RV7AO8FJ14RY7</t>
  </si>
  <si>
    <t>R1IF6OX5EMCHRA</t>
  </si>
  <si>
    <t>R11D9Q1R128JAS</t>
  </si>
  <si>
    <t>RYHX3VX289G1</t>
  </si>
  <si>
    <t>R19FHZ8XC2J59F</t>
  </si>
  <si>
    <t>R30VMLL7S21LYI</t>
  </si>
  <si>
    <t>R2SB7CBS0DFSTW</t>
  </si>
  <si>
    <t>RQWYUTNJ2RA2L</t>
  </si>
  <si>
    <t>R1TM8DUKLOEWBV</t>
  </si>
  <si>
    <t>R1QIWMR6C3F3U0</t>
  </si>
  <si>
    <t>R1MSGOZTOMZE4B</t>
  </si>
  <si>
    <t>R20OZCEE82GU0W</t>
  </si>
  <si>
    <t>RMKY6FED1DV2L</t>
  </si>
  <si>
    <t>R3BYJ1ULP499GK</t>
  </si>
  <si>
    <t>R3G93XCNRW5ZRM</t>
  </si>
  <si>
    <t>R2AKI7N239TKC6</t>
  </si>
  <si>
    <t>R1QCWFZKUGG13I</t>
  </si>
  <si>
    <t>R37B1CGX8LWLNS</t>
  </si>
  <si>
    <t>RUFFDMZAXAV0E</t>
  </si>
  <si>
    <t>R1FUPYVQBR42LV</t>
  </si>
  <si>
    <t>R283XBLNQ2SZ1E</t>
  </si>
  <si>
    <t>REJ2BDZ46X1UX</t>
  </si>
  <si>
    <t>R1I8OS16C2AHO1</t>
  </si>
  <si>
    <t>R3JWC2LKUMZBD3</t>
  </si>
  <si>
    <t>R1F3K6BW2IEZBJ</t>
  </si>
  <si>
    <t>R2OTWTVJ7UBDIL</t>
  </si>
  <si>
    <t>R3I2UK18RSKIIX</t>
  </si>
  <si>
    <t>R3F9R8G9YHTF6</t>
  </si>
  <si>
    <t>R2KV2L7KD9GGXJ</t>
  </si>
  <si>
    <t>R3HJSJJMUWOH8Y</t>
  </si>
  <si>
    <t>ROTCPLKO6UKDA</t>
  </si>
  <si>
    <t>R3QONJCF8NKEWD</t>
  </si>
  <si>
    <t>R1FEIDBQF2KF9N</t>
  </si>
  <si>
    <t>R14UKNZTUGMLYJ</t>
  </si>
  <si>
    <t>R1W6GXERH9XYVJ</t>
  </si>
  <si>
    <t>R2XFIAZAPHYP3B</t>
  </si>
  <si>
    <t>R2NKYQY8W7X4HQ</t>
  </si>
  <si>
    <t>R1JJLPIVVGYYVD</t>
  </si>
  <si>
    <t>R34HN1WQOVXABP</t>
  </si>
  <si>
    <t>R1CFS1H3NYJT22</t>
  </si>
  <si>
    <t>R2LARKDVN5VEA6</t>
  </si>
  <si>
    <t>RU005HHB0U3FV</t>
  </si>
  <si>
    <t>R2OH909YAN0NWP</t>
  </si>
  <si>
    <t>R2QUS4TP2AQD7Y</t>
  </si>
  <si>
    <t>R11IIB56J49ZMK</t>
  </si>
  <si>
    <t>R27X20M16J5I2V</t>
  </si>
  <si>
    <t>R3LJECTJJCPCMA</t>
  </si>
  <si>
    <t>R1VLU5EP1LPYG5</t>
  </si>
  <si>
    <t>R3N7Q2Z3RUDS01</t>
  </si>
  <si>
    <t>R20M6JOASW88SS</t>
  </si>
  <si>
    <t>RPM4RV2MQNNN0</t>
  </si>
  <si>
    <t>R19KRP5SDTN2NL</t>
  </si>
  <si>
    <t>R1HQBX8OVYYO7W</t>
  </si>
  <si>
    <t>RQ9RWJZB21GNX</t>
  </si>
  <si>
    <t>R26WA9NHSG09V</t>
  </si>
  <si>
    <t>R1R02S6NW8I5BS</t>
  </si>
  <si>
    <t>R3SFPV2D6N2S9Q</t>
  </si>
  <si>
    <t>R2WBBSKN8SRWUM</t>
  </si>
  <si>
    <t>R1OG8IBJAU5BIT</t>
  </si>
  <si>
    <t>R1QPUP4Q0343RD</t>
  </si>
  <si>
    <t>RO0RSJKPHXH1A</t>
  </si>
  <si>
    <t>R1B9XZHVQ5HH89</t>
  </si>
  <si>
    <t>R329DLXLSGR4NS</t>
  </si>
  <si>
    <t>R18BCRG4WYODGG</t>
  </si>
  <si>
    <t>R3U7XXGC3DE0IB</t>
  </si>
  <si>
    <t>R1VCGAPSS4LWYQ</t>
  </si>
  <si>
    <t>R3DS8EL4VV5LS6</t>
  </si>
  <si>
    <t>R28MH1Y6O92EOP</t>
  </si>
  <si>
    <t>R2LSJ2G7AP9NOB</t>
  </si>
  <si>
    <t>R1PQZNZQJTBMBQ</t>
  </si>
  <si>
    <t>RWTE7DKXWTMG4</t>
  </si>
  <si>
    <t>R28PL0MBBIPZ4K</t>
  </si>
  <si>
    <t>RB89710Z7M8OV</t>
  </si>
  <si>
    <t>R1360ADBA61XQM</t>
  </si>
  <si>
    <t>R1YCLZFS3H9P60</t>
  </si>
  <si>
    <t>R159078GR81Y7Y</t>
  </si>
  <si>
    <t>R31DBGRCUR5AST</t>
  </si>
  <si>
    <t>ROVLXRDLVHM2</t>
  </si>
  <si>
    <t>R16HXTV0DXLCCP</t>
  </si>
  <si>
    <t>R106IUE0WPQTUA</t>
  </si>
  <si>
    <t>R2FZPC9CVOXDZW</t>
  </si>
  <si>
    <t>R26P3IBAM6K3G2</t>
  </si>
  <si>
    <t>R3CVDCIJEXR401</t>
  </si>
  <si>
    <t>RD43FPKWA79MH</t>
  </si>
  <si>
    <t>R1YKAB3FD4RLRW</t>
  </si>
  <si>
    <t>R2U91VYOKF6LVK</t>
  </si>
  <si>
    <t>R3V5G6EGGCQHO4</t>
  </si>
  <si>
    <t>R1BB8COTPRTP6K</t>
  </si>
  <si>
    <t>R18TEDAS6UADRD</t>
  </si>
  <si>
    <t>RELVLPI29SFMO</t>
  </si>
  <si>
    <t>R36OP1C03QSZ5Y</t>
  </si>
  <si>
    <t>R2NSFR0LROJK0S</t>
  </si>
  <si>
    <t>R3BBTJD6N50F7O</t>
  </si>
  <si>
    <t>R3E5KUVXIJ4N3T</t>
  </si>
  <si>
    <t>R36Q3E93BNHP9F</t>
  </si>
  <si>
    <t>RG44LYJXRFLJJ</t>
  </si>
  <si>
    <t>R4NG5TLAQ0WZR</t>
  </si>
  <si>
    <t>R1ECNC3Z6G8AI6</t>
  </si>
  <si>
    <t>R13F6K3KB7TV8S</t>
  </si>
  <si>
    <t>R1C6OIUE3XPQJM</t>
  </si>
  <si>
    <t>R3LW2PWBJNEED5</t>
  </si>
  <si>
    <t>RCECT6PI2SW9H</t>
  </si>
  <si>
    <t>R22KQJAFOAG5S5</t>
  </si>
  <si>
    <t>R16CC39OV5RVVM</t>
  </si>
  <si>
    <t>RVMBP0ZUQJNKH</t>
  </si>
  <si>
    <t>R2WYKIWLGH956S</t>
  </si>
  <si>
    <t>RK46ZE8SQLQTZ</t>
  </si>
  <si>
    <t>R2K7BE9W9WKQ8R</t>
  </si>
  <si>
    <t>R1JU5B0EE4G4ZV</t>
  </si>
  <si>
    <t>R1H5ZT10PEDXJ6</t>
  </si>
  <si>
    <t>R308SN93TO86XV</t>
  </si>
  <si>
    <t>R30JYCY5VQ94Q1</t>
  </si>
  <si>
    <t>R1KMZ68IN7744Q</t>
  </si>
  <si>
    <t>R2BEEAB4R73028</t>
  </si>
  <si>
    <t>RVYFHH68OOF4I</t>
  </si>
  <si>
    <t>R1A2F19DLEHURS</t>
  </si>
  <si>
    <t>R2AMJOZKUX3Y7Z</t>
  </si>
  <si>
    <t>R1HTW1Z8CLVRAF</t>
  </si>
  <si>
    <t>R2DMS9H5A7V306</t>
  </si>
  <si>
    <t>R329AA8VGH4II1</t>
  </si>
  <si>
    <t>R3S7L5IYOMYVDS</t>
  </si>
  <si>
    <t>R1T4TKPYU5EJCB</t>
  </si>
  <si>
    <t>R1D38AX8G0RVNS</t>
  </si>
  <si>
    <t>R1KHCRDEEREQG7</t>
  </si>
  <si>
    <t>R396UL83OTSD8F</t>
  </si>
  <si>
    <t>R3CY781PK5CB8A</t>
  </si>
  <si>
    <t>RBCCWRI4IUHH5</t>
  </si>
  <si>
    <t>R2K7JYQMGQ31YJ</t>
  </si>
  <si>
    <t>R3P0GJ4V5HPF2M</t>
  </si>
  <si>
    <t>R1150W07XAD9VL</t>
  </si>
  <si>
    <t>R3GGVC0WYVIRNV</t>
  </si>
  <si>
    <t>R36CFZQPBAIJV8</t>
  </si>
  <si>
    <t>R3T6U58L22D6SD</t>
  </si>
  <si>
    <t>R39TOZVXSZ59VA</t>
  </si>
  <si>
    <t>R2DHJONKVFGM3R</t>
  </si>
  <si>
    <t>R1M7J8UDV9HJV9</t>
  </si>
  <si>
    <t>RI4FDI27R40FR</t>
  </si>
  <si>
    <t>R3VOHGBLWI7YD3</t>
  </si>
  <si>
    <t>RHFB5XTT2UM3K</t>
  </si>
  <si>
    <t>R2L7XKQS97BFMT</t>
  </si>
  <si>
    <t>R2KF02T0Q3ZKXV</t>
  </si>
  <si>
    <t>R3HDI961AWUXP3</t>
  </si>
  <si>
    <t>R2W2JH4PRGQ6DD</t>
  </si>
  <si>
    <t>R200U4666Y0M6S</t>
  </si>
  <si>
    <t>RIGD9PRAW6OA7</t>
  </si>
  <si>
    <t>R1MI8HNTIFTDYT</t>
  </si>
  <si>
    <t>R1FAUB93NWC6U5</t>
  </si>
  <si>
    <t>R1Y816Y6XQ56H1</t>
  </si>
  <si>
    <t>R1PHO0AIE206X2</t>
  </si>
  <si>
    <t>R1HFRZM6ZBIQP8</t>
  </si>
  <si>
    <t>R22N6KOWY37W1C</t>
  </si>
  <si>
    <t>R14L1X0OOX0LFP</t>
  </si>
  <si>
    <t>RS4WBWB5R5HX3</t>
  </si>
  <si>
    <t>R1ERT7AXR5RE2</t>
  </si>
  <si>
    <t>R1OBNL676FOQDS</t>
  </si>
  <si>
    <t>R3FYTFWQDO4FYY</t>
  </si>
  <si>
    <t>R2VQ9R0Y5A3Y9M</t>
  </si>
  <si>
    <t>R88P3ETAAIQ4M</t>
  </si>
  <si>
    <t>R2T4IOSJDUMW7R</t>
  </si>
  <si>
    <t>R3U82K5ODIGUF6</t>
  </si>
  <si>
    <t>R2H41QRZLGX98E</t>
  </si>
  <si>
    <t>R1S4YGGQJ3UWOL</t>
  </si>
  <si>
    <t>R3VGJSGVVRKN24</t>
  </si>
  <si>
    <t>R80WOLVHE45AG</t>
  </si>
  <si>
    <t>R10XJXDKS199JT</t>
  </si>
  <si>
    <t>R3I4CLISF0ZG1X</t>
  </si>
  <si>
    <t>RJ7M5SZZI5210</t>
  </si>
  <si>
    <t>R2Z63F1D26ZLCT</t>
  </si>
  <si>
    <t>R2D4YWF3QBKU80</t>
  </si>
  <si>
    <t>R1WLR0EBTL2IX6</t>
  </si>
  <si>
    <t>R2B2JBTK9WXMZZ</t>
  </si>
  <si>
    <t>R2WHZGSNHBX43O</t>
  </si>
  <si>
    <t>R12HTO2PX060ZT</t>
  </si>
  <si>
    <t>R3H313KLTQI8QQ</t>
  </si>
  <si>
    <t>RQJXA2JEYSLSP</t>
  </si>
  <si>
    <t>R1Z13D8JB8JB67</t>
  </si>
  <si>
    <t>R1I9TU0BB63YQ</t>
  </si>
  <si>
    <t>R26QLWXRSR9RZS</t>
  </si>
  <si>
    <t>R1JQYEGHAEV3LM</t>
  </si>
  <si>
    <t>R6JXH6RLGD3NV</t>
  </si>
  <si>
    <t>R30RWR4U1S29DD</t>
  </si>
  <si>
    <t>R10QFC3QA5200V</t>
  </si>
  <si>
    <t>R379I7FFI2OSHR</t>
  </si>
  <si>
    <t>R3DQ86RMYHDHKS</t>
  </si>
  <si>
    <t>R1YL8BCUH3Z6IN</t>
  </si>
  <si>
    <t>R18AG9M9HHC6RB</t>
  </si>
  <si>
    <t>R3AQT2WK20V0JD</t>
  </si>
  <si>
    <t>R10LMVOXP4TLSA</t>
  </si>
  <si>
    <t>RBEWSTPDQYHFQ</t>
  </si>
  <si>
    <t>R1G8K5ZMYOL0YS</t>
  </si>
  <si>
    <t>R38235O5C7I4YE</t>
  </si>
  <si>
    <t>R3861NUR0UF7SN</t>
  </si>
  <si>
    <t>R2OM14SFAPVT51</t>
  </si>
  <si>
    <t>R236C7OLIIWMX1</t>
  </si>
  <si>
    <t>R3PN1HMPH33439</t>
  </si>
  <si>
    <t>RDW68UNQSWDHI</t>
  </si>
  <si>
    <t>R36NXFD7X76116</t>
  </si>
  <si>
    <t>RRXQSGPAF67RM</t>
  </si>
  <si>
    <t>R1KNLZI3NA0IPB</t>
  </si>
  <si>
    <t>R2KM3VBJ74IH5I</t>
  </si>
  <si>
    <t>R1JE1EDZWAW8GG</t>
  </si>
  <si>
    <t>R1ORJ2TKW4MHLY</t>
  </si>
  <si>
    <t>R1ENNLA4ML94UZ</t>
  </si>
  <si>
    <t>R2BTEV9E0OA1I7</t>
  </si>
  <si>
    <t>R2QYFQOWFQ5N9A</t>
  </si>
  <si>
    <t>R1OFN67CO7XLBV</t>
  </si>
  <si>
    <t>R3H8FPIBYNXMGC</t>
  </si>
  <si>
    <t>R1723NE9TCCXVP</t>
  </si>
  <si>
    <t>R2B8M2FRBIDGX9</t>
  </si>
  <si>
    <t>R15X8TSLB82W2J</t>
  </si>
  <si>
    <t>R1EI6L4P0NUWLK</t>
  </si>
  <si>
    <t>R1XPA9CXQ07FQW</t>
  </si>
  <si>
    <t>RGBXMT5Q7DSGO</t>
  </si>
  <si>
    <t>R2SRH5XZ5MY04L</t>
  </si>
  <si>
    <t>R22XW48SVD9N5F</t>
  </si>
  <si>
    <t>RAYTSZHN0P9H5</t>
  </si>
  <si>
    <t>R26ULECYB1ZKE1</t>
  </si>
  <si>
    <t>REQ74ZVYY2I01</t>
  </si>
  <si>
    <t>R15RS7QIKMBY5Z</t>
  </si>
  <si>
    <t>RCYHKHTW0MAL8</t>
  </si>
  <si>
    <t>R1AB17ZPSW1AE1</t>
  </si>
  <si>
    <t>R145BZJOMF3WT1</t>
  </si>
  <si>
    <t>R11AYTN6DNN25S</t>
  </si>
  <si>
    <t>R17NRPNYVC5XVK</t>
  </si>
  <si>
    <t>R2U218ZDN8D849</t>
  </si>
  <si>
    <t>R2IMML4LPCQ5C0</t>
  </si>
  <si>
    <t>R24NQRDGFWSFO8</t>
  </si>
  <si>
    <t>R2ONXP5WQXARB6</t>
  </si>
  <si>
    <t>RIEIIOVX84JE9</t>
  </si>
  <si>
    <t>R1IU46EQPTHDU</t>
  </si>
  <si>
    <t>R3QWLI0TRYXK2S</t>
  </si>
  <si>
    <t>R9Z8ZA620SXJR</t>
  </si>
  <si>
    <t>R33PT3WKA3D15Q</t>
  </si>
  <si>
    <t>R76XPXMKXLWKH</t>
  </si>
  <si>
    <t>R23S77AWPH5FP5</t>
  </si>
  <si>
    <t>RK7Q6W5FOPESC</t>
  </si>
  <si>
    <t>R2X5K6OCG1KJ3I</t>
  </si>
  <si>
    <t>R27S1KARCAPY6C</t>
  </si>
  <si>
    <t>R25RJ35CXQYW5C</t>
  </si>
  <si>
    <t>R1ASXFOSQ5BCR7</t>
  </si>
  <si>
    <t>R3UZGGP0USHERY</t>
  </si>
  <si>
    <t>R3KX3LZE5DF03I</t>
  </si>
  <si>
    <t>R2PFGVPB5LCT72</t>
  </si>
  <si>
    <t>RMB267WFB3JDM</t>
  </si>
  <si>
    <t>R2CRRWR0OSA7BG</t>
  </si>
  <si>
    <t>R1EUG815WO4EYL</t>
  </si>
  <si>
    <t>R1UKGB5AFT0U5N</t>
  </si>
  <si>
    <t>RYLJRVXKJQYQE</t>
  </si>
  <si>
    <t>R3JP9UQ5V9B751</t>
  </si>
  <si>
    <t>R2IKZK0CHQ08WM</t>
  </si>
  <si>
    <t>RGU29XK250TD5</t>
  </si>
  <si>
    <t>R29P8YX2GHMMNH</t>
  </si>
  <si>
    <t>R2XHYS27FFFDC0</t>
  </si>
  <si>
    <t>R2H3LRA8OB7ZUF</t>
  </si>
  <si>
    <t>R1E9O49QVK1MOR</t>
  </si>
  <si>
    <t>RUO5Z5INF7INR</t>
  </si>
  <si>
    <t>R2LRYN93E4OFJK</t>
  </si>
  <si>
    <t>R278Z7QRKL9FVR</t>
  </si>
  <si>
    <t>R3GXAQ1UB2M9YQ</t>
  </si>
  <si>
    <t>R3PVGKMU58BIN3</t>
  </si>
  <si>
    <t>R3FCVJEGVHP86V</t>
  </si>
  <si>
    <t>R3T10F5XX7DYJ8</t>
  </si>
  <si>
    <t>R336MX0EBVUGIL</t>
  </si>
  <si>
    <t>R2EYFONXLL6M0H</t>
  </si>
  <si>
    <t>R1MZ8SNMN1RGHO</t>
  </si>
  <si>
    <t>RJ12PR5BVXX0Q</t>
  </si>
  <si>
    <t>R3H0LVMEVLPV0H</t>
  </si>
  <si>
    <t>R2FBLIQAWQ0OB1</t>
  </si>
  <si>
    <t>R1OYJYTUTJGQNJ</t>
  </si>
  <si>
    <t>RJFSSIL53ZUE</t>
  </si>
  <si>
    <t>R2BSLK9P1R33T2</t>
  </si>
  <si>
    <t>R2LBT1J4TAF4AL</t>
  </si>
  <si>
    <t>RCJDG69APX3S0</t>
  </si>
  <si>
    <t>R3T1GTTWKWWNZZ</t>
  </si>
  <si>
    <t>R2YQKYW342PMX8</t>
  </si>
  <si>
    <t>R3OSOTBK6ZE6IW</t>
  </si>
  <si>
    <t>R35RC96UA66N6R</t>
  </si>
  <si>
    <t>R2JWTE1QNDWW2W</t>
  </si>
  <si>
    <t>R3A3YAK7RGKIF4</t>
  </si>
  <si>
    <t>R22Z4U7R15TVLK</t>
  </si>
  <si>
    <t>R1ENC0P3ZUKQO</t>
  </si>
  <si>
    <t>R1CJX9OC7AG847</t>
  </si>
  <si>
    <t>R3ATBUNL84UH5W</t>
  </si>
  <si>
    <t>RP4NUVUGYLM25</t>
  </si>
  <si>
    <t>R2U6XBEYSG8MMM</t>
  </si>
  <si>
    <t>R17I7S12FBOI63</t>
  </si>
  <si>
    <t>R3KY6XKRALU1LR</t>
  </si>
  <si>
    <t>R33ESF798DW0KS</t>
  </si>
  <si>
    <t>R39ZX8VQLNEF80</t>
  </si>
  <si>
    <t>R2YQPN91YO0X0O</t>
  </si>
  <si>
    <t>R1LSBBVTFFMUBD</t>
  </si>
  <si>
    <t>RM5YUP58CTVMN</t>
  </si>
  <si>
    <t>R8D1M05NWS80B</t>
  </si>
  <si>
    <t>R3BSHLY6DC169B</t>
  </si>
  <si>
    <t>RPQSMIZYYZ5XY</t>
  </si>
  <si>
    <t>RSN8CDJ5X1XI1</t>
  </si>
  <si>
    <t>RBZWRPAGEE7YW</t>
  </si>
  <si>
    <t>R1YVU5NMCJDX8M</t>
  </si>
  <si>
    <t>R3MG5C14NRKOHR</t>
  </si>
  <si>
    <t>R1T3DO26SFI3TL</t>
  </si>
  <si>
    <t>R2MM0U3FL0ZO3T</t>
  </si>
  <si>
    <t>R36Y3XNBK12QV8</t>
  </si>
  <si>
    <t>R23WOLPX6D4VDT</t>
  </si>
  <si>
    <t>R8BJJZVA7O7SE</t>
  </si>
  <si>
    <t>R1P2BGW89EV4L3</t>
  </si>
  <si>
    <t>RXB5KHLQUXONP</t>
  </si>
  <si>
    <t>R2OFHGGYIJGFUR</t>
  </si>
  <si>
    <t>R3UGUI3KYDDOC2</t>
  </si>
  <si>
    <t>R2ATZMV7IH43ZE</t>
  </si>
  <si>
    <t>R2IO934AS2Z5U4</t>
  </si>
  <si>
    <t>RPEKYFBH5K20D</t>
  </si>
  <si>
    <t>R1SWRY6BH8CTRE</t>
  </si>
  <si>
    <t>R2GSWL2NSJI166</t>
  </si>
  <si>
    <t>RDZVWJ2BSZH21</t>
  </si>
  <si>
    <t>R2S2PTON4F7OCO</t>
  </si>
  <si>
    <t>RUYKZDXCHIL0A</t>
  </si>
  <si>
    <t>R1JEG3UOIZGFZW</t>
  </si>
  <si>
    <t>R3D5HS0620V0R4</t>
  </si>
  <si>
    <t>R3D0S9D7QZ3MLY</t>
  </si>
  <si>
    <t>R2W1IP0RH2CLD2</t>
  </si>
  <si>
    <t>R1DAI3K8QBX111</t>
  </si>
  <si>
    <t>R2MDGELCMDX7QG</t>
  </si>
  <si>
    <t>R2LQAWSINTMSEV</t>
  </si>
  <si>
    <t>RJRZYF6J55OCD</t>
  </si>
  <si>
    <t>R1GQRPLQMYKNC6</t>
  </si>
  <si>
    <t>R29DSMGZH30105</t>
  </si>
  <si>
    <t>R1EDPIX8TYMOOX</t>
  </si>
  <si>
    <t>R1DU2WW6ZJRU4M</t>
  </si>
  <si>
    <t>R3O68SXAARCNVV</t>
  </si>
  <si>
    <t>R25MV5W3PW3AZM</t>
  </si>
  <si>
    <t>R4L3BQHQJOIO7</t>
  </si>
  <si>
    <t>R1Q4N7W1AGXVR1</t>
  </si>
  <si>
    <t>R2XTH0U6G7AQPW</t>
  </si>
  <si>
    <t>R2H0NX7RGGBP17</t>
  </si>
  <si>
    <t>R3S263IWR7GQ9</t>
  </si>
  <si>
    <t>R1BWUDH6P42FOV</t>
  </si>
  <si>
    <t>RFNJ1019NIZ43</t>
  </si>
  <si>
    <t>R2CT4DH25YL8VY</t>
  </si>
  <si>
    <t>R3M6VQI4E94D8T</t>
  </si>
  <si>
    <t>R3PW0HIELRL2VT</t>
  </si>
  <si>
    <t>R25XSP1RJOM11V</t>
  </si>
  <si>
    <t>R3EHM43Q6M2Q3X</t>
  </si>
  <si>
    <t>RHNG6YOP5P6GA</t>
  </si>
  <si>
    <t>R2HLEU219CZ1TH</t>
  </si>
  <si>
    <t>R2NYUU14YCLUYX</t>
  </si>
  <si>
    <t>RSB9VP4KY975L</t>
  </si>
  <si>
    <t>RIV5YY3MLWNHU</t>
  </si>
  <si>
    <t>RHJIGY0KORSEO</t>
  </si>
  <si>
    <t>R1FNYNKTOZYQOM</t>
  </si>
  <si>
    <t>RQFE7KDITY77S</t>
  </si>
  <si>
    <t>R2107RZYEL68HX</t>
  </si>
  <si>
    <t>R3KNMX723Q8CWZ</t>
  </si>
  <si>
    <t>R254VXG5JSSX0W</t>
  </si>
  <si>
    <t>R8W5BHTVFMCB2</t>
  </si>
  <si>
    <t>R34BR22MYWCGQM</t>
  </si>
  <si>
    <t>R1D3IFV0IYNC39</t>
  </si>
  <si>
    <t>R1K5TK6UQ9WLRX</t>
  </si>
  <si>
    <t>R1V2N0TIMCANVI</t>
  </si>
  <si>
    <t>R2UOCIGLOQ0CAD</t>
  </si>
  <si>
    <t>R1JGKZGY686LSU</t>
  </si>
  <si>
    <t>R3CM6K3CTECGER</t>
  </si>
  <si>
    <t>R2VX3WP87K1FJ7</t>
  </si>
  <si>
    <t>R1S6VK3U765LYF</t>
  </si>
  <si>
    <t>R11EG1L6YLD853</t>
  </si>
  <si>
    <t>R3AMWWIWWWURKZ</t>
  </si>
  <si>
    <t>R3RGAH7ANQFR10</t>
  </si>
  <si>
    <t>RNLXNQ72I1GIR</t>
  </si>
  <si>
    <t>R1AM78XFWDU92S</t>
  </si>
  <si>
    <t>R2OFXYE4YAEW7L</t>
  </si>
  <si>
    <t>RCUOZRUAOVZKU</t>
  </si>
  <si>
    <t>R3ISBRG3RQ4LR7</t>
  </si>
  <si>
    <t>R1FDKQ7C8HRHK8</t>
  </si>
  <si>
    <t>R1HT915CFN9EXH</t>
  </si>
  <si>
    <t>RMD5MQGT1Z7TX</t>
  </si>
  <si>
    <t>RDYCQRETZ04TO</t>
  </si>
  <si>
    <t>R2204P0EK8HOJE</t>
  </si>
  <si>
    <t>R3U23VHZY4V64Z</t>
  </si>
  <si>
    <t>R1J7T5AF9JYH0A</t>
  </si>
  <si>
    <t>R2KHKT0GP9IKS2</t>
  </si>
  <si>
    <t>R1SYS92X1W5JGW</t>
  </si>
  <si>
    <t>R11JTLY59LQL00</t>
  </si>
  <si>
    <t>R1L5U7V71A020J</t>
  </si>
  <si>
    <t>R26HZDGQ08R98N</t>
  </si>
  <si>
    <t>RRXUVCKCU8ZYM</t>
  </si>
  <si>
    <t>R2HA8IL3LD2XPI</t>
  </si>
  <si>
    <t>R1AUCEV80AWV4E</t>
  </si>
  <si>
    <t>R3GAYL3CQ6GTJA</t>
  </si>
  <si>
    <t>R3NN6TXOM5MD2S</t>
  </si>
  <si>
    <t>RY4WXRNZKRVWP</t>
  </si>
  <si>
    <t>RLQGXS14ZJDHJ</t>
  </si>
  <si>
    <t>RIZJA1XHKPH5M</t>
  </si>
  <si>
    <t>R3C83NGWIRB2VT</t>
  </si>
  <si>
    <t>R2WOO592FU73V7</t>
  </si>
  <si>
    <t>R1D6BKF30HRM19</t>
  </si>
  <si>
    <t>R3OYZMQFEF9WV7</t>
  </si>
  <si>
    <t>R26PEUHOY5RZ02</t>
  </si>
  <si>
    <t>R1KMSZQENOGR9</t>
  </si>
  <si>
    <t>R31LY209STYNRQ</t>
  </si>
  <si>
    <t>RTLATKAZTO4KF</t>
  </si>
  <si>
    <t>R2XOSRQC5GHA7O</t>
  </si>
  <si>
    <t>R1G2WWLFIFDIPM</t>
  </si>
  <si>
    <t>R2OP8NFYDOS39J</t>
  </si>
  <si>
    <t>R2RQTRMPYMIHAE</t>
  </si>
  <si>
    <t>R2V61JLM0WASPT</t>
  </si>
  <si>
    <t>R1X1019MPG8CR4</t>
  </si>
  <si>
    <t>RWZEH4UX501RZ</t>
  </si>
  <si>
    <t>R1I8MWON0D5I5L</t>
  </si>
  <si>
    <t>R2Q9MII6JST2K</t>
  </si>
  <si>
    <t>R2Q1TJV6BGHGPB</t>
  </si>
  <si>
    <t>R73A6T8MRDZIC</t>
  </si>
  <si>
    <t>R2JEX8R7VL6Y0W</t>
  </si>
  <si>
    <t>R11E62NE328JVS</t>
  </si>
  <si>
    <t>R3A3FOYWKUNHMM</t>
  </si>
  <si>
    <t>RIQXPCOM8RRPS</t>
  </si>
  <si>
    <t>R3VCIW3UM7QMO0</t>
  </si>
  <si>
    <t>R1KGLT77FP3X13</t>
  </si>
  <si>
    <t>R375ZRISQJ6XN5</t>
  </si>
  <si>
    <t>R1PPN2ZEJNHJMZ</t>
  </si>
  <si>
    <t>RQHAXYP2AT1QP</t>
  </si>
  <si>
    <t>R24T21LAESQMWZ</t>
  </si>
  <si>
    <t>R2DHPJ5GKKTVRH</t>
  </si>
  <si>
    <t>R1H8KH8U0Z46S2</t>
  </si>
  <si>
    <t>R46IEAURB1339</t>
  </si>
  <si>
    <t>R15MRX4VNCKX84</t>
  </si>
  <si>
    <t>R2RJ09MTLVJZ3C</t>
  </si>
  <si>
    <t>RKBKQKSEET7CC</t>
  </si>
  <si>
    <t>RQM34GWJC0DPJ</t>
  </si>
  <si>
    <t>R1PJNXT9PME2I1</t>
  </si>
  <si>
    <t>R2VL3P4XIHJFY</t>
  </si>
  <si>
    <t>R2HZEV0BNY3064</t>
  </si>
  <si>
    <t>R3HBAZIE8PAIXC</t>
  </si>
  <si>
    <t>R3LFVYT98WRBZ1</t>
  </si>
  <si>
    <t>RJPAKDZRUJIDF</t>
  </si>
  <si>
    <t>R21VW93DSBYENF</t>
  </si>
  <si>
    <t>R3MKRK9JVBJ22C</t>
  </si>
  <si>
    <t>ROBLP3CK320DX</t>
  </si>
  <si>
    <t>R14L8HWTVI4YOT</t>
  </si>
  <si>
    <t>RT2C0KDRUBKGV</t>
  </si>
  <si>
    <t>R3JUJ27CXBI0QN</t>
  </si>
  <si>
    <t>RO4BI7QVTST6E</t>
  </si>
  <si>
    <t>R1NSRWB0V1BQKD</t>
  </si>
  <si>
    <t>R3ZXPPAOL3P9C</t>
  </si>
  <si>
    <t>R50YC789QBGLM</t>
  </si>
  <si>
    <t>R17IHHWVFSBEZZ</t>
  </si>
  <si>
    <t>R3VH5ITHUL3GUT</t>
  </si>
  <si>
    <t>R36V21B0F30IAW</t>
  </si>
  <si>
    <t>R22ISA1UVT45QP</t>
  </si>
  <si>
    <t>R3RD0LCTRTMC3M</t>
  </si>
  <si>
    <t>R1TWNRM3JLQ2JF</t>
  </si>
  <si>
    <t>R2HAE08L30C2AN</t>
  </si>
  <si>
    <t>R3F8JOBWK5R0I9</t>
  </si>
  <si>
    <t>R1MNK92W012DJ0</t>
  </si>
  <si>
    <t>RRLP9GLVLYZF1</t>
  </si>
  <si>
    <t>R3ODRY6PH6VBRV</t>
  </si>
  <si>
    <t>R24O2F7357YB8L</t>
  </si>
  <si>
    <t>RJ13RMYUVYNIW</t>
  </si>
  <si>
    <t>RZN6P7BA3HCH5</t>
  </si>
  <si>
    <t>R186EFJU37UPS6</t>
  </si>
  <si>
    <t>R2KC2H7A99Y8J6</t>
  </si>
  <si>
    <t>R25FE16IQR653P</t>
  </si>
  <si>
    <t>R1Q6E8EBLHDKEC</t>
  </si>
  <si>
    <t>RNH0MZ907JI2S</t>
  </si>
  <si>
    <t>R18J8NK2242FA2</t>
  </si>
  <si>
    <t>RC7ZMZ000I0FQ</t>
  </si>
  <si>
    <t>R3LF4N05QHM907</t>
  </si>
  <si>
    <t>R16I46MPR0NO8S</t>
  </si>
  <si>
    <t>RC8A7CPLOKIQ1</t>
  </si>
  <si>
    <t>RXMRIDNTYYGO0</t>
  </si>
  <si>
    <t>RBD55BYULL457</t>
  </si>
  <si>
    <t>R2CDPRTPCIO5H4</t>
  </si>
  <si>
    <t>R2GWMPGA1WXZ80</t>
  </si>
  <si>
    <t>R1C7OH3WXNJHJ</t>
  </si>
  <si>
    <t>R3N6TUU2QT818A</t>
  </si>
  <si>
    <t>R20Q4B16AEFTPT</t>
  </si>
  <si>
    <t>R1BG411LZ5XP61</t>
  </si>
  <si>
    <t>R1FHFXAGKZ127T</t>
  </si>
  <si>
    <t>R1LFPZC0A29D8D</t>
  </si>
  <si>
    <t>R1PIOZ70CD7P9D</t>
  </si>
  <si>
    <t>R1ID5DTYN1L39B</t>
  </si>
  <si>
    <t>RCKVFOB5KX6F3</t>
  </si>
  <si>
    <t>R3PCRI9KDXF4QD</t>
  </si>
  <si>
    <t>R2ETD6AVA4AFF1</t>
  </si>
  <si>
    <t>R3CUOW1DUP8N92</t>
  </si>
  <si>
    <t>R3NYD5UBRVJDWP</t>
  </si>
  <si>
    <t>ROK6ZCMA5J3HR</t>
  </si>
  <si>
    <t>R3GWUP5VQM4PIW</t>
  </si>
  <si>
    <t>R2DBDFFUMF72A7</t>
  </si>
  <si>
    <t>R3CTPZMQDFCSGL</t>
  </si>
  <si>
    <t>RDDDVU6EMW3OP</t>
  </si>
  <si>
    <t>R322EU1EPO0EFK</t>
  </si>
  <si>
    <t>RKIITDXE4AGW3</t>
  </si>
  <si>
    <t>R2MPRUBHGVAK2R</t>
  </si>
  <si>
    <t>R13E9GP8EQCMZ3</t>
  </si>
  <si>
    <t>R2ID65YG8CVX9K</t>
  </si>
  <si>
    <t>RX6LRL2BB59G</t>
  </si>
  <si>
    <t>R1K208FSP9EL6F</t>
  </si>
  <si>
    <t>R1QH3BPFU8VE89</t>
  </si>
  <si>
    <t>R34WAR6NQSVZBI</t>
  </si>
  <si>
    <t>RGG00MCOD3B6A</t>
  </si>
  <si>
    <t>R2RO4Z1CBF2G1I</t>
  </si>
  <si>
    <t>R1BPV52HUSVZF8</t>
  </si>
  <si>
    <t>R3IZK8U5HI1XOS</t>
  </si>
  <si>
    <t>RE0OUI8Y9LSQY</t>
  </si>
  <si>
    <t>R3IDL21XUYVUUK</t>
  </si>
  <si>
    <t>R2YEAFFD5E02TL</t>
  </si>
  <si>
    <t>R3QLOAFS794JE2</t>
  </si>
  <si>
    <t>R3N8H6JX73IGQM</t>
  </si>
  <si>
    <t>RR2G573NOMISE</t>
  </si>
  <si>
    <t>R1710I0LBXO0RZ</t>
  </si>
  <si>
    <t>RSAY82S1YEY1A</t>
  </si>
  <si>
    <t>R3T3F038IAP2Z5</t>
  </si>
  <si>
    <t>R2E19RVGQBXFIY</t>
  </si>
  <si>
    <t>R20HG64QT9A05Z</t>
  </si>
  <si>
    <t>R3MDF3ZNTMFS3M</t>
  </si>
  <si>
    <t>R14ZE6MPCOTRV6</t>
  </si>
  <si>
    <t>R3E4CVN1BSCB0O</t>
  </si>
  <si>
    <t>R2Z8KROCR44X60</t>
  </si>
  <si>
    <t>R386VV5RV4L5UI</t>
  </si>
  <si>
    <t>R2VCH24UHL9UA3</t>
  </si>
  <si>
    <t>RP810P9RDWC3G</t>
  </si>
  <si>
    <t>R2EIJACLUEEYUJ</t>
  </si>
  <si>
    <t>R1ZVVISXKO1JOK</t>
  </si>
  <si>
    <t>R1ZPSHX28L5WL0</t>
  </si>
  <si>
    <t>R1CDARD5LUVUAJ</t>
  </si>
  <si>
    <t>R1HCEZCBOONRT6</t>
  </si>
  <si>
    <t>R3LW1RYTWDVNZK</t>
  </si>
  <si>
    <t>R14K7AW0ZFZRGD</t>
  </si>
  <si>
    <t>RZ3JLZP8FSO3I</t>
  </si>
  <si>
    <t>R12VALC47YCIOT</t>
  </si>
  <si>
    <t>R116YMD72TSY5Z</t>
  </si>
  <si>
    <t>R258CFU2YKTK58</t>
  </si>
  <si>
    <t>R24DFHVPXSIU8W</t>
  </si>
  <si>
    <t>R24XEY7CTDRFXZ</t>
  </si>
  <si>
    <t>RRVW4AYAAM5V4</t>
  </si>
  <si>
    <t>R1HRIY8O1PGOO5</t>
  </si>
  <si>
    <t>R2CGJ2P2BBLM08</t>
  </si>
  <si>
    <t>RK1J2BJVDS8SY</t>
  </si>
  <si>
    <t>R2X0Z7BS12ZYFD</t>
  </si>
  <si>
    <t>R1CZP476IRR94Y</t>
  </si>
  <si>
    <t>RF43347JSIPWZ</t>
  </si>
  <si>
    <t>R24SRHM43OZ36M</t>
  </si>
  <si>
    <t>R3UV9O11G5O7EC</t>
  </si>
  <si>
    <t>R1B2U1Q7GBEMF3</t>
  </si>
  <si>
    <t>R1A1W7XEE0YP4V</t>
  </si>
  <si>
    <t>R15MT5JTR5BOXS</t>
  </si>
  <si>
    <t>RQ03WWKIJ86VR</t>
  </si>
  <si>
    <t>R3S0S1OUOOTNC2</t>
  </si>
  <si>
    <t>R2EEZPKARXPCYZ</t>
  </si>
  <si>
    <t>R1INKZP3Y4L085</t>
  </si>
  <si>
    <t>R2CLAZMKKPEP0Y</t>
  </si>
  <si>
    <t>R3TCUV39Q5GMP7</t>
  </si>
  <si>
    <t>RZO17F76OW8H9</t>
  </si>
  <si>
    <t>R201RFHN6XKRPR</t>
  </si>
  <si>
    <t>R3SIBLYM5T5AFY</t>
  </si>
  <si>
    <t>R1YQKXTIBLGEMJ</t>
  </si>
  <si>
    <t>R2XT2VFFBQ2UR1</t>
  </si>
  <si>
    <t>R2ONCZT1YUWAWU</t>
  </si>
  <si>
    <t>R3OTWNGHV08YRV</t>
  </si>
  <si>
    <t>R3B9Q9MFSBVIRZ</t>
  </si>
  <si>
    <t>R1LDGC41ZEL8NC</t>
  </si>
  <si>
    <t>R3KE4RPQT1E3NR</t>
  </si>
  <si>
    <t>R3JLT7LH2SOF0V</t>
  </si>
  <si>
    <t>R2KT1SVXND1VWG</t>
  </si>
  <si>
    <t>R24OK0MVA1SNAD</t>
  </si>
  <si>
    <t>R28CT5JQ1R02CZ</t>
  </si>
  <si>
    <t>RYKHQ54JHJYQB</t>
  </si>
  <si>
    <t>RF0NNFS6PEPAV</t>
  </si>
  <si>
    <t>R2I21A2MTQV7JX</t>
  </si>
  <si>
    <t>RZ5JP629DU70F</t>
  </si>
  <si>
    <t>R3358EO9V9WHQ0</t>
  </si>
  <si>
    <t>R18X1NBWPX45CL</t>
  </si>
  <si>
    <t>R34LKJ4RXUSRS3</t>
  </si>
  <si>
    <t>RXXQRRV1RLLF8</t>
  </si>
  <si>
    <t>R2EEDDUJ9LA2DH</t>
  </si>
  <si>
    <t>R3BA5G740XADYD</t>
  </si>
  <si>
    <t>R2LB699Y251V7J</t>
  </si>
  <si>
    <t>R2O7189IATRJH2</t>
  </si>
  <si>
    <t>R3WA8CHZXMRJR</t>
  </si>
  <si>
    <t>R22MH6ZS821G9A</t>
  </si>
  <si>
    <t>R1FIRMYTZRF479</t>
  </si>
  <si>
    <t>R112HB5700T6SG</t>
  </si>
  <si>
    <t>RJFBAWAVEG383</t>
  </si>
  <si>
    <t>RUM1Z3OU0DSOB</t>
  </si>
  <si>
    <t>R23D5V15U3KQAT</t>
  </si>
  <si>
    <t>R270Z7KVYYU4Y7</t>
  </si>
  <si>
    <t>R1AJ6U452B6VPM</t>
  </si>
  <si>
    <t>RAPJSV76BEX8A</t>
  </si>
  <si>
    <t>RZV4F09ALESRQ</t>
  </si>
  <si>
    <t>R14QZDM2M04IAH</t>
  </si>
  <si>
    <t>R23U8C99ZSTVP</t>
  </si>
  <si>
    <t>R17KECO74AO7FC</t>
  </si>
  <si>
    <t>R3HC5G436ZWUNB</t>
  </si>
  <si>
    <t>ROOYF4SUB0DMH</t>
  </si>
  <si>
    <t>R3IAV5LSI3J7ME</t>
  </si>
  <si>
    <t>RQRYBRNF648MR</t>
  </si>
  <si>
    <t>R2TVUO2ZZ7TXFC</t>
  </si>
  <si>
    <t>R1KGPK8S5IYLBR</t>
  </si>
  <si>
    <t>R40G9679B3M95</t>
  </si>
  <si>
    <t>R1BV2CXD5S6CGL</t>
  </si>
  <si>
    <t>RNE99IXSFU1NV</t>
  </si>
  <si>
    <t>R3OVGAKIXHYTLX</t>
  </si>
  <si>
    <t>R3JRQ21J8LHK67</t>
  </si>
  <si>
    <t>R2100TLJUT7YQM</t>
  </si>
  <si>
    <t>R12XEPS4NQ1XIR</t>
  </si>
  <si>
    <t>R2QO6YC2WQ78Y4</t>
  </si>
  <si>
    <t>R3HTM8I9Y12U7R</t>
  </si>
  <si>
    <t>R2X56GH9II23XQ</t>
  </si>
  <si>
    <t>R975UDYN89ORH</t>
  </si>
  <si>
    <t>R1G9Y353J4EWAK</t>
  </si>
  <si>
    <t>R3O03EUB6UY68T</t>
  </si>
  <si>
    <t>R1FMMOPHEXIHKO</t>
  </si>
  <si>
    <t>R23PAXUWIYVJ2W</t>
  </si>
  <si>
    <t>RSUWXFVM9EBIO</t>
  </si>
  <si>
    <t>RGNGF6Z9XB5LH</t>
  </si>
  <si>
    <t>R1KF7DT0S28EXC</t>
  </si>
  <si>
    <t>RC4T7CRXKZKTB</t>
  </si>
  <si>
    <t>R1WY5QNGHALX9Z</t>
  </si>
  <si>
    <t>R2ATT3WQL0UB7P</t>
  </si>
  <si>
    <t>R1VHI2ZGJSCFVO</t>
  </si>
  <si>
    <t>R1UHC2M2KPN7W4</t>
  </si>
  <si>
    <t>RL2IQ53WUNMXA</t>
  </si>
  <si>
    <t>R2ZU0WUMZ3CLX6</t>
  </si>
  <si>
    <t>R3C01TBTCD6UB0</t>
  </si>
  <si>
    <t>R17G6J6XU7GMYG</t>
  </si>
  <si>
    <t>R2TLAX7VNYS983</t>
  </si>
  <si>
    <t>R1YI2RI1JC36SO</t>
  </si>
  <si>
    <t>R3K5ZW63M5MIRN</t>
  </si>
  <si>
    <t>RK2GIVBNOGOZ3</t>
  </si>
  <si>
    <t>R25A4JO66YW0TS</t>
  </si>
  <si>
    <t>RVQD2WX9EIW0W</t>
  </si>
  <si>
    <t>R35YIQ96ZXOU58</t>
  </si>
  <si>
    <t>R393HAUNLQT4YD</t>
  </si>
  <si>
    <t>R1ULBGLCI3H1YU</t>
  </si>
  <si>
    <t>R2CQA45JW6KW09</t>
  </si>
  <si>
    <t>R175UKN3MEJOV5</t>
  </si>
  <si>
    <t>R25CE9M9A1ZKSG</t>
  </si>
  <si>
    <t>R39ODDV5YDGF8T</t>
  </si>
  <si>
    <t>R2W5LI9FGSKNYU</t>
  </si>
  <si>
    <t>RVVK1C0RQFZYV</t>
  </si>
  <si>
    <t>RT8EWW3VVXA67</t>
  </si>
  <si>
    <t>RL4FCGDFPX5JP</t>
  </si>
  <si>
    <t>RUGMBPEU1O5TW</t>
  </si>
  <si>
    <t>R8ZNW2WNUSCA3</t>
  </si>
  <si>
    <t>R19M1F36BH6M45</t>
  </si>
  <si>
    <t>R3CP5684696DX2</t>
  </si>
  <si>
    <t>R4F8T565MXCHD</t>
  </si>
  <si>
    <t>RRBQIRD7QU74J</t>
  </si>
  <si>
    <t>R2WL65WCEQTHQX</t>
  </si>
  <si>
    <t>R7D8YGIM2DO6R</t>
  </si>
  <si>
    <t>R2DRK3ADKHLE1X</t>
  </si>
  <si>
    <t>R27UPOY045409N</t>
  </si>
  <si>
    <t>R2L4TR6OY6H27M</t>
  </si>
  <si>
    <t>ROT0JJ2ZLKMPF</t>
  </si>
  <si>
    <t>R1N6J3UIYH39UI</t>
  </si>
  <si>
    <t>R18Z1ZRI0LMRT</t>
  </si>
  <si>
    <t>RV22EDSI7F9WX</t>
  </si>
  <si>
    <t>RAUA868KW5M5W</t>
  </si>
  <si>
    <t>R3J8OMTJB5P038</t>
  </si>
  <si>
    <t>R1ZFZHJQD4WTQL</t>
  </si>
  <si>
    <t>R3U6Q310IX6DDS</t>
  </si>
  <si>
    <t>RON8WF9GCAV06</t>
  </si>
  <si>
    <t>R3A03VLDTWQIFH</t>
  </si>
  <si>
    <t>RL4BDAUF747PA</t>
  </si>
  <si>
    <t>R1RUG6JNEQNLSV</t>
  </si>
  <si>
    <t>R3TQ0TEJ67VL2V</t>
  </si>
  <si>
    <t>R30EQTCL98LVFB</t>
  </si>
  <si>
    <t>R28SCUN7KMQ9JC</t>
  </si>
  <si>
    <t>R15H3DOQB6XN75</t>
  </si>
  <si>
    <t>R2JG1LT0NXKUR1</t>
  </si>
  <si>
    <t>R3C08PZFZRT41X</t>
  </si>
  <si>
    <t>RP577JII0SXT0</t>
  </si>
  <si>
    <t>R2IB02FZ1RPV0T</t>
  </si>
  <si>
    <t>RA7EY4YTEQ2E</t>
  </si>
  <si>
    <t>R2JBBXANAGGS7E</t>
  </si>
  <si>
    <t>R1YGEHICFHX12U</t>
  </si>
  <si>
    <t>R3HUGR7IWPGRAN</t>
  </si>
  <si>
    <t>R1KVE2R9JJGTG</t>
  </si>
  <si>
    <t>R1F56P7OJH1IMZ</t>
  </si>
  <si>
    <t>R3AWFIALUK2HLQ</t>
  </si>
  <si>
    <t>R2LMBFFKJ27EKX</t>
  </si>
  <si>
    <t>R175DY4RNX6VZB</t>
  </si>
  <si>
    <t>R2VFXFP75ZPQF6</t>
  </si>
  <si>
    <t>R31BYR22O09BLQ</t>
  </si>
  <si>
    <t>RKMFDAV9I8Z3</t>
  </si>
  <si>
    <t>R3VO2OQU0NX1GE</t>
  </si>
  <si>
    <t>R3H4WLHQYRTZ3H</t>
  </si>
  <si>
    <t>REW2CYD532JB3</t>
  </si>
  <si>
    <t>R1QTUL5N1ZE9S3</t>
  </si>
  <si>
    <t>R15FMRVH2UDP2X</t>
  </si>
  <si>
    <t>R3H500MXJWRGI</t>
  </si>
  <si>
    <t>R23WZ2PU1E2ZTM</t>
  </si>
  <si>
    <t>R26VZERXGYOH61</t>
  </si>
  <si>
    <t>R6BH0WP7AU7K5</t>
  </si>
  <si>
    <t>R3Q5DCTI9MGLIN</t>
  </si>
  <si>
    <t>RKLM5089QQVNH</t>
  </si>
  <si>
    <t>R12GPK5AS5ZUZN</t>
  </si>
  <si>
    <t>R1DMSSN400Y30K</t>
  </si>
  <si>
    <t>RTD1L3LGGMBG3</t>
  </si>
  <si>
    <t>R1C6Z9AXP9ICQM</t>
  </si>
  <si>
    <t>R3IAQHMHSD92O6</t>
  </si>
  <si>
    <t>R1SH5KG6YVLJ0H</t>
  </si>
  <si>
    <t>R2ST8W6PO0TBDR</t>
  </si>
  <si>
    <t>R1SD1W9T3GM23X</t>
  </si>
  <si>
    <t>R3J5HRLH5MG85E</t>
  </si>
  <si>
    <t>R302A87U6XE21L</t>
  </si>
  <si>
    <t>R2IVS0EXZ8BPG6</t>
  </si>
  <si>
    <t>R2QAT75MT7S765</t>
  </si>
  <si>
    <t>R383L7XTQG2UD9</t>
  </si>
  <si>
    <t>R1NGVP9RH0O5FM</t>
  </si>
  <si>
    <t>RGCUCD1BJZ3QB</t>
  </si>
  <si>
    <t>R11NVDOMRAN1N9</t>
  </si>
  <si>
    <t>R4JGI2NFX4AOT</t>
  </si>
  <si>
    <t>RL8266FZ4TCDG</t>
  </si>
  <si>
    <t>R2OQSICTGUIV9L</t>
  </si>
  <si>
    <t>R972JSI8VWR33</t>
  </si>
  <si>
    <t>R135GA3VHX1SD1</t>
  </si>
  <si>
    <t>RCK3L91V5KB3H</t>
  </si>
  <si>
    <t>R344OPOOMTSVT8</t>
  </si>
  <si>
    <t>R2QZCWEELOUVY0</t>
  </si>
  <si>
    <t>R1CSJT44WVD786</t>
  </si>
  <si>
    <t>R3UFTGEYELMOS2</t>
  </si>
  <si>
    <t>R2USVKN5VQX7ZL</t>
  </si>
  <si>
    <t>R36O11JTBG8NKH</t>
  </si>
  <si>
    <t>R1OC5OKQ1ZHRT4</t>
  </si>
  <si>
    <t>R1DSMD8RKWG5SN</t>
  </si>
  <si>
    <t>R1NRFX7JSECICX</t>
  </si>
  <si>
    <t>R37FILR40ZQ5CU</t>
  </si>
  <si>
    <t>R2XJMXNKVIUUL5</t>
  </si>
  <si>
    <t>R3AGSJ4P5W4OG4</t>
  </si>
  <si>
    <t>R28LVJV0VALRCQ</t>
  </si>
  <si>
    <t>RUMWHXUP5WKO2</t>
  </si>
  <si>
    <t>R3D5OM30BEDYE0</t>
  </si>
  <si>
    <t>R2X9E8CREU3PI8</t>
  </si>
  <si>
    <t>R1DWE4B2XWK08G</t>
  </si>
  <si>
    <t>R27HOGDG67KNQO</t>
  </si>
  <si>
    <t>R1QYLVRY3M6HLE</t>
  </si>
  <si>
    <t>RA2K9X6CPRLS3</t>
  </si>
  <si>
    <t>R3VZ6Z283J13QS</t>
  </si>
  <si>
    <t>R1A8F37C7OKF8</t>
  </si>
  <si>
    <t>R2RQS98AMZ4NJG</t>
  </si>
  <si>
    <t>R1DGW1VG83PPCR</t>
  </si>
  <si>
    <t>RURU97F6DP2YP</t>
  </si>
  <si>
    <t>RKZFNA3ZOCH42</t>
  </si>
  <si>
    <t>R2OOZRPNVR6EVK</t>
  </si>
  <si>
    <t>R4KKHOLNKM7XN</t>
  </si>
  <si>
    <t>RXTFUL32UVMBF</t>
  </si>
  <si>
    <t>RKILLVCVGFROD</t>
  </si>
  <si>
    <t>R2JYW5X6BHMXBV</t>
  </si>
  <si>
    <t>R18M0I706P5O3</t>
  </si>
  <si>
    <t>RCG0RE5G16O10</t>
  </si>
  <si>
    <t>R1CRK2KTT4Z4C5</t>
  </si>
  <si>
    <t>R28M2PKJ99LPKF</t>
  </si>
  <si>
    <t>R35HIF5EVQDYIM</t>
  </si>
  <si>
    <t>R8BSHHFRCZ0MJ</t>
  </si>
  <si>
    <t>R1FFF30F0OPJ84</t>
  </si>
  <si>
    <t>R2FNCOSNHKOTQI</t>
  </si>
  <si>
    <t>RPWUK2BJQ0G68</t>
  </si>
  <si>
    <t>R3F280BE2HYWNR</t>
  </si>
  <si>
    <t>R2MM29A786UNMO</t>
  </si>
  <si>
    <t>R20FESVOJ2K0RP</t>
  </si>
  <si>
    <t>R3IX2AJH4QZL8U</t>
  </si>
  <si>
    <t>RFFLKG1LJ0XOI</t>
  </si>
  <si>
    <t>R8X3CAMJEQANF</t>
  </si>
  <si>
    <t>R31072TMP1DQYQ</t>
  </si>
  <si>
    <t>R1YNKT2ZV9UMI9</t>
  </si>
  <si>
    <t>R39R9TDUJOXVNW</t>
  </si>
  <si>
    <t>R310CKEQ2EYBD8</t>
  </si>
  <si>
    <t>R2ZRRP5SOEP2S6</t>
  </si>
  <si>
    <t>R2FADI2UFYIDMF</t>
  </si>
  <si>
    <t>R1FXYA8WISUWTK</t>
  </si>
  <si>
    <t>R2C5SUFAIFCKV9</t>
  </si>
  <si>
    <t>RD87PA0KNH3GQ</t>
  </si>
  <si>
    <t>R1HMNBP2MAYYGJ</t>
  </si>
  <si>
    <t>R1491D1ND0TLA1</t>
  </si>
  <si>
    <t>R3QTDYT0UEVTKT</t>
  </si>
  <si>
    <t>R44E31ZTVX5VT</t>
  </si>
  <si>
    <t>R27QM0PFEZ5LDE</t>
  </si>
  <si>
    <t>R17OGPT2IDXIGX</t>
  </si>
  <si>
    <t>RBEABUL23L3HP</t>
  </si>
  <si>
    <t>R15G3N5DHVIH7Y</t>
  </si>
  <si>
    <t>REGCZ4KOQ0OWS</t>
  </si>
  <si>
    <t>R11EN6UQ5L17PW</t>
  </si>
  <si>
    <t>R2KOGJ8NE8RTBZ</t>
  </si>
  <si>
    <t>R34E060GCVBLI5</t>
  </si>
  <si>
    <t>R5N1E18Z4JNOH</t>
  </si>
  <si>
    <t>R3V5B4OYIG9WX6</t>
  </si>
  <si>
    <t>R287NQW44CH5BZ</t>
  </si>
  <si>
    <t>RL140F6KGYTH4</t>
  </si>
  <si>
    <t>R2D7WN5M1VMOJZ</t>
  </si>
  <si>
    <t>R2D5P5WYK76VHV</t>
  </si>
  <si>
    <t>RH7OQL4IKCOHR</t>
  </si>
  <si>
    <t>R3O343FKFZ25X1</t>
  </si>
  <si>
    <t>R396V5FTETX0DC</t>
  </si>
  <si>
    <t>R2JCUKBR0BQ8ES</t>
  </si>
  <si>
    <t>RNVX0V6SJF3CP</t>
  </si>
  <si>
    <t>RW5MJG9LTX6QD</t>
  </si>
  <si>
    <t>R37PSG13H70Z1F</t>
  </si>
  <si>
    <t>R17RIHK0XXQDH5</t>
  </si>
  <si>
    <t>R2P187SBO4SEMH</t>
  </si>
  <si>
    <t>R1V49G7PD8Y93G</t>
  </si>
  <si>
    <t>RU78E5A4MW0PK</t>
  </si>
  <si>
    <t>RO0S1HB5CYIZ9</t>
  </si>
  <si>
    <t>R1D7LUGU7FIF6R</t>
  </si>
  <si>
    <t>R5VZWTCWXT2WY</t>
  </si>
  <si>
    <t>R33JXSES80JB74</t>
  </si>
  <si>
    <t>R2GY2F5IO2PURC</t>
  </si>
  <si>
    <t>R3REX484T6TAC7</t>
  </si>
  <si>
    <t>R2K44XXHGOOAHD</t>
  </si>
  <si>
    <t>RV56YWKRKX22O</t>
  </si>
  <si>
    <t>R1AY8EXPHPWDDR</t>
  </si>
  <si>
    <t>R24503W0UJGTMU</t>
  </si>
  <si>
    <t>R27P97SD5T4MUX</t>
  </si>
  <si>
    <t>R11RMBECT7059U</t>
  </si>
  <si>
    <t>R3RA6FKE9WX9CM</t>
  </si>
  <si>
    <t>R1EG7C09VOFN8O</t>
  </si>
  <si>
    <t>R18T3RD211CPKE</t>
  </si>
  <si>
    <t>R1Q9BAGEC9G5VN</t>
  </si>
  <si>
    <t>R3HH89QPKPPH0N</t>
  </si>
  <si>
    <t>R1RDMIVEKQR627</t>
  </si>
  <si>
    <t>RA53P1TSFESWJ</t>
  </si>
  <si>
    <t>R1YDORG7TANTE7</t>
  </si>
  <si>
    <t>R2K9RPCJJ2IR5W</t>
  </si>
  <si>
    <t>RLPU6DY334IHA</t>
  </si>
  <si>
    <t>R35VO8VW4L2KA4</t>
  </si>
  <si>
    <t>R1JJS4OLQE80Q4</t>
  </si>
  <si>
    <t>R3BZHVNU56YYR</t>
  </si>
  <si>
    <t>R3JMZ9FQ4EE6ZQ</t>
  </si>
  <si>
    <t>RCREBFSXZQ9JF</t>
  </si>
  <si>
    <t>R1L60WAZORSA1X</t>
  </si>
  <si>
    <t>R1WB0TXVLEXMUH</t>
  </si>
  <si>
    <t>R3I31OWBU6CU10</t>
  </si>
  <si>
    <t>R16KH7YOYW7TU</t>
  </si>
  <si>
    <t>R3ETTCKO1FPQCK</t>
  </si>
  <si>
    <t>R272I3YE9KXOQX</t>
  </si>
  <si>
    <t>R1K8DTC1CSURL</t>
  </si>
  <si>
    <t>REZ13G8C3Z7KF</t>
  </si>
  <si>
    <t>REDXJWMNEPZK1</t>
  </si>
  <si>
    <t>R1IIZGEPBEPGD3</t>
  </si>
  <si>
    <t>R1BWJBXPCDWW1E</t>
  </si>
  <si>
    <t>R3IPHL9D75XHNO</t>
  </si>
  <si>
    <t>R1OES56UGU6UD1</t>
  </si>
  <si>
    <t>R3K08458ILZK0F</t>
  </si>
  <si>
    <t>R3OJTSZV57IWTC</t>
  </si>
  <si>
    <t>R1DLM3QOLR43NS</t>
  </si>
  <si>
    <t>R3N1UVS0VJ5GTV</t>
  </si>
  <si>
    <t>R1LVGTLDN1T30E</t>
  </si>
  <si>
    <t>R20R8KWXWTCHQ2</t>
  </si>
  <si>
    <t>R2MOJO4ZT07XX7</t>
  </si>
  <si>
    <t>R16TO2UAY38GXA</t>
  </si>
  <si>
    <t>R1WLBATEAWUA8W</t>
  </si>
  <si>
    <t>R39NO1SN8E0IFY</t>
  </si>
  <si>
    <t>R2HHNNLIN82NKF</t>
  </si>
  <si>
    <t>RDL2RYETBREO3</t>
  </si>
  <si>
    <t>R27PDPH941DJ28</t>
  </si>
  <si>
    <t>RT7VNN6MKVQIW</t>
  </si>
  <si>
    <t>R3ZUCD78I2REL</t>
  </si>
  <si>
    <t>R2AHEFOKBSIJZ9</t>
  </si>
  <si>
    <t>R3QA00SN4P1YUC</t>
  </si>
  <si>
    <t>R2L5K9DSEJSNFK</t>
  </si>
  <si>
    <t>R3IUT3P06QBO1J</t>
  </si>
  <si>
    <t>R3I104PGW6NC5D</t>
  </si>
  <si>
    <t>R3H3D0V1SJ0ZT9</t>
  </si>
  <si>
    <t>R1H77M0601ZL6T</t>
  </si>
  <si>
    <t>R29AVRAIY0C408</t>
  </si>
  <si>
    <t>R8N82LBHX7SR4</t>
  </si>
  <si>
    <t>R21XA337NNFD76</t>
  </si>
  <si>
    <t>R2OFB11N0PESRG</t>
  </si>
  <si>
    <t>R3DOZ8EPZ446YS</t>
  </si>
  <si>
    <t>R384EFXOF0C77Z</t>
  </si>
  <si>
    <t>R2DDDGG3PWCLY2</t>
  </si>
  <si>
    <t>R1J7BOV2DXMCNY</t>
  </si>
  <si>
    <t>R2B7M0U2JE9CCK</t>
  </si>
  <si>
    <t>R24JB7H5RQY452</t>
  </si>
  <si>
    <t>RY3SD0VYKQNWV</t>
  </si>
  <si>
    <t>R12V38GYJNML2L</t>
  </si>
  <si>
    <t>R7KZZYD3ECD0T</t>
  </si>
  <si>
    <t>R20YUGVFVISC0B</t>
  </si>
  <si>
    <t>R2C53N1IKIMU1I</t>
  </si>
  <si>
    <t>R2YFM623TOZ0UA</t>
  </si>
  <si>
    <t>R3G6AC2S24F16S</t>
  </si>
  <si>
    <t>RORPHMFZM8M9X</t>
  </si>
  <si>
    <t>R2AV9AKW9EB7C1</t>
  </si>
  <si>
    <t>RWSKD0OJUSGQS</t>
  </si>
  <si>
    <t>RJHYN4I6B113J</t>
  </si>
  <si>
    <t>RI9CLAGH4SW9S</t>
  </si>
  <si>
    <t>R3VW4D1UNO8HON</t>
  </si>
  <si>
    <t>R1JGOZA805HVQF</t>
  </si>
  <si>
    <t>R38KJ4OR66OTV1</t>
  </si>
  <si>
    <t>R121BDXPB86E0M</t>
  </si>
  <si>
    <t>R1ZMG6JMM25J27</t>
  </si>
  <si>
    <t>R1EUV4ATCRZ8QQ</t>
  </si>
  <si>
    <t>R2PKQZQ27VFBPN</t>
  </si>
  <si>
    <t>R2DVP7WSMPM39C</t>
  </si>
  <si>
    <t>R1T9AFIN8C42UZ</t>
  </si>
  <si>
    <t>R1F39THH27Q2Z</t>
  </si>
  <si>
    <t>R1JSV6H34UH2MI</t>
  </si>
  <si>
    <t>R1FEDIXZYRE83X</t>
  </si>
  <si>
    <t>R26Z6SSJJ8MDIO</t>
  </si>
  <si>
    <t>R15G5H4WP7FUQI</t>
  </si>
  <si>
    <t>R1APGF7RYJ6OGH</t>
  </si>
  <si>
    <t>RC2RF00D78VWN</t>
  </si>
  <si>
    <t>R38AYQ8T47YGQK</t>
  </si>
  <si>
    <t>RJ855UPV0ZZIX</t>
  </si>
  <si>
    <t>RBUWQS3IU65ZP</t>
  </si>
  <si>
    <t>R20GDL1J7ZSXHQ</t>
  </si>
  <si>
    <t>R2JX4PS0VEXLP8</t>
  </si>
  <si>
    <t>R2Z993M5W7NJG7</t>
  </si>
  <si>
    <t>R3IGL48GSRQXBK</t>
  </si>
  <si>
    <t>R1BYNHCUKYRIY7</t>
  </si>
  <si>
    <t>R2UO0TB6OD6VT</t>
  </si>
  <si>
    <t>R2XRTP1KSM2DSA</t>
  </si>
  <si>
    <t>RTKFSPNDCXIKO</t>
  </si>
  <si>
    <t>R3MBRCZ7N5RCQG</t>
  </si>
  <si>
    <t>R3LRHEV5RKBZQH</t>
  </si>
  <si>
    <t>R9P75XMCRRIIA</t>
  </si>
  <si>
    <t>R2CONBLYQT7R1K</t>
  </si>
  <si>
    <t>R2GAWVA9AW8ERQ</t>
  </si>
  <si>
    <t>R38DWVOKKMHUBK</t>
  </si>
  <si>
    <t>R2W4X1BRWCBV9U</t>
  </si>
  <si>
    <t>R1X9VVCTEHSYMY</t>
  </si>
  <si>
    <t>R1KS2EJEP1K3AO</t>
  </si>
  <si>
    <t>RS75FOY13AIG9</t>
  </si>
  <si>
    <t>R3E7YWE1ALH6JF</t>
  </si>
  <si>
    <t>R2L2RD1CNKUYC9</t>
  </si>
  <si>
    <t>REHZ3AO9CMIAV</t>
  </si>
  <si>
    <t>R19S8PMWV5DGXC</t>
  </si>
  <si>
    <t>RC85YPCMOFPON</t>
  </si>
  <si>
    <t>R1LU60M8E0H6MN</t>
  </si>
  <si>
    <t>RRNOZ5CUP4LFK</t>
  </si>
  <si>
    <t>R2YMRG3A0V8G85</t>
  </si>
  <si>
    <t>R27COSSPQBTUO</t>
  </si>
  <si>
    <t>R1O5UQG385C46V</t>
  </si>
  <si>
    <t>R26MFURZRSSHGW</t>
  </si>
  <si>
    <t>R1GKE5LP5F6CT4</t>
  </si>
  <si>
    <t>R27JPBJL5CIARJ</t>
  </si>
  <si>
    <t>ROAF183XMTYOB</t>
  </si>
  <si>
    <t>RNA18UM3K1AE5</t>
  </si>
  <si>
    <t>R1AJ8691TX1VPW</t>
  </si>
  <si>
    <t>R1F6CCFSHMMDWL</t>
  </si>
  <si>
    <t>R13ZVLYNBP29HS</t>
  </si>
  <si>
    <t>R3GODXDJ5ZWRLY</t>
  </si>
  <si>
    <t>RO5CYFP6J9F8A</t>
  </si>
  <si>
    <t>R2BX7280T023IK</t>
  </si>
  <si>
    <t>R1TQ5TYNE44TQS</t>
  </si>
  <si>
    <t>R3BIERQ9BEQR9M</t>
  </si>
  <si>
    <t>R2GO2QUMZFP1CS</t>
  </si>
  <si>
    <t>R278O60L9LLNGF</t>
  </si>
  <si>
    <t>R1YZQUQ2V6NQK6</t>
  </si>
  <si>
    <t>R13KVD5NMA72K1</t>
  </si>
  <si>
    <t>RAL7X08LLK26F</t>
  </si>
  <si>
    <t>R2TIGQXINQG5U9</t>
  </si>
  <si>
    <t>R13L5OV3OFG590</t>
  </si>
  <si>
    <t>R7YQR5EWPT7UD</t>
  </si>
  <si>
    <t>R3S6FZ236ULL4K</t>
  </si>
  <si>
    <t>R3U8F3JQ8WX7NS</t>
  </si>
  <si>
    <t>R20EGFOQRBXT5B</t>
  </si>
  <si>
    <t>R2TIXFYMKJN2M2</t>
  </si>
  <si>
    <t>R107X637OTGBDN</t>
  </si>
  <si>
    <t>R2I0H4HLC84J5K</t>
  </si>
  <si>
    <t>R2W5JWALRE30FZ</t>
  </si>
  <si>
    <t>R2EJWWUBGMPY0A</t>
  </si>
  <si>
    <t>R39KVWDTJLV7UW</t>
  </si>
  <si>
    <t>R1WL0UPYXNV0DD</t>
  </si>
  <si>
    <t>R2PGY7OWESCS6I</t>
  </si>
  <si>
    <t>R26LH8QOEED5O0</t>
  </si>
  <si>
    <t>R10DQL9ALWH0DB</t>
  </si>
  <si>
    <t>R1C3VSMXFDAFH3</t>
  </si>
  <si>
    <t>R19F1VFEULFO9</t>
  </si>
  <si>
    <t>R1U4HHWBLSHIIC</t>
  </si>
  <si>
    <t>R3F2RGMVGXBBAW</t>
  </si>
  <si>
    <t>R1QF8TBA1FDIL8</t>
  </si>
  <si>
    <t>R3PQ1KGTPP89XV</t>
  </si>
  <si>
    <t>RV46F0P6E6UXD</t>
  </si>
  <si>
    <t>R39L5C9XC2E993</t>
  </si>
  <si>
    <t>R3UGNLBXR6LUNT</t>
  </si>
  <si>
    <t>R1F5TB9ITVZPUQ</t>
  </si>
  <si>
    <t>R15YXHS43BMUK1</t>
  </si>
  <si>
    <t>R3MYQGY75L0ECV</t>
  </si>
  <si>
    <t>R21ADVLZZGGC89</t>
  </si>
  <si>
    <t>R12GZJW2W11L5I</t>
  </si>
  <si>
    <t>RIGWLTT24Q9NI</t>
  </si>
  <si>
    <t>RT8FDK4YOM2GF</t>
  </si>
  <si>
    <t>R3AB3X4KBEGJ4J</t>
  </si>
  <si>
    <t>R3MUC8BNID58B0</t>
  </si>
  <si>
    <t>RWBPIAS5R7Z75</t>
  </si>
  <si>
    <t>R9J8N0DJ50QX8</t>
  </si>
  <si>
    <t>R1UV6JTZUUJW6R</t>
  </si>
  <si>
    <t>R1UZJ01XMNK62P</t>
  </si>
  <si>
    <t>R2LMO0022YYFU3</t>
  </si>
  <si>
    <t>RJ7LTANMKSLFC</t>
  </si>
  <si>
    <t>RSWGOFTPZPLTL</t>
  </si>
  <si>
    <t>R1NOCFUD15CTS7</t>
  </si>
  <si>
    <t>R1TOO76VMEWVRB</t>
  </si>
  <si>
    <t>R1N3LBU331N1YS</t>
  </si>
  <si>
    <t>R2NMV5Q9AYU4RM</t>
  </si>
  <si>
    <t>R11KVGFT3HQ3AS</t>
  </si>
  <si>
    <t>R3GHP1CGUXLWU3</t>
  </si>
  <si>
    <t>R3G1HG1GBQSQDV</t>
  </si>
  <si>
    <t>R3KKDRBZBH0TFL</t>
  </si>
  <si>
    <t>R2PGSE5NZMJR53</t>
  </si>
  <si>
    <t>R3SS3G4T33J3WS</t>
  </si>
  <si>
    <t>R2NBHF3UEC50C6</t>
  </si>
  <si>
    <t>R3ENGSS93WOPV4</t>
  </si>
  <si>
    <t>R1260HX2KSZV0W</t>
  </si>
  <si>
    <t>RDCOOX58V6318</t>
  </si>
  <si>
    <t>RWV1P8F9DC6TT</t>
  </si>
  <si>
    <t>R1FIDRTPFM02B2</t>
  </si>
  <si>
    <t>R2K2IBAH6ADK2E</t>
  </si>
  <si>
    <t>R2FSR8AVBBDIQK</t>
  </si>
  <si>
    <t>R17S7JVWFH1X6W</t>
  </si>
  <si>
    <t>R1HINIS5AG6PXD</t>
  </si>
  <si>
    <t>R3VZFLZVFVZ13G</t>
  </si>
  <si>
    <t>R15TQGQAAQ9BO6</t>
  </si>
  <si>
    <t>R1ESBYDNXT6O96</t>
  </si>
  <si>
    <t>R1GSE3A3Y8JFOQ</t>
  </si>
  <si>
    <t>R1UNAIG317Z7UH</t>
  </si>
  <si>
    <t>RVYEL8OR4M003</t>
  </si>
  <si>
    <t>R37O1AOVLZR8TU</t>
  </si>
  <si>
    <t>RUYL5687EN2BX</t>
  </si>
  <si>
    <t>R8U5WNK0AIG7Y</t>
  </si>
  <si>
    <t>R3H9P56ULTAQPF</t>
  </si>
  <si>
    <t>R30PHBPIAKX58X</t>
  </si>
  <si>
    <t>R21C69PPTIH20R</t>
  </si>
  <si>
    <t>R32PBJHMTKPBKA</t>
  </si>
  <si>
    <t>R15OREDN2ZTOEY</t>
  </si>
  <si>
    <t>R29R3M1OPGKF30</t>
  </si>
  <si>
    <t>R2EA2LLSJBRXSC</t>
  </si>
  <si>
    <t>R1AWRF1U7C7UME</t>
  </si>
  <si>
    <t>R3UF71OXPULBHN</t>
  </si>
  <si>
    <t>R2DIUZDH7Z3QB2</t>
  </si>
  <si>
    <t>R1BUOT39KDHX4R</t>
  </si>
  <si>
    <t>R2X9N8M3OSTGOH</t>
  </si>
  <si>
    <t>RA12UNLR8Z325</t>
  </si>
  <si>
    <t>RIDGDE0K9RNRA</t>
  </si>
  <si>
    <t>R2CZAG8WC0MD86</t>
  </si>
  <si>
    <t>R35BM4THHJHAUB</t>
  </si>
  <si>
    <t>R20902QQAPEVUE</t>
  </si>
  <si>
    <t>R33GS11AUPGB40</t>
  </si>
  <si>
    <t>R3GVTF10HD3160</t>
  </si>
  <si>
    <t>R35KXOR5W6GU19</t>
  </si>
  <si>
    <t>R3NSG8LKQJ0JJB</t>
  </si>
  <si>
    <t>R3TGQK7IIJLS03</t>
  </si>
  <si>
    <t>RUOMB8W6YK7QR</t>
  </si>
  <si>
    <t>R3CFBAHDNZG57Q</t>
  </si>
  <si>
    <t>R1C5UGJUKUS15H</t>
  </si>
  <si>
    <t>R3ERTH3R5JIJFV</t>
  </si>
  <si>
    <t>RPRA1IC9U989B</t>
  </si>
  <si>
    <t>R2WCM1JXL4364G</t>
  </si>
  <si>
    <t>R1UCY8XB55U6XH</t>
  </si>
  <si>
    <t>R1EFJNZ479B858</t>
  </si>
  <si>
    <t>R2RW2HKD2AP8SI</t>
  </si>
  <si>
    <t>R1C0OAF6VG7C6I</t>
  </si>
  <si>
    <t>RVLHMAS6PSLC9</t>
  </si>
  <si>
    <t>R2OWSR5QQ8ZBV2</t>
  </si>
  <si>
    <t>R1O4UBO1Z22XD2</t>
  </si>
  <si>
    <t>RDZVN2ZMIRT0Z</t>
  </si>
  <si>
    <t>RUBFE0WN34MVP</t>
  </si>
  <si>
    <t>R199HA6OB5QGOH</t>
  </si>
  <si>
    <t>R2EXF5TBUFMEKO</t>
  </si>
  <si>
    <t>R138UM3OBL4EGD</t>
  </si>
  <si>
    <t>R1GBVQ0ZBHBV86</t>
  </si>
  <si>
    <t>R26DK1JPO4MUBA</t>
  </si>
  <si>
    <t>RU7Y6AS0UOPYI</t>
  </si>
  <si>
    <t>R16N53F8X3IPIE</t>
  </si>
  <si>
    <t>R2DK49S02V1UFR</t>
  </si>
  <si>
    <t>R1NXQAUJ3LO3OW</t>
  </si>
  <si>
    <t>R1MWEBTA35BES8</t>
  </si>
  <si>
    <t>R2OTG33BME1DP2</t>
  </si>
  <si>
    <t>R2ADKUIQDNC4CS</t>
  </si>
  <si>
    <t>RXCSU83UL85LG</t>
  </si>
  <si>
    <t>R1IU2CXD6J2VT9</t>
  </si>
  <si>
    <t>RXCA5L1FET3BK</t>
  </si>
  <si>
    <t>R2PXB1JH0VU4MO</t>
  </si>
  <si>
    <t>R35P4RV0EBJYMG</t>
  </si>
  <si>
    <t>R2O1Y08F8IMHQ4</t>
  </si>
  <si>
    <t>R6V7QSZXNVMZ1</t>
  </si>
  <si>
    <t>REQ2U03TENWZ5</t>
  </si>
  <si>
    <t>R2PKT81AEN2THV</t>
  </si>
  <si>
    <t>R9ZTXWWLOMGJA</t>
  </si>
  <si>
    <t>R1HS0F8PB696H</t>
  </si>
  <si>
    <t>R2LQX411MJOWYZ</t>
  </si>
  <si>
    <t>R13B5RZ3XMANFO</t>
  </si>
  <si>
    <t>R2GO21J4ID21ZA</t>
  </si>
  <si>
    <t>RTM2W77UCIN1G</t>
  </si>
  <si>
    <t>R2LTFKUSNDR93Y</t>
  </si>
  <si>
    <t>R170XLDGS3W2DH</t>
  </si>
  <si>
    <t>R4U8VD6OEEGE4</t>
  </si>
  <si>
    <t>R36S9O1V8N2YVM</t>
  </si>
  <si>
    <t>R3R7LS0IO8KO0S</t>
  </si>
  <si>
    <t>R2B9AWHBJL5Z8U</t>
  </si>
  <si>
    <t>R2OCSSQTFKSY5C</t>
  </si>
  <si>
    <t>R2IC20U151H5EL</t>
  </si>
  <si>
    <t>R2CKRVI3RAKV3R</t>
  </si>
  <si>
    <t>R17F6JLUKCCNJE</t>
  </si>
  <si>
    <t>R2DRWDUDK4VP5J</t>
  </si>
  <si>
    <t>R1ZUANXQSKI8Q8</t>
  </si>
  <si>
    <t>R1RYTXARLTEC3K</t>
  </si>
  <si>
    <t>R1CJ0MB11B1FIY</t>
  </si>
  <si>
    <t>RIDJYDQN13E73</t>
  </si>
  <si>
    <t>R34VA5BFT3PL9D</t>
  </si>
  <si>
    <t>R1P01XZPNVOUL6</t>
  </si>
  <si>
    <t>RZBWQXTRZLTAQ</t>
  </si>
  <si>
    <t>R3TR96F911X3VY</t>
  </si>
  <si>
    <t>R1UJODUANPA0J0</t>
  </si>
  <si>
    <t>R2JQLH3JBPGEJ7</t>
  </si>
  <si>
    <t>R36Y9I6V38K4CI</t>
  </si>
  <si>
    <t>RSVUYAJ0BU54O</t>
  </si>
  <si>
    <t>RQCS96BTP35A9</t>
  </si>
  <si>
    <t>R2KWQCCKQIEP62</t>
  </si>
  <si>
    <t>R2RCVI71R2P9QI</t>
  </si>
  <si>
    <t>R17SDYK2YOVXU0</t>
  </si>
  <si>
    <t>RX8EJPUCGLGYM</t>
  </si>
  <si>
    <t>R12Y07JTP88MO6</t>
  </si>
  <si>
    <t>R3P3UORQU1RBUS</t>
  </si>
  <si>
    <t>R2HBDV18FAU41T</t>
  </si>
  <si>
    <t>R8K9J0PO0U7SZ</t>
  </si>
  <si>
    <t>R3DVQHUR48AQ50</t>
  </si>
  <si>
    <t>R299I3R11BG6DW</t>
  </si>
  <si>
    <t>RB4G46R1235AZ</t>
  </si>
  <si>
    <t>R2BTB8CU6EX1ZM</t>
  </si>
  <si>
    <t>R3BRKYAMSBIRZI</t>
  </si>
  <si>
    <t>RXQTOG0MDLE3A</t>
  </si>
  <si>
    <t>R1VHBXS1C5UHWA</t>
  </si>
  <si>
    <t>R2B1K6QHH8HZMB</t>
  </si>
  <si>
    <t>R1HDUYLE83VR3D</t>
  </si>
  <si>
    <t>R8R0S99ZI0KQV</t>
  </si>
  <si>
    <t>R3E4NAR8EOM44W</t>
  </si>
  <si>
    <t>R3R6G8YFZJEHDX</t>
  </si>
  <si>
    <t>R2GX99LZCQPVTB</t>
  </si>
  <si>
    <t>R2H5SF6IVR6BJT</t>
  </si>
  <si>
    <t>RBI1IUQXMHF9H</t>
  </si>
  <si>
    <t>R382PF9LBJ2LFC</t>
  </si>
  <si>
    <t>R1UR1TZLC731PQ</t>
  </si>
  <si>
    <t>R26NP9V89IYAS8</t>
  </si>
  <si>
    <t>R2EVEPEGBDK0GS</t>
  </si>
  <si>
    <t>RL6Y1UJJL18A1</t>
  </si>
  <si>
    <t>RDYBCWGPZF1K1</t>
  </si>
  <si>
    <t>R392ZYXC6D3GY0</t>
  </si>
  <si>
    <t>R1MJHZXZ09ETAE</t>
  </si>
  <si>
    <t>R20PJKJTCF9RXN</t>
  </si>
  <si>
    <t>RRBGOD13SHW3G</t>
  </si>
  <si>
    <t>RFKGZ644H33WX</t>
  </si>
  <si>
    <t>R21KI36AKNFJAM</t>
  </si>
  <si>
    <t>R2641YZI4YBHDF</t>
  </si>
  <si>
    <t>R15FO6TEAGIRJO</t>
  </si>
  <si>
    <t>R2FMPKQXCZIRV1</t>
  </si>
  <si>
    <t>R3B9RMX16ONMZ</t>
  </si>
  <si>
    <t>R97EXY4ON0ZL7</t>
  </si>
  <si>
    <t>R1KUI19PS7DV2O</t>
  </si>
  <si>
    <t>R6U8VVIZKHF7Y</t>
  </si>
  <si>
    <t>RYG609Z9J78L1</t>
  </si>
  <si>
    <t>R3JITXTZXXJC25</t>
  </si>
  <si>
    <t>RG6KQGZF3D6EB</t>
  </si>
  <si>
    <t>RJW0MA6VZOJLA</t>
  </si>
  <si>
    <t>R3J2O4XRRJFQ15</t>
  </si>
  <si>
    <t>RVIOYPQ1ULDAW</t>
  </si>
  <si>
    <t>R6Y5P0TXY8RZN</t>
  </si>
  <si>
    <t>RRNZU0RMAOHLI</t>
  </si>
  <si>
    <t>R2847VR34HZCCM</t>
  </si>
  <si>
    <t>R2JI2VU4R585F8</t>
  </si>
  <si>
    <t>R245AZKOPK5DPI</t>
  </si>
  <si>
    <t>R15LP4CHWX2U71</t>
  </si>
  <si>
    <t>RNN7UL8Y8WODW</t>
  </si>
  <si>
    <t>R1HRCJ7XQY80Z7</t>
  </si>
  <si>
    <t>R1P0HMRSS4MV42</t>
  </si>
  <si>
    <t>R7X57IG9SMZ9I</t>
  </si>
  <si>
    <t>R2LRVWCRPJU2HW</t>
  </si>
  <si>
    <t>R14DQ7KNNHLJA2</t>
  </si>
  <si>
    <t>R564J6V9I533Q</t>
  </si>
  <si>
    <t>R1V27KSTIYDLNO</t>
  </si>
  <si>
    <t>ROMIRCTILGR1L</t>
  </si>
  <si>
    <t>RJEZREZBPBIOE</t>
  </si>
  <si>
    <t>RD6B051DBXTKA</t>
  </si>
  <si>
    <t>R393QKRRRTUDD</t>
  </si>
  <si>
    <t>R19F9OZQQEJOMR</t>
  </si>
  <si>
    <t>R1EQ9Z8CW9646C</t>
  </si>
  <si>
    <t>R2T9D5WZDBILVX</t>
  </si>
  <si>
    <t>RKDNXHI6GT6UZ</t>
  </si>
  <si>
    <t>R2665SN6A29V01</t>
  </si>
  <si>
    <t>R2J30R8O3UHZRI</t>
  </si>
  <si>
    <t>R35EO3S4EWYA5S</t>
  </si>
  <si>
    <t>R2LI2GPYRBO35C</t>
  </si>
  <si>
    <t>R1JYP2Y4BB5L6K</t>
  </si>
  <si>
    <t>R2MQ6PENPS15K6</t>
  </si>
  <si>
    <t>R4ZVFDLVBQV07</t>
  </si>
  <si>
    <t>R1X5M1FCOWKT0B</t>
  </si>
  <si>
    <t>R3S0NP80Q732UM</t>
  </si>
  <si>
    <t>R3A9W4A6KUCBJE</t>
  </si>
  <si>
    <t>R3UONEK0PLA01H</t>
  </si>
  <si>
    <t>RCN9YFDUB1BZL</t>
  </si>
  <si>
    <t>R1AELDOYHXC120</t>
  </si>
  <si>
    <t>R3N7IVWTZUMGDK</t>
  </si>
  <si>
    <t>RM8NC55MRQ6V9</t>
  </si>
  <si>
    <t>RM008Z6AJ6V5D</t>
  </si>
  <si>
    <t>RKFTTUKO1A54T</t>
  </si>
  <si>
    <t>R20P3T7U9RKSBG</t>
  </si>
  <si>
    <t>R1P1QHB04XGZML</t>
  </si>
  <si>
    <t>R1ST7955NYDAIL</t>
  </si>
  <si>
    <t>RFZ5R15WZV8SZ</t>
  </si>
  <si>
    <t>R1X10TKU9WRYCY</t>
  </si>
  <si>
    <t>R2EVJ2LKLX2AAJ</t>
  </si>
  <si>
    <t>R30IUGWUAWZ7VQ</t>
  </si>
  <si>
    <t>R2YU0RDOUNLB5M</t>
  </si>
  <si>
    <t>RXK8OJ3F42ATY</t>
  </si>
  <si>
    <t>R2M9M458Q96FUE</t>
  </si>
  <si>
    <t>R3H1PC871H1GM5</t>
  </si>
  <si>
    <t>R1K9QL3Y422K6J</t>
  </si>
  <si>
    <t>R3C4RMUOAJHGYO</t>
  </si>
  <si>
    <t>R169IX82EZNIGB</t>
  </si>
  <si>
    <t>R3SZOTNLJ4B1LL</t>
  </si>
  <si>
    <t>R2IMWFUUTWH8H1</t>
  </si>
  <si>
    <t>R113GHLAS618M5</t>
  </si>
  <si>
    <t>RH3EG6R2EK2UJ</t>
  </si>
  <si>
    <t>R2HHF3YVPUJ5KJ</t>
  </si>
  <si>
    <t>RJXAZXDE8B60L</t>
  </si>
  <si>
    <t>R1U7NNCJTZHVTB</t>
  </si>
  <si>
    <t>RH4Z7TDR11EEK</t>
  </si>
  <si>
    <t>RD6OIJUG0R241</t>
  </si>
  <si>
    <t>R3EUJ7A6LG8X7V</t>
  </si>
  <si>
    <t>R1DWGT4USEVGYK</t>
  </si>
  <si>
    <t>R187KH5XJBPS86</t>
  </si>
  <si>
    <t>R2XYH31E9NK0GU</t>
  </si>
  <si>
    <t>RDYNZZPHU7SZK</t>
  </si>
  <si>
    <t>R2MR0DYZVFN3HA</t>
  </si>
  <si>
    <t>R3PV91U8ZYN5DU</t>
  </si>
  <si>
    <t>R2NZAVDD3V0QHH</t>
  </si>
  <si>
    <t>RH94RL6QTX9ZG</t>
  </si>
  <si>
    <t>RPERYOA7LX9AI</t>
  </si>
  <si>
    <t>R1TOKDZGUZS111</t>
  </si>
  <si>
    <t>R1JDICDMH5NNRY</t>
  </si>
  <si>
    <t>R1VM1MXG5JB9MB</t>
  </si>
  <si>
    <t>R19JHRALQ1YOQ3</t>
  </si>
  <si>
    <t>RT2PBCZXFIDGN</t>
  </si>
  <si>
    <t>RGQ39S8C5PP47</t>
  </si>
  <si>
    <t>R3EJOUTC62KKUN</t>
  </si>
  <si>
    <t>RJ8QD3DJEQ5JN</t>
  </si>
  <si>
    <t>RW1HT9YU7JHSI</t>
  </si>
  <si>
    <t>R1AP7ME9Q3JURN</t>
  </si>
  <si>
    <t>R1TOT1Q6G43B7U</t>
  </si>
  <si>
    <t>RH7QC8KMYJACT</t>
  </si>
  <si>
    <t>R1HRQS0EW6WD1C</t>
  </si>
  <si>
    <t>R1R5HVWWX3D0P9</t>
  </si>
  <si>
    <t>RRDFD5UYQWGA2</t>
  </si>
  <si>
    <t>R1U2VOC38FXAK5</t>
  </si>
  <si>
    <t>R3JUHPJLOMYOTC</t>
  </si>
  <si>
    <t>RZZ1KIFLBPEDW</t>
  </si>
  <si>
    <t>R1D9GKU0IJATXF</t>
  </si>
  <si>
    <t>R3DFY4QAXRWGIR</t>
  </si>
  <si>
    <t>RQGX2ONVZ89F8</t>
  </si>
  <si>
    <t>RS93FM8EGCGVK</t>
  </si>
  <si>
    <t>R2H6JE1EKT8ABD</t>
  </si>
  <si>
    <t>RVNAAQ2FDKBI9</t>
  </si>
  <si>
    <t>RH47AG02THZJ9</t>
  </si>
  <si>
    <t>R3LS2IUM23YXEX</t>
  </si>
  <si>
    <t>R3RKYBJ36UG0KS</t>
  </si>
  <si>
    <t>R14ODWGQZ7FOGH</t>
  </si>
  <si>
    <t>R3THK9M26CIDNQ</t>
  </si>
  <si>
    <t>R39PYNXMLNEIYW</t>
  </si>
  <si>
    <t>R3AMNR0LJWNAUU</t>
  </si>
  <si>
    <t>R2P5M80U8OL9OQ</t>
  </si>
  <si>
    <t>R6IL66UV4Q64X</t>
  </si>
  <si>
    <t>R1T1HIPZYE4LDI</t>
  </si>
  <si>
    <t>R387TYNEGM23O8</t>
  </si>
  <si>
    <t>R337P06I7YZ3FT</t>
  </si>
  <si>
    <t>R2MI5HSUR25XG2</t>
  </si>
  <si>
    <t>R323XTLZ6XF443</t>
  </si>
  <si>
    <t>R2PU5PLM2D5A9P</t>
  </si>
  <si>
    <t>R109BR31BO9U9O</t>
  </si>
  <si>
    <t>RP81LPR632RSZ</t>
  </si>
  <si>
    <t>R219G800XSZ211</t>
  </si>
  <si>
    <t>R1HP18PZMA7RRO</t>
  </si>
  <si>
    <t>R2NUEOM6M6XSIE</t>
  </si>
  <si>
    <t>R13BCLN31UCTUC</t>
  </si>
  <si>
    <t>R3D7XJFJ5YMCGX</t>
  </si>
  <si>
    <t>R1XFCHMC5NZ1Y5</t>
  </si>
  <si>
    <t>R1CKJ6H0A3FZI0</t>
  </si>
  <si>
    <t>RX6GFI0WHX38M</t>
  </si>
  <si>
    <t>R1AN2V2QZ2S8KM</t>
  </si>
  <si>
    <t>R23KGXQ1Q93GB</t>
  </si>
  <si>
    <t>RH9TQT6VOR6JJ</t>
  </si>
  <si>
    <t>R3N6ZYBTC2LJVW</t>
  </si>
  <si>
    <t>R16URT7BDNOV2D</t>
  </si>
  <si>
    <t>R2YWPNEAQVJ9ZA</t>
  </si>
  <si>
    <t>REXSBUHVOE0WE</t>
  </si>
  <si>
    <t>R2RUHQW0ZWPFCE</t>
  </si>
  <si>
    <t>R2NSG94BDOKV6F</t>
  </si>
  <si>
    <t>R3PCRURZ1LS5JQ</t>
  </si>
  <si>
    <t>R1FR7S9JNBVXBT</t>
  </si>
  <si>
    <t>R29RRJ2OJ6GC7</t>
  </si>
  <si>
    <t>R1AKJKNRBIBCV4</t>
  </si>
  <si>
    <t>R2ZG9F0E80XAWQ</t>
  </si>
  <si>
    <t>R39LC2YR7L3N4E</t>
  </si>
  <si>
    <t>R2ADNFHJ2J8A7L</t>
  </si>
  <si>
    <t>R3VV8VK7HOOYQS</t>
  </si>
  <si>
    <t>RXGEG3BUDZOW0</t>
  </si>
  <si>
    <t>R374DNITJO308B</t>
  </si>
  <si>
    <t>R39OSBCH26FDGW</t>
  </si>
  <si>
    <t>RFTP6BKBX70WI</t>
  </si>
  <si>
    <t>R1VHLDAFRQLBMI</t>
  </si>
  <si>
    <t>R36AIOIL7WO6HZ</t>
  </si>
  <si>
    <t>RIVLIRNSSO3M1</t>
  </si>
  <si>
    <t>R3BIRKRJLDWL46</t>
  </si>
  <si>
    <t>R1N8K5CG19N1KY</t>
  </si>
  <si>
    <t>R1WZU792ROLKVF</t>
  </si>
  <si>
    <t>R1X4YGIN6CWPH4</t>
  </si>
  <si>
    <t>R32Z0RYAEN1DFC</t>
  </si>
  <si>
    <t>R1DN8SF3OFPFAQ</t>
  </si>
  <si>
    <t>RNHRK657LGIDV</t>
  </si>
  <si>
    <t>R1DOJAY4KQGAI6</t>
  </si>
  <si>
    <t>RXQATD7YRR3TA</t>
  </si>
  <si>
    <t>R3HP5GYAC6M219</t>
  </si>
  <si>
    <t>R24LA0QD5OLK8G</t>
  </si>
  <si>
    <t>R3Q8NDQHWTOEMA</t>
  </si>
  <si>
    <t>RLU72AJAAOA8D</t>
  </si>
  <si>
    <t>R2Y2ISC0E5DQJ7</t>
  </si>
  <si>
    <t>R1VS3VC0CZ24XB</t>
  </si>
  <si>
    <t>R2787ZH86GWL84</t>
  </si>
  <si>
    <t>R1VDA6PEVBN4E3</t>
  </si>
  <si>
    <t>RWWGO6H2DZMYC</t>
  </si>
  <si>
    <t>R1NVL27P8VGTP1</t>
  </si>
  <si>
    <t>RK381D6AH8JFI</t>
  </si>
  <si>
    <t>R145H2IMWSHSP5</t>
  </si>
  <si>
    <t>RXUFYS6IXXC27</t>
  </si>
  <si>
    <t>R23QFCUMOAAF6</t>
  </si>
  <si>
    <t>RWOQMMEBT56CR</t>
  </si>
  <si>
    <t>R3NQ4FM9WQJM1R</t>
  </si>
  <si>
    <t>R1GOBOH4PV5F5E</t>
  </si>
  <si>
    <t>RRJFTC0VXGP9F</t>
  </si>
  <si>
    <t>R39JQE75EPS5DO</t>
  </si>
  <si>
    <t>RUZV4DZKBFJGE</t>
  </si>
  <si>
    <t>R1SBQDN9157ZTO</t>
  </si>
  <si>
    <t>R1O8LE9DENM39V</t>
  </si>
  <si>
    <t>R1QGJPE1M4YZKR</t>
  </si>
  <si>
    <t>R240LL92WXKRRY</t>
  </si>
  <si>
    <t>R3GECDAI29GH5G</t>
  </si>
  <si>
    <t>R1LREWJCMBQIRO</t>
  </si>
  <si>
    <t>R2HU0UF6QY4WZD</t>
  </si>
  <si>
    <t>R1M3HZPOB2BCPA</t>
  </si>
  <si>
    <t>R3PLOVWNC48BP6</t>
  </si>
  <si>
    <t>R1K70M5N1R1FLT</t>
  </si>
  <si>
    <t>R2HZYR1RYPYEVR</t>
  </si>
  <si>
    <t>R6HSVD0DMTQMY</t>
  </si>
  <si>
    <t>R6X92GH1ETNJ</t>
  </si>
  <si>
    <t>R1R1JK1E1KZYX8</t>
  </si>
  <si>
    <t>R2XZC0TY29XVLD</t>
  </si>
  <si>
    <t>R10HYVIHZWKK1K</t>
  </si>
  <si>
    <t>R60DKH62VTGDU</t>
  </si>
  <si>
    <t>R3OEUY99P64UA3</t>
  </si>
  <si>
    <t>R32UNDTOGI8EL1</t>
  </si>
  <si>
    <t>R3GLNMEB5Q7VW0</t>
  </si>
  <si>
    <t>R1DEKW8DZTEK4A</t>
  </si>
  <si>
    <t>R2RDB07DGL4GM9</t>
  </si>
  <si>
    <t>R3H2WY92CQUJMX</t>
  </si>
  <si>
    <t>R2LDUGW3VRNHAB</t>
  </si>
  <si>
    <t>R1LRB29GJ35245</t>
  </si>
  <si>
    <t>R2S4Q38HCR9GEQ</t>
  </si>
  <si>
    <t>R34PYQGTCYUFYB</t>
  </si>
  <si>
    <t>R2FNNM6IUQZGWK</t>
  </si>
  <si>
    <t>R3GR8P4J5HK9VV</t>
  </si>
  <si>
    <t>R2LRRBAFN6I6AZ</t>
  </si>
  <si>
    <t>R1FBE05UZD56IF</t>
  </si>
  <si>
    <t>R1IRK5NMYFJN5T</t>
  </si>
  <si>
    <t>R69JBU6LC4NYC</t>
  </si>
  <si>
    <t>R1ZEDLFB9T6IJU</t>
  </si>
  <si>
    <t>RN12RA7AP349F</t>
  </si>
  <si>
    <t>R1OGL3O5NB3GXJ</t>
  </si>
  <si>
    <t>R3JRPVNGDP2W8A</t>
  </si>
  <si>
    <t>R1VOPN2U7TR5UG</t>
  </si>
  <si>
    <t>RCVPU4XZ7O68C</t>
  </si>
  <si>
    <t>R3AAGR6XT4RZOC</t>
  </si>
  <si>
    <t>R1D1CF1TVUQET4</t>
  </si>
  <si>
    <t>R2ICO6IKYO6I6A</t>
  </si>
  <si>
    <t>R2JZS7D3SMFU1T</t>
  </si>
  <si>
    <t>R3FZTFENXGCM9</t>
  </si>
  <si>
    <t>R3TK26WSQHBGNK</t>
  </si>
  <si>
    <t>R32FKIYH8C9GMX</t>
  </si>
  <si>
    <t>RYBDLIADVEHDR</t>
  </si>
  <si>
    <t>R3QUBDARIE2ZHS</t>
  </si>
  <si>
    <t>R3V1NU4NDXXV74</t>
  </si>
  <si>
    <t>R2FJDY45GI3UEC</t>
  </si>
  <si>
    <t>R1EGA4C6RWIIZ3</t>
  </si>
  <si>
    <t>R2LUR26FVHY2J9</t>
  </si>
  <si>
    <t>R3EIY77S1ST0FV</t>
  </si>
  <si>
    <t>R2C5MD2U054FTI</t>
  </si>
  <si>
    <t>R20BW7AKMPLR7O</t>
  </si>
  <si>
    <t>R1N81GRGOUWSG0</t>
  </si>
  <si>
    <t>R27N6D9QGKDDY2</t>
  </si>
  <si>
    <t>R38PPB7S465YMD</t>
  </si>
  <si>
    <t>R1FUZJ0GWDCLUS</t>
  </si>
  <si>
    <t>R3VJ1YSW5XZI0D</t>
  </si>
  <si>
    <t>R2659C1LEZY2BE</t>
  </si>
  <si>
    <t>R2SCWNAAVSIAY</t>
  </si>
  <si>
    <t>RUV07628Q4D75</t>
  </si>
  <si>
    <t>RZ10G9SIHUWRY</t>
  </si>
  <si>
    <t>R1I8JVDSJD2ODS</t>
  </si>
  <si>
    <t>R3NGRQVZQY9RYR</t>
  </si>
  <si>
    <t>R174KRUPEU2G7V</t>
  </si>
  <si>
    <t>RW2VQKGRRIM41</t>
  </si>
  <si>
    <t>R3PCJMP1XTXVUP</t>
  </si>
  <si>
    <t>R1Z8IGSA8ZO3WN</t>
  </si>
  <si>
    <t>RE91TY7MTPBCX</t>
  </si>
  <si>
    <t>R3AW009ZNTYU8I</t>
  </si>
  <si>
    <t>RQI0L92ZT0TOP</t>
  </si>
  <si>
    <t>RG9LN7755H1GQ</t>
  </si>
  <si>
    <t>R1KOODMSYFQFQK</t>
  </si>
  <si>
    <t>R1WX5RVYVOE2Z8</t>
  </si>
  <si>
    <t>RU34IVNRBGN2X</t>
  </si>
  <si>
    <t>R115NGNFV75VQZ</t>
  </si>
  <si>
    <t>R2IELMO4REP9U3</t>
  </si>
  <si>
    <t>R2CGUT8QR29GBL</t>
  </si>
  <si>
    <t>RP30K2QKPN7RL</t>
  </si>
  <si>
    <t>R2527FDBEJ54SC</t>
  </si>
  <si>
    <t>R3I568NWPF5187</t>
  </si>
  <si>
    <t>R19KS9NAHZME09</t>
  </si>
  <si>
    <t>R384JBLG7VAYNP</t>
  </si>
  <si>
    <t>R3T6PJ40WKL2M2</t>
  </si>
  <si>
    <t>R2HOVG7RABKNQ7</t>
  </si>
  <si>
    <t>R2PVJY6ZKTLSAS</t>
  </si>
  <si>
    <t>R2PIAZDEUTARUA</t>
  </si>
  <si>
    <t>R8S61DB3WGBVT</t>
  </si>
  <si>
    <t>R21X3T7OXJDYF5</t>
  </si>
  <si>
    <t>RFZ7PECSOYOD0</t>
  </si>
  <si>
    <t>RCNWHX6JCJZ24</t>
  </si>
  <si>
    <t>R13B46MR7D4UW6</t>
  </si>
  <si>
    <t>R2WIO7GRU4X1VE</t>
  </si>
  <si>
    <t>R15WY8KFOZPEO0</t>
  </si>
  <si>
    <t>R1GZSDMDXLI6UA</t>
  </si>
  <si>
    <t>R2GSFMREX0SZF0</t>
  </si>
  <si>
    <t>R1JB53IQ0AXIHW</t>
  </si>
  <si>
    <t>RPKOAVSXXPSKU</t>
  </si>
  <si>
    <t>R3AIW6ZYB8OS8W</t>
  </si>
  <si>
    <t>R1FANNDP3KWHH8</t>
  </si>
  <si>
    <t>R2ESITUL5GM8WX</t>
  </si>
  <si>
    <t>R39Y7SUMSOWEBW</t>
  </si>
  <si>
    <t>R6EAH6XUMX4SX</t>
  </si>
  <si>
    <t>RXPO6LV61TV1T</t>
  </si>
  <si>
    <t>R306AT7RAPPB4F</t>
  </si>
  <si>
    <t>R13JZJWRO3P3CG</t>
  </si>
  <si>
    <t>R14BZPIXU4V009</t>
  </si>
  <si>
    <t>R2OJGM7XU1KK02</t>
  </si>
  <si>
    <t>R32XRJ1D68UAD7</t>
  </si>
  <si>
    <t>R3681SST4J2Y3Q</t>
  </si>
  <si>
    <t>R12QP5JRRTJNES</t>
  </si>
  <si>
    <t>R1APJCJMBLJK5J</t>
  </si>
  <si>
    <t>R37OWPWWYU7L3G</t>
  </si>
  <si>
    <t>R2AQ3J8DYODY55</t>
  </si>
  <si>
    <t>RA0RPO7G5XXOL</t>
  </si>
  <si>
    <t>R1FPO08RUBD4EV</t>
  </si>
  <si>
    <t>RY9JUX3BONIOX</t>
  </si>
  <si>
    <t>R39E5IAGZK66QW</t>
  </si>
  <si>
    <t>R28QG0162ONGDW</t>
  </si>
  <si>
    <t>R1BZN1SP6YIRH2</t>
  </si>
  <si>
    <t>RS0YPV8CGGS8R</t>
  </si>
  <si>
    <t>R3LR647NBSDMCU</t>
  </si>
  <si>
    <t>R3INDETNPWMHWX</t>
  </si>
  <si>
    <t>R2N03PA780KAJD</t>
  </si>
  <si>
    <t>R1I4DIVJ3IZNGG</t>
  </si>
  <si>
    <t>R3LGQPRXIGK0OZ</t>
  </si>
  <si>
    <t>R9H7E21WJPRKL</t>
  </si>
  <si>
    <t>R662AI3F4SL2W</t>
  </si>
  <si>
    <t>R36ZW65JOPFS8L</t>
  </si>
  <si>
    <t>RAEGRKQ26HAKB</t>
  </si>
  <si>
    <t>R3U1GKVTCQ21OO</t>
  </si>
  <si>
    <t>RAHRN3DS37LUC</t>
  </si>
  <si>
    <t>R176NMLL4UKOG4</t>
  </si>
  <si>
    <t>R1OZH39239I73K</t>
  </si>
  <si>
    <t>RS9AG75KQ5ZWV</t>
  </si>
  <si>
    <t>RSG6CEI9TVLPB</t>
  </si>
  <si>
    <t>R1LQVBM4K06W5S</t>
  </si>
  <si>
    <t>R2JOL8YUJPQPHV</t>
  </si>
  <si>
    <t>R4GYZF4RHILFG</t>
  </si>
  <si>
    <t>R1N31UERSTNV5O</t>
  </si>
  <si>
    <t>R2MUNSVDTDZEWJ</t>
  </si>
  <si>
    <t>R1KOFVG8EPNCLM</t>
  </si>
  <si>
    <t>R2COFUCWX7JY7G</t>
  </si>
  <si>
    <t>RFCY28Q2RJYLY</t>
  </si>
  <si>
    <t>R3URKY34C3O6C6</t>
  </si>
  <si>
    <t>R2SMDSG8MX72UY</t>
  </si>
  <si>
    <t>RH36PLQFRREG5</t>
  </si>
  <si>
    <t>R50KZDO2KFBYT</t>
  </si>
  <si>
    <t>R2XL28KE1P2MKO</t>
  </si>
  <si>
    <t>R3DA5G1OV59TGX</t>
  </si>
  <si>
    <t>RSFTU5X4MU4K0</t>
  </si>
  <si>
    <t>R33V9MXUFMY7S8</t>
  </si>
  <si>
    <t>R14SXAZCRPQZNK</t>
  </si>
  <si>
    <t>RA7ZKRJ46E457</t>
  </si>
  <si>
    <t>R311BANNTQSXO1</t>
  </si>
  <si>
    <t>RFEQZHNT7QDV3</t>
  </si>
  <si>
    <t>R12TLXBNBGY3Y7</t>
  </si>
  <si>
    <t>R31NPLPBEHHJVO</t>
  </si>
  <si>
    <t>R1T99LYGHCHHML</t>
  </si>
  <si>
    <t>RIW7K2PKLTNVA</t>
  </si>
  <si>
    <t>R2W6BKEVXNT3N</t>
  </si>
  <si>
    <t>R1W63TB4MX8482</t>
  </si>
  <si>
    <t>R28EZ6Q89SHMHD</t>
  </si>
  <si>
    <t>R1D7A93DR9F1F8</t>
  </si>
  <si>
    <t>R3GZGLWVKTBWY0</t>
  </si>
  <si>
    <t>R1VY2XWEWPHWWO</t>
  </si>
  <si>
    <t>R2I50QOEBLLIHS</t>
  </si>
  <si>
    <t>R2U71462QVBEYX</t>
  </si>
  <si>
    <t>R1JNM12EEHAKDU</t>
  </si>
  <si>
    <t>R3D30LR1EYBE2P</t>
  </si>
  <si>
    <t>R30L9O9HJ5UAK7</t>
  </si>
  <si>
    <t>R3QZUREJQF2YLA</t>
  </si>
  <si>
    <t>R3MY5QLMJHTG5E</t>
  </si>
  <si>
    <t>RBTESL54NFQBN</t>
  </si>
  <si>
    <t>R3S8IJGRFFCKTT</t>
  </si>
  <si>
    <t>R14K1I1T1JA1QO</t>
  </si>
  <si>
    <t>R26QIZZV7XHNIM</t>
  </si>
  <si>
    <t>R1GG4OCTVMJ08P</t>
  </si>
  <si>
    <t>R17YPP58KBZRVP</t>
  </si>
  <si>
    <t>R2KAS4LGHND8IP</t>
  </si>
  <si>
    <t>R1R2V16C9M5EE5</t>
  </si>
  <si>
    <t>R3JFQAZ34O319C</t>
  </si>
  <si>
    <t>R24Z5Y8NGE1CA4</t>
  </si>
  <si>
    <t>R3QQUAIJT1HNL4</t>
  </si>
  <si>
    <t>R113XKB6ZAUQF</t>
  </si>
  <si>
    <t>R2SOXALV4NB8GQ</t>
  </si>
  <si>
    <t>RONEN38QVS6OD</t>
  </si>
  <si>
    <t>R1SSASOUEVFGI9</t>
  </si>
  <si>
    <t>R3NJ4S4NF2MA16</t>
  </si>
  <si>
    <t>RCNZVZSXG9YK0</t>
  </si>
  <si>
    <t>RAN94F4HUX984</t>
  </si>
  <si>
    <t>R2PCQJOKH6H8MK</t>
  </si>
  <si>
    <t>RNAHH2L1RS339</t>
  </si>
  <si>
    <t>R25LKZL3WI5EYS</t>
  </si>
  <si>
    <t>R1KYR1BYKCW4XR</t>
  </si>
  <si>
    <t>R1Z2TE2D9DSTWJ</t>
  </si>
  <si>
    <t>R3D1T07CPJPZ8M</t>
  </si>
  <si>
    <t>RN0DG3MRTSSP6</t>
  </si>
  <si>
    <t>RLK0Q8WACYKMY</t>
  </si>
  <si>
    <t>R2FOHIRKITGEFQ</t>
  </si>
  <si>
    <t>R1DQD1BRKH1AIO</t>
  </si>
  <si>
    <t>R3ESPNPFL2XD8Z</t>
  </si>
  <si>
    <t>RS64CINVRWLQ7</t>
  </si>
  <si>
    <t>R38X9EM0L2O5AW</t>
  </si>
  <si>
    <t>R2DB9HD4SGR8PU</t>
  </si>
  <si>
    <t>R3CRC3DNW750LR</t>
  </si>
  <si>
    <t>RKS4KUTPX1X5Z</t>
  </si>
  <si>
    <t>RF9V415MCUOM1</t>
  </si>
  <si>
    <t>R17OSOGCSZ1TU1</t>
  </si>
  <si>
    <t>R2V3IDY4X5DO07</t>
  </si>
  <si>
    <t>R10YPJXXLIT9PF</t>
  </si>
  <si>
    <t>R2NI83SF805SZB</t>
  </si>
  <si>
    <t>R2O53KW0B4KLDY</t>
  </si>
  <si>
    <t>R24235I5D6EXHG</t>
  </si>
  <si>
    <t>R2ATCM75K287E3</t>
  </si>
  <si>
    <t>R15Z1PSJ93SSWJ</t>
  </si>
  <si>
    <t>R268UIIQ8R8LOR</t>
  </si>
  <si>
    <t>R15VZPEXXYZB7I</t>
  </si>
  <si>
    <t>R3R1OIOGZG4W4C</t>
  </si>
  <si>
    <t>R3EQ4KGEQ3TQLL</t>
  </si>
  <si>
    <t>R2N86U6QNUP5VH</t>
  </si>
  <si>
    <t>R3E30BZGJ93XEM</t>
  </si>
  <si>
    <t>R3M5YID5J08Y5T</t>
  </si>
  <si>
    <t>R3BE5A24UBV6J7</t>
  </si>
  <si>
    <t>R1OSNR3MGFRFSP</t>
  </si>
  <si>
    <t>R30DTM6QZ6M7WP</t>
  </si>
  <si>
    <t>R3S13J4FS6WPSO</t>
  </si>
  <si>
    <t>RLZ31DCVWX3TE</t>
  </si>
  <si>
    <t>R1P3GEEP9IQDDU</t>
  </si>
  <si>
    <t>R37LC3F796EB2F</t>
  </si>
  <si>
    <t>R96RJS8HIVU9Y</t>
  </si>
  <si>
    <t>R2RNSF4YBRGI3I</t>
  </si>
  <si>
    <t>R3163MRJDEJMN7</t>
  </si>
  <si>
    <t>RSQGCR6V7H766</t>
  </si>
  <si>
    <t>R39PS8UO1CZS2D</t>
  </si>
  <si>
    <t>R2G3S1O4BOU5BM</t>
  </si>
  <si>
    <t>R2OKTDJ57O6M8M</t>
  </si>
  <si>
    <t>R2Y0AL3630YZ03</t>
  </si>
  <si>
    <t>R3PUTU32IYSOX0</t>
  </si>
  <si>
    <t>R1NV8Q97WIK4LE</t>
  </si>
  <si>
    <t>R2BT60BZIDC986</t>
  </si>
  <si>
    <t>R17KDJGM0QOT3P</t>
  </si>
  <si>
    <t>R2U9CP6B4FEVBN</t>
  </si>
  <si>
    <t>RJ29G3M313IFR</t>
  </si>
  <si>
    <t>R69FUCBNGBRX1</t>
  </si>
  <si>
    <t>R8VZ569JVM3CS</t>
  </si>
  <si>
    <t>RLHRP9RFNLBWY</t>
  </si>
  <si>
    <t>R2C5QG39XNO5MS</t>
  </si>
  <si>
    <t>R18G29NPVIGLWJ</t>
  </si>
  <si>
    <t>RX6C2AZO7L6A3</t>
  </si>
  <si>
    <t>R17FIVZES7T2LX</t>
  </si>
  <si>
    <t>R2KKPSW7W1WW38</t>
  </si>
  <si>
    <t>R322DDJFFCLA2H</t>
  </si>
  <si>
    <t>RHR04GI4R2ULD</t>
  </si>
  <si>
    <t>R1TJKL76C0W8AT</t>
  </si>
  <si>
    <t>RI1F2WGK4HN7I</t>
  </si>
  <si>
    <t>RC05PR7RHAM9E</t>
  </si>
  <si>
    <t>R1LKX7E6XKVV27</t>
  </si>
  <si>
    <t>R2FOPD4PXWCP5N</t>
  </si>
  <si>
    <t>R2URWEN1QK21IU</t>
  </si>
  <si>
    <t>R37JHQEP9ROA6N</t>
  </si>
  <si>
    <t>R3DE3ZEHY39HOR</t>
  </si>
  <si>
    <t>R3GUXZHJQIMMGG</t>
  </si>
  <si>
    <t>R27GLD21LM330R</t>
  </si>
  <si>
    <t>R1QKCIUA11Q764</t>
  </si>
  <si>
    <t>R1H8WXNDG50VLO</t>
  </si>
  <si>
    <t>R3UCW7IYN6BWZ3</t>
  </si>
  <si>
    <t>R5ADY24AITSUM</t>
  </si>
  <si>
    <t>R9FF9TS3M8P92</t>
  </si>
  <si>
    <t>R20I0S1U3RR780</t>
  </si>
  <si>
    <t>R3L1T1SL8IC3UH</t>
  </si>
  <si>
    <t>R250EC6F25GMQ2</t>
  </si>
  <si>
    <t>R394W20XOQRZP5</t>
  </si>
  <si>
    <t>R2QGR6SJBD2P9Z</t>
  </si>
  <si>
    <t>R186IO80N0J27F</t>
  </si>
  <si>
    <t>R87MN20OCTGUO</t>
  </si>
  <si>
    <t>R371GCMZMTM6ZS</t>
  </si>
  <si>
    <t>R2ELNQ06PADW2K</t>
  </si>
  <si>
    <t>R1XLI27TRADFPX</t>
  </si>
  <si>
    <t>R7BJF3442UAD5</t>
  </si>
  <si>
    <t>R3G24OOLVH7NPF</t>
  </si>
  <si>
    <t>R12IKB9O73E02</t>
  </si>
  <si>
    <t>R2ACTXOL3JK11B</t>
  </si>
  <si>
    <t>R1TI7GK9XO06OA</t>
  </si>
  <si>
    <t>R1AP03CT7J9XZY</t>
  </si>
  <si>
    <t>R1DYZ7SHA1FWJ0</t>
  </si>
  <si>
    <t>R1YFWBTKE811UK</t>
  </si>
  <si>
    <t>R7JA1V7MRECMB</t>
  </si>
  <si>
    <t>R21GDLJZA5TI9W</t>
  </si>
  <si>
    <t>R1O4EEFOQBZ0JO</t>
  </si>
  <si>
    <t>R15B7E5SEJPSZC</t>
  </si>
  <si>
    <t>R197ZA6SKUG991</t>
  </si>
  <si>
    <t>R3ND0LPTOXRICR</t>
  </si>
  <si>
    <t>R2NAFIJTOX2QVU</t>
  </si>
  <si>
    <t>R367C8BV6Z0S2R</t>
  </si>
  <si>
    <t>R9M1ZHBVREOSZ</t>
  </si>
  <si>
    <t>R1B2QSKDQHE9QB</t>
  </si>
  <si>
    <t>R1Q0759SBMZ8Q0</t>
  </si>
  <si>
    <t>R3TSRA5SXC5XJ9</t>
  </si>
  <si>
    <t>R31U43BO6CMP8K</t>
  </si>
  <si>
    <t>RICP1UJVB4PBJ</t>
  </si>
  <si>
    <t>R1T3MQ9K7LNI8D</t>
  </si>
  <si>
    <t>R2I07NZ3TO67ZS</t>
  </si>
  <si>
    <t>R1TFPBGO0PT14P</t>
  </si>
  <si>
    <t>R7XWY4BKE5UP3</t>
  </si>
  <si>
    <t>R2O91G56I5D5YG</t>
  </si>
  <si>
    <t>R2AXSATZZSSY51</t>
  </si>
  <si>
    <t>R1V45KR4JDINGH</t>
  </si>
  <si>
    <t>R28IIWM1MJ40FD</t>
  </si>
  <si>
    <t>R1T583O5CK7Y4T</t>
  </si>
  <si>
    <t>R2HI3320WX2KM4</t>
  </si>
  <si>
    <t>R10IFN992C8DZK</t>
  </si>
  <si>
    <t>RCUB5N7M7W4XM</t>
  </si>
  <si>
    <t>R3PSGENDBUUIVP</t>
  </si>
  <si>
    <t>RJ60KRLZG27ON</t>
  </si>
  <si>
    <t>RV54JVI6BCMEA</t>
  </si>
  <si>
    <t>R1FU3HL7CR7VVB</t>
  </si>
  <si>
    <t>R23MCK9MV2XQ7W</t>
  </si>
  <si>
    <t>R27KFK4I73JLFE</t>
  </si>
  <si>
    <t>R8V781K3EEXOA</t>
  </si>
  <si>
    <t>R1MJD5E998G25Q</t>
  </si>
  <si>
    <t>RNPXYD8APOUDV</t>
  </si>
  <si>
    <t>R1C5WKDF78NSE7</t>
  </si>
  <si>
    <t>R1T6TU1EH6B8FD</t>
  </si>
  <si>
    <t>RATCMF628XERW</t>
  </si>
  <si>
    <t>R1ICHIF70ULN6O</t>
  </si>
  <si>
    <t>R1QL22IXTM3HYM</t>
  </si>
  <si>
    <t>R2BCCQQCMW4X56</t>
  </si>
  <si>
    <t>R8MW9P91PIMJ3</t>
  </si>
  <si>
    <t>R1IR8LR4A6GBLG</t>
  </si>
  <si>
    <t>RO0DFX54L3NCC</t>
  </si>
  <si>
    <t>R1KTHYCCXHUBFI</t>
  </si>
  <si>
    <t>R19DP6TCU06P4W</t>
  </si>
  <si>
    <t>R30Y585J7G8SHZ</t>
  </si>
  <si>
    <t>R2QMH49QWXWXD5</t>
  </si>
  <si>
    <t>RZE6PGLAOZVVT</t>
  </si>
  <si>
    <t>R1PHM7L7T8WXRZ</t>
  </si>
  <si>
    <t>RL0X3ZRIGX4DE</t>
  </si>
  <si>
    <t>R1XNTF1614VIVX</t>
  </si>
  <si>
    <t>R32J5M2PXSRPZ9</t>
  </si>
  <si>
    <t>R3BK8L5F69OOGH</t>
  </si>
  <si>
    <t>R2QI0ODM6RBGCL</t>
  </si>
  <si>
    <t>R3TXEYX89U440E</t>
  </si>
  <si>
    <t>R3IK34WOY8BHL6</t>
  </si>
  <si>
    <t>R3QGSGJ6K6D8R9</t>
  </si>
  <si>
    <t>R2G3VN5XLQYOVV</t>
  </si>
  <si>
    <t>R1N6IARF74XEVV</t>
  </si>
  <si>
    <t>R37LARJ1BGF0R1</t>
  </si>
  <si>
    <t>R156J5Q0HIXPHD</t>
  </si>
  <si>
    <t>R2QGF4PD8AJCSS</t>
  </si>
  <si>
    <t>R29R1TCYOAWFAX</t>
  </si>
  <si>
    <t>RIIZL921VLEN2</t>
  </si>
  <si>
    <t>R3H6WPGK1I39B6</t>
  </si>
  <si>
    <t>R2QHCEASALRHYF</t>
  </si>
  <si>
    <t>RQ1YOGR9ENQ0S</t>
  </si>
  <si>
    <t>R218PBX172UQIP</t>
  </si>
  <si>
    <t>RRQXXW3ICBFQF</t>
  </si>
  <si>
    <t>ROR9XQ354KNW2</t>
  </si>
  <si>
    <t>R1NAJ7CT76Z9SF</t>
  </si>
  <si>
    <t>R17L9205IYOD</t>
  </si>
  <si>
    <t>R2GAKH6NBQPCFV</t>
  </si>
  <si>
    <t>R12VH0YMA85Z6G</t>
  </si>
  <si>
    <t>R241P9DGAUL3DX</t>
  </si>
  <si>
    <t>R3GYBSPX62MJ3L</t>
  </si>
  <si>
    <t>R2YP7C5YQJME2G</t>
  </si>
  <si>
    <t>R2HJ98L0OHC1I4</t>
  </si>
  <si>
    <t>R1UJCPI3A1IO62</t>
  </si>
  <si>
    <t>R2PYJXSSG9BFTD</t>
  </si>
  <si>
    <t>R16SXX1OBUEAMB</t>
  </si>
  <si>
    <t>R4TFLMVQ5UVRJ</t>
  </si>
  <si>
    <t>R8DMW17GQ6AOQ</t>
  </si>
  <si>
    <t>R2Z1QU2RURR98B</t>
  </si>
  <si>
    <t>R1FYTHP32JRK5P</t>
  </si>
  <si>
    <t>RY5MNH5OG5MSW</t>
  </si>
  <si>
    <t>RLXE2MCKLCYMB</t>
  </si>
  <si>
    <t>R39DFUZXNDFQ4</t>
  </si>
  <si>
    <t>R30U7W2G83AI48</t>
  </si>
  <si>
    <t>R2XV70VLS1FAG4</t>
  </si>
  <si>
    <t>R2J9MLKK77OS34</t>
  </si>
  <si>
    <t>R26A2586S9NYG2</t>
  </si>
  <si>
    <t>R3MYYL9O8BO3GS</t>
  </si>
  <si>
    <t>R1MGSYIMCSNMTO</t>
  </si>
  <si>
    <t>RK1D5GNVFWW81</t>
  </si>
  <si>
    <t>R1J8O3B5JA0UAZ</t>
  </si>
  <si>
    <t>R2MSW0Q2BS0Y0P</t>
  </si>
  <si>
    <t>RSN8DME4CMZOS</t>
  </si>
  <si>
    <t>R2FWC32CELK3AN</t>
  </si>
  <si>
    <t>R1S08DNN0E78R7</t>
  </si>
  <si>
    <t>R1ASEJB3TZPPVG</t>
  </si>
  <si>
    <t>R1X9I04FF3QE0A</t>
  </si>
  <si>
    <t>RSVV6T480YK7W</t>
  </si>
  <si>
    <t>R22DHM4LC4189N</t>
  </si>
  <si>
    <t>RS51GZQV4URIF</t>
  </si>
  <si>
    <t>R3KIJ4STUFAA1</t>
  </si>
  <si>
    <t>R3VBGTOFWPE9OQ</t>
  </si>
  <si>
    <t>R34NVGOBJPJX6D</t>
  </si>
  <si>
    <t>R20XKKJEEML1C9</t>
  </si>
  <si>
    <t>R8EZGLNJWYUI0</t>
  </si>
  <si>
    <t>R3I9XKM92J6MPP</t>
  </si>
  <si>
    <t>R3LL7D9XJ1KM17</t>
  </si>
  <si>
    <t>RYLP8P4MU9IXE</t>
  </si>
  <si>
    <t>R33MZE2UWBBE68</t>
  </si>
  <si>
    <t>R1R07DE8BH5DW4</t>
  </si>
  <si>
    <t>RR4IXFU8KX870</t>
  </si>
  <si>
    <t>R32JIC0LIX3QC8</t>
  </si>
  <si>
    <t>R33RK3EZHCIJ1U</t>
  </si>
  <si>
    <t>R2CZ99K13VTGRS</t>
  </si>
  <si>
    <t>R34J3428JVACPO</t>
  </si>
  <si>
    <t>R2F41WQEBTUTFF</t>
  </si>
  <si>
    <t>RD1MU2VG6M6UQ</t>
  </si>
  <si>
    <t>R1SIJVA8560EVD</t>
  </si>
  <si>
    <t>R21LU3V1GD14WH</t>
  </si>
  <si>
    <t>R2F33G5FCPMU0I</t>
  </si>
  <si>
    <t>R3BJSYU0KEIL4K</t>
  </si>
  <si>
    <t>R1KPESOANRAUT2</t>
  </si>
  <si>
    <t>R2765UCQGUXR8Z</t>
  </si>
  <si>
    <t>R1MIY4MLC7OEMH</t>
  </si>
  <si>
    <t>R13HF7067D65NX</t>
  </si>
  <si>
    <t>R2GFTD22MUWJXJ</t>
  </si>
  <si>
    <t>R22XIU2YN41JLY</t>
  </si>
  <si>
    <t>R3Q3101C0DYUP7</t>
  </si>
  <si>
    <t>R3V7O33VH25ONB</t>
  </si>
  <si>
    <t>R15FTQ3OTL54HG</t>
  </si>
  <si>
    <t>R5WNQOBU27J2R</t>
  </si>
  <si>
    <t>R30NWHS9ZD2AZJ</t>
  </si>
  <si>
    <t>R3MZE0LEVB688M</t>
  </si>
  <si>
    <t>R8HUCZYM2F8UJ</t>
  </si>
  <si>
    <t>R3NK0HFG8JUGIP</t>
  </si>
  <si>
    <t>R3MEDM094JOZHW</t>
  </si>
  <si>
    <t>R8TG7TKO28ONS</t>
  </si>
  <si>
    <t>R323N508KO5VMR</t>
  </si>
  <si>
    <t>R1C2X37S59TO4B</t>
  </si>
  <si>
    <t>R25UIJAM26JMGL</t>
  </si>
  <si>
    <t>R3B7Y8E7QNUYOP</t>
  </si>
  <si>
    <t>R1PH3YZVBU4KKT</t>
  </si>
  <si>
    <t>R2WLFM05B2CXXU</t>
  </si>
  <si>
    <t>R3DCHC8ODVBGAP</t>
  </si>
  <si>
    <t>R36UJ8EW67NBJ8</t>
  </si>
  <si>
    <t>R2ZRD154AT00TN</t>
  </si>
  <si>
    <t>R3L76N34IVRAX6</t>
  </si>
  <si>
    <t>R12UEJEYKOVC8X</t>
  </si>
  <si>
    <t>R3GAOZKSESNEO4</t>
  </si>
  <si>
    <t>R2DFA3EK07XPQO</t>
  </si>
  <si>
    <t>R11GWINZ2PW06X</t>
  </si>
  <si>
    <t>R19LZZQS4ZQGQ6</t>
  </si>
  <si>
    <t>R2SH0PV3XYF4NG</t>
  </si>
  <si>
    <t>RHINAF5XZTNSB</t>
  </si>
  <si>
    <t>R2MV5SCZODNS7N</t>
  </si>
  <si>
    <t>R29OYK770YQY7B</t>
  </si>
  <si>
    <t>R2Z7DBSSRDF206</t>
  </si>
  <si>
    <t>R2OXL4LSDBE7OC</t>
  </si>
  <si>
    <t>R26JU6NE3CKF6P</t>
  </si>
  <si>
    <t>R1G19TM00P58C</t>
  </si>
  <si>
    <t>R1BI8J8CW8LH64</t>
  </si>
  <si>
    <t>R1RXFMVZ8EKN3Q</t>
  </si>
  <si>
    <t>R2YX4PL3F59OHC</t>
  </si>
  <si>
    <t>RUDJ9ISAQDD3B</t>
  </si>
  <si>
    <t>R308RAFFO7RANL</t>
  </si>
  <si>
    <t>R2AV85XOQ7KR6O</t>
  </si>
  <si>
    <t>R1ZFK8N1J8X6BY</t>
  </si>
  <si>
    <t>R18VD7VF8AEMCV</t>
  </si>
  <si>
    <t>R35JPXHI3F33IB</t>
  </si>
  <si>
    <t>RXZ81N4MLYOJV</t>
  </si>
  <si>
    <t>RSP3LVQQTLFHS</t>
  </si>
  <si>
    <t>R2UXGNDYUTV459</t>
  </si>
  <si>
    <t>R28D154XP60HC3</t>
  </si>
  <si>
    <t>R2JGEMVYSCKSMJ</t>
  </si>
  <si>
    <t>RTYO6OF7GIUIT</t>
  </si>
  <si>
    <t>R1VM0YRY453I9F</t>
  </si>
  <si>
    <t>R380AS2WJQL3HN</t>
  </si>
  <si>
    <t>R2WGS6Q7F9F4Y5</t>
  </si>
  <si>
    <t>R1VS2WU12H9Z2C</t>
  </si>
  <si>
    <t>RMPKJJKZC848Y</t>
  </si>
  <si>
    <t>R4AMYK7Z8U971</t>
  </si>
  <si>
    <t>R2RU2H3FY7R8JW</t>
  </si>
  <si>
    <t>R2BQB4B9QNZ12P</t>
  </si>
  <si>
    <t>R1B7GP3CDJYWX3</t>
  </si>
  <si>
    <t>R1XRDM19EARF9P</t>
  </si>
  <si>
    <t>R1ENIO169KEJPW</t>
  </si>
  <si>
    <t>R1V9WVGGU6G0SZ</t>
  </si>
  <si>
    <t>R1CS1EB6REPXU6</t>
  </si>
  <si>
    <t>R124CFJ8HVQXQW</t>
  </si>
  <si>
    <t>R2UUTWT22U0UM4</t>
  </si>
  <si>
    <t>R1NKNVVZBRBSKX</t>
  </si>
  <si>
    <t>RIZ4B3XEDA5K2</t>
  </si>
  <si>
    <t>R2N30KA75TRVCA</t>
  </si>
  <si>
    <t>R1PUDD2V2KQP06</t>
  </si>
  <si>
    <t>R1LRN5EFJ0Y717</t>
  </si>
  <si>
    <t>R1S7Q7UW9FO9LY</t>
  </si>
  <si>
    <t>R3J9HR69Y4XKV5</t>
  </si>
  <si>
    <t>RQ6P92L8AVQVW</t>
  </si>
  <si>
    <t>R3L08DWQKGHDK7</t>
  </si>
  <si>
    <t>R2EUWEVREWQ4SL</t>
  </si>
  <si>
    <t>R1POJ3SHK8MNS0</t>
  </si>
  <si>
    <t>RTNU6RMF947TL</t>
  </si>
  <si>
    <t>R2EDFUKTI01DH4</t>
  </si>
  <si>
    <t>R2DXZK9Y1QZKSU</t>
  </si>
  <si>
    <t>R1X0SKU3MLH5BS</t>
  </si>
  <si>
    <t>R3RR7IUQGDTSNR</t>
  </si>
  <si>
    <t>R2Z407G3IUP73E</t>
  </si>
  <si>
    <t>R2JFEOGWTTUVMM</t>
  </si>
  <si>
    <t>R3F3YRVOF923CK</t>
  </si>
  <si>
    <t>R2NQLS6I62ASDV</t>
  </si>
  <si>
    <t>RIT3TAH74G3JM</t>
  </si>
  <si>
    <t>R3V03S1XKJWJ4F</t>
  </si>
  <si>
    <t>RTNPJ485GGG0B</t>
  </si>
  <si>
    <t>R37FLGM56SKQDQ</t>
  </si>
  <si>
    <t>R3LPNHIQDOG8J9</t>
  </si>
  <si>
    <t>R13ZLVXBTCNIUC</t>
  </si>
  <si>
    <t>R1CEC872UPQJTP</t>
  </si>
  <si>
    <t>RVSI68M0EPAVZ</t>
  </si>
  <si>
    <t>ROQNJTEGAA7VN</t>
  </si>
  <si>
    <t>R1YNME95M4J2H7</t>
  </si>
  <si>
    <t>R17RLWB0UMGULZ</t>
  </si>
  <si>
    <t>R3N9JK1RH8STLG</t>
  </si>
  <si>
    <t>R30Y52H4BDOPGE</t>
  </si>
  <si>
    <t>R2VJ4LI8OPJ6TJ</t>
  </si>
  <si>
    <t>R9N6QZH6MI5P4</t>
  </si>
  <si>
    <t>R2PFPVD7QTRJC6</t>
  </si>
  <si>
    <t>RI7CEYXWJ4WUJ</t>
  </si>
  <si>
    <t>R26D8KBCMOE84W</t>
  </si>
  <si>
    <t>R19IYA3EBVQNHL</t>
  </si>
  <si>
    <t>R28KN014376DH8</t>
  </si>
  <si>
    <t>R2MRD2AYGLWP61</t>
  </si>
  <si>
    <t>RXV0W64L9ITU1</t>
  </si>
  <si>
    <t>R1VBNBY9DR8FJ9</t>
  </si>
  <si>
    <t>R35ER803GJHN21</t>
  </si>
  <si>
    <t>R28J7FISAIMQI1</t>
  </si>
  <si>
    <t>R1Y9J4QQ06U3WN</t>
  </si>
  <si>
    <t>R1Q08JSHK5T03E</t>
  </si>
  <si>
    <t>RTTCI4WPA20T0</t>
  </si>
  <si>
    <t>R1PC85VCE15LM6</t>
  </si>
  <si>
    <t>R3AIUHXWWU3Y64</t>
  </si>
  <si>
    <t>R2UO2UH9UCUYJ0</t>
  </si>
  <si>
    <t>R3C4MJ8AHKD85X</t>
  </si>
  <si>
    <t>R37VBDPMWP0C2Q</t>
  </si>
  <si>
    <t>RW0LXEHCN4GNH</t>
  </si>
  <si>
    <t>R15XRU3CK9QJH5</t>
  </si>
  <si>
    <t>R3249U1QZNGT1F</t>
  </si>
  <si>
    <t>R2YWR1DW9SZNN2</t>
  </si>
  <si>
    <t>R3LUVGT7CIHP3C</t>
  </si>
  <si>
    <t>R71B6O4PJPF1A</t>
  </si>
  <si>
    <t>R3RYMJ2WU0SE6K</t>
  </si>
  <si>
    <t>R227GDWBCUSPRB</t>
  </si>
  <si>
    <t>R286TLT09XAP0T</t>
  </si>
  <si>
    <t>RIM7DE0ZQWVZC</t>
  </si>
  <si>
    <t>R25KRHUD4YX0FP</t>
  </si>
  <si>
    <t>R213I1AK7MT44H</t>
  </si>
  <si>
    <t>R7MF48JTCLE3I</t>
  </si>
  <si>
    <t>R35SELFZYYMUZP</t>
  </si>
  <si>
    <t>R2EGEMPWBI2FRM</t>
  </si>
  <si>
    <t>RVKAO44KF8EF2</t>
  </si>
  <si>
    <t>RI96NGZIWTIRY</t>
  </si>
  <si>
    <t>R3P7QO38TZ591S</t>
  </si>
  <si>
    <t>R1S48QX02VP0F8</t>
  </si>
  <si>
    <t>RHPAZK9629WGB</t>
  </si>
  <si>
    <t>R2FCIF9RYZF42Z</t>
  </si>
  <si>
    <t>R1PDWR0TBE0Y7C</t>
  </si>
  <si>
    <t>R284SZGRNQQXYS</t>
  </si>
  <si>
    <t>R3O2GOW05S3YSF</t>
  </si>
  <si>
    <t>R28FXK3KNQP51T</t>
  </si>
  <si>
    <t>R10HDAKYPSY8DY</t>
  </si>
  <si>
    <t>RRHPL4BMSGAYI</t>
  </si>
  <si>
    <t>R36VHNVQVB9LZQ</t>
  </si>
  <si>
    <t>RM8OH7G4FEYF2</t>
  </si>
  <si>
    <t>R281F6NM4QUQ2K</t>
  </si>
  <si>
    <t>R3QP7PGD3SMG5I</t>
  </si>
  <si>
    <t>R3ANC3TLK8732Y</t>
  </si>
  <si>
    <t>RE9NKZ6CH2C3S</t>
  </si>
  <si>
    <t>R2KGRD3G11ZE61</t>
  </si>
  <si>
    <t>R38DXL79EKGXCA</t>
  </si>
  <si>
    <t>R3MFG4MODO6DW6</t>
  </si>
  <si>
    <t>R1X00FRQGJ1J7M</t>
  </si>
  <si>
    <t>R1SX47T0QOY50H</t>
  </si>
  <si>
    <t>R2556DFD2ZXACT</t>
  </si>
  <si>
    <t>RT20S82LT3HZF</t>
  </si>
  <si>
    <t>R5PBZ2AGECCNG</t>
  </si>
  <si>
    <t>R1XSSAS2EQFOVQ</t>
  </si>
  <si>
    <t>R2HJ4MWS6TL6WQ</t>
  </si>
  <si>
    <t>RVBQL14APCWFY</t>
  </si>
  <si>
    <t>R2WCBDYBF6XI7R</t>
  </si>
  <si>
    <t>R9MK42KRU62FP</t>
  </si>
  <si>
    <t>R2HZ5T2XT2798Y</t>
  </si>
  <si>
    <t>R28I6WAWTMIYM4</t>
  </si>
  <si>
    <t>R3EU822EF5KFY</t>
  </si>
  <si>
    <t>RAKJKLDU074QU</t>
  </si>
  <si>
    <t>RS7UBBKWLI55Z</t>
  </si>
  <si>
    <t>R27KBQUHQTGHED</t>
  </si>
  <si>
    <t>R3F2RL6ZJQTR56</t>
  </si>
  <si>
    <t>RZF02EKCFFWGK</t>
  </si>
  <si>
    <t>RRHMKA6B4XPL7</t>
  </si>
  <si>
    <t>RY4GOMU0VCJ6I</t>
  </si>
  <si>
    <t>R2UUJP85K7YKSM</t>
  </si>
  <si>
    <t>ROS8J8LJM2XVI</t>
  </si>
  <si>
    <t>RAIDTB825PVVB</t>
  </si>
  <si>
    <t>R3OQN6ALK8PU16</t>
  </si>
  <si>
    <t>R2UQJ0K34UMKUX</t>
  </si>
  <si>
    <t>R3G0MU15OGGN78</t>
  </si>
  <si>
    <t>R2OV4KZZ6XRELD</t>
  </si>
  <si>
    <t>R2NCVAGOIOJ3T9</t>
  </si>
  <si>
    <t>R3IT25FXKUMTLG</t>
  </si>
  <si>
    <t>R11NV4VR04QD1Q</t>
  </si>
  <si>
    <t>R23TFS98AJGVBP</t>
  </si>
  <si>
    <t>RLO8C2QNQ5TH</t>
  </si>
  <si>
    <t>R15DH1CRJ7FWKD</t>
  </si>
  <si>
    <t>R35TV0FXFCYQ7I</t>
  </si>
  <si>
    <t>R2MP2RC761IOHP</t>
  </si>
  <si>
    <t>R2ZSKNB3CB2RWC</t>
  </si>
  <si>
    <t>R35EVJOKZHKDLL</t>
  </si>
  <si>
    <t>R2HBA84L1S9KKW</t>
  </si>
  <si>
    <t>RDWMFBKOBMYGY</t>
  </si>
  <si>
    <t>R2Z9AE3YXBSR2C</t>
  </si>
  <si>
    <t>R30A4W4FNOBF2H</t>
  </si>
  <si>
    <t>R3MS03C3MG2C7C</t>
  </si>
  <si>
    <t>R7PI4N37TBENX</t>
  </si>
  <si>
    <t>R3I2QVDWKPGC9X</t>
  </si>
  <si>
    <t>R2LQQ6C82WI6BM</t>
  </si>
  <si>
    <t>R3FO563J6UPF3T</t>
  </si>
  <si>
    <t>R24CIFW4SYVOYS</t>
  </si>
  <si>
    <t>RU9KVASNZ0OC3</t>
  </si>
  <si>
    <t>R1OQURWFW1ZVPV</t>
  </si>
  <si>
    <t>R2CKGXKYTAVL1F</t>
  </si>
  <si>
    <t>RC4P64ZDVMZCM</t>
  </si>
  <si>
    <t>R36FWR9CD7IDB9</t>
  </si>
  <si>
    <t>RZIKHTHHFH1HV</t>
  </si>
  <si>
    <t>R1TGDKQE54FA2J</t>
  </si>
  <si>
    <t>RW5C887MDJQZV</t>
  </si>
  <si>
    <t>R13SM3HJNFXCUQ</t>
  </si>
  <si>
    <t>R28PNX6EWUIWHL</t>
  </si>
  <si>
    <t>R28EVOHYE4S212</t>
  </si>
  <si>
    <t>RN09522VLQZIP</t>
  </si>
  <si>
    <t>RCXEZXWETXG3</t>
  </si>
  <si>
    <t>R3NJ39MOXXHP2D</t>
  </si>
  <si>
    <t>R350NLPEFNPHPG</t>
  </si>
  <si>
    <t>R1P56R44Z4N1H6</t>
  </si>
  <si>
    <t>R3PQCDKA1JZC5J</t>
  </si>
  <si>
    <t>RF5IPHWYF1726</t>
  </si>
  <si>
    <t>R1ABBZP8P5GKQD</t>
  </si>
  <si>
    <t>R1SSAFQAM97XHV</t>
  </si>
  <si>
    <t>R131W5582A5499</t>
  </si>
  <si>
    <t>RDE1ESVYI4CAI</t>
  </si>
  <si>
    <t>R2RN8NCKNI5DZ4</t>
  </si>
  <si>
    <t>RRQ95R1ZRK9NS</t>
  </si>
  <si>
    <t>R3PJ930B4YQATF</t>
  </si>
  <si>
    <t>R2V2HJSJQBW2CM</t>
  </si>
  <si>
    <t>R1C7QRPXGO6AI3</t>
  </si>
  <si>
    <t>R1A8JNU8MFLA7O</t>
  </si>
  <si>
    <t>R2U25KOA2BKH1Z</t>
  </si>
  <si>
    <t>R2KGC42T422YER</t>
  </si>
  <si>
    <t>R35EUWKBBEGRNB</t>
  </si>
  <si>
    <t>R3ATDC4RIULGSV</t>
  </si>
  <si>
    <t>REILW6738EJTP</t>
  </si>
  <si>
    <t>R1YLD6RPVA8MU9</t>
  </si>
  <si>
    <t>R2F1RVL1LCI2S</t>
  </si>
  <si>
    <t>R352VUE5QTHFFF</t>
  </si>
  <si>
    <t>R2RC6R2E0OMNQ9</t>
  </si>
  <si>
    <t>RJ12UME7RFM5D</t>
  </si>
  <si>
    <t>R22YTLRMKBWQM</t>
  </si>
  <si>
    <t>R3BTY7HUJDNKG8</t>
  </si>
  <si>
    <t>R3R812J0VVBD0A</t>
  </si>
  <si>
    <t>R32X1CLMKWWKDE</t>
  </si>
  <si>
    <t>R12N4I2XRPP114</t>
  </si>
  <si>
    <t>R28QM0P3RHPNCA</t>
  </si>
  <si>
    <t>R2C7MCJCGZE9XH</t>
  </si>
  <si>
    <t>RBX2T333MBFDW</t>
  </si>
  <si>
    <t>RGOII6UHDBYOT</t>
  </si>
  <si>
    <t>RDVZX2VNEXWBJ</t>
  </si>
  <si>
    <t>RIIJNBY14TAEF</t>
  </si>
  <si>
    <t>RNHUBO94L9NVZ</t>
  </si>
  <si>
    <t>R2E1X7DV8KUF1D</t>
  </si>
  <si>
    <t>R3C9QHHIKL25X</t>
  </si>
  <si>
    <t>R2GR5HNF37OK9H</t>
  </si>
  <si>
    <t>R2D3UNSYPKZPEU</t>
  </si>
  <si>
    <t>RWC90IUA5DUMH</t>
  </si>
  <si>
    <t>RB3V1I84PKVH4</t>
  </si>
  <si>
    <t>R12D2U23M2187O</t>
  </si>
  <si>
    <t>R2TJFFSM0TFRTM</t>
  </si>
  <si>
    <t>R22G5J4Q8W0QFW</t>
  </si>
  <si>
    <t>R2CHW3XC8GDNT5</t>
  </si>
  <si>
    <t>RFAF6MDWADF00</t>
  </si>
  <si>
    <t>R23QEG8B7XCK1D</t>
  </si>
  <si>
    <t>R2S0FMCLE93A6C</t>
  </si>
  <si>
    <t>R3FVV3CRZDOTB4</t>
  </si>
  <si>
    <t>R32B17ZRIFM6DK</t>
  </si>
  <si>
    <t>R3V12FGGUVZMOD</t>
  </si>
  <si>
    <t>RH6S639ZX7JLT</t>
  </si>
  <si>
    <t>R3F6A5JNIS8BKN</t>
  </si>
  <si>
    <t>RJIVL7YN5KMKL</t>
  </si>
  <si>
    <t>R5B8NDUDBMN6W</t>
  </si>
  <si>
    <t>R23GKZFUJMY8QV</t>
  </si>
  <si>
    <t>RDYVX68OZFVLI</t>
  </si>
  <si>
    <t>R1LP0ND0ZDZGGH</t>
  </si>
  <si>
    <t>R2TF08PD7O9XTJ</t>
  </si>
  <si>
    <t>R1IDV66IOQUN6C</t>
  </si>
  <si>
    <t>R13NH1L2MEEDOH</t>
  </si>
  <si>
    <t>R2EJHR16R59BAG</t>
  </si>
  <si>
    <t>R3HAH8XOGKHIXW</t>
  </si>
  <si>
    <t>R17F67QP052I6V</t>
  </si>
  <si>
    <t>R1ALQKLZ6VYQ60</t>
  </si>
  <si>
    <t>R1BT7T8Z44ABYG</t>
  </si>
  <si>
    <t>R2XLWIOFDI6ZSP</t>
  </si>
  <si>
    <t>R2S1CVBMATHCP6</t>
  </si>
  <si>
    <t>RJRMSM1RS2W29</t>
  </si>
  <si>
    <t>R1FUD6WTEWE55Z</t>
  </si>
  <si>
    <t>R4GY3NDK1NKOJ</t>
  </si>
  <si>
    <t>R38TZP7WV0VCU6</t>
  </si>
  <si>
    <t>R181U3E7BIFOGL</t>
  </si>
  <si>
    <t>R2DYRVQL68LUYF</t>
  </si>
  <si>
    <t>R384I01GDFXYKP</t>
  </si>
  <si>
    <t>R2PHC69QRUFILG</t>
  </si>
  <si>
    <t>R143O8SM7QE4W5</t>
  </si>
  <si>
    <t>RQBZ31QLH40O</t>
  </si>
  <si>
    <t>R3KZC4ST0RAK64</t>
  </si>
  <si>
    <t>R2PVFA4RIQ1WL1</t>
  </si>
  <si>
    <t>R2XIVM74HXUSEW</t>
  </si>
  <si>
    <t>R1C7Q0M8AFXEVH</t>
  </si>
  <si>
    <t>R3A13PH3SRI7XM</t>
  </si>
  <si>
    <t>RX58FZYTDEIBU</t>
  </si>
  <si>
    <t>R2QR5PM0ELMWD3</t>
  </si>
  <si>
    <t>RZFX345XRS4V2</t>
  </si>
  <si>
    <t>R352PKGSDAV1AW</t>
  </si>
  <si>
    <t>R1ADWIR5IE7VTW</t>
  </si>
  <si>
    <t>R3MBQFNM21T9KF</t>
  </si>
  <si>
    <t>R1SOOON7GH1FJU</t>
  </si>
  <si>
    <t>R3JFY66W19993Z</t>
  </si>
  <si>
    <t>R2T4620MS8F12N</t>
  </si>
  <si>
    <t>R2OBP2X45UMKY</t>
  </si>
  <si>
    <t>R1G8BV220OV6QB</t>
  </si>
  <si>
    <t>RSCD0432EVS8F</t>
  </si>
  <si>
    <t>R2UUNBV2RXZFTV</t>
  </si>
  <si>
    <t>R19ESU0Z989JZ</t>
  </si>
  <si>
    <t>R20ZKROW9KONFG</t>
  </si>
  <si>
    <t>R16LDZIOWBV5AK</t>
  </si>
  <si>
    <t>R2A0LOXVERHXL7</t>
  </si>
  <si>
    <t>R27SHBAT3K3F1R</t>
  </si>
  <si>
    <t>R3EMA46KP56OXK</t>
  </si>
  <si>
    <t>R2D7V4YKNKCXD4</t>
  </si>
  <si>
    <t>R3UHV5AN1DF5H3</t>
  </si>
  <si>
    <t>RV77H2T0BJN4V</t>
  </si>
  <si>
    <t>R3O7GL8KXFAPBF</t>
  </si>
  <si>
    <t>R2HXBI1ECJPV3J</t>
  </si>
  <si>
    <t>R2QICML7QBXEC0</t>
  </si>
  <si>
    <t>RRXL16HKP2N8T</t>
  </si>
  <si>
    <t>R393T7L96T42QM</t>
  </si>
  <si>
    <t>R1AKC2C4ZC3TTS</t>
  </si>
  <si>
    <t>R2HZAE8933X17E</t>
  </si>
  <si>
    <t>R3R9U30Y3LL03Z</t>
  </si>
  <si>
    <t>R3MQR2IAST1ABB</t>
  </si>
  <si>
    <t>R1HZ9B0WMCF7N2</t>
  </si>
  <si>
    <t>RKFAA9SRDAAR0</t>
  </si>
  <si>
    <t>R2KXEQMYGQGIP3</t>
  </si>
  <si>
    <t>ROBRVYJQR5A81</t>
  </si>
  <si>
    <t>R2FKC4JNAQC8XB</t>
  </si>
  <si>
    <t>R3P6GI329T63NN</t>
  </si>
  <si>
    <t>R14ZFU2T66RJZV</t>
  </si>
  <si>
    <t>R2CV8RLRP5J7O5</t>
  </si>
  <si>
    <t>R311N5TCOLN080</t>
  </si>
  <si>
    <t>R1SVR7X4MBEVT</t>
  </si>
  <si>
    <t>R14ACX2RTXLHYX</t>
  </si>
  <si>
    <t>R3J3Q72YY1P7V8</t>
  </si>
  <si>
    <t>RARQJ27WIF1OJ</t>
  </si>
  <si>
    <t>R2TPR12UVBF64N</t>
  </si>
  <si>
    <t>R22Y8NE6V63V9O</t>
  </si>
  <si>
    <t>R1VZ6UI5AM70RB</t>
  </si>
  <si>
    <t>R30OIQ72ROOPO7</t>
  </si>
  <si>
    <t>R25BAU2IP6DAPW</t>
  </si>
  <si>
    <t>R12B5CYZJNMJ8U</t>
  </si>
  <si>
    <t>R32EKF5FX50T0C</t>
  </si>
  <si>
    <t>R3IN47V9QGF1K8</t>
  </si>
  <si>
    <t>R3CL181R3N0TCN</t>
  </si>
  <si>
    <t>R2ZR4F1TUAY3MT</t>
  </si>
  <si>
    <t>RF70HM6O98GV9</t>
  </si>
  <si>
    <t>RN4L9AGI1M35U</t>
  </si>
  <si>
    <t>R3QISO0RQ0Q3Y9</t>
  </si>
  <si>
    <t>R13P4JW3JTQ20L</t>
  </si>
  <si>
    <t>R2SCPX6U0LMXGX</t>
  </si>
  <si>
    <t>R3L4ND79MO2CRG</t>
  </si>
  <si>
    <t>R2POE009U0A4JH</t>
  </si>
  <si>
    <t>R101TILZBOMQ6F</t>
  </si>
  <si>
    <t>R33U1N9CEPKMUI</t>
  </si>
  <si>
    <t>R26BFL8JZYQC4F</t>
  </si>
  <si>
    <t>R14BVAFCMFPDDX</t>
  </si>
  <si>
    <t>R15OH35Q9GBPXD</t>
  </si>
  <si>
    <t>R1TM2Y96J4GB3H</t>
  </si>
  <si>
    <t>RXPI0WC1C9QAK</t>
  </si>
  <si>
    <t>RH11TBBZE9F1S</t>
  </si>
  <si>
    <t>R1R6QT7MSELRON</t>
  </si>
  <si>
    <t>R1STE4UF85D4HE</t>
  </si>
  <si>
    <t>R1AHNATNU8WZ9Q</t>
  </si>
  <si>
    <t>RCOBXDIQSU3M5</t>
  </si>
  <si>
    <t>R1HLV52BSW2J74</t>
  </si>
  <si>
    <t>R3TNI0JHPOWSE6</t>
  </si>
  <si>
    <t>R1E17Z1ZU7IEFH</t>
  </si>
  <si>
    <t>R3RT5I5JOFAPWD</t>
  </si>
  <si>
    <t>R2MEOYKZYP0J2I</t>
  </si>
  <si>
    <t>R2H579I6NH2BT7</t>
  </si>
  <si>
    <t>R12SFXHRPKR19Z</t>
  </si>
  <si>
    <t>R1GYEM1YCJ5DD1</t>
  </si>
  <si>
    <t>R1EU51LVE60B7C</t>
  </si>
  <si>
    <t>R18PRSQIFU4R7M</t>
  </si>
  <si>
    <t>R19E4QY5JWKCDD</t>
  </si>
  <si>
    <t>R3KJZPFCPU10HY</t>
  </si>
  <si>
    <t>R7IC04YHLBUXZ</t>
  </si>
  <si>
    <t>R1O3ABBLOBUAOQ</t>
  </si>
  <si>
    <t>R3U5F3UJMK0DZP</t>
  </si>
  <si>
    <t>RS0ZV034M4T2G</t>
  </si>
  <si>
    <t>RBEG7QZLRCJDN</t>
  </si>
  <si>
    <t>R28QMPIJNBM5OK</t>
  </si>
  <si>
    <t>R14J3NXQ5NAC7R</t>
  </si>
  <si>
    <t>RKRTDX4HUEL24</t>
  </si>
  <si>
    <t>RHALLXNBV1RXU</t>
  </si>
  <si>
    <t>R3D6738NEAKY6</t>
  </si>
  <si>
    <t>R37JRTFT78JQZP</t>
  </si>
  <si>
    <t>R6IZF0GLY43S</t>
  </si>
  <si>
    <t>R1B9F9IRGMO01I</t>
  </si>
  <si>
    <t>R1RO3J9EEFFHMF</t>
  </si>
  <si>
    <t>RLXVHHR81VC4Q</t>
  </si>
  <si>
    <t>R2XA4OT3Q76L0T</t>
  </si>
  <si>
    <t>R1HBCLTEUAY2M3</t>
  </si>
  <si>
    <t>R11UPSK2R29X8M</t>
  </si>
  <si>
    <t>R2NDNJ4SQ59K19</t>
  </si>
  <si>
    <t>RLNOOCUPB3G8H</t>
  </si>
  <si>
    <t>R1P8LA1US4WV0S</t>
  </si>
  <si>
    <t>R13BIW8MBG5VX1</t>
  </si>
  <si>
    <t>RPJVB23K2QB2Z</t>
  </si>
  <si>
    <t>R2AH0ULO6G9Q9B</t>
  </si>
  <si>
    <t>R3EVYZ8A3LVBC9</t>
  </si>
  <si>
    <t>R3QWMJ5DS2A0B9</t>
  </si>
  <si>
    <t>R1V4PTSXK0QY54</t>
  </si>
  <si>
    <t>ROUIP06IT2CPE</t>
  </si>
  <si>
    <t>R2CQXUNYCW3XME</t>
  </si>
  <si>
    <t>R2KAKW6DIB247K</t>
  </si>
  <si>
    <t>R2JS1CRHA1ZVXX</t>
  </si>
  <si>
    <t>R22QERXUM2BL5Z</t>
  </si>
  <si>
    <t>R383MV0MEIDU7H</t>
  </si>
  <si>
    <t>R2SKAQP8H3C1JO</t>
  </si>
  <si>
    <t>R2YFUOABG0IRC6</t>
  </si>
  <si>
    <t>R2BOI1RPBGON4U</t>
  </si>
  <si>
    <t>R2UOEYQ2VM1TH</t>
  </si>
  <si>
    <t>RZDYJDLTYVU7Y</t>
  </si>
  <si>
    <t>R1BBUKP0LQXX24</t>
  </si>
  <si>
    <t>R13WVC502PM2JO</t>
  </si>
  <si>
    <t>R3HZ2W80EMHUG2</t>
  </si>
  <si>
    <t>R3ES0KDR3E4O9P</t>
  </si>
  <si>
    <t>R2RNRH4SM11DC6</t>
  </si>
  <si>
    <t>RYS9FSF2IYAMQ</t>
  </si>
  <si>
    <t>R20RA7F53RKEWU</t>
  </si>
  <si>
    <t>RX5JXI5MY648T</t>
  </si>
  <si>
    <t>R1P43OQ1EQ8EIT</t>
  </si>
  <si>
    <t>R18PMGZTANNTV7</t>
  </si>
  <si>
    <t>R1UZ4DMD2H0S1H</t>
  </si>
  <si>
    <t>R1I1N1NYQ2TMVX</t>
  </si>
  <si>
    <t>R3CZD69S9SFWJT</t>
  </si>
  <si>
    <t>R3IRM4HQ0TXTJB</t>
  </si>
  <si>
    <t>RWY553B13GWAK</t>
  </si>
  <si>
    <t>R23QMRIS0UXNQL</t>
  </si>
  <si>
    <t>R2ZZZJ36VTNHMV</t>
  </si>
  <si>
    <t>R38CKW00NINQ49</t>
  </si>
  <si>
    <t>R1FBBD2SP4W76F</t>
  </si>
  <si>
    <t>R3C67N77WGMHKM</t>
  </si>
  <si>
    <t>R1GQ8VSBRXN2GB</t>
  </si>
  <si>
    <t>R2B8DPA0SN9518</t>
  </si>
  <si>
    <t>R27191EB7KCEZP</t>
  </si>
  <si>
    <t>R3KKAMYDQAI5WH</t>
  </si>
  <si>
    <t>R3MSYM05H7OI65</t>
  </si>
  <si>
    <t>R1KCIHR6YIA803</t>
  </si>
  <si>
    <t>R2RVRY8NZ4GKVX</t>
  </si>
  <si>
    <t>RPM4MVT8HNIXD</t>
  </si>
  <si>
    <t>RXKHOEIGETJQK</t>
  </si>
  <si>
    <t>RNQ3UU0QIAJO3</t>
  </si>
  <si>
    <t>R2Z21OHZH69ASO</t>
  </si>
  <si>
    <t>R3SYP2PI42JEC</t>
  </si>
  <si>
    <t>R2YFP1LKOMNN5J</t>
  </si>
  <si>
    <t>R33NMVBM2NHVRJ</t>
  </si>
  <si>
    <t>RQCGOLYO4S7UF</t>
  </si>
  <si>
    <t>R3NI7GYUBF68Y7</t>
  </si>
  <si>
    <t>R2XGVVTMBU4PQP</t>
  </si>
  <si>
    <t>RC2P508NWBM5I</t>
  </si>
  <si>
    <t>R1MX1ES6AZNSD8</t>
  </si>
  <si>
    <t>R222NCQOR0GD05</t>
  </si>
  <si>
    <t>RSLWFI693E1IC</t>
  </si>
  <si>
    <t>RKS2GT83G9XWF</t>
  </si>
  <si>
    <t>R2ZJA3OLIBCR6J</t>
  </si>
  <si>
    <t>R3GIIUNIWHKBGU</t>
  </si>
  <si>
    <t>R2A08NUNO1EBI3</t>
  </si>
  <si>
    <t>R15G7XHEWED07R</t>
  </si>
  <si>
    <t>RA7Q9QDG5JCPA</t>
  </si>
  <si>
    <t>R22K8FW0YEB5RU</t>
  </si>
  <si>
    <t>R2BVDAB2VQXQ5K</t>
  </si>
  <si>
    <t>R9MSI1TDK6AI7</t>
  </si>
  <si>
    <t>RU2SGN0UVZU6E</t>
  </si>
  <si>
    <t>ROIO5NPQ0WAKA</t>
  </si>
  <si>
    <t>R3M83FVS6RZHFI</t>
  </si>
  <si>
    <t>R3QMLOKIJFMZ4P</t>
  </si>
  <si>
    <t>R32KN5G7FW7ZJ9</t>
  </si>
  <si>
    <t>RGFPF1FPU9POV</t>
  </si>
  <si>
    <t>R166LGSC344H4W</t>
  </si>
  <si>
    <t>R13JNSWNKVVI9T</t>
  </si>
  <si>
    <t>R2JSC7U8B4MA2C</t>
  </si>
  <si>
    <t>RRNJOTGQVMBP9</t>
  </si>
  <si>
    <t>R2IEKQ2HBHTPYC</t>
  </si>
  <si>
    <t>R3PJHP1S75AYAW</t>
  </si>
  <si>
    <t>R12BP3F974Z6HW</t>
  </si>
  <si>
    <t>R39E7VJSOOBTO8</t>
  </si>
  <si>
    <t>RAB464T30GKBZ</t>
  </si>
  <si>
    <t>R3B1NJNBALUM2H</t>
  </si>
  <si>
    <t>R1EFUHICJGU63W</t>
  </si>
  <si>
    <t>R3HFY8AWPFLRNT</t>
  </si>
  <si>
    <t>R3LVLRY6NMIF7B</t>
  </si>
  <si>
    <t>R2Y0A81BUR7EDN</t>
  </si>
  <si>
    <t>R33DUUU55Z1BOA</t>
  </si>
  <si>
    <t>R32UYDCW4OGWK2</t>
  </si>
  <si>
    <t>R1XBU0BS4M545R</t>
  </si>
  <si>
    <t>R3K3UN3YSLI8K9</t>
  </si>
  <si>
    <t>RE7V0E8WMQXEZ</t>
  </si>
  <si>
    <t>R1G9EQA21P73JD</t>
  </si>
  <si>
    <t>R3HUUS03G360Q3</t>
  </si>
  <si>
    <t>R36NLGQ9NGSPCE</t>
  </si>
  <si>
    <t>R1KB6EXTCM1C1H</t>
  </si>
  <si>
    <t>R2YGR0FZXDNLXL</t>
  </si>
  <si>
    <t>R1X3FG1SX99UKT</t>
  </si>
  <si>
    <t>R2GKWK7SWXRZHR</t>
  </si>
  <si>
    <t>R3ME9LEM264R7O</t>
  </si>
  <si>
    <t>R2B4QC6Z8AM7H1</t>
  </si>
  <si>
    <t>RZLN7G4GGELUS</t>
  </si>
  <si>
    <t>R26JLYEZYUE691</t>
  </si>
  <si>
    <t>R2ZHISR958ZRRA</t>
  </si>
  <si>
    <t>R2GXFJHTKM6SQ5</t>
  </si>
  <si>
    <t>R29Z3ZW915UAB9</t>
  </si>
  <si>
    <t>R3RTCJ45K1TVI5</t>
  </si>
  <si>
    <t>R2TNNBN083XH9K</t>
  </si>
  <si>
    <t>R2FLP6EL0L0JOS</t>
  </si>
  <si>
    <t>R1RLWIOVF1FTHT</t>
  </si>
  <si>
    <t>R9N90QYWD7OVZ</t>
  </si>
  <si>
    <t>R1J6WTXOR5BCPR</t>
  </si>
  <si>
    <t>RGAWUJYXKIWME</t>
  </si>
  <si>
    <t>R3L2SDIE2FLY0Z</t>
  </si>
  <si>
    <t>R72U42YTSBK1O</t>
  </si>
  <si>
    <t>R10B9A5RIHMWPY</t>
  </si>
  <si>
    <t>R1ATLW10SEN45D</t>
  </si>
  <si>
    <t>RHLZDSUTN4WQ</t>
  </si>
  <si>
    <t>R2CREC0HRFEXPQ</t>
  </si>
  <si>
    <t>R3BW6OLRVHFFWR</t>
  </si>
  <si>
    <t>R1HUWMLHIVMIKD</t>
  </si>
  <si>
    <t>R2S8FH6HRDDSCF</t>
  </si>
  <si>
    <t>R3CBVBYG86OTNE</t>
  </si>
  <si>
    <t>R1ORPCJXGPUPVE</t>
  </si>
  <si>
    <t>R37U89LOKROQXX</t>
  </si>
  <si>
    <t>R2T042UGY7VP5N</t>
  </si>
  <si>
    <t>R2Z4FJ0M105SGA</t>
  </si>
  <si>
    <t>R22ODR0WD8IETY</t>
  </si>
  <si>
    <t>RB0722F22JJV4</t>
  </si>
  <si>
    <t>R2QCWTQIE87QBV</t>
  </si>
  <si>
    <t>RHFP87WF4XV8F</t>
  </si>
  <si>
    <t>R518SEQWS6UN3</t>
  </si>
  <si>
    <t>R2SSQY5IJHOMR9</t>
  </si>
  <si>
    <t>R18ORA3QQMPD6D</t>
  </si>
  <si>
    <t>R47L546EDBNEC</t>
  </si>
  <si>
    <t>R2FMLW4ZS4UMFX</t>
  </si>
  <si>
    <t>R3SVFIOXQ99SOJ</t>
  </si>
  <si>
    <t>R2QHH7W2X55NO9</t>
  </si>
  <si>
    <t>R1DFQV12SBF48C</t>
  </si>
  <si>
    <t>R2ZGW8UHY6BQD</t>
  </si>
  <si>
    <t>R2K40LX6HLG4KR</t>
  </si>
  <si>
    <t>R2TWSF8LLSTBK3</t>
  </si>
  <si>
    <t>R1SWDMF0MUV9S6</t>
  </si>
  <si>
    <t>RPQO0HYCTUH5T</t>
  </si>
  <si>
    <t>R3EGTJAA4SWQD1</t>
  </si>
  <si>
    <t>R3DIL16GD1YVNB</t>
  </si>
  <si>
    <t>RZO6XGE3P1DX</t>
  </si>
  <si>
    <t>R3RCHNNZ1GVHBL</t>
  </si>
  <si>
    <t>R32VH8C2WKSPBO</t>
  </si>
  <si>
    <t>RHPUY1L6EN7BY</t>
  </si>
  <si>
    <t>RIVPXD585WKHV</t>
  </si>
  <si>
    <t>RJBJT7A32QWPV</t>
  </si>
  <si>
    <t>R1E92T2MFYX7MK</t>
  </si>
  <si>
    <t>R2K5O9IMJOXBEX</t>
  </si>
  <si>
    <t>R2YKA1GGN5SFQE</t>
  </si>
  <si>
    <t>RTTEA9QADDEHQ</t>
  </si>
  <si>
    <t>R1BDGOIPZLHU2G</t>
  </si>
  <si>
    <t>RM02DLDK8Q9KI</t>
  </si>
  <si>
    <t>R2FJWWKXNWRCSL</t>
  </si>
  <si>
    <t>R1I0EQAJVORCDA</t>
  </si>
  <si>
    <t>R29U6K5WH64OHN</t>
  </si>
  <si>
    <t>R1AWHL4BABVEDS</t>
  </si>
  <si>
    <t>R3DHTSOB1MY0F8</t>
  </si>
  <si>
    <t>R26JO5R53V41U4</t>
  </si>
  <si>
    <t>R101VJD80D1Z15</t>
  </si>
  <si>
    <t>RWULGXZ2D26AB</t>
  </si>
  <si>
    <t>R2K0DC0RJV28S5</t>
  </si>
  <si>
    <t>R3ONAP5KD4Q7QH</t>
  </si>
  <si>
    <t>R6GTVCFXBWOXH</t>
  </si>
  <si>
    <t>R13MW2BGCZLD8H</t>
  </si>
  <si>
    <t>RVAAWJ5HR7RIW</t>
  </si>
  <si>
    <t>R721PFMOZ1ZA7</t>
  </si>
  <si>
    <t>R2HWABS4MOVI9G</t>
  </si>
  <si>
    <t>R186LHMB2LEVGF</t>
  </si>
  <si>
    <t>R171FM8L9EECPR</t>
  </si>
  <si>
    <t>R10ZCCIEHFV5NF</t>
  </si>
  <si>
    <t>R1YCURS5X1FQES</t>
  </si>
  <si>
    <t>R28EUGRAUN436B</t>
  </si>
  <si>
    <t>RYZ8HY7V1JOX0</t>
  </si>
  <si>
    <t>R15W9YNUHPIVOA</t>
  </si>
  <si>
    <t>R53M82T1POPU</t>
  </si>
  <si>
    <t>RHIVLM50D4L50</t>
  </si>
  <si>
    <t>R2U3O1QBYLBWRS</t>
  </si>
  <si>
    <t>RAXM0B85QNFMQ</t>
  </si>
  <si>
    <t>R52YG96EXD03Q</t>
  </si>
  <si>
    <t>R3BD16X4UBSUZT</t>
  </si>
  <si>
    <t>ROFN3NUPDY258</t>
  </si>
  <si>
    <t>RIN8HIN341K9M</t>
  </si>
  <si>
    <t>R3EEILWVIR596A</t>
  </si>
  <si>
    <t>R212U2C7WSD2JX</t>
  </si>
  <si>
    <t>R3WKLPJAQHGX0</t>
  </si>
  <si>
    <t>R2KTBHHUQRW3CA</t>
  </si>
  <si>
    <t>R3HHOGWJYSJSB3</t>
  </si>
  <si>
    <t>R3C57OMUNT7LU5</t>
  </si>
  <si>
    <t>R1J9OKSG2W4I8B</t>
  </si>
  <si>
    <t>RNUAYGA4DMRC3</t>
  </si>
  <si>
    <t>R2KEXCUZDLX4JM</t>
  </si>
  <si>
    <t>R1JA8CJ88GCQBW</t>
  </si>
  <si>
    <t>R3QZ5MNLOXLYOJ</t>
  </si>
  <si>
    <t>RWVKTGUMXNHW6</t>
  </si>
  <si>
    <t>R23Z4SCVPIU17S</t>
  </si>
  <si>
    <t>R31840VH3LEY09</t>
  </si>
  <si>
    <t>RJ9UNCLT4UGVW</t>
  </si>
  <si>
    <t>R1WU3UJKULS586</t>
  </si>
  <si>
    <t>R1B72Y9UYMCWVG</t>
  </si>
  <si>
    <t>R23L241XIDFJB3</t>
  </si>
  <si>
    <t>RZ0VG2M2MCERQ</t>
  </si>
  <si>
    <t>R22UFBT27YYXB</t>
  </si>
  <si>
    <t>R3MGVFU1ZMOBFD</t>
  </si>
  <si>
    <t>R2VOFP1CZA700L</t>
  </si>
  <si>
    <t>R1VMENOQG4X4G8</t>
  </si>
  <si>
    <t>R3IIEUKG1YSWAI</t>
  </si>
  <si>
    <t>R3OXTS2IRETRU3</t>
  </si>
  <si>
    <t>R1XKM8QOGIHV22</t>
  </si>
  <si>
    <t>R23A496I1RGZE6</t>
  </si>
  <si>
    <t>R1T3OG0I4EWZ3U</t>
  </si>
  <si>
    <t>RSJ54MT2ZA62K</t>
  </si>
  <si>
    <t>R2HKEZ0IYD1DZ9</t>
  </si>
  <si>
    <t>R3VGVVQLQT97ML</t>
  </si>
  <si>
    <t>R1Y56E8635Y7QD</t>
  </si>
  <si>
    <t>RT5YXKE0NNQ8F</t>
  </si>
  <si>
    <t>R2GEEMC0X545J5</t>
  </si>
  <si>
    <t>R3KWBNS9ODP471</t>
  </si>
  <si>
    <t>R3JEC32DYAIG6W</t>
  </si>
  <si>
    <t>R1VD5AUGPRPO7H</t>
  </si>
  <si>
    <t>R17S3I8NWLC4F1</t>
  </si>
  <si>
    <t>R2Q0HVU9HQYNAO</t>
  </si>
  <si>
    <t>R1OZZ5G1ZCM0EO</t>
  </si>
  <si>
    <t>R1919QG9AN4GQK</t>
  </si>
  <si>
    <t>R2VN0XDC0OW8L0</t>
  </si>
  <si>
    <t>R1SEP4WEGNE51N</t>
  </si>
  <si>
    <t>R2ZWFXXHXYUE8T</t>
  </si>
  <si>
    <t>R1BRBMJQSQ0DYE</t>
  </si>
  <si>
    <t>R1RPBTYBT8DYMT</t>
  </si>
  <si>
    <t>R6J12JP3JTH6C</t>
  </si>
  <si>
    <t>R248K7KLOFX63T</t>
  </si>
  <si>
    <t>R2L9NIJL2B64D6</t>
  </si>
  <si>
    <t>R3ABOR236EQ7BG</t>
  </si>
  <si>
    <t>R1UHIUJB5KVIQJ</t>
  </si>
  <si>
    <t>R1LB16AI14U5D7</t>
  </si>
  <si>
    <t>R2BB93LFDY6684</t>
  </si>
  <si>
    <t>R2434EOFPB1SHN</t>
  </si>
  <si>
    <t>R1JTUZX1N4PB0Q</t>
  </si>
  <si>
    <t>R3B09N3U7H83ID</t>
  </si>
  <si>
    <t>R1OTV47779RDA9</t>
  </si>
  <si>
    <t>R2MQVFFGUF68HF</t>
  </si>
  <si>
    <t>RNR1ZWXYAVZB1</t>
  </si>
  <si>
    <t>R2D6WQYG47AV4E</t>
  </si>
  <si>
    <t>R2F9BO4HLTQ6YH</t>
  </si>
  <si>
    <t>R3NTM54N8T1YCL</t>
  </si>
  <si>
    <t>R1B9VBHIA1B6YJ</t>
  </si>
  <si>
    <t>RTDFS7CJWZ7Z9</t>
  </si>
  <si>
    <t>R1YP1C1QB10QCD</t>
  </si>
  <si>
    <t>RWBH0HJW2II45</t>
  </si>
  <si>
    <t>R1FWK8U9SNC5ZM</t>
  </si>
  <si>
    <t>R3OQFNCN0XCNKV</t>
  </si>
  <si>
    <t>R151B4W3HCJDLT</t>
  </si>
  <si>
    <t>RCELKVG2GR6IG</t>
  </si>
  <si>
    <t>R37CHVALZ1PLJG</t>
  </si>
  <si>
    <t>R2DLNWVOG65T2N</t>
  </si>
  <si>
    <t>R1OXPNJF31B34Y</t>
  </si>
  <si>
    <t>R1VVNP7FCJG1NN</t>
  </si>
  <si>
    <t>R2JI9O83E5RUI</t>
  </si>
  <si>
    <t>R2TNDYT4SMKKMQ</t>
  </si>
  <si>
    <t>R34BRCDN96SCK5</t>
  </si>
  <si>
    <t>R32BKKKHT3F1P3</t>
  </si>
  <si>
    <t>RT1WYUXVBO1SA</t>
  </si>
  <si>
    <t>R1JS6GSMVKIL88</t>
  </si>
  <si>
    <t>RVAITDIGNV43K</t>
  </si>
  <si>
    <t>R3R8PESWWVT8XO</t>
  </si>
  <si>
    <t>R2U3RDKWADJN30</t>
  </si>
  <si>
    <t>RAUIJTIWYWXZO</t>
  </si>
  <si>
    <t>R5IN013LBDOSD</t>
  </si>
  <si>
    <t>R1214YKOSWOBHC</t>
  </si>
  <si>
    <t>R3JQM04HFALWJX</t>
  </si>
  <si>
    <t>R3DI9SP7OE34C9</t>
  </si>
  <si>
    <t>R2RL7RJ6QY2YRW</t>
  </si>
  <si>
    <t>R2OGLI7UQD4OD8</t>
  </si>
  <si>
    <t>R3U8L7PHH3OIZC</t>
  </si>
  <si>
    <t>R6KSB6ZQJ1N9</t>
  </si>
  <si>
    <t>R26R5DS3LBXK1</t>
  </si>
  <si>
    <t>R1VK57CI0VREP</t>
  </si>
  <si>
    <t>R3A1SIG9EP9AZE</t>
  </si>
  <si>
    <t>R1L38OH40ISFFV</t>
  </si>
  <si>
    <t>R2GOHLBL7K97JD</t>
  </si>
  <si>
    <t>RL2BJ2CXUV5RX</t>
  </si>
  <si>
    <t>RI4AALZTE7G17</t>
  </si>
  <si>
    <t>R3M6UUHPBSVWBJ</t>
  </si>
  <si>
    <t>RS9M0L1XRI2AT</t>
  </si>
  <si>
    <t>R1IHK1MJBO1L8X</t>
  </si>
  <si>
    <t>R3DIC1PKBZ9GQG</t>
  </si>
  <si>
    <t>RWMXE334TZ0PH</t>
  </si>
  <si>
    <t>R39LOZ2XWCT0YP</t>
  </si>
  <si>
    <t>R3VHQRRATDBKW3</t>
  </si>
  <si>
    <t>RX4PUH3NZTZHT</t>
  </si>
  <si>
    <t>R2VQDV7DN7CU5W</t>
  </si>
  <si>
    <t>R14X4SYV6YO5SV</t>
  </si>
  <si>
    <t>RAXXIP39FK2ZL</t>
  </si>
  <si>
    <t>R2YO9JLN30A1KG</t>
  </si>
  <si>
    <t>R6ZS6BQ48ID7H</t>
  </si>
  <si>
    <t>RS0V18ODCDQYA</t>
  </si>
  <si>
    <t>R4DZTYE4O453G</t>
  </si>
  <si>
    <t>R3039214P7QOXS</t>
  </si>
  <si>
    <t>RJC9WVXKSYT99</t>
  </si>
  <si>
    <t>RC8319TSKZZXN</t>
  </si>
  <si>
    <t>R2C00975BDT0FR</t>
  </si>
  <si>
    <t>R3RNBI15LHZP4A</t>
  </si>
  <si>
    <t>RISUZF7W6LE2K</t>
  </si>
  <si>
    <t>R10FSXTXXK9XYF</t>
  </si>
  <si>
    <t>R2BQKY1TVJYAS6</t>
  </si>
  <si>
    <t>R3471IKLH5WNBP</t>
  </si>
  <si>
    <t>RSL3RF7SXG9CZ</t>
  </si>
  <si>
    <t>RT90DRDTG154I</t>
  </si>
  <si>
    <t>RGXQJUL1WL355</t>
  </si>
  <si>
    <t>R3KN7L5WYSR0QX</t>
  </si>
  <si>
    <t>R9S8ITSL78R5U</t>
  </si>
  <si>
    <t>RPLQJZOGRLKVX</t>
  </si>
  <si>
    <t>RLYFQIPR3R7CX</t>
  </si>
  <si>
    <t>R33HUOHF3IL2CM</t>
  </si>
  <si>
    <t>R34FJ47D26EV7N</t>
  </si>
  <si>
    <t>R1EVL6MX9LL7WN</t>
  </si>
  <si>
    <t>R6DAU516QU91Z</t>
  </si>
  <si>
    <t>R2GGV4P4HG0X8B</t>
  </si>
  <si>
    <t>R53JNVT67N0WC</t>
  </si>
  <si>
    <t>R9UERN9FGRIX9</t>
  </si>
  <si>
    <t>R2US3C091Y5ARU</t>
  </si>
  <si>
    <t>R2HO7NRHHFVU0C</t>
  </si>
  <si>
    <t>R2KPHXYR0CVC3R</t>
  </si>
  <si>
    <t>RTBK03ZGZJSAC</t>
  </si>
  <si>
    <t>RFDIHHBHV6149</t>
  </si>
  <si>
    <t>R2J2IOT0TNI4A3</t>
  </si>
  <si>
    <t>R1QZAKLANOSUFY</t>
  </si>
  <si>
    <t>R14AS7M62D2KQM</t>
  </si>
  <si>
    <t>R2BFUZH6EQZAEL</t>
  </si>
  <si>
    <t>R2ZKYL29SIG5A3</t>
  </si>
  <si>
    <t>R2OFJVIMAW1O90</t>
  </si>
  <si>
    <t>R2XY66AR8RK3HZ</t>
  </si>
  <si>
    <t>R1EAHDQFHPDQUT</t>
  </si>
  <si>
    <t>R29L0E3P64C6H5</t>
  </si>
  <si>
    <t>R25VCXJ891RAYE</t>
  </si>
  <si>
    <t>RG7LDRDT2XW44</t>
  </si>
  <si>
    <t>R1F97CSIBQ7F3H</t>
  </si>
  <si>
    <t>R35MC54M7PLU14</t>
  </si>
  <si>
    <t>R1BBR0MU78BRXK</t>
  </si>
  <si>
    <t>R39C4QE74H9OU6</t>
  </si>
  <si>
    <t>R24VYXU03FZS0A</t>
  </si>
  <si>
    <t>R46KBLJ4XGT53</t>
  </si>
  <si>
    <t>R3MF95QMC31H35</t>
  </si>
  <si>
    <t>ROL6AMVOS7M31</t>
  </si>
  <si>
    <t>RQ5130GKWN0HP</t>
  </si>
  <si>
    <t>R32BWJB87WA6L9</t>
  </si>
  <si>
    <t>R2MGDWN8G3RSC2</t>
  </si>
  <si>
    <t>R388CGQNXAHDE2</t>
  </si>
  <si>
    <t>R265Q8SU92ZX8Q</t>
  </si>
  <si>
    <t>RZU7M4VT3VR9I</t>
  </si>
  <si>
    <t>R34QGD0WN73BME</t>
  </si>
  <si>
    <t>R3GPSO444Z45JY</t>
  </si>
  <si>
    <t>R8V5HHELYQBN5</t>
  </si>
  <si>
    <t>R1G5OOXJUH8OOQ</t>
  </si>
  <si>
    <t>R1PJIEUCR1A06F</t>
  </si>
  <si>
    <t>R2401CXS8NQ487</t>
  </si>
  <si>
    <t>R2S7S3AL8MC5ZU</t>
  </si>
  <si>
    <t>R3B2VNS1Q5M7NI</t>
  </si>
  <si>
    <t>R2FKC4BNR12YR</t>
  </si>
  <si>
    <t>R2QL8IDEY4CYMQ</t>
  </si>
  <si>
    <t>R29W5GFT7N67BK</t>
  </si>
  <si>
    <t>R52TPUGTJPEEN</t>
  </si>
  <si>
    <t>R1VMPT5F3R92O1</t>
  </si>
  <si>
    <t>R2XIY1Q0JEYNIH</t>
  </si>
  <si>
    <t>RHJOMDBO7WS73</t>
  </si>
  <si>
    <t>R3W4R95XAZYMHH</t>
  </si>
  <si>
    <t>R2YRO4XIULCK99</t>
  </si>
  <si>
    <t>R1ZVNKQLPAUPBF</t>
  </si>
  <si>
    <t>R13W8DDVDXK6T5</t>
  </si>
  <si>
    <t>R2IPFX7782Q30U</t>
  </si>
  <si>
    <t>R3LN2K5C6IXQJN</t>
  </si>
  <si>
    <t>R2TEQS2T0L15D8</t>
  </si>
  <si>
    <t>RE17RGP11IXFB</t>
  </si>
  <si>
    <t>R1A0SO04CI28XA</t>
  </si>
  <si>
    <t>RUEU6D8W0ESGK</t>
  </si>
  <si>
    <t>R1T919CASQEMR1</t>
  </si>
  <si>
    <t>R1HG6W50P22SO6</t>
  </si>
  <si>
    <t>R2K9WFWQZRDRKR</t>
  </si>
  <si>
    <t>R1RBKHL1S7T79X</t>
  </si>
  <si>
    <t>RUBTHCF19J4V</t>
  </si>
  <si>
    <t>R29F4J434SCT1D</t>
  </si>
  <si>
    <t>R2WPRTHSHZCDS5</t>
  </si>
  <si>
    <t>R2W0ORTQOGIIZF</t>
  </si>
  <si>
    <t>RIBJBDPVX394D</t>
  </si>
  <si>
    <t>R3933GDKAVC9EN</t>
  </si>
  <si>
    <t>R29MO5VSDLP6NL</t>
  </si>
  <si>
    <t>R3IE847XT3SPSB</t>
  </si>
  <si>
    <t>R188KHDVSCEEY0</t>
  </si>
  <si>
    <t>R1KYNNIQ0JW7C8</t>
  </si>
  <si>
    <t>R18OC1M5ERXJ0</t>
  </si>
  <si>
    <t>R2VDUDAU7MGHVM</t>
  </si>
  <si>
    <t>RVLRZGC6D01FK</t>
  </si>
  <si>
    <t>R1ZX1J20BL0RDU</t>
  </si>
  <si>
    <t>R1BPNRYUL32FN5</t>
  </si>
  <si>
    <t>R1I3ZV1S9Z08AL</t>
  </si>
  <si>
    <t>R2ILU2ZYAIN700</t>
  </si>
  <si>
    <t>R3LEO43599XYH1</t>
  </si>
  <si>
    <t>R3CDTV5JOEQJB6</t>
  </si>
  <si>
    <t>R2OOA2Q6V7X8S6</t>
  </si>
  <si>
    <t>R1VANIESY8QF0E</t>
  </si>
  <si>
    <t>RYL1C4JQ1KCOH</t>
  </si>
  <si>
    <t>R35KJ7NCHW1X1E</t>
  </si>
  <si>
    <t>RIKQ3HQUQVC0Q</t>
  </si>
  <si>
    <t>R2BSID2R1SF0GZ</t>
  </si>
  <si>
    <t>R2SSCAXKIHE4Y6</t>
  </si>
  <si>
    <t>R2B84AYCEVIUNW</t>
  </si>
  <si>
    <t>RMWY1UTR0CJR3</t>
  </si>
  <si>
    <t>RMA1TQHKE89WV</t>
  </si>
  <si>
    <t>R2FS78A2WRAN90</t>
  </si>
  <si>
    <t>R15E6DDVQN9C2</t>
  </si>
  <si>
    <t>R2UWUP980GHPEU</t>
  </si>
  <si>
    <t>RAG8BKBQRDKAD</t>
  </si>
  <si>
    <t>R34270LQWK88DA</t>
  </si>
  <si>
    <t>R33ZSGGVAEU2PL</t>
  </si>
  <si>
    <t>R2UWRSENOS2J8R</t>
  </si>
  <si>
    <t>RB3KGEQP8LOJ1</t>
  </si>
  <si>
    <t>R2GAN84BM7PMBE</t>
  </si>
  <si>
    <t>RVQ4ZTYZQXEP5</t>
  </si>
  <si>
    <t>R1TUZAFJG24UKV</t>
  </si>
  <si>
    <t>RHHZ7GL342YDW</t>
  </si>
  <si>
    <t>R1JZ7EB8RY3DOO</t>
  </si>
  <si>
    <t>R20PP3QU2OXVOH</t>
  </si>
  <si>
    <t>R24JMSEEM3755G</t>
  </si>
  <si>
    <t>R1IWN9BPDUY3BS</t>
  </si>
  <si>
    <t>R19B3I4NRNXU86</t>
  </si>
  <si>
    <t>R32K7NCIA17OJN</t>
  </si>
  <si>
    <t>RGRROWWT9JAHP</t>
  </si>
  <si>
    <t>R1P7PAXB06JTJU</t>
  </si>
  <si>
    <t>R13JQ20APUVZ1O</t>
  </si>
  <si>
    <t>R3LQ2TPKG42KG8</t>
  </si>
  <si>
    <t>R1MWKBSQIK2J04</t>
  </si>
  <si>
    <t>RWB0U0JJ3NG4J</t>
  </si>
  <si>
    <t>R3PKUJGSWS6X6T</t>
  </si>
  <si>
    <t>R2UVD7MDXJ06D6</t>
  </si>
  <si>
    <t>R5JWWU7OUVRAK</t>
  </si>
  <si>
    <t>R24PULBZDL0QM1</t>
  </si>
  <si>
    <t>R1NZ6RZXK2W0S7</t>
  </si>
  <si>
    <t>R31M7C08CPXCB3</t>
  </si>
  <si>
    <t>R25R4S2V6XLP70</t>
  </si>
  <si>
    <t>RCOR7R8N8DCVR</t>
  </si>
  <si>
    <t>R30CBX7NG9VUZ6</t>
  </si>
  <si>
    <t>RT55L3CO3TSZ6</t>
  </si>
  <si>
    <t>RRO6AFAOOQJAK</t>
  </si>
  <si>
    <t>R3D0ONOZPIAWS9</t>
  </si>
  <si>
    <t>R1ZOXK6L3BJ049</t>
  </si>
  <si>
    <t>R7X2SNIY1SC15</t>
  </si>
  <si>
    <t>RG8BSIGRIQFID</t>
  </si>
  <si>
    <t>R3BN90I5BQ14ZV</t>
  </si>
  <si>
    <t>R131YF9XI5CCEX</t>
  </si>
  <si>
    <t>R3O40F4X6UJHEZ</t>
  </si>
  <si>
    <t>R8K4AKD25TGGM</t>
  </si>
  <si>
    <t>R1G7J0WCVPAH6R</t>
  </si>
  <si>
    <t>RASSFJPXJD0WU</t>
  </si>
  <si>
    <t>R1XULCDQK9G8I7</t>
  </si>
  <si>
    <t>RHPQ553ZWQIME</t>
  </si>
  <si>
    <t>RNQB4SFH4DX7B</t>
  </si>
  <si>
    <t>RMGGBMIVVTPJU</t>
  </si>
  <si>
    <t>RDJVGMEMJEEZM</t>
  </si>
  <si>
    <t>R11I303S1BQCT9</t>
  </si>
  <si>
    <t>R1H7KY4OIM4XC3</t>
  </si>
  <si>
    <t>R13OEY5VD2OOR7</t>
  </si>
  <si>
    <t>R3SMQ18FRX81ZM</t>
  </si>
  <si>
    <t>RM8D6XNWRSKRD</t>
  </si>
  <si>
    <t>R20K0WT99IF7SW</t>
  </si>
  <si>
    <t>R2HR4PDE372C8Y</t>
  </si>
  <si>
    <t>R14YIMXOROB60G</t>
  </si>
  <si>
    <t>R21FDK7L8Q1LUO</t>
  </si>
  <si>
    <t>R2NXFE1SH67GQC</t>
  </si>
  <si>
    <t>R1EYKC1W1EPYIL</t>
  </si>
  <si>
    <t>R5GIMGF2NA526</t>
  </si>
  <si>
    <t>R2XWYU5AL9FITX</t>
  </si>
  <si>
    <t>RPHKXENT6881N</t>
  </si>
  <si>
    <t>R14GIM1TQZM2WS</t>
  </si>
  <si>
    <t>R22GCXSWUPXZ37</t>
  </si>
  <si>
    <t>R1BODEGMFJ7WTL</t>
  </si>
  <si>
    <t>R2NHEH4AZSRE24</t>
  </si>
  <si>
    <t>R1WO9OM8O2713U</t>
  </si>
  <si>
    <t>RS2T771TLOD14</t>
  </si>
  <si>
    <t>R32DSGGUO0K1G0</t>
  </si>
  <si>
    <t>R21ED050VWAF23</t>
  </si>
  <si>
    <t>R3EA9NKMCKHQUN</t>
  </si>
  <si>
    <t>R387DPEXYRMJVW</t>
  </si>
  <si>
    <t>R37X1B6A8MRS2G</t>
  </si>
  <si>
    <t>R34OFX5U5EEJNN</t>
  </si>
  <si>
    <t>R2RAGNI18M2ZT9</t>
  </si>
  <si>
    <t>R1ZKGW1E97R6UE</t>
  </si>
  <si>
    <t>R1PWCV334TATWX</t>
  </si>
  <si>
    <t>R3G68H04E1SWMO</t>
  </si>
  <si>
    <t>RQPUD710DM4CJ</t>
  </si>
  <si>
    <t>R3LKDTQ3F3YBBP</t>
  </si>
  <si>
    <t>R2I80SWXJJ8NVS</t>
  </si>
  <si>
    <t>RLJKQ3A9HU77X</t>
  </si>
  <si>
    <t>R2LZZWYUQPL9MH</t>
  </si>
  <si>
    <t>R2KNV63N41W1CA</t>
  </si>
  <si>
    <t>R2YEAAIS3ZXXW4</t>
  </si>
  <si>
    <t>R1C4CJG4YFPOQZ</t>
  </si>
  <si>
    <t>RQHLZKD65C2</t>
  </si>
  <si>
    <t>R1LPNPFT8RUFN7</t>
  </si>
  <si>
    <t>R1QAZXMA5885V5</t>
  </si>
  <si>
    <t>RZW6HFWRZFZSM</t>
  </si>
  <si>
    <t>R3HJO9H24LZ86</t>
  </si>
  <si>
    <t>RP49KRXSTSAZO</t>
  </si>
  <si>
    <t>R2C43NGT4YSFCZ</t>
  </si>
  <si>
    <t>R2UUBE6SD6DQ9Y</t>
  </si>
  <si>
    <t>RYT31I1KBXJ0V</t>
  </si>
  <si>
    <t>R4JW61N9AEDHA</t>
  </si>
  <si>
    <t>R2DFCN1ASN82RE</t>
  </si>
  <si>
    <t>R8FKFWXGMFKWC</t>
  </si>
  <si>
    <t>RS75WH30OYOY3</t>
  </si>
  <si>
    <t>R2SK1NLKEM8K2X</t>
  </si>
  <si>
    <t>R3EIW26LRB8R4P</t>
  </si>
  <si>
    <t>R1NAAWWJ35RMQR</t>
  </si>
  <si>
    <t>R3S2CEY1ZBAKJJ</t>
  </si>
  <si>
    <t>R38NYOW9S7HMO0</t>
  </si>
  <si>
    <t>R3HDEMCCETO0EJ</t>
  </si>
  <si>
    <t>R2NU3DH06WH2AY</t>
  </si>
  <si>
    <t>R2Y5029I4S9DKF</t>
  </si>
  <si>
    <t>RSJC3VP7IBJJY</t>
  </si>
  <si>
    <t>R2IBCZ7N2I5JI4</t>
  </si>
  <si>
    <t>R3E4HUJ56AF24X</t>
  </si>
  <si>
    <t>R3SEMQ02KZ7NN5</t>
  </si>
  <si>
    <t>R3JNI0V7L0UEHY</t>
  </si>
  <si>
    <t>R1PDJF9WLDOJZS</t>
  </si>
  <si>
    <t>R3O35YTLY12KW4</t>
  </si>
  <si>
    <t>R2U39FEDPQZCPN</t>
  </si>
  <si>
    <t>R3R825GTA0F2EB</t>
  </si>
  <si>
    <t>R3IAO81DOA9DOK</t>
  </si>
  <si>
    <t>R2KI2IDJL2BY7K</t>
  </si>
  <si>
    <t>R1KYGT5PRP2IEC</t>
  </si>
  <si>
    <t>R2HEJVRW7X3SPT</t>
  </si>
  <si>
    <t>R2VESGVS16ALQY</t>
  </si>
  <si>
    <t>R32M7U7Z9W2OU1</t>
  </si>
  <si>
    <t>R1MRHN8DMJZGJY</t>
  </si>
  <si>
    <t>R17V0HLP8F6QN1</t>
  </si>
  <si>
    <t>R3NCHTJEG96BIG</t>
  </si>
  <si>
    <t>R4FRMNYYMSIBC</t>
  </si>
  <si>
    <t>R3L7S5SH36JCUJ</t>
  </si>
  <si>
    <t>R1YN1N7YNW7AIJ</t>
  </si>
  <si>
    <t>RF6JADMLOSANJ</t>
  </si>
  <si>
    <t>R14CIKGGK258KG</t>
  </si>
  <si>
    <t>R3E1LOFVZINEMG</t>
  </si>
  <si>
    <t>R3J7G7NK5FW8U9</t>
  </si>
  <si>
    <t>R13DVAUMRLLEK8</t>
  </si>
  <si>
    <t>R2YFSMMIRV8IPD</t>
  </si>
  <si>
    <t>R27QQGJOAE6DGX</t>
  </si>
  <si>
    <t>R2ERM6UKGXZ0JU</t>
  </si>
  <si>
    <t>R25VZN18D8ZKXO</t>
  </si>
  <si>
    <t>R2I9QXQ7GDNCHK</t>
  </si>
  <si>
    <t>R2EQ5AV50NYVRH</t>
  </si>
  <si>
    <t>R1AQZR852OXC6W</t>
  </si>
  <si>
    <t>RVC7CUNCVWKT0</t>
  </si>
  <si>
    <t>R29ILL57SN471R</t>
  </si>
  <si>
    <t>R3CAGP76ZXUZZA</t>
  </si>
  <si>
    <t>RIB8B25Y91N0Y</t>
  </si>
  <si>
    <t>R1AAW2JH0C8ABZ</t>
  </si>
  <si>
    <t>REO6KS9OTSOLA</t>
  </si>
  <si>
    <t>R3D2RS12J4S2B1</t>
  </si>
  <si>
    <t>R31SLKS6LD3XU1</t>
  </si>
  <si>
    <t>R2NJHP9OAM0TRZ</t>
  </si>
  <si>
    <t>R2PD0ZPWRGTUJG</t>
  </si>
  <si>
    <t>RTS3Q7O97I2P7</t>
  </si>
  <si>
    <t>R1ZXJ9R8WX5DF7</t>
  </si>
  <si>
    <t>R3GFYL52VNNQE6</t>
  </si>
  <si>
    <t>RYQLHSHBY786Z</t>
  </si>
  <si>
    <t>R1DO6BQM7OB7KF</t>
  </si>
  <si>
    <t>R3V94LO1BMB55D</t>
  </si>
  <si>
    <t>R11Q826IS7DFMG</t>
  </si>
  <si>
    <t>RVJJVCMWN8Y41</t>
  </si>
  <si>
    <t>R14A126YKLIWX</t>
  </si>
  <si>
    <t>RJC5HHN4FL2JC</t>
  </si>
  <si>
    <t>R1APUQA31CW43L</t>
  </si>
  <si>
    <t>R2K9GKKR6MR93W</t>
  </si>
  <si>
    <t>R11HJ548X7I0KV</t>
  </si>
  <si>
    <t>R3GDVPN872JGGU</t>
  </si>
  <si>
    <t>RJ3JAJU16YNQM</t>
  </si>
  <si>
    <t>R2DCP4Q11B1C32</t>
  </si>
  <si>
    <t>R355OON0DQZ7G1</t>
  </si>
  <si>
    <t>R3G1G06J7O6ZO7</t>
  </si>
  <si>
    <t>R37AW7ZXTQ47JI</t>
  </si>
  <si>
    <t>R2HA5H3EQB936G</t>
  </si>
  <si>
    <t>RIEIASWD1PQYW</t>
  </si>
  <si>
    <t>RRCUB6J7H9WK8</t>
  </si>
  <si>
    <t>RKC66BZO3QSXE</t>
  </si>
  <si>
    <t>R2HZX52OZX1DSZ</t>
  </si>
  <si>
    <t>R1RIP30E4OV9HY</t>
  </si>
  <si>
    <t>RKBKMUMLLEFJZ</t>
  </si>
  <si>
    <t>R235OIEM1YE5VP</t>
  </si>
  <si>
    <t>R19Y9MV672O2K9</t>
  </si>
  <si>
    <t>R1BQY5JVY4A6ZN</t>
  </si>
  <si>
    <t>RUKFW1KM46G2K</t>
  </si>
  <si>
    <t>RTZTMUWT2I4GS</t>
  </si>
  <si>
    <t>R1S4Y5TIEL5G8R</t>
  </si>
  <si>
    <t>R1SGD2AC3S8KEG</t>
  </si>
  <si>
    <t>R3JP8FW93ND491</t>
  </si>
  <si>
    <t>R3HWDXEJX098MC</t>
  </si>
  <si>
    <t>R3FCWGOVQZII60</t>
  </si>
  <si>
    <t>RCQ75ERMBZMJ5</t>
  </si>
  <si>
    <t>R1PYXQO11OT86M</t>
  </si>
  <si>
    <t>R2R1QS9VQ64ZCO</t>
  </si>
  <si>
    <t>R34X4JUGZSMYZ3</t>
  </si>
  <si>
    <t>R2TB24I6XAJI0Z</t>
  </si>
  <si>
    <t>R3RXQPQONGB1ZD</t>
  </si>
  <si>
    <t>R22SRYSCQLD82X</t>
  </si>
  <si>
    <t>R21QE5K1YSVD6</t>
  </si>
  <si>
    <t>R16HPFUZ08GGKB</t>
  </si>
  <si>
    <t>RP16HJYUCT002</t>
  </si>
  <si>
    <t>R3GZTZYTLP44FR</t>
  </si>
  <si>
    <t>R19XRLSCH2Y5CF</t>
  </si>
  <si>
    <t>R6R86HD57LOXJ</t>
  </si>
  <si>
    <t>R2X8UW5NDZWYUK</t>
  </si>
  <si>
    <t>R3NED3VC2G6UB3</t>
  </si>
  <si>
    <t>RNGWBEEZP77VF</t>
  </si>
  <si>
    <t>R2MRS41GH0VLP0</t>
  </si>
  <si>
    <t>RUF8L2BWE5FXM</t>
  </si>
  <si>
    <t>RO31NNHWLOQF4</t>
  </si>
  <si>
    <t>RBSI4Y0V4BQ0A</t>
  </si>
  <si>
    <t>R10UVB3K1LK8T6</t>
  </si>
  <si>
    <t>RBPZ3TL6JUGB7</t>
  </si>
  <si>
    <t>R2TVC6SLRPOAJU</t>
  </si>
  <si>
    <t>R4UCVBMFQCOB2</t>
  </si>
  <si>
    <t>ROWPNMWIGNJ78</t>
  </si>
  <si>
    <t>R1PZ2XBD6GD0UY</t>
  </si>
  <si>
    <t>RMQA2CY9FRUOR</t>
  </si>
  <si>
    <t>R55EXM1PLX7BM</t>
  </si>
  <si>
    <t>R26ZJ9VXF4PWCA</t>
  </si>
  <si>
    <t>R2S9JPUNTGN4DX</t>
  </si>
  <si>
    <t>R2M8WSNRMQDR8C</t>
  </si>
  <si>
    <t>RNY8DA1733V0U</t>
  </si>
  <si>
    <t>R1F1ZMII16AUTP</t>
  </si>
  <si>
    <t>R2CZP30I91CUT0</t>
  </si>
  <si>
    <t>RXZL00UV67477</t>
  </si>
  <si>
    <t>R6ZMVE3VFMOTC</t>
  </si>
  <si>
    <t>R2I6TTT5KYXNTV</t>
  </si>
  <si>
    <t>R2GN5SX03J3GX6</t>
  </si>
  <si>
    <t>R2GOTOGR1W1XL9</t>
  </si>
  <si>
    <t>R2U3WOI0TIDIEB</t>
  </si>
  <si>
    <t>R35L3DFIR2VJXK</t>
  </si>
  <si>
    <t>R2CCAIITXBUWWK</t>
  </si>
  <si>
    <t>R34WQMRY9WM6SZ</t>
  </si>
  <si>
    <t>RMO1CT02OKUNJ</t>
  </si>
  <si>
    <t>R2RMMS8KOSZFRR</t>
  </si>
  <si>
    <t>RHABSU5NRAV4F</t>
  </si>
  <si>
    <t>R1DLWFDXTPMUND</t>
  </si>
  <si>
    <t>RMT3S18UOGE3G</t>
  </si>
  <si>
    <t>R2GPPUURLGA92X</t>
  </si>
  <si>
    <t>RK2SK2T9306PY</t>
  </si>
  <si>
    <t>R1NOMIUDTGHCGD</t>
  </si>
  <si>
    <t>RW21FMMFE7BFI</t>
  </si>
  <si>
    <t>RHNPI4ITBJ1DZ</t>
  </si>
  <si>
    <t>R1KTIYVU8CINBK</t>
  </si>
  <si>
    <t>R2RSJBZJN8UU71</t>
  </si>
  <si>
    <t>R7UCJZNVINTCF</t>
  </si>
  <si>
    <t>R3EAXIJ37NBEG7</t>
  </si>
  <si>
    <t>R2WHW4PEF14WOD</t>
  </si>
  <si>
    <t>R2DCCZWUGI0O0K</t>
  </si>
  <si>
    <t>R1FA1HH6VL1RAL</t>
  </si>
  <si>
    <t>R27BUVT5CYDJ4X</t>
  </si>
  <si>
    <t>R1G8GRI01F5Q5F</t>
  </si>
  <si>
    <t>R3FDZTVK38PZJW</t>
  </si>
  <si>
    <t>RD4E7SRKUIIAA</t>
  </si>
  <si>
    <t>R21HKT5W7PTQ6N</t>
  </si>
  <si>
    <t>RM9IAPXXFI5L</t>
  </si>
  <si>
    <t>RAK9U4VEYZCB7</t>
  </si>
  <si>
    <t>R2WJ7II930TLUO</t>
  </si>
  <si>
    <t>R36G8V9B8EIG4Z</t>
  </si>
  <si>
    <t>R1UQJ38MFDF636</t>
  </si>
  <si>
    <t>R3GHKCA6I36EBF</t>
  </si>
  <si>
    <t>R18AIQACXT7PHC</t>
  </si>
  <si>
    <t>R195YCVDM72DUH</t>
  </si>
  <si>
    <t>R2WQTWSNOHI3GW</t>
  </si>
  <si>
    <t>R1XYEVCQ9QZ69I</t>
  </si>
  <si>
    <t>RQIV7RKXG033Q</t>
  </si>
  <si>
    <t>R3DYK05V939SQQ</t>
  </si>
  <si>
    <t>R3KM8XQNWHJ7SW</t>
  </si>
  <si>
    <t>R1SJ4CTWGTJ76Q</t>
  </si>
  <si>
    <t>R2U2FM7CGUNYST</t>
  </si>
  <si>
    <t>R315NLYKTWFJX2</t>
  </si>
  <si>
    <t>R2D852O0DSZ1EG</t>
  </si>
  <si>
    <t>R1QTNL2ADP427</t>
  </si>
  <si>
    <t>R30ZEL9WYE5DVP</t>
  </si>
  <si>
    <t>R3KA8I1JO7VWHM</t>
  </si>
  <si>
    <t>RGN972IS97APK</t>
  </si>
  <si>
    <t>R19V3GRW0VRBAC</t>
  </si>
  <si>
    <t>RAXEY84M4ISW1</t>
  </si>
  <si>
    <t>R1PSYUMKHDXHVU</t>
  </si>
  <si>
    <t>R1625BVG24Y7M</t>
  </si>
  <si>
    <t>R1KYTADP38QAD0</t>
  </si>
  <si>
    <t>RTX0APKPL4NRR</t>
  </si>
  <si>
    <t>R2EMWU4SGRHF3S</t>
  </si>
  <si>
    <t>R3426BT3R5BO5T</t>
  </si>
  <si>
    <t>RLO3JXRM2INDT</t>
  </si>
  <si>
    <t>R3GACMOLXD7OVV</t>
  </si>
  <si>
    <t>RZTG7YA8FY53X</t>
  </si>
  <si>
    <t>R2DLIVX26S8EQB</t>
  </si>
  <si>
    <t>R18R92YT47JI00</t>
  </si>
  <si>
    <t>RLPZWUOSK6F4U</t>
  </si>
  <si>
    <t>RTBI29BIALOQ4</t>
  </si>
  <si>
    <t>R2Q29R8EM2KDMM</t>
  </si>
  <si>
    <t>R2OD88UTINAZSL</t>
  </si>
  <si>
    <t>R32MZ6ODLN2H45</t>
  </si>
  <si>
    <t>R21CNC8OVM396T</t>
  </si>
  <si>
    <t>RUHJ2QE6OWH81</t>
  </si>
  <si>
    <t>R2S56ZTRZ86VN0</t>
  </si>
  <si>
    <t>R2G6SFWPU9FYII</t>
  </si>
  <si>
    <t>R2KZ25NB09PATY</t>
  </si>
  <si>
    <t>R1XF8C95D03EEC</t>
  </si>
  <si>
    <t>R1GVL4PLXBCL2L</t>
  </si>
  <si>
    <t>R2ZE7W8O3H9N0D</t>
  </si>
  <si>
    <t>R3G7TLZ13MZLMX</t>
  </si>
  <si>
    <t>R2K04Z11HTJYRK</t>
  </si>
  <si>
    <t>R2FWJPPT7MVMW0</t>
  </si>
  <si>
    <t>R3LFL6Y72YQGDZ</t>
  </si>
  <si>
    <t>R5Z3PXJSYP16A</t>
  </si>
  <si>
    <t>R3SCTI2ZS83HM4</t>
  </si>
  <si>
    <t>R1ZK4MSQURH3VQ</t>
  </si>
  <si>
    <t>RGEJZY2OM7YJ2</t>
  </si>
  <si>
    <t>R2CITAVLIYLHU7</t>
  </si>
  <si>
    <t>R3MZJHQ8REYS8C</t>
  </si>
  <si>
    <t>R1MSAB5BD0D8JE</t>
  </si>
  <si>
    <t>R1MTUFX2G4V92J</t>
  </si>
  <si>
    <t>R2IIQ5X1KFC218</t>
  </si>
  <si>
    <t>R3GC9FMTX9ZRBD</t>
  </si>
  <si>
    <t>R1KTDK3ZQXXKD1</t>
  </si>
  <si>
    <t>R3BU5QCZ6URHIV</t>
  </si>
  <si>
    <t>R2IUXE2RH8OJ2A</t>
  </si>
  <si>
    <t>RTJCKSW3MGDCJ</t>
  </si>
  <si>
    <t>R25B5M8BFZ5APO</t>
  </si>
  <si>
    <t>R3IYSZRJ55ATP3</t>
  </si>
  <si>
    <t>R2US7Y06YM7OHR</t>
  </si>
  <si>
    <t>R2OAKOAGTGVUTN</t>
  </si>
  <si>
    <t>R3DVFQGVFX84XI</t>
  </si>
  <si>
    <t>R1WAPDS97JZKIA</t>
  </si>
  <si>
    <t>R1ESX1X8D1NBKP</t>
  </si>
  <si>
    <t>R2AUA7VTJ8T109</t>
  </si>
  <si>
    <t>R2UBSM7L5I24EO</t>
  </si>
  <si>
    <t>R1G0Q0UJ7FBXGP</t>
  </si>
  <si>
    <t>R3OIY3XB4667JN</t>
  </si>
  <si>
    <t>R343JP2QEQ4OU1</t>
  </si>
  <si>
    <t>R1YVJDFTPY1227</t>
  </si>
  <si>
    <t>R3LVWE3Q7WY798</t>
  </si>
  <si>
    <t>R7GMXPSA7U047</t>
  </si>
  <si>
    <t>R2ZI5FCZK684JN</t>
  </si>
  <si>
    <t>R2CTSF9ABMHN6C</t>
  </si>
  <si>
    <t>R3T9C8BMA8PF8P</t>
  </si>
  <si>
    <t>R3TOOFPX256D59</t>
  </si>
  <si>
    <t>R1PR50BDQOEIIO</t>
  </si>
  <si>
    <t>R392FI4QWXWOX5</t>
  </si>
  <si>
    <t>R85UZWVZHVWQF</t>
  </si>
  <si>
    <t>R67DCS6U6YAX1</t>
  </si>
  <si>
    <t>R1D0FB7K1UOFSJ</t>
  </si>
  <si>
    <t>R24HHC45FGAWV3</t>
  </si>
  <si>
    <t>R26PXJ8P5Q5FHH</t>
  </si>
  <si>
    <t>R2SBOJRVH87Z3A</t>
  </si>
  <si>
    <t>R2JZAP6U9T86EI</t>
  </si>
  <si>
    <t>R2FUR9B0B9PHCM</t>
  </si>
  <si>
    <t>R31RUINAE4JQ9V</t>
  </si>
  <si>
    <t>R1L8EBC22RKCG5</t>
  </si>
  <si>
    <t>R2IPVSKOO0624U</t>
  </si>
  <si>
    <t>R358NA83FQL4AE</t>
  </si>
  <si>
    <t>R2J3IJ37A0TYAL</t>
  </si>
  <si>
    <t>R114CSTYEOW1ID</t>
  </si>
  <si>
    <t>R1OFIM5CH5R92R</t>
  </si>
  <si>
    <t>R26HJA1WW7OTY7</t>
  </si>
  <si>
    <t>R1LTHOMTCR3MDP</t>
  </si>
  <si>
    <t>R2U47H32CGIZL5</t>
  </si>
  <si>
    <t>RSV9TZFCZGNJM</t>
  </si>
  <si>
    <t>R2OQAPQPWJ13ZS</t>
  </si>
  <si>
    <t>R145ESVWL5NKD8</t>
  </si>
  <si>
    <t>RKVEH58EIOD7R</t>
  </si>
  <si>
    <t>RPYQ3EMAHHNIH</t>
  </si>
  <si>
    <t>R2706B6WB0LN1M</t>
  </si>
  <si>
    <t>R10DZEZJUT4T6K</t>
  </si>
  <si>
    <t>R3LIDV3FE4WP2U</t>
  </si>
  <si>
    <t>R1D9RWNUO50OL2</t>
  </si>
  <si>
    <t>R3UBUQT5L25WJV</t>
  </si>
  <si>
    <t>R41I3GR7DNRBK</t>
  </si>
  <si>
    <t>R3JJ8CIALK6GJI</t>
  </si>
  <si>
    <t>R2B50JTABPD6LS</t>
  </si>
  <si>
    <t>R248KORTE9C15N</t>
  </si>
  <si>
    <t>R26RTMICLY2WE5</t>
  </si>
  <si>
    <t>R1DZ4NVSGNARIJ</t>
  </si>
  <si>
    <t>R8MWH2C3FSEK3</t>
  </si>
  <si>
    <t>R38S0MZVLY0VRM</t>
  </si>
  <si>
    <t>RFMS5SU0JSYPQ</t>
  </si>
  <si>
    <t>REHZI4HEMEHJV</t>
  </si>
  <si>
    <t>R142J5WJGIJ8CO</t>
  </si>
  <si>
    <t>R2Q5B4SXB4J04I</t>
  </si>
  <si>
    <t>R1HBTSY0F2IO9D</t>
  </si>
  <si>
    <t>R3P3N5PQLDHLYS</t>
  </si>
  <si>
    <t>R1LI60GXHA0P4R</t>
  </si>
  <si>
    <t>R3B6HW9V910CZO</t>
  </si>
  <si>
    <t>RLHRRVTR54DUP</t>
  </si>
  <si>
    <t>R28T406GWSUMTK</t>
  </si>
  <si>
    <t>R1JKFY2MLYJM5Z</t>
  </si>
  <si>
    <t>R27FGZ9C2NRC3J</t>
  </si>
  <si>
    <t>R3CVRZ2P93GWFR</t>
  </si>
  <si>
    <t>R21YSBO429830L</t>
  </si>
  <si>
    <t>RXW65D85E5PT7</t>
  </si>
  <si>
    <t>R26KGH1T4JLVKC</t>
  </si>
  <si>
    <t>R3M3ZC7HMK17L</t>
  </si>
  <si>
    <t>R26H1DURWI8AZR</t>
  </si>
  <si>
    <t>R3JH5EEXSYW5G6</t>
  </si>
  <si>
    <t>R35C9T5EDL0MJG</t>
  </si>
  <si>
    <t>R2RSK1JGLBTS0C</t>
  </si>
  <si>
    <t>R1WSD60MD51CKK</t>
  </si>
  <si>
    <t>R2YLDT44YPDA2G</t>
  </si>
  <si>
    <t>R39360RU5VF8V5</t>
  </si>
  <si>
    <t>R17JJCUW7LT3JK</t>
  </si>
  <si>
    <t>R2XRDEM927X3FR</t>
  </si>
  <si>
    <t>R337QVI8OQCWBB</t>
  </si>
  <si>
    <t>R2Z2ZTUR54RPC9</t>
  </si>
  <si>
    <t>R3P4FG9657U0PS</t>
  </si>
  <si>
    <t>RMKT12XVNLW9K</t>
  </si>
  <si>
    <t>R3N1KWPD82KCJH</t>
  </si>
  <si>
    <t>RUP7RE9R1GMG7</t>
  </si>
  <si>
    <t>R1EM1ELIZK4UQO</t>
  </si>
  <si>
    <t>R1KENVOUNW6R1X</t>
  </si>
  <si>
    <t>R1N5J4AH4O9X4T</t>
  </si>
  <si>
    <t>R35QA88TXAIRTF</t>
  </si>
  <si>
    <t>R1AGOOCPLSM5ZG</t>
  </si>
  <si>
    <t>R1NA3LLEM31J5M</t>
  </si>
  <si>
    <t>RM6F2CS52ASGD</t>
  </si>
  <si>
    <t>RTFZIQRITFCIV</t>
  </si>
  <si>
    <t>R32FXB6GR3QTL0</t>
  </si>
  <si>
    <t>R22YPCRTDOIQDE</t>
  </si>
  <si>
    <t>R35AWS6LOXIHFR</t>
  </si>
  <si>
    <t>RE4SLVEI48Q4Z</t>
  </si>
  <si>
    <t>R325EKU2FKEM30</t>
  </si>
  <si>
    <t>R1JRI27AL0H5MD</t>
  </si>
  <si>
    <t>R3JP9GW6RDG7YF</t>
  </si>
  <si>
    <t>R2WZQXQJGPUSL9</t>
  </si>
  <si>
    <t>R3SDM4NN6LFSL</t>
  </si>
  <si>
    <t>R1MPD1Z1RVWED5</t>
  </si>
  <si>
    <t>R2DFHZQ2DIC252</t>
  </si>
  <si>
    <t>R3VXTRX34YFXJ9</t>
  </si>
  <si>
    <t>R1LCIITYYC3DTG</t>
  </si>
  <si>
    <t>R16NO3UIEZYUMI</t>
  </si>
  <si>
    <t>R3JRCWMWKXH9IB</t>
  </si>
  <si>
    <t>R3G026EMLP0VS7</t>
  </si>
  <si>
    <t>R24JJEFAXZH2J6</t>
  </si>
  <si>
    <t>R24WHQLDAXAB92</t>
  </si>
  <si>
    <t>R21V0OVOI8IF8N</t>
  </si>
  <si>
    <t>RC1OYQZGSAU8Y</t>
  </si>
  <si>
    <t>R1R8U1O073H76A</t>
  </si>
  <si>
    <t>R1NVGNWTYT0WZV</t>
  </si>
  <si>
    <t>R3UIZ85E8RCFUT</t>
  </si>
  <si>
    <t>R2S1HZIXB203EH</t>
  </si>
  <si>
    <t>R272XKO2RCSBFJ</t>
  </si>
  <si>
    <t>R2YTL99CZ1KY8F</t>
  </si>
  <si>
    <t>R2Q3F8S96PYJK5</t>
  </si>
  <si>
    <t>R3D0YV4YZWF58X</t>
  </si>
  <si>
    <t>R3NU9GCTSLCR29</t>
  </si>
  <si>
    <t>R2EX9GSKA1K6IA</t>
  </si>
  <si>
    <t>R18T6LNT4V3WIK</t>
  </si>
  <si>
    <t>R3J5KJWXWZ9BTL</t>
  </si>
  <si>
    <t>R27KT7RSJUJ9WK</t>
  </si>
  <si>
    <t>R24X9LMOOX690Y</t>
  </si>
  <si>
    <t>RUN0V9GG0NY3K</t>
  </si>
  <si>
    <t>R898UMT5A5N06</t>
  </si>
  <si>
    <t>R3EGALHA5I1H5M</t>
  </si>
  <si>
    <t>RHNR43R07U1HL</t>
  </si>
  <si>
    <t>R1ZCNUY4FGIBT4</t>
  </si>
  <si>
    <t>R3PFYE8GPM1BM2</t>
  </si>
  <si>
    <t>R1PLX62UCX8BEO</t>
  </si>
  <si>
    <t>RPOJFOW2F49SE</t>
  </si>
  <si>
    <t>R17TPTBCK87IBF</t>
  </si>
  <si>
    <t>R3EOBXZZQZEMTI</t>
  </si>
  <si>
    <t>RW9RTATRE2350</t>
  </si>
  <si>
    <t>R25FU8ACFGF47V</t>
  </si>
  <si>
    <t>R3PCNE5292DYOG</t>
  </si>
  <si>
    <t>R6AQ69P24LF60</t>
  </si>
  <si>
    <t>R260VRUGIHTL9U</t>
  </si>
  <si>
    <t>R2V10DMI0YG00Z</t>
  </si>
  <si>
    <t>R26Y3HWJKWSAH</t>
  </si>
  <si>
    <t>R27ZKRDRKTDH8Q</t>
  </si>
  <si>
    <t>R2C7WEVAS7L3VM</t>
  </si>
  <si>
    <t>R2KDBRE8342H5P</t>
  </si>
  <si>
    <t>R3EJ8Q3TMPSQR3</t>
  </si>
  <si>
    <t>R1LN1C5CM8PCGA</t>
  </si>
  <si>
    <t>R3KY2YEIO4VRG3</t>
  </si>
  <si>
    <t>R3VPNPIBWBPUB1</t>
  </si>
  <si>
    <t>R2MIYHSE2VT4HJ</t>
  </si>
  <si>
    <t>R2GSMFZARPURF8</t>
  </si>
  <si>
    <t>RLEOSHQWOXO2M</t>
  </si>
  <si>
    <t>R24AZS90ZJ7KRC</t>
  </si>
  <si>
    <t>R2LMXNB7ADDJWB</t>
  </si>
  <si>
    <t>R3V1ETN1KQ4QL2</t>
  </si>
  <si>
    <t>R3GOQBMSH5MIUG</t>
  </si>
  <si>
    <t>R3MDULNGS6SJBE</t>
  </si>
  <si>
    <t>R73PI9VTV760M</t>
  </si>
  <si>
    <t>R2B1S5L1253SQ9</t>
  </si>
  <si>
    <t>R1GZGDHSXXGJHC</t>
  </si>
  <si>
    <t>R1XINIJIB8NIAC</t>
  </si>
  <si>
    <t>R1BE774NJ5R2DX</t>
  </si>
  <si>
    <t>R1U4G4C65P8D4G</t>
  </si>
  <si>
    <t>R2WMQC1KWG94P7</t>
  </si>
  <si>
    <t>R2J2KA1OUGEH3L</t>
  </si>
  <si>
    <t>R2Q7JZD5DQRYLN</t>
  </si>
  <si>
    <t>R1B31T0G8VFWWH</t>
  </si>
  <si>
    <t>R7K5AJJ5YJMCJ</t>
  </si>
  <si>
    <t>R1IMH92PEPVZ3Y</t>
  </si>
  <si>
    <t>R3CXWGXJIO3QD4</t>
  </si>
  <si>
    <t>R317WT80E3F4I2</t>
  </si>
  <si>
    <t>R2TEW122AFHO0N</t>
  </si>
  <si>
    <t>R2L87VHBYI2A1V</t>
  </si>
  <si>
    <t>R2NO3GT7CX9TX1</t>
  </si>
  <si>
    <t>R1H7XDUE2AFTOJ</t>
  </si>
  <si>
    <t>RW5LMN5G0IGL3</t>
  </si>
  <si>
    <t>R38ZOGEKGSJBCV</t>
  </si>
  <si>
    <t>RXN6DPSJFAMLA</t>
  </si>
  <si>
    <t>RNC0MI1CWR8H9</t>
  </si>
  <si>
    <t>R4E5DYXHHGZTD</t>
  </si>
  <si>
    <t>R5D0HBQWAXYEP</t>
  </si>
  <si>
    <t>RM8086AZAWNQB</t>
  </si>
  <si>
    <t>R1Q5I4OT08XBBP</t>
  </si>
  <si>
    <t>R1N1J6DCG6LIYP</t>
  </si>
  <si>
    <t>RMZG7RNEPFOII</t>
  </si>
  <si>
    <t>R15AE2SXC1IIK3</t>
  </si>
  <si>
    <t>RQHVUM93NUCOU</t>
  </si>
  <si>
    <t>R2DX0NQ3S7KOQ4</t>
  </si>
  <si>
    <t>R14DYCKOFGZ3G4</t>
  </si>
  <si>
    <t>R3Q6AZSWSPY4RH</t>
  </si>
  <si>
    <t>R3JJWGTD07H7HX</t>
  </si>
  <si>
    <t>R1CHWJNGGBUZD6</t>
  </si>
  <si>
    <t>RK96X31K91U0O</t>
  </si>
  <si>
    <t>R4B8YJ4015C8C</t>
  </si>
  <si>
    <t>R2XKAK7JRBGM2C</t>
  </si>
  <si>
    <t>RJ6E5TLJP5Z7S</t>
  </si>
  <si>
    <t>R21Y12O2T0TTRL</t>
  </si>
  <si>
    <t>R1A5CC17IZ91M2</t>
  </si>
  <si>
    <t>R1BO82C1MOQXP</t>
  </si>
  <si>
    <t>R2I0URMKJL9FJX</t>
  </si>
  <si>
    <t>R3V5CR48TYWKVC</t>
  </si>
  <si>
    <t>R1HBS1IAS9P3EK</t>
  </si>
  <si>
    <t>R3B3INPXIQLFGO</t>
  </si>
  <si>
    <t>R3U26KEWXGCBX2</t>
  </si>
  <si>
    <t>R2MHLMK5VBQRD</t>
  </si>
  <si>
    <t>R35MGIOUQQHXWK</t>
  </si>
  <si>
    <t>RO3LTHQ4OZR1F</t>
  </si>
  <si>
    <t>R35ZZ86LVZLBDC</t>
  </si>
  <si>
    <t>R3KVONT5CWWQ1V</t>
  </si>
  <si>
    <t>R33RASBIQKH1EX</t>
  </si>
  <si>
    <t>RBOPA6420OHEP</t>
  </si>
  <si>
    <t>R200UL35KLRW7R</t>
  </si>
  <si>
    <t>RJP0K4KZDD2HP</t>
  </si>
  <si>
    <t>R1PMRQ6KVUO5UV</t>
  </si>
  <si>
    <t>R20LSQBJM9GWDK</t>
  </si>
  <si>
    <t>R2FMPKSMQSCODD</t>
  </si>
  <si>
    <t>R120D3AP6AXFGR</t>
  </si>
  <si>
    <t>R3ILP34L4UM7UI</t>
  </si>
  <si>
    <t>R1M3L7485NFGSE</t>
  </si>
  <si>
    <t>R68JE2G98FHTQ</t>
  </si>
  <si>
    <t>R2DX8OAP0HXXWP</t>
  </si>
  <si>
    <t>R2LZF3QSCI31HQ</t>
  </si>
  <si>
    <t>RCGA8MAYBXPJV</t>
  </si>
  <si>
    <t>R2OPEWC0J4VGCD</t>
  </si>
  <si>
    <t>R18ICGMNS6POJN</t>
  </si>
  <si>
    <t>R36V1YMVL43QN7</t>
  </si>
  <si>
    <t>R265AK6OA2TC8X</t>
  </si>
  <si>
    <t>R1ARTHG7JGRQZM</t>
  </si>
  <si>
    <t>R2BW4R43F7KEE6</t>
  </si>
  <si>
    <t>R2DCCCB33HJNSM</t>
  </si>
  <si>
    <t>R3RIE0EEY4D6AU</t>
  </si>
  <si>
    <t>R34NVXTC9AB26E</t>
  </si>
  <si>
    <t>R2DBNW5O341SEP</t>
  </si>
  <si>
    <t>R1WOCZISS1XXUR</t>
  </si>
  <si>
    <t>R2M762SF95HF4B</t>
  </si>
  <si>
    <t>RC6AWPQ7PREJZ</t>
  </si>
  <si>
    <t>R17NZIN8DSAOFP</t>
  </si>
  <si>
    <t>R3A3W9KP62H29B</t>
  </si>
  <si>
    <t>R38E6QSOIKQFIR</t>
  </si>
  <si>
    <t>R3EUCFMNX3LPQX</t>
  </si>
  <si>
    <t>R1FVMAOCOXBG2H</t>
  </si>
  <si>
    <t>R1JIP74022FMDC</t>
  </si>
  <si>
    <t>R31SG7WHIC9NCU</t>
  </si>
  <si>
    <t>R3A3PKTJCGIGIL</t>
  </si>
  <si>
    <t>RNS7CWZGDI8R0</t>
  </si>
  <si>
    <t>R11GZVOGK994MO</t>
  </si>
  <si>
    <t>R38Y84L9CYB7F8</t>
  </si>
  <si>
    <t>R63Y7I2Q7B0RH</t>
  </si>
  <si>
    <t>RWBU98UIH3EG4</t>
  </si>
  <si>
    <t>R1SPFVN2778DYH</t>
  </si>
  <si>
    <t>R2GUT54B310MIN</t>
  </si>
  <si>
    <t>R2WBP8YTLS3OPJ</t>
  </si>
  <si>
    <t>R10U91ZIGVUEQI</t>
  </si>
  <si>
    <t>R3OLO46FXE0Y7M</t>
  </si>
  <si>
    <t>R16UMFRRYVRO2D</t>
  </si>
  <si>
    <t>R36C315MIJHD4N</t>
  </si>
  <si>
    <t>R150MFQR8MGSDT</t>
  </si>
  <si>
    <t>R13QV6AOAYQU6G</t>
  </si>
  <si>
    <t>R3L6R136L1ST2P</t>
  </si>
  <si>
    <t>RF99IXGAWSCF8</t>
  </si>
  <si>
    <t>R1XDPHF5KVF70</t>
  </si>
  <si>
    <t>R1TR4LHDJK4QWM</t>
  </si>
  <si>
    <t>RB564J68ZBB84</t>
  </si>
  <si>
    <t>R1WXATOTR9V2BE</t>
  </si>
  <si>
    <t>R36V83UCGEC2K2</t>
  </si>
  <si>
    <t>R1CKI4SPAMK1GB</t>
  </si>
  <si>
    <t>R2FIM2IXDA4XI9</t>
  </si>
  <si>
    <t>R1UTSUUY3RC5VJ</t>
  </si>
  <si>
    <t>R1LJCG64HWSE2H</t>
  </si>
  <si>
    <t>R1RQCLLYGGFIZ</t>
  </si>
  <si>
    <t>R2VEEENKBTSZM7</t>
  </si>
  <si>
    <t>R5DI7U9X7CQ6L</t>
  </si>
  <si>
    <t>R34PTECLSNQ92Q</t>
  </si>
  <si>
    <t>R3AR7U6LZEKGDZ</t>
  </si>
  <si>
    <t>R2559XZPCVQQRB</t>
  </si>
  <si>
    <t>R3C4WERXJ1FXVW</t>
  </si>
  <si>
    <t>R37J6M8XU8J2UN</t>
  </si>
  <si>
    <t>R2CIXVM89ZQOMB</t>
  </si>
  <si>
    <t>RSOZUVKUZCPUL</t>
  </si>
  <si>
    <t>R2C54R87M3BF97</t>
  </si>
  <si>
    <t>R2PJG45RZVC1AG</t>
  </si>
  <si>
    <t>R4TD9COGBSNUW</t>
  </si>
  <si>
    <t>R1N9BISDU5DUKY</t>
  </si>
  <si>
    <t>R2WUK4CHR50M6P</t>
  </si>
  <si>
    <t>R3Q3J9ZCQW08SJ</t>
  </si>
  <si>
    <t>R3R09SQ3LQZWP0</t>
  </si>
  <si>
    <t>ROG94W9K5IZPP</t>
  </si>
  <si>
    <t>R19LU5HO0C5G6R</t>
  </si>
  <si>
    <t>R2SI5AOVPWRB0D</t>
  </si>
  <si>
    <t>R3LRZAZO84DZ6K</t>
  </si>
  <si>
    <t>R2YW5LSIWDR1XE</t>
  </si>
  <si>
    <t>R6ML5G46VYY0P</t>
  </si>
  <si>
    <t>R11DL2AWM51JUU</t>
  </si>
  <si>
    <t>R1B80KWS9LCB8X</t>
  </si>
  <si>
    <t>RVX4OJQUR5ZVE</t>
  </si>
  <si>
    <t>RPBCYAHF3NX4E</t>
  </si>
  <si>
    <t>R14KVXYDLAEBHR</t>
  </si>
  <si>
    <t>RXAODV2OHBKW4</t>
  </si>
  <si>
    <t>R2AV4UYNGRE33Q</t>
  </si>
  <si>
    <t>R3KJCPWOGYC672</t>
  </si>
  <si>
    <t>R2RZ8II2EGKEUF</t>
  </si>
  <si>
    <t>R20LI4O45SMFP7</t>
  </si>
  <si>
    <t>R1HPQHT13QYKBK</t>
  </si>
  <si>
    <t>R110CR4AD558XA</t>
  </si>
  <si>
    <t>R2GAR49XG4B2MR</t>
  </si>
  <si>
    <t>R35KB9ZGJU69DM</t>
  </si>
  <si>
    <t>R2WAUSC1WTJAI1</t>
  </si>
  <si>
    <t>R3602Y24JS49JI</t>
  </si>
  <si>
    <t>R1TBI06WZKGIRG</t>
  </si>
  <si>
    <t>R20MFO7K9BOV48</t>
  </si>
  <si>
    <t>R3V4ZRTE667XFW</t>
  </si>
  <si>
    <t>R1YAJKA5XF1GJY</t>
  </si>
  <si>
    <t>R24VC2SIKJTTCC</t>
  </si>
  <si>
    <t>RICLGKGN5RFBD</t>
  </si>
  <si>
    <t>RQV7WIBD0GS06</t>
  </si>
  <si>
    <t>R25UI50GV8IC8H</t>
  </si>
  <si>
    <t>R2LFQN3J98VK9K</t>
  </si>
  <si>
    <t>R1ATYWNQEP9IRU</t>
  </si>
  <si>
    <t>R1OKGK70LYSD46</t>
  </si>
  <si>
    <t>R2LV882ASO4EJM</t>
  </si>
  <si>
    <t>R1J8XIRST0HDN6</t>
  </si>
  <si>
    <t>R31T82ERD3ZMK4</t>
  </si>
  <si>
    <t>R18IERM1VRE4RO</t>
  </si>
  <si>
    <t>R94MCO9Z1XEG2</t>
  </si>
  <si>
    <t>R288LHAQ8X9S9P</t>
  </si>
  <si>
    <t>R1NW1X48RSET1Z</t>
  </si>
  <si>
    <t>R2G5RVERUGUY9G</t>
  </si>
  <si>
    <t>R16IY5HPEMSUGV</t>
  </si>
  <si>
    <t>R1S5FD0D8T44R5</t>
  </si>
  <si>
    <t>RA88ON37S8GZ5</t>
  </si>
  <si>
    <t>R1N9K09PK3ETZK</t>
  </si>
  <si>
    <t>R2HG9API98AHDB</t>
  </si>
  <si>
    <t>R10P5LB5B4388O</t>
  </si>
  <si>
    <t>RGDHODCPC089K</t>
  </si>
  <si>
    <t>R3RSVTS2C7Q2A5</t>
  </si>
  <si>
    <t>R3H72Y074V957G</t>
  </si>
  <si>
    <t>RN321J53AKU0K</t>
  </si>
  <si>
    <t>R19X0TLJFOL8RV</t>
  </si>
  <si>
    <t>R3H2XBOSPH6NZR</t>
  </si>
  <si>
    <t>R187CEHOWSXVIR</t>
  </si>
  <si>
    <t>R3D78DM0715YW3</t>
  </si>
  <si>
    <t>R1ZTUD2LMQZ1O0</t>
  </si>
  <si>
    <t>R2HMMLCLTHHYZ9</t>
  </si>
  <si>
    <t>R3ETS7YB3Q999V</t>
  </si>
  <si>
    <t>R8L7UK03RGGA</t>
  </si>
  <si>
    <t>R1SRW5MRZ2F6VG</t>
  </si>
  <si>
    <t>R2BTFTYIMXI30J</t>
  </si>
  <si>
    <t>R26S60TY88S2K0</t>
  </si>
  <si>
    <t>R253NRG08YZO1Y</t>
  </si>
  <si>
    <t>RZAQWZXPXX0WI</t>
  </si>
  <si>
    <t>R6SYJU2XCOP39</t>
  </si>
  <si>
    <t>R355AITAQWV51A</t>
  </si>
  <si>
    <t>R3UYCY0PK6T5JS</t>
  </si>
  <si>
    <t>R3OF7DKU80WNEX</t>
  </si>
  <si>
    <t>R2D3JX3CMCDYQ7</t>
  </si>
  <si>
    <t>R2NDSGQUOW1UFI</t>
  </si>
  <si>
    <t>R39U97UD4PTKP0</t>
  </si>
  <si>
    <t>R1R7Q9BYUN7EJM</t>
  </si>
  <si>
    <t>R7PB9YYX02O1S</t>
  </si>
  <si>
    <t>R407TEVC3CYBY</t>
  </si>
  <si>
    <t>R1TQ2SCBEDK1NZ</t>
  </si>
  <si>
    <t>R3907SDNN9VR5Y</t>
  </si>
  <si>
    <t>R1NNMXA39722T8</t>
  </si>
  <si>
    <t>RXQNT49DKJ26S</t>
  </si>
  <si>
    <t>R22MNVNS4IIKG3</t>
  </si>
  <si>
    <t>R2CQDP0G85P8C0</t>
  </si>
  <si>
    <t>RMJZ65KLW040B</t>
  </si>
  <si>
    <t>R2M6EZZQ3RC4AX</t>
  </si>
  <si>
    <t>RLWCOK6XMDAGC</t>
  </si>
  <si>
    <t>R1DIZ1VVBM3XF3</t>
  </si>
  <si>
    <t>R3RUTUF4VKRG87</t>
  </si>
  <si>
    <t>R3BKZ1CNXYB14D</t>
  </si>
  <si>
    <t>R3375SVOFCYTFF</t>
  </si>
  <si>
    <t>R1EYL0456QZ6TD</t>
  </si>
  <si>
    <t>R7Q0TY2ZGMMIN</t>
  </si>
  <si>
    <t>R2TFE2JWK585DQ</t>
  </si>
  <si>
    <t>ROSY5BMO160S8</t>
  </si>
  <si>
    <t>R1S5MM420VK5O</t>
  </si>
  <si>
    <t>R256KIA5SVIYEY</t>
  </si>
  <si>
    <t>R1G3NQY6VPZ0W2</t>
  </si>
  <si>
    <t>R27PE0BR7AFI5K</t>
  </si>
  <si>
    <t>R30IFO0Q1K73E9</t>
  </si>
  <si>
    <t>R2AVU3XTD27ZHS</t>
  </si>
  <si>
    <t>R2VKAANDZUB2TJ</t>
  </si>
  <si>
    <t>R6GQW6RKQ9MK5</t>
  </si>
  <si>
    <t>RAYWMRZPZ14X1</t>
  </si>
  <si>
    <t>R3DDSZWJ24VK4Z</t>
  </si>
  <si>
    <t>R3SLQOT4AZDXOJ</t>
  </si>
  <si>
    <t>R1XNL0XA54KUAZ</t>
  </si>
  <si>
    <t>R144WYY5PBRA6</t>
  </si>
  <si>
    <t>R3QCRFDNP1RZM5</t>
  </si>
  <si>
    <t>R36H099OCB985O</t>
  </si>
  <si>
    <t>R32C98BJ9DRL79</t>
  </si>
  <si>
    <t>R1TKOA0N93W0AF</t>
  </si>
  <si>
    <t>RZSQX768Q8BRO</t>
  </si>
  <si>
    <t>R38TTOMI01SZ0M</t>
  </si>
  <si>
    <t>R2LTDUDDQF0HE0</t>
  </si>
  <si>
    <t>R3DNOKYB0YB2DZ</t>
  </si>
  <si>
    <t>R1FGO0SSUJD2TV</t>
  </si>
  <si>
    <t>R35S3OO2N2ZEAK</t>
  </si>
  <si>
    <t>R34JI2S82934EL</t>
  </si>
  <si>
    <t>R1R0861UO92Z4S</t>
  </si>
  <si>
    <t>R3TWKN96MA3YTC</t>
  </si>
  <si>
    <t>RVNYJGF3TJ1HH</t>
  </si>
  <si>
    <t>R3SO8N3OF4401O</t>
  </si>
  <si>
    <t>R1349PEO0YF938</t>
  </si>
  <si>
    <t>R2XTBG5BD9S04B</t>
  </si>
  <si>
    <t>R242RHYD9YBYGQ</t>
  </si>
  <si>
    <t>RT127W0ZQV4V6</t>
  </si>
  <si>
    <t>R1F0HJV54WA6Y1</t>
  </si>
  <si>
    <t>R31EQO2072ECK1</t>
  </si>
  <si>
    <t>R13WG12278YLU8</t>
  </si>
  <si>
    <t>R3NE8OQ3WPJOT9</t>
  </si>
  <si>
    <t>R3VLPV94UNTN7D</t>
  </si>
  <si>
    <t>RB55IVR4IJ658</t>
  </si>
  <si>
    <t>R25GNVDCF8MRK4</t>
  </si>
  <si>
    <t>RITW7QXM8HJHT</t>
  </si>
  <si>
    <t>R27CJ1292FG4JG</t>
  </si>
  <si>
    <t>R1M9SWXRIZJVWU</t>
  </si>
  <si>
    <t>RVITAAYFIMZKT</t>
  </si>
  <si>
    <t>RNQDSVULD4JIE</t>
  </si>
  <si>
    <t>R2D1S7Q52J4VXW</t>
  </si>
  <si>
    <t>R25IJXPUWT8LFK</t>
  </si>
  <si>
    <t>R3RITYKX4MWYCK</t>
  </si>
  <si>
    <t>RP43KMMRPV2Q3</t>
  </si>
  <si>
    <t>R2QBFLBABR9GF</t>
  </si>
  <si>
    <t>R3IJW3DL5R0M17</t>
  </si>
  <si>
    <t>RTLJ2SFPAH8LU</t>
  </si>
  <si>
    <t>R2RYJL2TSW8T52</t>
  </si>
  <si>
    <t>RC81G65D5P4SW</t>
  </si>
  <si>
    <t>R3J5PW39AP2MFD</t>
  </si>
  <si>
    <t>R21CUQNQ5BSFGH</t>
  </si>
  <si>
    <t>R1XBT0HSF7NCKJ</t>
  </si>
  <si>
    <t>R14L8SQPUEZAEJ</t>
  </si>
  <si>
    <t>RGR9FMKB5LX06</t>
  </si>
  <si>
    <t>R1R0YDAA1E3OBE</t>
  </si>
  <si>
    <t>RYC3XH9C3EBWK</t>
  </si>
  <si>
    <t>R12GSMU9X7QCRL</t>
  </si>
  <si>
    <t>R3IQIN3KU0Q3XX</t>
  </si>
  <si>
    <t>R1747LGCOQKZPN</t>
  </si>
  <si>
    <t>R1IBV1QIKU5QG7</t>
  </si>
  <si>
    <t>R188HVUJ3OC30R</t>
  </si>
  <si>
    <t>R1FIJ9CPDW3WLE</t>
  </si>
  <si>
    <t>R3NBFPDHO752C6</t>
  </si>
  <si>
    <t>R1IL2YSPHL7Y9J</t>
  </si>
  <si>
    <t>RRO3M2JQNUPLE</t>
  </si>
  <si>
    <t>R3CNLHNBUYL7L8</t>
  </si>
  <si>
    <t>R1GMZP3OAY2PQ4</t>
  </si>
  <si>
    <t>R2JUW2AKU9TZVF</t>
  </si>
  <si>
    <t>R2IC3MR8NSZXMB</t>
  </si>
  <si>
    <t>R9DLK5R9IBY7H</t>
  </si>
  <si>
    <t>R3QAFK08KOEM4X</t>
  </si>
  <si>
    <t>RX0A7QAF3B8I7</t>
  </si>
  <si>
    <t>R3DM3S7H8XLU0</t>
  </si>
  <si>
    <t>R2ZXJGVOZAF18U</t>
  </si>
  <si>
    <t>R13OM9G76N34OR</t>
  </si>
  <si>
    <t>R2I7KZEBT2RJPK</t>
  </si>
  <si>
    <t>R2K6SJH759C5FH</t>
  </si>
  <si>
    <t>R32T8N4D11SFYS</t>
  </si>
  <si>
    <t>R2AJIRID0O5M69</t>
  </si>
  <si>
    <t>R3AFS0Z7NAVP9Y</t>
  </si>
  <si>
    <t>R1ASKR3Y6EFO9Y</t>
  </si>
  <si>
    <t>R18WQH7TYX092</t>
  </si>
  <si>
    <t>R21411AL26C3MR</t>
  </si>
  <si>
    <t>RW5XWAMBITKJR</t>
  </si>
  <si>
    <t>R2HFE6XNQS0UP8</t>
  </si>
  <si>
    <t>R2BSCK1PAXQ5NH</t>
  </si>
  <si>
    <t>RZPZS0APQWNRT</t>
  </si>
  <si>
    <t>R1C19Z7Y860MKY</t>
  </si>
  <si>
    <t>RZRHOS2N9ZVJM</t>
  </si>
  <si>
    <t>RUC6VSV4LU9P4</t>
  </si>
  <si>
    <t>RN8096LY7UFUJ</t>
  </si>
  <si>
    <t>R355G76ECUQ7GN</t>
  </si>
  <si>
    <t>R21ZV0J85EQUOH</t>
  </si>
  <si>
    <t>R2VSWW07HYJWQ8</t>
  </si>
  <si>
    <t>R1EL7FF3GX730L</t>
  </si>
  <si>
    <t>R1RT1L8WRAQY5D</t>
  </si>
  <si>
    <t>R5KGDEFAJ5RVH</t>
  </si>
  <si>
    <t>R3INXSK9AF574O</t>
  </si>
  <si>
    <t>RVDYX9SNZJ6MQ</t>
  </si>
  <si>
    <t>R169WUUXF4ZIUZ</t>
  </si>
  <si>
    <t>R2QT3QBL25HBTG</t>
  </si>
  <si>
    <t>R3E449S1ZWR7F9</t>
  </si>
  <si>
    <t>RLHERK8U1LREO</t>
  </si>
  <si>
    <t>R1NHGLXW1QKLBC</t>
  </si>
  <si>
    <t>R2MQH21SEZOIUM</t>
  </si>
  <si>
    <t>R31ZE4UADPDRG4</t>
  </si>
  <si>
    <t>R3B8J75DKKAPIZ</t>
  </si>
  <si>
    <t>RYXRDTE7LINT1</t>
  </si>
  <si>
    <t>R34PWVCC9VENM9</t>
  </si>
  <si>
    <t>R14WKFJ1BTMD1B</t>
  </si>
  <si>
    <t>RZRUE1VLMP3QK</t>
  </si>
  <si>
    <t>R12RV1CVRJOA3Y</t>
  </si>
  <si>
    <t>R1UVYM31CNIFTO</t>
  </si>
  <si>
    <t>R2R6FPO6X0GQO4</t>
  </si>
  <si>
    <t>R7D2D2BOMAUTO</t>
  </si>
  <si>
    <t>R16S2JKUS18GAB</t>
  </si>
  <si>
    <t>RNFDIM9PF1C9U</t>
  </si>
  <si>
    <t>R36YHQKR1456NC</t>
  </si>
  <si>
    <t>R3SZ6SM72UXPT9</t>
  </si>
  <si>
    <t>RZYOW4CYXKVOE</t>
  </si>
  <si>
    <t>R12ZDG5WML5E1Z</t>
  </si>
  <si>
    <t>RORVGP6V0EP21</t>
  </si>
  <si>
    <t>RNHLZSPMRSBN3</t>
  </si>
  <si>
    <t>R2R3PMS05CDPY4</t>
  </si>
  <si>
    <t>R293AKJY0KAYU2</t>
  </si>
  <si>
    <t>R1CKLC9EOIW0CO</t>
  </si>
  <si>
    <t>R1SFNUH4BC29Q4</t>
  </si>
  <si>
    <t>R23FF4AI11EGQG</t>
  </si>
  <si>
    <t>R2ITLBT3D3QIFF</t>
  </si>
  <si>
    <t>RZ2TK6IVJL936</t>
  </si>
  <si>
    <t>R1ZCONBNFKG8ZC</t>
  </si>
  <si>
    <t>R1OJUIJC0SV7DS</t>
  </si>
  <si>
    <t>RCZZ3OE0HNTMR</t>
  </si>
  <si>
    <t>RKY1OFMHN5A3D</t>
  </si>
  <si>
    <t>R143FGMXO612N1</t>
  </si>
  <si>
    <t>R37QUY4LLQBPG3</t>
  </si>
  <si>
    <t>R2D85FE1SVH9R7</t>
  </si>
  <si>
    <t>R1JEMHPSAGZKDW</t>
  </si>
  <si>
    <t>RS2R19WDEHUNL</t>
  </si>
  <si>
    <t>R1UW9TNRNUY15B</t>
  </si>
  <si>
    <t>R35S3FG2J2TJAM</t>
  </si>
  <si>
    <t>R14JYWLSY6VOZW</t>
  </si>
  <si>
    <t>R10TNWC8M5M8E9</t>
  </si>
  <si>
    <t>R1YCJPR648EPXQ</t>
  </si>
  <si>
    <t>R1ZR7S45YOQHKX</t>
  </si>
  <si>
    <t>R23T81UVKR2YSW</t>
  </si>
  <si>
    <t>R1YGKMW5AF14T9</t>
  </si>
  <si>
    <t>R30ID8UXCDX35K</t>
  </si>
  <si>
    <t>R1UQOSA7I0B6CT</t>
  </si>
  <si>
    <t>R1JP6NH8K5NZU5</t>
  </si>
  <si>
    <t>R2I5H53LBQO3LU</t>
  </si>
  <si>
    <t>R2GHLGUZHUPKYI</t>
  </si>
  <si>
    <t>R2LGD1DSKBGHES</t>
  </si>
  <si>
    <t>R2TZD3HUFR98EF</t>
  </si>
  <si>
    <t>R1YXOQ6ZZI33LZ</t>
  </si>
  <si>
    <t>R17FVMZGPYPOYZ</t>
  </si>
  <si>
    <t>R23NCERA0R891T</t>
  </si>
  <si>
    <t>R2UV8DYD8AD2EH</t>
  </si>
  <si>
    <t>R3C4W7ZA3D6KJV</t>
  </si>
  <si>
    <t>R1N02TVQHTIFVX</t>
  </si>
  <si>
    <t>R3BIC1KGACDYI0</t>
  </si>
  <si>
    <t>R1CCVQBZR4Q9VB</t>
  </si>
  <si>
    <t>RZIRE8MUDAZ82</t>
  </si>
  <si>
    <t>R1NRMX4OA3SKEO</t>
  </si>
  <si>
    <t>R1MVQCC2Q3ABZ1</t>
  </si>
  <si>
    <t>R33SSIWTU7O0HN</t>
  </si>
  <si>
    <t>R1S3TX7C3GKBWE</t>
  </si>
  <si>
    <t>R2JTNGSHLWKQHT</t>
  </si>
  <si>
    <t>R2DY63XZUWM7SE</t>
  </si>
  <si>
    <t>R1PZLXZL2ME6XT</t>
  </si>
  <si>
    <t>R2VZRY72JJLPH3</t>
  </si>
  <si>
    <t>R15RBOQE6F587T</t>
  </si>
  <si>
    <t>R1ABQ9XJSD1B9N</t>
  </si>
  <si>
    <t>RM0HKLK17HGWT</t>
  </si>
  <si>
    <t>R6D68WWCYXIE6</t>
  </si>
  <si>
    <t>R5Z1TDHJJTBCN</t>
  </si>
  <si>
    <t>R1M11VMLH6I3TN</t>
  </si>
  <si>
    <t>R2OLOOGNHQ37ZA</t>
  </si>
  <si>
    <t>R3PIVKT8BNMA4G</t>
  </si>
  <si>
    <t>R3IEB79VMJ4KUB</t>
  </si>
  <si>
    <t>R2FW55EB4WH4HM</t>
  </si>
  <si>
    <t>RKHYI4QXIDG0B</t>
  </si>
  <si>
    <t>RR30YFP5QKZZZ</t>
  </si>
  <si>
    <t>R13ATADDWQX8CT</t>
  </si>
  <si>
    <t>R2QFJ90TFMGE4S</t>
  </si>
  <si>
    <t>R35KQ2BQ7TKJS8</t>
  </si>
  <si>
    <t>RBD5L7F8BAR71</t>
  </si>
  <si>
    <t>R1ZYMEO92ST8E2</t>
  </si>
  <si>
    <t>R1DLFFF7N1G9JT</t>
  </si>
  <si>
    <t>RYJAAGZ3I6ERK</t>
  </si>
  <si>
    <t>R33ND5PEC4ILD9</t>
  </si>
  <si>
    <t>R2N2T71KGYJX0</t>
  </si>
  <si>
    <t>R371P01X49V8QV</t>
  </si>
  <si>
    <t>R3MMP5A1MKKZZP</t>
  </si>
  <si>
    <t>R1VI6TV1VNY0H6</t>
  </si>
  <si>
    <t>R2MLAH3IBE9WB6</t>
  </si>
  <si>
    <t>R2CGNL0P1F07CF</t>
  </si>
  <si>
    <t>R1SLP1FDAIRDIA</t>
  </si>
  <si>
    <t>RTCE1LHDI5MSC</t>
  </si>
  <si>
    <t>R2U1JC1BKWWUFG</t>
  </si>
  <si>
    <t>RGW48SIV6YSO8</t>
  </si>
  <si>
    <t>R3UPD9POT3K5MD</t>
  </si>
  <si>
    <t>RRT9OUXNV4IJU</t>
  </si>
  <si>
    <t>R3JP8EI4SKB6TT</t>
  </si>
  <si>
    <t>R36P6ISAFGCWW9</t>
  </si>
  <si>
    <t>R1M33EDRD5XY8P</t>
  </si>
  <si>
    <t>R19ILBYMSDBQAC</t>
  </si>
  <si>
    <t>R2GS46H4UYEI4U</t>
  </si>
  <si>
    <t>R1V0UIG80MWSGS</t>
  </si>
  <si>
    <t>RZNM6HFXBWRJW</t>
  </si>
  <si>
    <t>R1D9GBPIVP6Z8M</t>
  </si>
  <si>
    <t>RL8HUBRTJ3LLL</t>
  </si>
  <si>
    <t>R39RGFCIUFXU4H</t>
  </si>
  <si>
    <t>R3S475ZLFA6K5C</t>
  </si>
  <si>
    <t>R3RBBXW4E5LKWH</t>
  </si>
  <si>
    <t>R1PZJRA2K6Y7HE</t>
  </si>
  <si>
    <t>RCFFXI7HE5S1O</t>
  </si>
  <si>
    <t>R3DIB02TOTSYSE</t>
  </si>
  <si>
    <t>R2LUFMT90IY4QA</t>
  </si>
  <si>
    <t>RXT32QTE7RUQ1</t>
  </si>
  <si>
    <t>R2HOQ536IJUJM4</t>
  </si>
  <si>
    <t>R1DSBS8TI7TATL</t>
  </si>
  <si>
    <t>RWQ5WXJM5SYQM</t>
  </si>
  <si>
    <t>R1QYJE3308FNC3</t>
  </si>
  <si>
    <t>R2PK3LURGV7XMK</t>
  </si>
  <si>
    <t>R17NQ1RVQ187WB</t>
  </si>
  <si>
    <t>RBRUS2N936FP7</t>
  </si>
  <si>
    <t>R32Z3826SCWBZC</t>
  </si>
  <si>
    <t>R3N8TTZEOCVIC9</t>
  </si>
  <si>
    <t>R397WT8ZINS4R3</t>
  </si>
  <si>
    <t>R38K7QGV2GYAXT</t>
  </si>
  <si>
    <t>RL5X2D0KMAID9</t>
  </si>
  <si>
    <t>R3V76M88BH6XO4</t>
  </si>
  <si>
    <t>R11F7S14S5Z1DR</t>
  </si>
  <si>
    <t>R2K6M2964OJY62</t>
  </si>
  <si>
    <t>RZQSRHICMZS4I</t>
  </si>
  <si>
    <t>R3QJ8DYTSW3N7V</t>
  </si>
  <si>
    <t>R6223NK3BQ0MR</t>
  </si>
  <si>
    <t>R1Y2FUQ6U2C4TT</t>
  </si>
  <si>
    <t>R3DARIZBJ8DE4P</t>
  </si>
  <si>
    <t>R18ZEYSRNCERR7</t>
  </si>
  <si>
    <t>RZSF37HFFK0LN</t>
  </si>
  <si>
    <t>R39D1A1FW10AMZ</t>
  </si>
  <si>
    <t>R2KMCPSQCAAIEI</t>
  </si>
  <si>
    <t>R31QEV79S8TQLC</t>
  </si>
  <si>
    <t>R3CCT4DZ7PNCLT</t>
  </si>
  <si>
    <t>RI7WWH1O32LTQ</t>
  </si>
  <si>
    <t>RN9O9A0ARA83</t>
  </si>
  <si>
    <t>R35LX6CSWTNYSC</t>
  </si>
  <si>
    <t>R1CUUHI7XOHG6J</t>
  </si>
  <si>
    <t>R1GBNN50EN0PFS</t>
  </si>
  <si>
    <t>R3NOMC4L51HI68</t>
  </si>
  <si>
    <t>R1YMZK0C9NM9TJ</t>
  </si>
  <si>
    <t>R17GMX3E73L0PD</t>
  </si>
  <si>
    <t>R3T6DF21D1TVYC</t>
  </si>
  <si>
    <t>R37MXBYQP6B9UG</t>
  </si>
  <si>
    <t>R374MN6Y3HGVY6</t>
  </si>
  <si>
    <t>R2TDXG58UA6LMS</t>
  </si>
  <si>
    <t>R2KZ02C2SJ7WKJ</t>
  </si>
  <si>
    <t>R2NOIFFPNAB8AD</t>
  </si>
  <si>
    <t>R3JX5JS9CX0TLE</t>
  </si>
  <si>
    <t>R3LZ0DBRARBRZO</t>
  </si>
  <si>
    <t>R3DIAJAW70VG81</t>
  </si>
  <si>
    <t>RMQ3KAMNNQ2X2</t>
  </si>
  <si>
    <t>R2TWO1XR7BGSHO</t>
  </si>
  <si>
    <t>R1683BA4KIYFUI</t>
  </si>
  <si>
    <t>R2BTLKVDN71QOW</t>
  </si>
  <si>
    <t>R34X9P95PZ5OX2</t>
  </si>
  <si>
    <t>R2W61LLRNDPTLV</t>
  </si>
  <si>
    <t>R1MD9WI5AP8ZQV</t>
  </si>
  <si>
    <t>R37H76FMO5LQWM</t>
  </si>
  <si>
    <t>RQ8LTTD9ZAD0U</t>
  </si>
  <si>
    <t>R2EWX5R32OVIH5</t>
  </si>
  <si>
    <t>RU43GXLFBAS8O</t>
  </si>
  <si>
    <t>R1LF03KFL5GO3P</t>
  </si>
  <si>
    <t>R1475ZJ873I5NE</t>
  </si>
  <si>
    <t>R1IODQVRWH6ZY2</t>
  </si>
  <si>
    <t>R2LZX8J3H6DOT5</t>
  </si>
  <si>
    <t>R96JMMJFCJKL3</t>
  </si>
  <si>
    <t>RW8C24FXP79KC</t>
  </si>
  <si>
    <t>R1U7FGBOZ7LLXT</t>
  </si>
  <si>
    <t>R1VVM3Y8P761OK</t>
  </si>
  <si>
    <t>R3KYSOHRGRXD0Z</t>
  </si>
  <si>
    <t>R3INNJUH4JO9LK</t>
  </si>
  <si>
    <t>R15QDC1Z7MA197</t>
  </si>
  <si>
    <t>R1XO3PU241VKRL</t>
  </si>
  <si>
    <t>RYERQXE72BWDZ</t>
  </si>
  <si>
    <t>R1JHTSAJC61WZ3</t>
  </si>
  <si>
    <t>R3P0PRTL84LY6I</t>
  </si>
  <si>
    <t>R2Z85B5IROTGYA</t>
  </si>
  <si>
    <t>R2EH4DVWTBAL9C</t>
  </si>
  <si>
    <t>RZXPK0F5S2VTS</t>
  </si>
  <si>
    <t>RHQXPF9G54YP4</t>
  </si>
  <si>
    <t>R3MQ0FZCHTDIXT</t>
  </si>
  <si>
    <t>R2YQQJIT5CF1YI</t>
  </si>
  <si>
    <t>RQFWTYF7ISOCK</t>
  </si>
  <si>
    <t>R2WARTYO91TQ5U</t>
  </si>
  <si>
    <t>R2ZQ5A84YMYF5L</t>
  </si>
  <si>
    <t>R2EAC2MQLUOE2O</t>
  </si>
  <si>
    <t>R11V5OCJYQY6WC</t>
  </si>
  <si>
    <t>RIR8457ELA3D6</t>
  </si>
  <si>
    <t>R2GWHK7KGBQ6DM</t>
  </si>
  <si>
    <t>R1EV61F6P7A11I</t>
  </si>
  <si>
    <t>R2DEONSP7S2QXE</t>
  </si>
  <si>
    <t>R1ROPAJBYWFX3L</t>
  </si>
  <si>
    <t>R3RP22I8F1KJ3G</t>
  </si>
  <si>
    <t>RS323H3S7TUW3</t>
  </si>
  <si>
    <t>R1WJ8T3U9P42IU</t>
  </si>
  <si>
    <t>RM9RH8FX9U95D</t>
  </si>
  <si>
    <t>R31M8UXT7NLOMY</t>
  </si>
  <si>
    <t>R18Q7M2R00EW68</t>
  </si>
  <si>
    <t>R11NHZQ8OKA9U0</t>
  </si>
  <si>
    <t>R2WEI6XJR33OD9</t>
  </si>
  <si>
    <t>R27A6L849E7GSZ</t>
  </si>
  <si>
    <t>R1AEVMWF3LYR1W</t>
  </si>
  <si>
    <t>R1HWDFBGDTAD8T</t>
  </si>
  <si>
    <t>RW1MNAXV6W46C</t>
  </si>
  <si>
    <t>R29GE7YKSLFUEI</t>
  </si>
  <si>
    <t>RVPA011CN6KFC</t>
  </si>
  <si>
    <t>R3RPSQIJV4SO8P</t>
  </si>
  <si>
    <t>R1FX2ZCKMJB7HV</t>
  </si>
  <si>
    <t>RW80Q6XC18TR1</t>
  </si>
  <si>
    <t>R388KPB8P0EVTW</t>
  </si>
  <si>
    <t>RH57438QTA6TG</t>
  </si>
  <si>
    <t>ROZVZWR5N5XFF</t>
  </si>
  <si>
    <t>R32RTSWNYGFNT3</t>
  </si>
  <si>
    <t>RHK4K6M2PFZCT</t>
  </si>
  <si>
    <t>R21IS8D23018BF</t>
  </si>
  <si>
    <t>R1O4RWDUJDLH8G</t>
  </si>
  <si>
    <t>R3BHQM50VHKHN1</t>
  </si>
  <si>
    <t>RZZBLKLCKMBIO</t>
  </si>
  <si>
    <t>R33B3888A0I1MF</t>
  </si>
  <si>
    <t>R27C7F23ZUFG99</t>
  </si>
  <si>
    <t>R3J5SC94G7LHOG</t>
  </si>
  <si>
    <t>R31TAZ4NSJ9QJU</t>
  </si>
  <si>
    <t>R2OO48A4CJ6ZWL</t>
  </si>
  <si>
    <t>R3KLZUQCUHHOAX</t>
  </si>
  <si>
    <t>R2QQZX4QI5G707</t>
  </si>
  <si>
    <t>R2PMOA0FRZQJH8</t>
  </si>
  <si>
    <t>R1Z7A1FJINTOUW</t>
  </si>
  <si>
    <t>R3K8P7GKLOHOW3</t>
  </si>
  <si>
    <t>R968YTI3QLHUU</t>
  </si>
  <si>
    <t>R2WLXSMP9D425C</t>
  </si>
  <si>
    <t>R3JQEX1BFY9D39</t>
  </si>
  <si>
    <t>R3FG2NLHXHGVP</t>
  </si>
  <si>
    <t>R3HUBJJJS3DO4T</t>
  </si>
  <si>
    <t>R2661I4M86YGDU</t>
  </si>
  <si>
    <t>R34YWIBFYLRQ7S</t>
  </si>
  <si>
    <t>R59S0ST3CRK72</t>
  </si>
  <si>
    <t>R32DQPFQOKWAPF</t>
  </si>
  <si>
    <t>R1LBZ0AGEZPCJS</t>
  </si>
  <si>
    <t>RICD6CW1J29LM</t>
  </si>
  <si>
    <t>RZCQSN74LHT1B</t>
  </si>
  <si>
    <t>R39HW9DHHNXMZY</t>
  </si>
  <si>
    <t>RKVFIWXJ28K5E</t>
  </si>
  <si>
    <t>R6VPUQX7S0ZXK</t>
  </si>
  <si>
    <t>RF9Y5B4XM5YZ6</t>
  </si>
  <si>
    <t>R24N6TZUI4NUAR</t>
  </si>
  <si>
    <t>RMMHFQPA8C5FJ</t>
  </si>
  <si>
    <t>RTE5VGSY9115Z</t>
  </si>
  <si>
    <t>RRPKO7B62TUN8</t>
  </si>
  <si>
    <t>RMW15G5GM7HKY</t>
  </si>
  <si>
    <t>R3PNOFAB5MTZMN</t>
  </si>
  <si>
    <t>R3L5QGDIMQZJ0F</t>
  </si>
  <si>
    <t>RYO77QIQ3J77O</t>
  </si>
  <si>
    <t>RTT5VLIVBXJ9G</t>
  </si>
  <si>
    <t>RDVYDNR6YE0P9</t>
  </si>
  <si>
    <t>R2N4W7YVIYXMD4</t>
  </si>
  <si>
    <t>R1DZ7H2MK3UDMT</t>
  </si>
  <si>
    <t>R23LLGX9FMWWT3</t>
  </si>
  <si>
    <t>R39UMH72QKWB0W</t>
  </si>
  <si>
    <t>R67UM0U4KH8C0</t>
  </si>
  <si>
    <t>RK56D57RLGNG7</t>
  </si>
  <si>
    <t>R3SZTBONWK6EEB</t>
  </si>
  <si>
    <t>RW0XZ8GFEVSHT</t>
  </si>
  <si>
    <t>R1ONWKUQ97UR0Z</t>
  </si>
  <si>
    <t>R31QLHY7PDUZ58</t>
  </si>
  <si>
    <t>R3PN59YSGTFQA4</t>
  </si>
  <si>
    <t>R313IF9FNSCCXG</t>
  </si>
  <si>
    <t>RGABQNB8MCJIV</t>
  </si>
  <si>
    <t>R2O8A01MW8OG45</t>
  </si>
  <si>
    <t>R17SZCFHFXSBJ4</t>
  </si>
  <si>
    <t>R15YIPPTFN5V7W</t>
  </si>
  <si>
    <t>RVMI19H090GN5</t>
  </si>
  <si>
    <t>R1UQMESC400YOE</t>
  </si>
  <si>
    <t>R3N9DZ2JDGIAWQ</t>
  </si>
  <si>
    <t>R2SYKE16W886JJ</t>
  </si>
  <si>
    <t>R2YD92F7BXAMZH</t>
  </si>
  <si>
    <t>R2UIJV14OIMCZV</t>
  </si>
  <si>
    <t>R1458J40NJSVIT</t>
  </si>
  <si>
    <t>RXW8PLIUVJ2OE</t>
  </si>
  <si>
    <t>R9A1OF3EW7MGN</t>
  </si>
  <si>
    <t>R28WD8ETADFIKR</t>
  </si>
  <si>
    <t>R1PELVV3KOBO73</t>
  </si>
  <si>
    <t>R3P3AYLYQSCIHC</t>
  </si>
  <si>
    <t>R218TWEQR99LCG</t>
  </si>
  <si>
    <t>R21NO0SUPFUAO5</t>
  </si>
  <si>
    <t>R2GPXUN1O93HXF</t>
  </si>
  <si>
    <t>R1DWVFYYKKIK74</t>
  </si>
  <si>
    <t>R3I6NJUB4QS3U6</t>
  </si>
  <si>
    <t>RBQO4ZTLRXA60</t>
  </si>
  <si>
    <t>R7ESCSWWQ9CMY</t>
  </si>
  <si>
    <t>R2XS80YVEE2VLG</t>
  </si>
  <si>
    <t>R20M9438YP7Z2E</t>
  </si>
  <si>
    <t>R2700E7W1TZOD3</t>
  </si>
  <si>
    <t>RJYAUT0FRKDMB</t>
  </si>
  <si>
    <t>RL8FH0EY6MYW2</t>
  </si>
  <si>
    <t>R3LQZ1MVHYQ0AH</t>
  </si>
  <si>
    <t>RA44P2P2I6OAT</t>
  </si>
  <si>
    <t>R1RY147GD1ET8M</t>
  </si>
  <si>
    <t>RYTQA3YC8EVSL</t>
  </si>
  <si>
    <t>R2UK87WTHHEQLI</t>
  </si>
  <si>
    <t>R1EOXYGHBYOOB9</t>
  </si>
  <si>
    <t>R2MQLUR661FKOA</t>
  </si>
  <si>
    <t>R235YDZ5Q9LII7</t>
  </si>
  <si>
    <t>R26GBAZJ5NKP2J</t>
  </si>
  <si>
    <t>R170382TYOYO5I</t>
  </si>
  <si>
    <t>RJHX6V54VZFP4</t>
  </si>
  <si>
    <t>R5YSMPE1H316Q</t>
  </si>
  <si>
    <t>R3021SP9CQ8U4W</t>
  </si>
  <si>
    <t>R1EHLWVCNS1GYC</t>
  </si>
  <si>
    <t>R12TMIZDRWREBE</t>
  </si>
  <si>
    <t>R77IQG19KY16L</t>
  </si>
  <si>
    <t>R3V9KCNAJ0PXQ</t>
  </si>
  <si>
    <t>R2MAC7AI6X08LW</t>
  </si>
  <si>
    <t>R17D4S6KU2SOBU</t>
  </si>
  <si>
    <t>R1QO6EVD5EQ2MJ</t>
  </si>
  <si>
    <t>R3FUW4VZQRFKQ5</t>
  </si>
  <si>
    <t>R2B3FENTTL8FY5</t>
  </si>
  <si>
    <t>R2LLTOR4VYRSUP</t>
  </si>
  <si>
    <t>R38QJJ3J9FUKGT</t>
  </si>
  <si>
    <t>R1F6I0EPG64UKU</t>
  </si>
  <si>
    <t>R1RMEFMJ2K9U77</t>
  </si>
  <si>
    <t>R2N6SGIK0RA7CZ</t>
  </si>
  <si>
    <t>RVMWQ6RR0C1HY</t>
  </si>
  <si>
    <t>R3UBFGKNSPP1T</t>
  </si>
  <si>
    <t>R2FNV0NZDLWHE</t>
  </si>
  <si>
    <t>R2M99BK02MCDNV</t>
  </si>
  <si>
    <t>R2P5UQ0XEPCTOW</t>
  </si>
  <si>
    <t>R1J2HEVC2FWFAN</t>
  </si>
  <si>
    <t>R2RIUPW9S9ZHGN</t>
  </si>
  <si>
    <t>R2LV0EOIWD1E49</t>
  </si>
  <si>
    <t>R1D75XFJREJIF7</t>
  </si>
  <si>
    <t>R2K5FL56JA45QK</t>
  </si>
  <si>
    <t>R13SXCYDWPZD7M</t>
  </si>
  <si>
    <t>R27X89M6VNZAZ6</t>
  </si>
  <si>
    <t>R13PRENBWGTJL4</t>
  </si>
  <si>
    <t>R1DIQOKB8QYLUH</t>
  </si>
  <si>
    <t>R2FHZN2WCMLBOH</t>
  </si>
  <si>
    <t>R2AOJHZMUZ7G2I</t>
  </si>
  <si>
    <t>R91I40PR8A2CN</t>
  </si>
  <si>
    <t>R2IZYQKHGOMD5L</t>
  </si>
  <si>
    <t>R1785DO8M4HFFD</t>
  </si>
  <si>
    <t>R348X4GTO6PQU9</t>
  </si>
  <si>
    <t>R1VCNIW9SC311F</t>
  </si>
  <si>
    <t>R2D84AXLIIYENV</t>
  </si>
  <si>
    <t>R1CW2N7FWCQ2E9</t>
  </si>
  <si>
    <t>R8KYBGAM1VF8Y</t>
  </si>
  <si>
    <t>R33F0EVLTMR7Q0</t>
  </si>
  <si>
    <t>R3P48DOOF0CDJ8</t>
  </si>
  <si>
    <t>R1QPP4497NVNZ0</t>
  </si>
  <si>
    <t>R3TCP13OGSIO0A</t>
  </si>
  <si>
    <t>R537ORAZ3D691</t>
  </si>
  <si>
    <t>R1FR1SGYIKT2UT</t>
  </si>
  <si>
    <t>R2BGMFCU9XSZIO</t>
  </si>
  <si>
    <t>R29PA6GTSHBZT5</t>
  </si>
  <si>
    <t>R2F2GEQ7YAXRSD</t>
  </si>
  <si>
    <t>R3FJPTSYA7QLDQ</t>
  </si>
  <si>
    <t>R1YXTYLLFSDN6F</t>
  </si>
  <si>
    <t>R2IU9VU91K2RIN</t>
  </si>
  <si>
    <t>R13T54P444JQ2A</t>
  </si>
  <si>
    <t>R2PQUB36L5O64N</t>
  </si>
  <si>
    <t>R1KII9H1CWAA05</t>
  </si>
  <si>
    <t>R22699HYNGFQ3F</t>
  </si>
  <si>
    <t>R3VW949SRSI8DG</t>
  </si>
  <si>
    <t>R33VXW5FCRM538</t>
  </si>
  <si>
    <t>R364MSHPSCBSZC</t>
  </si>
  <si>
    <t>RKEUW208YEVV5</t>
  </si>
  <si>
    <t>R1HDU0OEUM7U2H</t>
  </si>
  <si>
    <t>RE3OPNCDGNAGC</t>
  </si>
  <si>
    <t>R28G1EME0HSGGY</t>
  </si>
  <si>
    <t>R1YR3D0NQE0YA6</t>
  </si>
  <si>
    <t>R8VXX7ZVUBYGD</t>
  </si>
  <si>
    <t>R2TDWGLITZUANO</t>
  </si>
  <si>
    <t>R1RIXV8K7LNZPG</t>
  </si>
  <si>
    <t>RV401DJ0XBW51</t>
  </si>
  <si>
    <t>RXUB8YDK5V29B</t>
  </si>
  <si>
    <t>R39J7BNAZRV82W</t>
  </si>
  <si>
    <t>R19LI8LD47VTRC</t>
  </si>
  <si>
    <t>R2MH08WHCZODCE</t>
  </si>
  <si>
    <t>R3FSG9EKSAV3RH</t>
  </si>
  <si>
    <t>RLS3Q3GQ6V9X5</t>
  </si>
  <si>
    <t>RV3NO42W0C95H</t>
  </si>
  <si>
    <t>R1JQHFJM4G2WI6</t>
  </si>
  <si>
    <t>R2P9PNOUDS613K</t>
  </si>
  <si>
    <t>RN3HT9PBUD3NZ</t>
  </si>
  <si>
    <t>R3JA7B5ISXAC5G</t>
  </si>
  <si>
    <t>R1KJ8O69J9KEI2</t>
  </si>
  <si>
    <t>R3FWP3NBL54127</t>
  </si>
  <si>
    <t>R2KTH8A4IY9ZZQ</t>
  </si>
  <si>
    <t>R2ED9VEPT3A38F</t>
  </si>
  <si>
    <t>R2TW58C4LDA0HB</t>
  </si>
  <si>
    <t>R2FV708D23KCXU</t>
  </si>
  <si>
    <t>R1ASXINH1OT6DR</t>
  </si>
  <si>
    <t>R3E1ULB5JMK8M8</t>
  </si>
  <si>
    <t>R5HEJW9MXSBSN</t>
  </si>
  <si>
    <t>R1JLHUKHV02599</t>
  </si>
  <si>
    <t>R3QWATH0CEY9UB</t>
  </si>
  <si>
    <t>R2OA6WLUYP9I0P</t>
  </si>
  <si>
    <t>R2HMQ0VOKWQ62Y</t>
  </si>
  <si>
    <t>R2HSP5VBSX6NB1</t>
  </si>
  <si>
    <t>R5R3XSEYG901F</t>
  </si>
  <si>
    <t>R127MA65JNSOWI</t>
  </si>
  <si>
    <t>RYSCU07717MB5</t>
  </si>
  <si>
    <t>REWASLCJXLZ0P</t>
  </si>
  <si>
    <t>R3LMQYP4S3TZ1D</t>
  </si>
  <si>
    <t>R2DHVCKWVHZBDL</t>
  </si>
  <si>
    <t>RQZRV02WQM827</t>
  </si>
  <si>
    <t>R2BSNORS4S8Y5O</t>
  </si>
  <si>
    <t>R29IBNM5TII6SZ</t>
  </si>
  <si>
    <t>R38ON0Z6Q9J451</t>
  </si>
  <si>
    <t>R1R37QKX0HRTS</t>
  </si>
  <si>
    <t>R2YU28MLKMSTYH</t>
  </si>
  <si>
    <t>R29Q1VTK27KFLC</t>
  </si>
  <si>
    <t>RYDPEWV9WC0PU</t>
  </si>
  <si>
    <t>R3L51B7RDHW16V</t>
  </si>
  <si>
    <t>R100Y29EI0KGW9</t>
  </si>
  <si>
    <t>R31K3QIMP4B1CU</t>
  </si>
  <si>
    <t>RR7DW11JUGVUX</t>
  </si>
  <si>
    <t>R2CUG4B7G56O7U</t>
  </si>
  <si>
    <t>R2XR0OPWFJK2OG</t>
  </si>
  <si>
    <t>R1SOHNFLA9IKXL</t>
  </si>
  <si>
    <t>R23G8LLBD9D4H3</t>
  </si>
  <si>
    <t>R2SU25E3ZH4JEH</t>
  </si>
  <si>
    <t>RCOH95A6KJB8J</t>
  </si>
  <si>
    <t>RR11J9T0OGAT7</t>
  </si>
  <si>
    <t>R3HMJ84LRX3RFE</t>
  </si>
  <si>
    <t>R1PA4J2DPWMUX4</t>
  </si>
  <si>
    <t>R1ULQ43S9KU1K1</t>
  </si>
  <si>
    <t>R2T4O0DRQL3QIP</t>
  </si>
  <si>
    <t>R2XK30UZ0P7UXJ</t>
  </si>
  <si>
    <t>R3NQKJO364XETX</t>
  </si>
  <si>
    <t>R1CYYHWHYX2NX1</t>
  </si>
  <si>
    <t>R3KATRBZJYOAFW</t>
  </si>
  <si>
    <t>R1GZC1U1UELK8E</t>
  </si>
  <si>
    <t>RNQ8FWEZB09XX</t>
  </si>
  <si>
    <t>RYW158D6ZC85D</t>
  </si>
  <si>
    <t>RHI3BSTRUG006</t>
  </si>
  <si>
    <t>R3JY7DEIB727Q4</t>
  </si>
  <si>
    <t>RERB22NNP18BZ</t>
  </si>
  <si>
    <t>RE6LIDZ65EW5G</t>
  </si>
  <si>
    <t>R1YO7O7DO2O5U6</t>
  </si>
  <si>
    <t>R1A6I4INOCGWBG</t>
  </si>
  <si>
    <t>R1ARO6W0N7HC7F</t>
  </si>
  <si>
    <t>R1VGL0ZOWEIDPZ</t>
  </si>
  <si>
    <t>R22OSYPO6IBZ8O</t>
  </si>
  <si>
    <t>R2DHTJGY77MOP0</t>
  </si>
  <si>
    <t>R36IXNHZC037AW</t>
  </si>
  <si>
    <t>R3GPHUMRV75VWK</t>
  </si>
  <si>
    <t>R2DO6A5Z7D5XSI</t>
  </si>
  <si>
    <t>R15XQF7WAO4JPS</t>
  </si>
  <si>
    <t>R2I9R8AJ9WCXXC</t>
  </si>
  <si>
    <t>R1Q6IO5RWUTRT8</t>
  </si>
  <si>
    <t>RF5Y8BO9PDVBD</t>
  </si>
  <si>
    <t>R380FB13JOT72K</t>
  </si>
  <si>
    <t>R2RNY0K3PT2PAU</t>
  </si>
  <si>
    <t>R2KEZ6LFKH1BOT</t>
  </si>
  <si>
    <t>RJ1FQK256DKD5</t>
  </si>
  <si>
    <t>R3TXMZ9OL1L7MI</t>
  </si>
  <si>
    <t>RI4DLEXTUDQ8</t>
  </si>
  <si>
    <t>R2SR5699KY8T7X</t>
  </si>
  <si>
    <t>RY24YLHPCI7XM</t>
  </si>
  <si>
    <t>R131UUX5RGGPM6</t>
  </si>
  <si>
    <t>R1QT715X5TOYH0</t>
  </si>
  <si>
    <t>R3GOHZPUGY57VL</t>
  </si>
  <si>
    <t>R2X5IYZIUB4MVE</t>
  </si>
  <si>
    <t>R964KPPOLNHFJ</t>
  </si>
  <si>
    <t>R2X77NBYOU06B5</t>
  </si>
  <si>
    <t>RDRCHM3EVHLZP</t>
  </si>
  <si>
    <t>R1QKKV15C79IXH</t>
  </si>
  <si>
    <t>R1Q8U0KHBE4RAJ</t>
  </si>
  <si>
    <t>R3M5X5REVHJUFI</t>
  </si>
  <si>
    <t>R2G64QBZXNF1G2</t>
  </si>
  <si>
    <t>R7HQDX5RMXVNS</t>
  </si>
  <si>
    <t>R3J3KGQAFR06WR</t>
  </si>
  <si>
    <t>RXZ2UHPZ7431G</t>
  </si>
  <si>
    <t>R1OF1W4L7V2MFV</t>
  </si>
  <si>
    <t>R37WO2GKN6E3Q9</t>
  </si>
  <si>
    <t>RXPUKJKEHY256</t>
  </si>
  <si>
    <t>R1DXJ48GMFWOZD</t>
  </si>
  <si>
    <t>R24RXWIR7PL4IW</t>
  </si>
  <si>
    <t>R12KBR8IKSS7J2</t>
  </si>
  <si>
    <t>R1MJZTN0DNDU71</t>
  </si>
  <si>
    <t>RMUCAZHGYK1RB</t>
  </si>
  <si>
    <t>R2KJM0QA35OC7I</t>
  </si>
  <si>
    <t>R1UYOQA2722J9E</t>
  </si>
  <si>
    <t>R2H4C76KXFUF5N</t>
  </si>
  <si>
    <t>R2X2MGZJI8JOV5</t>
  </si>
  <si>
    <t>R2PHMY74SQMCM4</t>
  </si>
  <si>
    <t>R2EOV466KP2TSZ</t>
  </si>
  <si>
    <t>R3HO5I93IRXGK4</t>
  </si>
  <si>
    <t>R1IKS35P0F8TAJ</t>
  </si>
  <si>
    <t>R3GCXN4RSB3T4Z</t>
  </si>
  <si>
    <t>R3GM1KFHUQJ886</t>
  </si>
  <si>
    <t>R1QHY0304RCZS6</t>
  </si>
  <si>
    <t>RV3GIBR7FUXWH</t>
  </si>
  <si>
    <t>R3M83QIXOQMO9J</t>
  </si>
  <si>
    <t>R227LWX8C4MTYQ</t>
  </si>
  <si>
    <t>R1B938V5HN71BQ</t>
  </si>
  <si>
    <t>R2K9QFBTB6FYEF</t>
  </si>
  <si>
    <t>R2K0ND1WP31RYH</t>
  </si>
  <si>
    <t>R35YG940TYIGK5</t>
  </si>
  <si>
    <t>R2PDTLV982BZ70</t>
  </si>
  <si>
    <t>R2DG09GG88T9WZ</t>
  </si>
  <si>
    <t>R2FI87586PEKJ8</t>
  </si>
  <si>
    <t>R3BT931YPQDPLF</t>
  </si>
  <si>
    <t>R2609G1V725LV1</t>
  </si>
  <si>
    <t>R29G2BHEEMZ8TK</t>
  </si>
  <si>
    <t>R12M631S82DWX9</t>
  </si>
  <si>
    <t>R3HBBWJEZQNBH4</t>
  </si>
  <si>
    <t>R2P85TVQQPR3XX</t>
  </si>
  <si>
    <t>R3IGUN8ESO1GE5</t>
  </si>
  <si>
    <t>RAO29VFIR7Y20</t>
  </si>
  <si>
    <t>R21E4GVF798QBC</t>
  </si>
  <si>
    <t>R2600ZN2HS1KVZ</t>
  </si>
  <si>
    <t>R44ZNSYWMMKWH</t>
  </si>
  <si>
    <t>R5E0YEMP9TLPD</t>
  </si>
  <si>
    <t>R11PAFU64U5LGV</t>
  </si>
  <si>
    <t>RPH459PHQQOP4</t>
  </si>
  <si>
    <t>R17ZRY0K8T3ZVJ</t>
  </si>
  <si>
    <t>R1UCB8TXKZ7JE0</t>
  </si>
  <si>
    <t>R1YM20O66MTQUR</t>
  </si>
  <si>
    <t>R1R7T8TNV9C1DX</t>
  </si>
  <si>
    <t>R3OCX18B6XDQ39</t>
  </si>
  <si>
    <t>RRIN800K9UFKC</t>
  </si>
  <si>
    <t>R8EDW68GK5IJK</t>
  </si>
  <si>
    <t>RGB7OLWZEBW2D</t>
  </si>
  <si>
    <t>R35V1I6KBBWDA1</t>
  </si>
  <si>
    <t>R2S9K0UTNSD0L6</t>
  </si>
  <si>
    <t>R3RC91ZJN8FXRE</t>
  </si>
  <si>
    <t>RHM5Q098AI06R</t>
  </si>
  <si>
    <t>R2QOHI14M69TVA</t>
  </si>
  <si>
    <t>R2PQH5L3O1O0F4</t>
  </si>
  <si>
    <t>R3TYY0655P2RMO</t>
  </si>
  <si>
    <t>R4F2HUXYO2V7U</t>
  </si>
  <si>
    <t>R26UCI4JLBHQQA</t>
  </si>
  <si>
    <t>RQH9Q1TBCSHWW</t>
  </si>
  <si>
    <t>RLNUKMIVTZF3D</t>
  </si>
  <si>
    <t>R3L9VSEBHFY0CO</t>
  </si>
  <si>
    <t>R3RD12MBAHBOGJ</t>
  </si>
  <si>
    <t>R3JX5CDKU775U</t>
  </si>
  <si>
    <t>R1UOXH0VDEH21G</t>
  </si>
  <si>
    <t>R3MKON00OQCF7T</t>
  </si>
  <si>
    <t>RACP11DCWDX8H</t>
  </si>
  <si>
    <t>R2AFW2I68NL7DV</t>
  </si>
  <si>
    <t>R2Z8JARJBUORLB</t>
  </si>
  <si>
    <t>R12IW90EHDETBO</t>
  </si>
  <si>
    <t>R23PRYLHN54BOF</t>
  </si>
  <si>
    <t>R3NY4R1RGDRP6I</t>
  </si>
  <si>
    <t>R2EKZLAZBSNIGH</t>
  </si>
  <si>
    <t>R410I44U1ORFS</t>
  </si>
  <si>
    <t>R2EL6RDO42L8HA</t>
  </si>
  <si>
    <t>R2LMSC4S998NYI</t>
  </si>
  <si>
    <t>R2RVMZV1I42LGA</t>
  </si>
  <si>
    <t>ROS3I3HXBLAYE</t>
  </si>
  <si>
    <t>R2V70PAEVT1EYU</t>
  </si>
  <si>
    <t>R1GYY0PDUBZVOK</t>
  </si>
  <si>
    <t>R2180U6SP2A0B1</t>
  </si>
  <si>
    <t>R3NLWGZTKSITSC</t>
  </si>
  <si>
    <t>R1NCNL2F8KAM4L</t>
  </si>
  <si>
    <t>R32I8HG9OTUY0V</t>
  </si>
  <si>
    <t>R1Y6YHN4M285CN</t>
  </si>
  <si>
    <t>RIR2EVLB3KG1Q</t>
  </si>
  <si>
    <t>R2KUZ1CLHNTJAY</t>
  </si>
  <si>
    <t>R27RDEPJ1W7VOQ</t>
  </si>
  <si>
    <t>RQWPQXKORWT5I</t>
  </si>
  <si>
    <t>R1KQ8JLFP0TG78</t>
  </si>
  <si>
    <t>R1NBW7YR79U41D</t>
  </si>
  <si>
    <t>R3J7GSQFAQVB31</t>
  </si>
  <si>
    <t>RBQNYREQ6R6XW</t>
  </si>
  <si>
    <t>RSL0KWN4H04GJ</t>
  </si>
  <si>
    <t>R2NZ0UNFFXKZUB</t>
  </si>
  <si>
    <t>R23D039HGB5VNX</t>
  </si>
  <si>
    <t>R12EIACNZU7VVH</t>
  </si>
  <si>
    <t>RRZOYTJL6LAHO</t>
  </si>
  <si>
    <t>R3L2TDS1XKX1T7</t>
  </si>
  <si>
    <t>R2RGIFD5MNW5ES</t>
  </si>
  <si>
    <t>RWMH1CZ8YZVA1</t>
  </si>
  <si>
    <t>R4ES2CY3SDLGW</t>
  </si>
  <si>
    <t>R1Z3JXTI330QGA</t>
  </si>
  <si>
    <t>RVC3N6LRSJBX6</t>
  </si>
  <si>
    <t>RAA5Z4UFLIC05</t>
  </si>
  <si>
    <t>R2REMFEEN6UKBC</t>
  </si>
  <si>
    <t>R29TQDV31QHMAP</t>
  </si>
  <si>
    <t>RSC1YPIBXFW9B</t>
  </si>
  <si>
    <t>R3M0C49RRYPXKN</t>
  </si>
  <si>
    <t>R1P7N12X78US49</t>
  </si>
  <si>
    <t>R17PHQ7LHY70GL</t>
  </si>
  <si>
    <t>R1E8B0LMBUZ21K</t>
  </si>
  <si>
    <t>R3ORPP4CPI5V9S</t>
  </si>
  <si>
    <t>R2M6DE07UL43TF</t>
  </si>
  <si>
    <t>R37BE8EXG1TX8H</t>
  </si>
  <si>
    <t>R31M0VY9OTJB9I</t>
  </si>
  <si>
    <t>R2ZQ1L37VEHS9C</t>
  </si>
  <si>
    <t>R2BKJHDM07WI0G</t>
  </si>
  <si>
    <t>R357SWC6WSG1AM</t>
  </si>
  <si>
    <t>R2H4OG72VGEPXR</t>
  </si>
  <si>
    <t>R1SWHPJDUW2G3M</t>
  </si>
  <si>
    <t>R2RFQJDQF5BT8</t>
  </si>
  <si>
    <t>RPGTYXQGC3TXI</t>
  </si>
  <si>
    <t>R3TFGARGJENEPY</t>
  </si>
  <si>
    <t>ROG4D0YGDQMH</t>
  </si>
  <si>
    <t>R3HAW9CAE08DZ5</t>
  </si>
  <si>
    <t>R1LA2HMRSTZGUS</t>
  </si>
  <si>
    <t>R2NOWT8O685BUW</t>
  </si>
  <si>
    <t>RWSKUEMV0AS0P</t>
  </si>
  <si>
    <t>R2YZOJVWTFMYAH</t>
  </si>
  <si>
    <t>R17E9QT7OVVJVX</t>
  </si>
  <si>
    <t>R3KPQIECAK271I</t>
  </si>
  <si>
    <t>R2UJ9SFJ6B6U93</t>
  </si>
  <si>
    <t>R1670TIBLR378H</t>
  </si>
  <si>
    <t>R14R0I9YVONH86</t>
  </si>
  <si>
    <t>R1FIR49JO1CT41</t>
  </si>
  <si>
    <t>R3TVMEHW7XIWSU</t>
  </si>
  <si>
    <t>R20EKADK19NV0G</t>
  </si>
  <si>
    <t>R3AGXOFMA1Z00Q</t>
  </si>
  <si>
    <t>R97FQ3X9NLEAL</t>
  </si>
  <si>
    <t>R3D45IE6H47RBM</t>
  </si>
  <si>
    <t>R1HL2KTGD7AU9J</t>
  </si>
  <si>
    <t>R39IL0Q9V5M18U</t>
  </si>
  <si>
    <t>R7M2JXHO1GESO</t>
  </si>
  <si>
    <t>R2TBG87E7UU7IT</t>
  </si>
  <si>
    <t>R8OA8PY28PACZ</t>
  </si>
  <si>
    <t>R3PAX3XE02N0SU</t>
  </si>
  <si>
    <t>R1A1WNBXQ3ZV8U</t>
  </si>
  <si>
    <t>R27MAAIUO0M5EU</t>
  </si>
  <si>
    <t>R2EI5EUGGANOP4</t>
  </si>
  <si>
    <t>RAGDDQU7ERLG3</t>
  </si>
  <si>
    <t>R1091DNAFCQ1ML</t>
  </si>
  <si>
    <t>R2FHIBV8JE4CTB</t>
  </si>
  <si>
    <t>R315K0BCU0KVKO</t>
  </si>
  <si>
    <t>RD129PA7KQQOR</t>
  </si>
  <si>
    <t>R3BTQPGZLTN48E</t>
  </si>
  <si>
    <t>RH0STL2LKD7N5</t>
  </si>
  <si>
    <t>RVNS9SRGUWUT3</t>
  </si>
  <si>
    <t>R25CXUY1Y74QGF</t>
  </si>
  <si>
    <t>R1SIGI0M0INPVB</t>
  </si>
  <si>
    <t>RTYS2009LXZ0F</t>
  </si>
  <si>
    <t>R3DHH1B1DC2OGH</t>
  </si>
  <si>
    <t>R26KSH3RBQKGT2</t>
  </si>
  <si>
    <t>R214TVL0DAXY0G</t>
  </si>
  <si>
    <t>R22XPNBA0P52JE</t>
  </si>
  <si>
    <t>R2JCG39HM3XZKI</t>
  </si>
  <si>
    <t>R30UMY6PRVGYKT</t>
  </si>
  <si>
    <t>R398R1U5AOLEWZ</t>
  </si>
  <si>
    <t>R2ZPWCXL5SRL4K</t>
  </si>
  <si>
    <t>RZQBPVMZ63GKC</t>
  </si>
  <si>
    <t>R3PZ9M9NRLFCBK</t>
  </si>
  <si>
    <t>R2VMQ0VVXS5IEG</t>
  </si>
  <si>
    <t>R2C46FNV1C79UY</t>
  </si>
  <si>
    <t>R3BAG45K66JWS0</t>
  </si>
  <si>
    <t>R2L5BXFZ44VH08</t>
  </si>
  <si>
    <t>R1DNIFUE8H5EEW</t>
  </si>
  <si>
    <t>RUQ8WLFE1FRJ2</t>
  </si>
  <si>
    <t>R3INJM16FB1HRU</t>
  </si>
  <si>
    <t>R2SK87JCLEZXU5</t>
  </si>
  <si>
    <t>R2ETO1K77ZMSKV</t>
  </si>
  <si>
    <t>R2H68423RYLXB</t>
  </si>
  <si>
    <t>R1WFAYRPS9QE0I</t>
  </si>
  <si>
    <t>R3G4YE2Z67KWF</t>
  </si>
  <si>
    <t>R10VUNRCJ444H</t>
  </si>
  <si>
    <t>R1STWXMMXCIH5R</t>
  </si>
  <si>
    <t>R2NMOFESF8XUH0</t>
  </si>
  <si>
    <t>R1ZCZPBQQ9KJK5</t>
  </si>
  <si>
    <t>R1ENHRHV4PYK80</t>
  </si>
  <si>
    <t>R3JYYAE7E8XMB7</t>
  </si>
  <si>
    <t>R23AXNSZOR242M</t>
  </si>
  <si>
    <t>RS4EISO2SVH41</t>
  </si>
  <si>
    <t>R19H4V5VDOUHHC</t>
  </si>
  <si>
    <t>RN9VBZPCHG67H</t>
  </si>
  <si>
    <t>RSK3T9GASN96L</t>
  </si>
  <si>
    <t>RPWBSG3KWA82A</t>
  </si>
  <si>
    <t>RWGY8K9HNDNRU</t>
  </si>
  <si>
    <t>R3L1XUQPJ929C7</t>
  </si>
  <si>
    <t>R2XKLKC7UXH808</t>
  </si>
  <si>
    <t>RM4IBEHSZRD8V</t>
  </si>
  <si>
    <t>RAZEY6CB0C851</t>
  </si>
  <si>
    <t>R2T2IQ3NPMSEPC</t>
  </si>
  <si>
    <t>R1RYD1G1L822TU</t>
  </si>
  <si>
    <t>R3JBMU1NFJ68VJ</t>
  </si>
  <si>
    <t>R2WSQQANOVVMW7</t>
  </si>
  <si>
    <t>R3OIOOP7OOI9B</t>
  </si>
  <si>
    <t>RXH86NNRUTTSM</t>
  </si>
  <si>
    <t>R263I1US66YJWE</t>
  </si>
  <si>
    <t>R1278X0YFW7IYM</t>
  </si>
  <si>
    <t>R1BD0HURZRIGKV</t>
  </si>
  <si>
    <t>RKQY8Y6U3Y4BT</t>
  </si>
  <si>
    <t>R3K3LMO7VBZ15E</t>
  </si>
  <si>
    <t>RIMQ7KGAFAY45</t>
  </si>
  <si>
    <t>R1KDTPUO1RHWGT</t>
  </si>
  <si>
    <t>RNJPU360H19UG</t>
  </si>
  <si>
    <t>RRC1X279O3BYB</t>
  </si>
  <si>
    <t>R3TS5E690D6AFF</t>
  </si>
  <si>
    <t>R3S2E5C2I6JD1P</t>
  </si>
  <si>
    <t>R1JSM9LLIPIPIE</t>
  </si>
  <si>
    <t>R2JQPA2EQ0WL1U</t>
  </si>
  <si>
    <t>R3U349CN4O5SC6</t>
  </si>
  <si>
    <t>R1J878MPQE23PD</t>
  </si>
  <si>
    <t>R2R9RFXWTHCR3</t>
  </si>
  <si>
    <t>R2X9MHLA6MM34</t>
  </si>
  <si>
    <t>RHA2MO1Y7A64J</t>
  </si>
  <si>
    <t>R19QO4H7S5AZSB</t>
  </si>
  <si>
    <t>R2GYKQI0LU6PCG</t>
  </si>
  <si>
    <t>R1OO2ED6615EX1</t>
  </si>
  <si>
    <t>RR4S5JTJMCPA5</t>
  </si>
  <si>
    <t>R2MUOQFFMUBSEX</t>
  </si>
  <si>
    <t>R2TTPMZXY7I60N</t>
  </si>
  <si>
    <t>R3J2S0BEM61SOV</t>
  </si>
  <si>
    <t>RNGB4OZTF3NE9</t>
  </si>
  <si>
    <t>RPWGHZZ206ZUQ</t>
  </si>
  <si>
    <t>R215KMCB5Y5BKK</t>
  </si>
  <si>
    <t>R2XVLVMLVK698V</t>
  </si>
  <si>
    <t>R3MMCNIWBVZHMH</t>
  </si>
  <si>
    <t>RWIX4QGK0HB47</t>
  </si>
  <si>
    <t>R2U607V82KC6LR</t>
  </si>
  <si>
    <t>R34XJ1XQ2W72IB</t>
  </si>
  <si>
    <t>R1IGS6R7QZHIL3</t>
  </si>
  <si>
    <t>R24GH90H9QAC3X</t>
  </si>
  <si>
    <t>R2CGSX3HLMIJZL</t>
  </si>
  <si>
    <t>R1N6Y6SLVTC950</t>
  </si>
  <si>
    <t>R2HZOPWZKCIJXD</t>
  </si>
  <si>
    <t>R1B00RU3SHI9Q9</t>
  </si>
  <si>
    <t>RHQJ6BFGU8S7I</t>
  </si>
  <si>
    <t>RG5NSLD24104J</t>
  </si>
  <si>
    <t>R3JPZAMX1OKWEU</t>
  </si>
  <si>
    <t>RR77HDAK29S5E</t>
  </si>
  <si>
    <t>RI9OJ89Z7HZ5F</t>
  </si>
  <si>
    <t>R3T0U6U3J4PDPY</t>
  </si>
  <si>
    <t>R2FFZ4RWVYRVJO</t>
  </si>
  <si>
    <t>RN9FDFWKUWE27</t>
  </si>
  <si>
    <t>R9ERTYK7DPN51</t>
  </si>
  <si>
    <t>R17LPFA7PQVV2Q</t>
  </si>
  <si>
    <t>R1VIJFIRWTTF1F</t>
  </si>
  <si>
    <t>R30ZXKRSMH8MBC</t>
  </si>
  <si>
    <t>R3V395NK0BE964</t>
  </si>
  <si>
    <t>R30BJ29AF18U6C</t>
  </si>
  <si>
    <t>R2HZN4EOJBDZU2</t>
  </si>
  <si>
    <t>RUIKGKRD5Y2WM</t>
  </si>
  <si>
    <t>RS2SWNB31NQTZ</t>
  </si>
  <si>
    <t>R1F2SW4YE5GUXJ</t>
  </si>
  <si>
    <t>R1FYDS9NWE2BJN</t>
  </si>
  <si>
    <t>R6QHEB7AVI99H</t>
  </si>
  <si>
    <t>RPO0OE319VG3R</t>
  </si>
  <si>
    <t>R3O98DZ74AMK81</t>
  </si>
  <si>
    <t>R1UHYB97GFXYMT</t>
  </si>
  <si>
    <t>R24VRMVVKTZXZU</t>
  </si>
  <si>
    <t>R2SZR29UV8HPIJ</t>
  </si>
  <si>
    <t>R34NPCR94RTTCU</t>
  </si>
  <si>
    <t>REPOE3PIM6ZRN</t>
  </si>
  <si>
    <t>R2RF6XPVSOG2R2</t>
  </si>
  <si>
    <t>RHE4AF3VC0YG</t>
  </si>
  <si>
    <t>RQ8DJGRM0OVUA</t>
  </si>
  <si>
    <t>R2AX7J603OWTJ3</t>
  </si>
  <si>
    <t>R2P5LLM3NUTV98</t>
  </si>
  <si>
    <t>R2T24WJDYF97OT</t>
  </si>
  <si>
    <t>R1H22LPZ4C01LF</t>
  </si>
  <si>
    <t>R2Q0K2ZG4X5GOR</t>
  </si>
  <si>
    <t>RMKFA51N2GL3C</t>
  </si>
  <si>
    <t>R25ABQM4CM6CPA</t>
  </si>
  <si>
    <t>R1JXDDZO9EMZD4</t>
  </si>
  <si>
    <t>R1IBNDHUOM6FD6</t>
  </si>
  <si>
    <t>R1BRNGXN1P2SNY</t>
  </si>
  <si>
    <t>R1MLFHXV5FZHKJ</t>
  </si>
  <si>
    <t>R3JDJSYI7QMMXW</t>
  </si>
  <si>
    <t>R1SO4U2YQ4QVI7</t>
  </si>
  <si>
    <t>RNKC5XGEH5NV2</t>
  </si>
  <si>
    <t>R2FZGTY0F38C1H</t>
  </si>
  <si>
    <t>R240P2TKGWDYW0</t>
  </si>
  <si>
    <t>R2I902T88OZJ4E</t>
  </si>
  <si>
    <t>RNEAQQCZW4BQR</t>
  </si>
  <si>
    <t>R3QX33JL1X0RQ2</t>
  </si>
  <si>
    <t>R190BAYCEPAT8R</t>
  </si>
  <si>
    <t>R1CCAJOU1DMY14</t>
  </si>
  <si>
    <t>R2KPPV8ZRKYJYF</t>
  </si>
  <si>
    <t>R2N5CX7I9OROMB</t>
  </si>
  <si>
    <t>RN0DQOQT1HQTW</t>
  </si>
  <si>
    <t>R6EYGLUKXGGAH</t>
  </si>
  <si>
    <t>R2F0IBB2PGO45G</t>
  </si>
  <si>
    <t>RJFI2R3H927Q</t>
  </si>
  <si>
    <t>RC7IDRI4JEBY7</t>
  </si>
  <si>
    <t>R32SRTV86GX7PE</t>
  </si>
  <si>
    <t>R280BK653XF5IU</t>
  </si>
  <si>
    <t>R1TL5WY2M25VGJ</t>
  </si>
  <si>
    <t>R2BSYUX6ABDXCI</t>
  </si>
  <si>
    <t>R3IWMYQP9WYGE1</t>
  </si>
  <si>
    <t>R3LK3T3R4O8FU7</t>
  </si>
  <si>
    <t>RGKDXCG824W5</t>
  </si>
  <si>
    <t>R32ISLP60XI7WG</t>
  </si>
  <si>
    <t>R3HCQZ8VAQXLAM</t>
  </si>
  <si>
    <t>R21NKRX5SKSE3</t>
  </si>
  <si>
    <t>R1JCAOH6CT4ZDX</t>
  </si>
  <si>
    <t>RBPCGQGUPOSY</t>
  </si>
  <si>
    <t>R23PLPS8OE8OR6</t>
  </si>
  <si>
    <t>R1YVS42PE19S0D</t>
  </si>
  <si>
    <t>R3DONAXVXXHGDY</t>
  </si>
  <si>
    <t>R6PIB7C4JS214</t>
  </si>
  <si>
    <t>R1IUZ4ZBSB7KQ2</t>
  </si>
  <si>
    <t>R2LJBGGLXY8MMO</t>
  </si>
  <si>
    <t>R2LXCMNDSZ18EC</t>
  </si>
  <si>
    <t>RTNR1AFNBXK4C</t>
  </si>
  <si>
    <t>R14X6K190U5P2</t>
  </si>
  <si>
    <t>R3W8PELKPQYYI</t>
  </si>
  <si>
    <t>R3AV7SRJJGTMF2</t>
  </si>
  <si>
    <t>R4A9Q67LKCDN3</t>
  </si>
  <si>
    <t>R3AV2JB3F2MMO3</t>
  </si>
  <si>
    <t>RI4BBDQRBX3QS</t>
  </si>
  <si>
    <t>R2N9AER7WVBMQU</t>
  </si>
  <si>
    <t>RHZ7QGZ3QY95Q</t>
  </si>
  <si>
    <t>R36IMPCVTWBT4A</t>
  </si>
  <si>
    <t>RHK81ZNE4PTND</t>
  </si>
  <si>
    <t>R1APOT5W7NCQ0K</t>
  </si>
  <si>
    <t>R2TC26RQAISV2N</t>
  </si>
  <si>
    <t>R29YF4D5Q0NB7T</t>
  </si>
  <si>
    <t>RUNNMDT7UQU00</t>
  </si>
  <si>
    <t>RU90SRND4C6NC</t>
  </si>
  <si>
    <t>R2RM3RN5D9HC4M</t>
  </si>
  <si>
    <t>RC89DCR0F7SCA</t>
  </si>
  <si>
    <t>R2KA10FTGOHQYB</t>
  </si>
  <si>
    <t>REYTAGJ74749P</t>
  </si>
  <si>
    <t>R2K1HT3L3AA6YD</t>
  </si>
  <si>
    <t>R2QPRH31E0VIXG</t>
  </si>
  <si>
    <t>RB7KRXWWEVCNK</t>
  </si>
  <si>
    <t>R21JTGL4FLUYFT</t>
  </si>
  <si>
    <t>RCYHGGNFDK4S3</t>
  </si>
  <si>
    <t>R28YJ8VEV2B2GS</t>
  </si>
  <si>
    <t>RU0EQUWAQWSU6</t>
  </si>
  <si>
    <t>R2R99SCVYQYHPL</t>
  </si>
  <si>
    <t>R7O3R0R2OR9EZ</t>
  </si>
  <si>
    <t>R1EO91IQFDEPU8</t>
  </si>
  <si>
    <t>RMYWUK6J83TM9</t>
  </si>
  <si>
    <t>R3GV3HMKR68771</t>
  </si>
  <si>
    <t>R3MB7ZUKQPAQ1C</t>
  </si>
  <si>
    <t>R1QKEORLV97GNT</t>
  </si>
  <si>
    <t>R3TCEP7588ZBZ</t>
  </si>
  <si>
    <t>R2I5P8LAU0IX8X</t>
  </si>
  <si>
    <t>R19Q8ONLFVVDNG</t>
  </si>
  <si>
    <t>RTAB1NOENZ16O</t>
  </si>
  <si>
    <t>R2088N9Y90R4IZ</t>
  </si>
  <si>
    <t>R3R8TSL66Y6E6F</t>
  </si>
  <si>
    <t>R29WIAZC4ETAX2</t>
  </si>
  <si>
    <t>R2J8KC6I69DKED</t>
  </si>
  <si>
    <t>R38F8NXSXYDTXY</t>
  </si>
  <si>
    <t>RVHJAX9LZXL81</t>
  </si>
  <si>
    <t>R2E2LEW31FG8SL</t>
  </si>
  <si>
    <t>RR4N76OXC0SFK</t>
  </si>
  <si>
    <t>R3RUZMOBCK3L6O</t>
  </si>
  <si>
    <t>RLT5ZN2J9CR4R</t>
  </si>
  <si>
    <t>RE3SOUOHD3XN5</t>
  </si>
  <si>
    <t>R1A4SOUGDN8TRQ</t>
  </si>
  <si>
    <t>R1OMQV5UFU8OAK</t>
  </si>
  <si>
    <t>R1ZKAUAWGCN68M</t>
  </si>
  <si>
    <t>R372LY89QNU1WS</t>
  </si>
  <si>
    <t>RSZSH0XP6FHXL</t>
  </si>
  <si>
    <t>R1QBFW8U0VSW9</t>
  </si>
  <si>
    <t>RCX3IHOVKD69A</t>
  </si>
  <si>
    <t>R3PESF4URSOFRC</t>
  </si>
  <si>
    <t>R15SV1BX6S6PS9</t>
  </si>
  <si>
    <t>RKV8CMWS5JH6D</t>
  </si>
  <si>
    <t>R1QIQ59JU5UE4V</t>
  </si>
  <si>
    <t>R2L12WCBQ4OCVC</t>
  </si>
  <si>
    <t>R1UF72K40NHBF1</t>
  </si>
  <si>
    <t>R9J5VXGXQDEI5</t>
  </si>
  <si>
    <t>RDU15S26VUSDV</t>
  </si>
  <si>
    <t>R3JYUNYTYNOS5E</t>
  </si>
  <si>
    <t>R281VFJGSFWPSV</t>
  </si>
  <si>
    <t>R28OJFR9T45794</t>
  </si>
  <si>
    <t>R1Q7JAGLTGSLIR</t>
  </si>
  <si>
    <t>R17RCVE0E6A6XA</t>
  </si>
  <si>
    <t>R280FE6OS8V8I4</t>
  </si>
  <si>
    <t>RMC53XMIQL6LY</t>
  </si>
  <si>
    <t>R1TL181OM5ZWSJ</t>
  </si>
  <si>
    <t>RL6IWO0F5BP3F</t>
  </si>
  <si>
    <t>R2VCXQVEFYZWR8</t>
  </si>
  <si>
    <t>R2F6HAXHI2E0QM</t>
  </si>
  <si>
    <t>R3ARFHUPI2UTDN</t>
  </si>
  <si>
    <t>R2NFBRLIKTBYX6</t>
  </si>
  <si>
    <t>R1NQQIZHCDSRL8</t>
  </si>
  <si>
    <t>RU6YHY3TNNV6U</t>
  </si>
  <si>
    <t>R2F0F9H707NNWH</t>
  </si>
  <si>
    <t>R32GR67TTDTEH</t>
  </si>
  <si>
    <t>RMA358YLCTHG2</t>
  </si>
  <si>
    <t>R31WQ6LSRGW2ZR</t>
  </si>
  <si>
    <t>R38HZUI1W51JF2</t>
  </si>
  <si>
    <t>R3ORITJ44RSH6F</t>
  </si>
  <si>
    <t>R19ZBL4YHKSF9E</t>
  </si>
  <si>
    <t>R3H95PXGDM3OFT</t>
  </si>
  <si>
    <t>R2OAZG856SPCH0</t>
  </si>
  <si>
    <t>R23KHIP7PE2TA4</t>
  </si>
  <si>
    <t>RXHZQKEGCUAY8</t>
  </si>
  <si>
    <t>R3R9NQXE7ERW69</t>
  </si>
  <si>
    <t>R31DY4L4738GNN</t>
  </si>
  <si>
    <t>R3347MGIFGCWJS</t>
  </si>
  <si>
    <t>R263YLUZGHS5XD</t>
  </si>
  <si>
    <t>R1ETYQQ9DO5CT3</t>
  </si>
  <si>
    <t>R2D2D3D80JZBY3</t>
  </si>
  <si>
    <t>RB0Q5W9URO8ZE</t>
  </si>
  <si>
    <t>R3SYQPLCIXHS1E</t>
  </si>
  <si>
    <t>RVV3VEBYM65XS</t>
  </si>
  <si>
    <t>R25CPGMH2YOEGC</t>
  </si>
  <si>
    <t>RL1N0IR94UURO</t>
  </si>
  <si>
    <t>RJDDXBOXLND1S</t>
  </si>
  <si>
    <t>R1RIAS936O3KJB</t>
  </si>
  <si>
    <t>R2HJLACK6M123R</t>
  </si>
  <si>
    <t>R37WC2OOJ7EH00</t>
  </si>
  <si>
    <t>R552K8E1PGVSB</t>
  </si>
  <si>
    <t>R243ZL6I5OCPFC</t>
  </si>
  <si>
    <t>RMRDDMYPHJVVP</t>
  </si>
  <si>
    <t>R3T10OKWTH8OE8</t>
  </si>
  <si>
    <t>RMG3T7RJ48ZLD</t>
  </si>
  <si>
    <t>R3UFE6QT0QHH7G</t>
  </si>
  <si>
    <t>R3X13NSZ9R7V8</t>
  </si>
  <si>
    <t>RDV1T7ZH0FK06</t>
  </si>
  <si>
    <t>RUQIUJ24RX540</t>
  </si>
  <si>
    <t>R3URL5J0TF2CFR</t>
  </si>
  <si>
    <t>R37JPC46NZUYM4</t>
  </si>
  <si>
    <t>R1OQKLY9Q4GY95</t>
  </si>
  <si>
    <t>R32GL6C68NHZHW</t>
  </si>
  <si>
    <t>RROVBM9HC5VHW</t>
  </si>
  <si>
    <t>RYKSWQWZ75CWA</t>
  </si>
  <si>
    <t>R1DIINFPSDUN2C</t>
  </si>
  <si>
    <t>R2YE4LXQQUWF7F</t>
  </si>
  <si>
    <t>R1ZMYNJKIPID9R</t>
  </si>
  <si>
    <t>R21HYR2IZWHCTU</t>
  </si>
  <si>
    <t>RF3YHF01ASGWA</t>
  </si>
  <si>
    <t>R10AUP1PXSZ48T</t>
  </si>
  <si>
    <t>R2BF4IQECR3SFS</t>
  </si>
  <si>
    <t>R1QSF7UGCDTRKX</t>
  </si>
  <si>
    <t>R3DE0HC1JNBC6C</t>
  </si>
  <si>
    <t>RLPLHEPRNO61J</t>
  </si>
  <si>
    <t>R3RFDGR8TPI8RK</t>
  </si>
  <si>
    <t>RAKVMHE1HIAWS</t>
  </si>
  <si>
    <t>R993RWWGJ9AOK</t>
  </si>
  <si>
    <t>RG1S054Z1LNM</t>
  </si>
  <si>
    <t>RXNSR6DWHY21T</t>
  </si>
  <si>
    <t>R2UAN2MTFP5KVM</t>
  </si>
  <si>
    <t>RVXBEXV3GDXD8</t>
  </si>
  <si>
    <t>R3NEQG8JV6357R</t>
  </si>
  <si>
    <t>R88E54B144DD0</t>
  </si>
  <si>
    <t>R3FL7Q9VYK7FX</t>
  </si>
  <si>
    <t>R179TG3O7PDRPF</t>
  </si>
  <si>
    <t>R3Q8O6PFUVQU7A</t>
  </si>
  <si>
    <t>R8AM97GFJ0FQP</t>
  </si>
  <si>
    <t>R1XSLD1GQ10QW7</t>
  </si>
  <si>
    <t>R1AN77ZWAV7W2O</t>
  </si>
  <si>
    <t>R1JOWRTOHMS9W3</t>
  </si>
  <si>
    <t>R3EH3U82O1X3NA</t>
  </si>
  <si>
    <t>RFZS8GTC3FBL5</t>
  </si>
  <si>
    <t>RPXUHUM30UTOQ</t>
  </si>
  <si>
    <t>R1AI9WFQ3G1DHX</t>
  </si>
  <si>
    <t>RW7GLU8WKBE0M</t>
  </si>
  <si>
    <t>R8JGWFB8APIP2</t>
  </si>
  <si>
    <t>R2WSL4EHLPOXQ6</t>
  </si>
  <si>
    <t>R1B73QMNM4YS1Q</t>
  </si>
  <si>
    <t>R3573XWMBZ88LW</t>
  </si>
  <si>
    <t>RYNFBD6U8G0VG</t>
  </si>
  <si>
    <t>R2NLFJL73LNWXM</t>
  </si>
  <si>
    <t>R1DOYFCE2U82WE</t>
  </si>
  <si>
    <t>ROTYDHVA4QC9L</t>
  </si>
  <si>
    <t>R314WOWD2JI7BC</t>
  </si>
  <si>
    <t>RFMW7AV5SCYI4</t>
  </si>
  <si>
    <t>R17OEBPM77XXFS</t>
  </si>
  <si>
    <t>RDXQHIOFK1PKR</t>
  </si>
  <si>
    <t>R3SVTCGHMIRBEU</t>
  </si>
  <si>
    <t>R1IZIEXJ4GIYSS</t>
  </si>
  <si>
    <t>RDUMYFY75NN95</t>
  </si>
  <si>
    <t>R2GX29CH20R2HN</t>
  </si>
  <si>
    <t>R246JQ5OCCXV4C</t>
  </si>
  <si>
    <t>R3OUB0HZCUEZBL</t>
  </si>
  <si>
    <t>R2ZYHN8QERPN3K</t>
  </si>
  <si>
    <t>RKYJMDLBEO56M</t>
  </si>
  <si>
    <t>R376767ZF0GAG9</t>
  </si>
  <si>
    <t>R34R6IMCCGAV5E</t>
  </si>
  <si>
    <t>R2JQ1CZWIUOSXX</t>
  </si>
  <si>
    <t>R30SGGX9LU3IEW</t>
  </si>
  <si>
    <t>RPP3YL70C1J1I</t>
  </si>
  <si>
    <t>R2Y8Z95B7LQZHR</t>
  </si>
  <si>
    <t>RERXVOZZDMCMH</t>
  </si>
  <si>
    <t>R34GHCVBN6M7BX</t>
  </si>
  <si>
    <t>R3OA62LXAITW86</t>
  </si>
  <si>
    <t>R3YGN1PYLTA95</t>
  </si>
  <si>
    <t>R138ITHIJ8RJ6M</t>
  </si>
  <si>
    <t>R1KZ4GHZKT2TPA</t>
  </si>
  <si>
    <t>R1SUUZASWMKX38</t>
  </si>
  <si>
    <t>R1UZWXA61RMVAG</t>
  </si>
  <si>
    <t>R1ITYM212PMU7Y</t>
  </si>
  <si>
    <t>R3GAC6LEDQRXWV</t>
  </si>
  <si>
    <t>RCD1ZRKX9XILR</t>
  </si>
  <si>
    <t>R1JOZFF0PN5PHU</t>
  </si>
  <si>
    <t>R1HFQQWKU1B7T9</t>
  </si>
  <si>
    <t>R3HPSXLWX2RSHO</t>
  </si>
  <si>
    <t>R2ZFEFLH2H6BOJ</t>
  </si>
  <si>
    <t>RGRLYUCCNW475</t>
  </si>
  <si>
    <t>R3V539LPWIH3CD</t>
  </si>
  <si>
    <t>R2XI5MDOB81641</t>
  </si>
  <si>
    <t>R22CGQQGZP9IJE</t>
  </si>
  <si>
    <t>R1UL38ZEBW713N</t>
  </si>
  <si>
    <t>R3E3VUOM7IQWIG</t>
  </si>
  <si>
    <t>RZ2N6DQS7N3YW</t>
  </si>
  <si>
    <t>R1M6LN7UHLOFD5</t>
  </si>
  <si>
    <t>RSFAK41WPQNGS</t>
  </si>
  <si>
    <t>RFTJVE897RMI1</t>
  </si>
  <si>
    <t>R5BPUDDXQP2LX</t>
  </si>
  <si>
    <t>R1RNRZ1O5EQLX2</t>
  </si>
  <si>
    <t>R2RPW3A6WAAR13</t>
  </si>
  <si>
    <t>R18A1K5678ELRR</t>
  </si>
  <si>
    <t>R3VBWUYTKOOUQ7</t>
  </si>
  <si>
    <t>R320E1OP4NVG4E</t>
  </si>
  <si>
    <t>R10EY3S2UI2CVF</t>
  </si>
  <si>
    <t>R3TWPYZY4WV9SK</t>
  </si>
  <si>
    <t>R2GYN2RG5YXY61</t>
  </si>
  <si>
    <t>R2Y6MTG252PZ9P</t>
  </si>
  <si>
    <t>R1IM78YLKWJZ1B</t>
  </si>
  <si>
    <t>R2HOIOV2PZY6Y0</t>
  </si>
  <si>
    <t>R16YJN41HAWT0T</t>
  </si>
  <si>
    <t>R3V1KGX1M84MDL</t>
  </si>
  <si>
    <t>R1MJS2XFJ5XTYU</t>
  </si>
  <si>
    <t>R1QPQWXB4IZHD9</t>
  </si>
  <si>
    <t>ROZB42OM5ZUZC</t>
  </si>
  <si>
    <t>R17BVAUSS4GAE9</t>
  </si>
  <si>
    <t>R2O4T61G3PT1SL</t>
  </si>
  <si>
    <t>R3MTH1DRIEXJ4M</t>
  </si>
  <si>
    <t>R29A6Q7HZ6EA5U</t>
  </si>
  <si>
    <t>R3TD9LHIZPOJZZ</t>
  </si>
  <si>
    <t>R2PFDWJXL0R5KK</t>
  </si>
  <si>
    <t>R1FKF3ZE0DND0Q</t>
  </si>
  <si>
    <t>R3KUJV3XYVM4Z6</t>
  </si>
  <si>
    <t>RD8XDFHPQTF6M</t>
  </si>
  <si>
    <t>R2JZWY45ZK4FS3</t>
  </si>
  <si>
    <t>R29AV9WKFL78NP</t>
  </si>
  <si>
    <t>RWFBNIYQTMW4A</t>
  </si>
  <si>
    <t>R11CTFK86N4XV0</t>
  </si>
  <si>
    <t>R2KD2NV6SEZGHN</t>
  </si>
  <si>
    <t>R3DPGVFQ8PV47O</t>
  </si>
  <si>
    <t>RBQ1DML3XWOLI</t>
  </si>
  <si>
    <t>R1JRJHAW9JYVQ5</t>
  </si>
  <si>
    <t>R3Q5M78JBLPTF5</t>
  </si>
  <si>
    <t>R1OW9TWGTIS29M</t>
  </si>
  <si>
    <t>R2X2WOP22DNGDV</t>
  </si>
  <si>
    <t>R2M132CK318U3F</t>
  </si>
  <si>
    <t>R3SCT96D2225LJ</t>
  </si>
  <si>
    <t>R368748X71CS6N</t>
  </si>
  <si>
    <t>R2986V8U04JEIG</t>
  </si>
  <si>
    <t>R167KSSEHI9SV</t>
  </si>
  <si>
    <t>R2UI7KAL0FX21X</t>
  </si>
  <si>
    <t>RMAC0LO0EDHO9</t>
  </si>
  <si>
    <t>R1UZCDEE5WMPNY</t>
  </si>
  <si>
    <t>R35RTKDU6GUF5G</t>
  </si>
  <si>
    <t>R1WHY9P0NTWTUZ</t>
  </si>
  <si>
    <t>R2Z12TXTO619EK</t>
  </si>
  <si>
    <t>R38I9UZZJQWPZL</t>
  </si>
  <si>
    <t>R1S5FKLP0IY3KE</t>
  </si>
  <si>
    <t>R32Q73104YVTTE</t>
  </si>
  <si>
    <t>R2GZHWNGVMBJFG</t>
  </si>
  <si>
    <t>R3L27H7N1WH5BG</t>
  </si>
  <si>
    <t>R200QONLM29B4B</t>
  </si>
  <si>
    <t>RSGSF2Y8TNWD0</t>
  </si>
  <si>
    <t>R2WCFFUYEJ2QLS</t>
  </si>
  <si>
    <t>RNJ6P4996W6TH</t>
  </si>
  <si>
    <t>R21MEVVJ4JZS79</t>
  </si>
  <si>
    <t>R9RZUDWJS5AWT</t>
  </si>
  <si>
    <t>R2UVKVQN13D4BP</t>
  </si>
  <si>
    <t>ROIDOHU6ZPBY6</t>
  </si>
  <si>
    <t>RVYETD2GBOPL1</t>
  </si>
  <si>
    <t>R35DGGWKAGGN7H</t>
  </si>
  <si>
    <t>R2NH2WT3ZLS63K</t>
  </si>
  <si>
    <t>R29HIGIR59F1T6</t>
  </si>
  <si>
    <t>R2G5PWMPUJRZK5</t>
  </si>
  <si>
    <t>R3LMAD40N5XICA</t>
  </si>
  <si>
    <t>R3M6NH8U0C7JBM</t>
  </si>
  <si>
    <t>R32DO8SLNF2JSA</t>
  </si>
  <si>
    <t>R3U0NCD7XO2KX4</t>
  </si>
  <si>
    <t>R3A34J0QMEWYPJ</t>
  </si>
  <si>
    <t>R3P9E303DFLLWO</t>
  </si>
  <si>
    <t>R18Z15U25MM9WZ</t>
  </si>
  <si>
    <t>R1A9K53T8ZSX14</t>
  </si>
  <si>
    <t>R1TS0MH0S4ZXZP</t>
  </si>
  <si>
    <t>R8P1LH1QES7X5</t>
  </si>
  <si>
    <t>R3P0F39HVQX1F2</t>
  </si>
  <si>
    <t>R1F4WX53SB8ZKQ</t>
  </si>
  <si>
    <t>RU9DOPO6AYDMQ</t>
  </si>
  <si>
    <t>R8GI3QXXT6HDE</t>
  </si>
  <si>
    <t>R14LR72Y74A8AE</t>
  </si>
  <si>
    <t>R146T7C5DJS2HC</t>
  </si>
  <si>
    <t>RAZSYIJNF6OTY</t>
  </si>
  <si>
    <t>R4YUH7EZ5DB9C</t>
  </si>
  <si>
    <t>R1CIOU739KNQAX</t>
  </si>
  <si>
    <t>R2KCDNY1S0C382</t>
  </si>
  <si>
    <t>RCMGM5B1EHGHZ</t>
  </si>
  <si>
    <t>R2IIIEMH4MYPA3</t>
  </si>
  <si>
    <t>RM0CKWZYGTO62</t>
  </si>
  <si>
    <t>R27N3CJ0NTDZZ2</t>
  </si>
  <si>
    <t>RBNBAX3RV9RPS</t>
  </si>
  <si>
    <t>R1DID47Y3SOM8N</t>
  </si>
  <si>
    <t>RDR64CJXIU14Q</t>
  </si>
  <si>
    <t>R35FYRYXQJUQKR</t>
  </si>
  <si>
    <t>R2ICWHHEJJKM14</t>
  </si>
  <si>
    <t>R27C6A2VQ1DCPT</t>
  </si>
  <si>
    <t>R3IUDCLTBUPUIQ</t>
  </si>
  <si>
    <t>R3VFX06LEJWEGM</t>
  </si>
  <si>
    <t>R3KYBU80FW4GW4</t>
  </si>
  <si>
    <t>ROG35PUVPRISM</t>
  </si>
  <si>
    <t>RHMZ3T3WZDDMY</t>
  </si>
  <si>
    <t>R1XMM783W6HJM9</t>
  </si>
  <si>
    <t>R16YT7DTQMBX3D</t>
  </si>
  <si>
    <t>R3S2TJNZAZMVLI</t>
  </si>
  <si>
    <t>R385Q4NWD7KZ02</t>
  </si>
  <si>
    <t>R15GMMIQGLF7KU</t>
  </si>
  <si>
    <t>R2ITKFEBWVWQGC</t>
  </si>
  <si>
    <t>R2ON03LZDME2KG</t>
  </si>
  <si>
    <t>R3GEWALK7AZ64O</t>
  </si>
  <si>
    <t>R277DIP6RNNLR7</t>
  </si>
  <si>
    <t>RH39YOGKX760V</t>
  </si>
  <si>
    <t>R2W2Q565AZ4296</t>
  </si>
  <si>
    <t>RFY606NHN2Z3N</t>
  </si>
  <si>
    <t>R1KL1PIXVKYROE</t>
  </si>
  <si>
    <t>R37KB1BSN1FO5Q</t>
  </si>
  <si>
    <t>R1DVAMEM902WBM</t>
  </si>
  <si>
    <t>R1R4DU6U8Z5A9C</t>
  </si>
  <si>
    <t>R3R2TJZ3XDR2N9</t>
  </si>
  <si>
    <t>RFCKXSEJOQX6W</t>
  </si>
  <si>
    <t>R1Q6MS7EA3RQY5</t>
  </si>
  <si>
    <t>R3JZS3OD2HDHCY</t>
  </si>
  <si>
    <t>R29RVFGNYHN850</t>
  </si>
  <si>
    <t>RO3Q0361RMHT8</t>
  </si>
  <si>
    <t>RNDYBQHMT47QL</t>
  </si>
  <si>
    <t>R279Z47TD2BTW0</t>
  </si>
  <si>
    <t>R1KIQPBI7LXLZY</t>
  </si>
  <si>
    <t>R18R9LYERVQDHJ</t>
  </si>
  <si>
    <t>R1ESPXIP4APAI5</t>
  </si>
  <si>
    <t>R1O99FX1SFVXWL</t>
  </si>
  <si>
    <t>R2WZLXK8360X7Y</t>
  </si>
  <si>
    <t>R34GKFJOAIA0ZM</t>
  </si>
  <si>
    <t>R21T7HG6Q62LKN</t>
  </si>
  <si>
    <t>R2UXMZPMNM3JGP</t>
  </si>
  <si>
    <t>R3FRIGI0KXGVOD</t>
  </si>
  <si>
    <t>R1ZNM3HOV64QED</t>
  </si>
  <si>
    <t>R21SPI0C2CAAWN</t>
  </si>
  <si>
    <t>R1HSU2YSMNNHKF</t>
  </si>
  <si>
    <t>RYX7V566YA4IQ</t>
  </si>
  <si>
    <t>RR0XZNLNGQQUU</t>
  </si>
  <si>
    <t>ROZ7GLYC4255J</t>
  </si>
  <si>
    <t>R39BNXWIK6E894</t>
  </si>
  <si>
    <t>RO5MNH2EETV7Y</t>
  </si>
  <si>
    <t>RQESDHNQG4JEE</t>
  </si>
  <si>
    <t>R1ARLE60GL6DTT</t>
  </si>
  <si>
    <t>R39SJDQ1BMFLRZ</t>
  </si>
  <si>
    <t>R74664PDS2LKO</t>
  </si>
  <si>
    <t>RG9KNQN3E5K2O</t>
  </si>
  <si>
    <t>R3QKEI2SGY9HHY</t>
  </si>
  <si>
    <t>R2R5MGEDVA55JE</t>
  </si>
  <si>
    <t>R2AU8713HTPVYG</t>
  </si>
  <si>
    <t>RJ05T5WBN8SDA</t>
  </si>
  <si>
    <t>RQELQR0TU48E</t>
  </si>
  <si>
    <t>RDXWINVIMDE9W</t>
  </si>
  <si>
    <t>R3PFU7N4OQCZ68</t>
  </si>
  <si>
    <t>R205BUIEOZSB27</t>
  </si>
  <si>
    <t>R3KAOEMO5MHN5A</t>
  </si>
  <si>
    <t>R1DD7V7FUTYL3H</t>
  </si>
  <si>
    <t>R5IQN4CBEDBAH</t>
  </si>
  <si>
    <t>R1H10C8T2140MN</t>
  </si>
  <si>
    <t>R1GE3ZFKDOX0KC</t>
  </si>
  <si>
    <t>R3VTBRIS9BCUR4</t>
  </si>
  <si>
    <t>R3EH023Z1ERZZB</t>
  </si>
  <si>
    <t>R1TTVJ336C14LC</t>
  </si>
  <si>
    <t>R327QF3X1RB0MK</t>
  </si>
  <si>
    <t>R2HRVWXBERG050</t>
  </si>
  <si>
    <t>R30OSVBH5LSPGK</t>
  </si>
  <si>
    <t>RLX900TDISJGG</t>
  </si>
  <si>
    <t>RG1W93HZ0LNQX</t>
  </si>
  <si>
    <t>R86A6O666WPGN</t>
  </si>
  <si>
    <t>R1DHC6KSI9M5AM</t>
  </si>
  <si>
    <t>R1BLYOBTCRQS4K</t>
  </si>
  <si>
    <t>R1VVLMK1TC1KVO</t>
  </si>
  <si>
    <t>R1FU65T3QMAHXJ</t>
  </si>
  <si>
    <t>R2CXQLO9ZQRV83</t>
  </si>
  <si>
    <t>R39X6B5DPGVQLW</t>
  </si>
  <si>
    <t>R1TXSJNPJK3GGM</t>
  </si>
  <si>
    <t>R2NOAG9D9PY1MD</t>
  </si>
  <si>
    <t>R10D7UXTTY2ZIC</t>
  </si>
  <si>
    <t>R1IW3BMCWR5WKN</t>
  </si>
  <si>
    <t>R21W2URYUFT12Q</t>
  </si>
  <si>
    <t>R24L6D938JXIVA</t>
  </si>
  <si>
    <t>R3W2R17WXI3T8</t>
  </si>
  <si>
    <t>R2P109ABFQR9L1</t>
  </si>
  <si>
    <t>R18GKO5TQO1PXL</t>
  </si>
  <si>
    <t>R79MJI0BFQHB3</t>
  </si>
  <si>
    <t>R2YBSTEQSU2URL</t>
  </si>
  <si>
    <t>R2MQ8OBLUYQBDI</t>
  </si>
  <si>
    <t>R2RLW3M6VML3F7</t>
  </si>
  <si>
    <t>R1JVBADF2L2AG5</t>
  </si>
  <si>
    <t>R2YP2T8VIP3UG2</t>
  </si>
  <si>
    <t>R14ZZJQPCODG9I</t>
  </si>
  <si>
    <t>R1K7B181E6KQQ3</t>
  </si>
  <si>
    <t>R21KENPQN42DEW</t>
  </si>
  <si>
    <t>R1OKF4SQ0N13U2</t>
  </si>
  <si>
    <t>R1HD4L4O8FYBVJ</t>
  </si>
  <si>
    <t>R1DSP7AK9O1EG0</t>
  </si>
  <si>
    <t>R3F6O9LJWF9UGP</t>
  </si>
  <si>
    <t>R1WGQ33LIJEOSH</t>
  </si>
  <si>
    <t>R3NQC64D2P7Q16</t>
  </si>
  <si>
    <t>R1H44VOQWJQYKK</t>
  </si>
  <si>
    <t>RVLTVX5PB83WB</t>
  </si>
  <si>
    <t>R372RHOH38PJ9W</t>
  </si>
  <si>
    <t>RPVB28C2TPEDX</t>
  </si>
  <si>
    <t>R2K5ME2J0C1A30</t>
  </si>
  <si>
    <t>R15G6PDX7J8A9A</t>
  </si>
  <si>
    <t>R2Q84ODLPM7DG9</t>
  </si>
  <si>
    <t>R4UWGPOL1PSZZ</t>
  </si>
  <si>
    <t>R2U04XI700Y4ST</t>
  </si>
  <si>
    <t>R2EMG0GIWX7GP5</t>
  </si>
  <si>
    <t>R1W5S1B40S9QFL</t>
  </si>
  <si>
    <t>R2NR09K7JPREX9</t>
  </si>
  <si>
    <t>R1BVHMQAEEK6Q0</t>
  </si>
  <si>
    <t>R3JLTEYMK907F2</t>
  </si>
  <si>
    <t>RXAU989TJMDX6</t>
  </si>
  <si>
    <t>R2OBL8DBUTV157</t>
  </si>
  <si>
    <t>R2UVZEGX2NS1NM</t>
  </si>
  <si>
    <t>R2V19QOE8UAL56</t>
  </si>
  <si>
    <t>R3KPGU547U3K7Q</t>
  </si>
  <si>
    <t>R3B3CTTI0JEW3W</t>
  </si>
  <si>
    <t>R2H3P9OSLWFRSE</t>
  </si>
  <si>
    <t>R3CEV91R65AZLH</t>
  </si>
  <si>
    <t>RO567V8MWM1JK</t>
  </si>
  <si>
    <t>R11UZ87O5WB63U</t>
  </si>
  <si>
    <t>R2FG5ZQ7455JA9</t>
  </si>
  <si>
    <t>R3E79I7H5JT248</t>
  </si>
  <si>
    <t>R27NGUPGDT5O90</t>
  </si>
  <si>
    <t>R2GIXW3HN4LKA4</t>
  </si>
  <si>
    <t>R12ESRILVR6D2C</t>
  </si>
  <si>
    <t>R1TJWF170RZB5I</t>
  </si>
  <si>
    <t>R3K70V1SGG8WZ6</t>
  </si>
  <si>
    <t>RA1RQZLLULLS</t>
  </si>
  <si>
    <t>R127S7ET7LEPPH</t>
  </si>
  <si>
    <t>RDFTXU0U50TS</t>
  </si>
  <si>
    <t>R1DU2WDA81XR8N</t>
  </si>
  <si>
    <t>RBS3MOLNUR0IS</t>
  </si>
  <si>
    <t>R2GAKVFK8VGD8L</t>
  </si>
  <si>
    <t>R2G24JXNCEDY5G</t>
  </si>
  <si>
    <t>R15Y41S549H84B</t>
  </si>
  <si>
    <t>R1GY383SEEC577</t>
  </si>
  <si>
    <t>RPF6BQZ9ZGOD7</t>
  </si>
  <si>
    <t>RAQPY2NRM7G4U</t>
  </si>
  <si>
    <t>R22USVU70E2UD0</t>
  </si>
  <si>
    <t>RLKRRQI8IIBB2</t>
  </si>
  <si>
    <t>R1BTMJ9YWSTHY5</t>
  </si>
  <si>
    <t>R19OH78FQO2VN0</t>
  </si>
  <si>
    <t>R2N1VHAAGIDIMT</t>
  </si>
  <si>
    <t>R1J0541W0XS1ER</t>
  </si>
  <si>
    <t>R1O343U978W7T3</t>
  </si>
  <si>
    <t>RTT7TYSICUSK7</t>
  </si>
  <si>
    <t>RNJ28HCJAVS7P</t>
  </si>
  <si>
    <t>R65UG8VBWZ9FO</t>
  </si>
  <si>
    <t>R1NYFIH8430TSL</t>
  </si>
  <si>
    <t>R2XETJ09ENS8YK</t>
  </si>
  <si>
    <t>RZ2ITHHJJCWZS</t>
  </si>
  <si>
    <t>R9L25UA45NALQ</t>
  </si>
  <si>
    <t>RN4RJMHA6Z17Z</t>
  </si>
  <si>
    <t>R27O0FPVNG63DK</t>
  </si>
  <si>
    <t>R1O1OR760KAMN2</t>
  </si>
  <si>
    <t>R1KHM1E2FS5LHX</t>
  </si>
  <si>
    <t>R2EDFZCXSNQL9Q</t>
  </si>
  <si>
    <t>RWOZF184HDN45</t>
  </si>
  <si>
    <t>R2S27KPO0VKWWA</t>
  </si>
  <si>
    <t>R6NCDUG0BJSA9</t>
  </si>
  <si>
    <t>R2IMGTYKPMXP4N</t>
  </si>
  <si>
    <t>R2LP7PV1I0Z1V0</t>
  </si>
  <si>
    <t>R33UGZXCUN1PDT</t>
  </si>
  <si>
    <t>RH2ODFAELL6ID</t>
  </si>
  <si>
    <t>R1LSVKDGASJ3ZX</t>
  </si>
  <si>
    <t>R14FNF4GQL91JN</t>
  </si>
  <si>
    <t>R2YT02USWR83PT</t>
  </si>
  <si>
    <t>R81KUPKOTEI6J</t>
  </si>
  <si>
    <t>R2PFNGIRCB6KB1</t>
  </si>
  <si>
    <t>R3HOQIZQ2Y2P1E</t>
  </si>
  <si>
    <t>RSMINHFUL02QE</t>
  </si>
  <si>
    <t>RECSJ6GYWXJWE</t>
  </si>
  <si>
    <t>R2M39R5NO51DBK</t>
  </si>
  <si>
    <t>R1IKAF2X8JVXQS</t>
  </si>
  <si>
    <t>R3D1X15POHDHKU</t>
  </si>
  <si>
    <t>R1OKIDKNCYKZFS</t>
  </si>
  <si>
    <t>R1KN9SD017A7RE</t>
  </si>
  <si>
    <t>R3CEOM0J1JBDOT</t>
  </si>
  <si>
    <t>R1AEDQ9CAI6XXW</t>
  </si>
  <si>
    <t>R2XIO0KMHIEO1F</t>
  </si>
  <si>
    <t>RFVSFZCU692EX</t>
  </si>
  <si>
    <t>R3A5RFPX4FKUDV</t>
  </si>
  <si>
    <t>R3M6T8MOF5GD27</t>
  </si>
  <si>
    <t>R19Y9YVBF318KF</t>
  </si>
  <si>
    <t>R1FV12XCLPA07M</t>
  </si>
  <si>
    <t>RR4FYBIUQQF0S</t>
  </si>
  <si>
    <t>R3IGJPGKZS06NZ</t>
  </si>
  <si>
    <t>R33OLTLASD1YIK</t>
  </si>
  <si>
    <t>R27G7C06S1UGAV</t>
  </si>
  <si>
    <t>R10P8JU3ISASFZ</t>
  </si>
  <si>
    <t>R3QOZ26RJV3Y3Q</t>
  </si>
  <si>
    <t>RVAOC66XONJBJ</t>
  </si>
  <si>
    <t>R27XB7WNFY9NJ3</t>
  </si>
  <si>
    <t>R24HCMD10NT57S</t>
  </si>
  <si>
    <t>R2QOX3VCM8T6PV</t>
  </si>
  <si>
    <t>RPYQIR3334L89</t>
  </si>
  <si>
    <t>R2IRKJDUONHPDR</t>
  </si>
  <si>
    <t>R1R7YLZ1PZNMYX</t>
  </si>
  <si>
    <t>R2KZ1KIWHCSP7U</t>
  </si>
  <si>
    <t>R5ZTYD2K563IC</t>
  </si>
  <si>
    <t>R327DMIJNSD3TN</t>
  </si>
  <si>
    <t>R3EQVJIFUGXWDC</t>
  </si>
  <si>
    <t>R13VHF78WR3N1Z</t>
  </si>
  <si>
    <t>R342QNGEZ7OI7F</t>
  </si>
  <si>
    <t>R2ZL6XILY5JIM6</t>
  </si>
  <si>
    <t>R19THHR4XUW2L5</t>
  </si>
  <si>
    <t>R2Q8B6C09UY2KT</t>
  </si>
  <si>
    <t>RS9KLTRCAL9W0</t>
  </si>
  <si>
    <t>R1Z1D54NCQ2XXA</t>
  </si>
  <si>
    <t>R3OGYQ4D7SLX6</t>
  </si>
  <si>
    <t>RBPM3YRVWMMMK</t>
  </si>
  <si>
    <t>RVY7BZCJPHJZU</t>
  </si>
  <si>
    <t>R3KXHKIGWPT7IS</t>
  </si>
  <si>
    <t>R1K28XXUFE3XNT</t>
  </si>
  <si>
    <t>R23K3XEJA3V8XG</t>
  </si>
  <si>
    <t>RTILNKKZAV4WT</t>
  </si>
  <si>
    <t>R2Z92RDSJM71FU</t>
  </si>
  <si>
    <t>R27B01SC9QAZKK</t>
  </si>
  <si>
    <t>R1PCNR9B02HU9B</t>
  </si>
  <si>
    <t>R2VVVYOKKK8OZA</t>
  </si>
  <si>
    <t>R334FKVINA14QI</t>
  </si>
  <si>
    <t>R3B8A6JCBLRUGC</t>
  </si>
  <si>
    <t>R3GI30K6SI7HQR</t>
  </si>
  <si>
    <t>R26WYNQ8661K6</t>
  </si>
  <si>
    <t>R36HQ7DOFZO43R</t>
  </si>
  <si>
    <t>RV24IG0ESY0QQ</t>
  </si>
  <si>
    <t>RT6Q1RSJWHH0A</t>
  </si>
  <si>
    <t>RI1QYUZU94RKT</t>
  </si>
  <si>
    <t>R16FKQNXTMPBRV</t>
  </si>
  <si>
    <t>R1RBGFBH1U37L</t>
  </si>
  <si>
    <t>RJGJ2HUWX9GSC</t>
  </si>
  <si>
    <t>R3PY9TXJSQ085F</t>
  </si>
  <si>
    <t>R3N0OO6FHZAE2I</t>
  </si>
  <si>
    <t>R1BJTSW0Q3XBG2</t>
  </si>
  <si>
    <t>R3LXL9MYPDNLQU</t>
  </si>
  <si>
    <t>R1EMA2HNG6WLD0</t>
  </si>
  <si>
    <t>RTH4IIS0NEMZB</t>
  </si>
  <si>
    <t>R1PBGQY0ZXI2DD</t>
  </si>
  <si>
    <t>RSK7Z8ESBQEUX</t>
  </si>
  <si>
    <t>R3DV0SKGPJHAU2</t>
  </si>
  <si>
    <t>R3NZXJDYJSIGBU</t>
  </si>
  <si>
    <t>RYPL17AT0RDI1</t>
  </si>
  <si>
    <t>RQOF3LTV1XO6K</t>
  </si>
  <si>
    <t>R169DI8KX4KIS0</t>
  </si>
  <si>
    <t>R1T86QSHNGWS2</t>
  </si>
  <si>
    <t>R3Q7KHGMYL8KPE</t>
  </si>
  <si>
    <t>R22FND348KV4I0</t>
  </si>
  <si>
    <t>R1IQL0D1Z5I492</t>
  </si>
  <si>
    <t>R3PEJ703N4DY56</t>
  </si>
  <si>
    <t>R2T39I2ZEKM9PL</t>
  </si>
  <si>
    <t>R1ZBMWBRCRX6M1</t>
  </si>
  <si>
    <t>R14ROZ9SPSVA1C</t>
  </si>
  <si>
    <t>R1DM63YLI499R0</t>
  </si>
  <si>
    <t>R35NUHSRXCQ4I6</t>
  </si>
  <si>
    <t>R1Q3L7BERE4C6</t>
  </si>
  <si>
    <t>R1334GMRXCJFLO</t>
  </si>
  <si>
    <t>R1ZN9HBT8L7C6Z</t>
  </si>
  <si>
    <t>R17R471IR13JMO</t>
  </si>
  <si>
    <t>R13T7I5DKQIXSA</t>
  </si>
  <si>
    <t>R9YYIK65OU16I</t>
  </si>
  <si>
    <t>R1FB9GYR8LJQBN</t>
  </si>
  <si>
    <t>R2W5WP4N12ADZW</t>
  </si>
  <si>
    <t>R12UGEM1FH0OC6</t>
  </si>
  <si>
    <t>R171KJ25LHOUKY</t>
  </si>
  <si>
    <t>R22VVPUG7BPY0Z</t>
  </si>
  <si>
    <t>RI4YLH4V4IERV</t>
  </si>
  <si>
    <t>R2THKSNJBC1AYW</t>
  </si>
  <si>
    <t>R17K7CV4XKY9NU</t>
  </si>
  <si>
    <t>RZHKJKK72JDBZ</t>
  </si>
  <si>
    <t>R3GR6V9CYLXCTA</t>
  </si>
  <si>
    <t>R2GO7U6SPLE8AJ</t>
  </si>
  <si>
    <t>R2DJXMAU9UMPGI</t>
  </si>
  <si>
    <t>R2FIRLO44T48YT</t>
  </si>
  <si>
    <t>R1C2TSG7V4E6OO</t>
  </si>
  <si>
    <t>R1EMLFPYSZQRV0</t>
  </si>
  <si>
    <t>R2013OLVZQH22B</t>
  </si>
  <si>
    <t>R2EG8VXH3ETPXA</t>
  </si>
  <si>
    <t>R3ETNI6781FL2R</t>
  </si>
  <si>
    <t>R2IN91D1WT43AK</t>
  </si>
  <si>
    <t>R38K3MLJGM9L27</t>
  </si>
  <si>
    <t>R2LI9FD8CQQOMA</t>
  </si>
  <si>
    <t>R1B2ONGGAFTI9D</t>
  </si>
  <si>
    <t>R1R2O42N4O1S1A</t>
  </si>
  <si>
    <t>R13I84OJ7E8OJA</t>
  </si>
  <si>
    <t>RA9R916JUUZ4K</t>
  </si>
  <si>
    <t>R16HBPHELGF3G</t>
  </si>
  <si>
    <t>R3C70FWNMP46X2</t>
  </si>
  <si>
    <t>R2UM0LYKW0KF6N</t>
  </si>
  <si>
    <t>R1N337GWNU3IOM</t>
  </si>
  <si>
    <t>R2HY811H3E3G6S</t>
  </si>
  <si>
    <t>R1CCZJGV16UVNI</t>
  </si>
  <si>
    <t>R3FO0KZP6V25Z0</t>
  </si>
  <si>
    <t>R1DPAVSP4Y3AGN</t>
  </si>
  <si>
    <t>RK6FONHRBSSFI</t>
  </si>
  <si>
    <t>RH6J3MDX33HMA</t>
  </si>
  <si>
    <t>RPGDFO3VRQZ0S</t>
  </si>
  <si>
    <t>R3RMJEG2M36L3R</t>
  </si>
  <si>
    <t>R3EFB0EG66OLOX</t>
  </si>
  <si>
    <t>RIND9MF93GBO0</t>
  </si>
  <si>
    <t>R38ISD2RSB4M70</t>
  </si>
  <si>
    <t>R3BS8IFOXK1DNW</t>
  </si>
  <si>
    <t>R30SI7ZT69PI47</t>
  </si>
  <si>
    <t>R3FQSJP7H5PAIP</t>
  </si>
  <si>
    <t>R2ZPNHBNB2GKBC</t>
  </si>
  <si>
    <t>R25DZIBJHUFV07</t>
  </si>
  <si>
    <t>RN8Y9B2XGVMGI</t>
  </si>
  <si>
    <t>R2HRBMPLK36A97</t>
  </si>
  <si>
    <t>R2IXY6WFD01C5L</t>
  </si>
  <si>
    <t>R24C42XCBRZQ3U</t>
  </si>
  <si>
    <t>R353E48ZIM1PQV</t>
  </si>
  <si>
    <t>R189724SD6LLWF</t>
  </si>
  <si>
    <t>RNNWCGXGPM79N</t>
  </si>
  <si>
    <t>R16DNFM9D0S57B</t>
  </si>
  <si>
    <t>R1XLQ3KU8NRG4P</t>
  </si>
  <si>
    <t>RGVJ5KUUNIU77</t>
  </si>
  <si>
    <t>R3FD9YGKRHM8LY</t>
  </si>
  <si>
    <t>R2UNQBX57IZ6IJ</t>
  </si>
  <si>
    <t>R18R5BIYTIVOX3</t>
  </si>
  <si>
    <t>R16IEFUYCP8OE0</t>
  </si>
  <si>
    <t>R2M04XPGQM0UGX</t>
  </si>
  <si>
    <t>RYGVFM9ORV4JJ</t>
  </si>
  <si>
    <t>R2I9AG0WA9VOAX</t>
  </si>
  <si>
    <t>R2AZI4X0RQO5R5</t>
  </si>
  <si>
    <t>R2UI2FZ90PJYJB</t>
  </si>
  <si>
    <t>R3FA7TC0VM1UY6</t>
  </si>
  <si>
    <t>RUQZXIY1KFXLC</t>
  </si>
  <si>
    <t>R13E9T5RVFB29Z</t>
  </si>
  <si>
    <t>R14I4FF21R2OZG</t>
  </si>
  <si>
    <t>R1ELYUWQAI1L3E</t>
  </si>
  <si>
    <t>R1OSGTXB5R9DNV</t>
  </si>
  <si>
    <t>R3LBIVLOABUIHD</t>
  </si>
  <si>
    <t>R295X3QEGA7NS9</t>
  </si>
  <si>
    <t>R2EHU8YIKILQCE</t>
  </si>
  <si>
    <t>R2A5PNPNHKQH5X</t>
  </si>
  <si>
    <t>R324Z6DBVNDHWF</t>
  </si>
  <si>
    <t>R3T3W32BSFI2C3</t>
  </si>
  <si>
    <t>RC8Q07HVOX1M1</t>
  </si>
  <si>
    <t>RGC8KIMM1CE9L</t>
  </si>
  <si>
    <t>R16X8MLVQ82IY8</t>
  </si>
  <si>
    <t>R2Q9RZ8N8CWTJU</t>
  </si>
  <si>
    <t>R1LEUKJKGS4LB3</t>
  </si>
  <si>
    <t>RHI91TJRIR95F</t>
  </si>
  <si>
    <t>R2VC88TGIJ2M4Q</t>
  </si>
  <si>
    <t>RSVPGFXI871XS</t>
  </si>
  <si>
    <t>R22R9U3IN4DIN1</t>
  </si>
  <si>
    <t>R1LEGNMFUU1PIG</t>
  </si>
  <si>
    <t>RFVNS7HLYCWLS</t>
  </si>
  <si>
    <t>R1YW7MKK4NW4V9</t>
  </si>
  <si>
    <t>R1DWLT7YCZATFU</t>
  </si>
  <si>
    <t>R1K3LZVZXMPW97</t>
  </si>
  <si>
    <t>R2O0B1GRCH3RY3</t>
  </si>
  <si>
    <t>RXDVRYTKOH8TS</t>
  </si>
  <si>
    <t>R10POPC8HU427E</t>
  </si>
  <si>
    <t>RYTDQJJGF8IM0</t>
  </si>
  <si>
    <t>R2XI10VMIMTZIC</t>
  </si>
  <si>
    <t>RQ3MM50LGXL1Z</t>
  </si>
  <si>
    <t>R1LP3M16YU1CM</t>
  </si>
  <si>
    <t>R3TEYFY6989IR4</t>
  </si>
  <si>
    <t>R24KWB99TGKC9M</t>
  </si>
  <si>
    <t>R2SCV76D1JUV6L</t>
  </si>
  <si>
    <t>RUCGD37GEB0KN</t>
  </si>
  <si>
    <t>R31MJTM38BI4DT</t>
  </si>
  <si>
    <t>RI02F8V2VWZ0P</t>
  </si>
  <si>
    <t>RDC47YGUQAJF0</t>
  </si>
  <si>
    <t>R1S44OPPSOZH8F</t>
  </si>
  <si>
    <t>RK6BDZJW30UE1</t>
  </si>
  <si>
    <t>R10J6JPDPTB5ED</t>
  </si>
  <si>
    <t>R2H0C10WNGAU00</t>
  </si>
  <si>
    <t>R1DQZ8A8C7WBD8</t>
  </si>
  <si>
    <t>R2XFD3J4A5TGZF</t>
  </si>
  <si>
    <t>RX5FGOO2VEM95</t>
  </si>
  <si>
    <t>R1TUD04IXLDRMV</t>
  </si>
  <si>
    <t>R1P01YOSWKVLQ3</t>
  </si>
  <si>
    <t>RPMIFU0S3U0CG</t>
  </si>
  <si>
    <t>RRAGFU9E9MAU7</t>
  </si>
  <si>
    <t>RH31TSS0MO3KW</t>
  </si>
  <si>
    <t>R3MB6685PDKUZK</t>
  </si>
  <si>
    <t>R2WRYLQ71K8KZS</t>
  </si>
  <si>
    <t>R2ILB8NGFLKSM1</t>
  </si>
  <si>
    <t>R1979FXJSU8GAN</t>
  </si>
  <si>
    <t>R2Q6SATG4MFI5J</t>
  </si>
  <si>
    <t>R3D8ZZR5A7F41R</t>
  </si>
  <si>
    <t>R1OUF0QLKOUA1Z</t>
  </si>
  <si>
    <t>R2BM7P8CHR65XC</t>
  </si>
  <si>
    <t>R188GMUPS02IZE</t>
  </si>
  <si>
    <t>R1CZUTGXQ7ZX2T</t>
  </si>
  <si>
    <t>R2D6O5GY374HUI</t>
  </si>
  <si>
    <t>R3MEVKMG43JO84</t>
  </si>
  <si>
    <t>R2FKWWTI7HS55I</t>
  </si>
  <si>
    <t>R34CIRAX73RLH1</t>
  </si>
  <si>
    <t>R2SE99RILYNSN9</t>
  </si>
  <si>
    <t>R33H1PAT91Y88G</t>
  </si>
  <si>
    <t>R1L2Q95DMEF1SY</t>
  </si>
  <si>
    <t>R1LQ6NZSPIU0AF</t>
  </si>
  <si>
    <t>R17S7B0QSFHJTC</t>
  </si>
  <si>
    <t>R3SJIFJH77JC1O</t>
  </si>
  <si>
    <t>R2G9JVE83IVFIQ</t>
  </si>
  <si>
    <t>RASLSCV353KFB</t>
  </si>
  <si>
    <t>R1R27B4L8L4Z6X</t>
  </si>
  <si>
    <t>R38JPE2GDTIFL2</t>
  </si>
  <si>
    <t>RMSETHYGGA4P7</t>
  </si>
  <si>
    <t>RGLM8T8GTSTYH</t>
  </si>
  <si>
    <t>R30QSC12YCL842</t>
  </si>
  <si>
    <t>R2HBGO0MHSNQ7B</t>
  </si>
  <si>
    <t>R1GDKJE36JWPX7</t>
  </si>
  <si>
    <t>R1P99UNR6WTZP4</t>
  </si>
  <si>
    <t>R3NSZO31F0V6QS</t>
  </si>
  <si>
    <t>R3CEN8FE65WD8V</t>
  </si>
  <si>
    <t>R3NULWNYG5BD4E</t>
  </si>
  <si>
    <t>R3JBAT4PI4PLO0</t>
  </si>
  <si>
    <t>R3PJIYCNWQ8Y2L</t>
  </si>
  <si>
    <t>RWBQ359RY77PV</t>
  </si>
  <si>
    <t>R1JDR1FHLPPOX7</t>
  </si>
  <si>
    <t>RAA54PH39YEPK</t>
  </si>
  <si>
    <t>RCMMD8QLTRHS3</t>
  </si>
  <si>
    <t>RPVSPK4695JRQ</t>
  </si>
  <si>
    <t>R3BYL6OMCFQ6H4</t>
  </si>
  <si>
    <t>R2F2DGJQPO0B5T</t>
  </si>
  <si>
    <t>R2TYJ9OO7P28VM</t>
  </si>
  <si>
    <t>R1RKF5FDPIB99E</t>
  </si>
  <si>
    <t>R3N0PTQXQ8UJY8</t>
  </si>
  <si>
    <t>R11EOJ6WSV5QIN</t>
  </si>
  <si>
    <t>RNJWTE3FEEOBF</t>
  </si>
  <si>
    <t>R1TMCXV8ZLNR4Q</t>
  </si>
  <si>
    <t>R2VX0MWE6CFDOK</t>
  </si>
  <si>
    <t>R2QMIAMI841PRB</t>
  </si>
  <si>
    <t>R13ESBS8Z3WZG0</t>
  </si>
  <si>
    <t>RZ8HXGE2HU1O</t>
  </si>
  <si>
    <t>R39QVJ5S4G6J9F</t>
  </si>
  <si>
    <t>R31OSHB7AMO3J0</t>
  </si>
  <si>
    <t>RA1YZBDD2GHLO</t>
  </si>
  <si>
    <t>RQKLAO0RN02HA</t>
  </si>
  <si>
    <t>R2XRY2ODIQ1YAA</t>
  </si>
  <si>
    <t>R3PB7I71NCM2LX</t>
  </si>
  <si>
    <t>R3GDZTWTAD4D5O</t>
  </si>
  <si>
    <t>R1VOJ065EWW8BS</t>
  </si>
  <si>
    <t>RHL803DXBI13J</t>
  </si>
  <si>
    <t>R3SSR4ROJ92G30</t>
  </si>
  <si>
    <t>R3DL0H9U8GEQNJ</t>
  </si>
  <si>
    <t>RCKKIEW0YW52N</t>
  </si>
  <si>
    <t>R3PCVDWZGC3I2B</t>
  </si>
  <si>
    <t>R3V8S0ESHRPDBO</t>
  </si>
  <si>
    <t>R12W72FFLIE3W5</t>
  </si>
  <si>
    <t>RTP8C0IEC8HOG</t>
  </si>
  <si>
    <t>R12R4AASHS28DY</t>
  </si>
  <si>
    <t>R2GO349RJ2IVKJ</t>
  </si>
  <si>
    <t>R2HYWH5XCPCXT4</t>
  </si>
  <si>
    <t>R1LKZJQ84LWHYF</t>
  </si>
  <si>
    <t>R1A2ZK71J84RUU</t>
  </si>
  <si>
    <t>R3MO3QMPSUEAFJ</t>
  </si>
  <si>
    <t>R37HBU7GG0NMAJ</t>
  </si>
  <si>
    <t>RH2BUJWJ3T5M0</t>
  </si>
  <si>
    <t>R2RVGCZP1PX921</t>
  </si>
  <si>
    <t>R1WXGPSPH00BY2</t>
  </si>
  <si>
    <t>RE95R60UIR3E4</t>
  </si>
  <si>
    <t>R38ZY743BJSLS4</t>
  </si>
  <si>
    <t>RZ8SZSYKJ5VFG</t>
  </si>
  <si>
    <t>R2RZLLFU5FVGY3</t>
  </si>
  <si>
    <t>R2EGRR8ALL59DZ</t>
  </si>
  <si>
    <t>R1JP2R3R8V3AVL</t>
  </si>
  <si>
    <t>R142MAX2YBGVW4</t>
  </si>
  <si>
    <t>R2C592PD3BYYQH</t>
  </si>
  <si>
    <t>R3H91016XYXVY3</t>
  </si>
  <si>
    <t>RTFWIHNYBS6OX</t>
  </si>
  <si>
    <t>RW7Y9OWPKFCNF</t>
  </si>
  <si>
    <t>R2NSLKFF9N8OO1</t>
  </si>
  <si>
    <t>R3PPFDE9PF1D66</t>
  </si>
  <si>
    <t>R3T8UTHQS6VMTK</t>
  </si>
  <si>
    <t>R3IPQ2YEN9J842</t>
  </si>
  <si>
    <t>R1LAN9221WZNQC</t>
  </si>
  <si>
    <t>R3KG6USWG4FNQI</t>
  </si>
  <si>
    <t>RN4ZPVL2G6BXG</t>
  </si>
  <si>
    <t>R3F2DEWHYVNK10</t>
  </si>
  <si>
    <t>R26RPJGPU2YT4M</t>
  </si>
  <si>
    <t>R3QTAOTV6O9TGA</t>
  </si>
  <si>
    <t>R2376RVNIQR2EU</t>
  </si>
  <si>
    <t>R1KC6358QHQUG6</t>
  </si>
  <si>
    <t>R1P61XNPIFGZLF</t>
  </si>
  <si>
    <t>R1PD5KYOWDRSRF</t>
  </si>
  <si>
    <t>R30SUJFMTAMCL2</t>
  </si>
  <si>
    <t>R2ITYTNUV06OJE</t>
  </si>
  <si>
    <t>R2OJRVFVJPY47O</t>
  </si>
  <si>
    <t>RP2NLPF4P8159</t>
  </si>
  <si>
    <t>RUN7GUB7PBBO2</t>
  </si>
  <si>
    <t>R1J414M799OFD8</t>
  </si>
  <si>
    <t>RBS3PPFKHIUVE</t>
  </si>
  <si>
    <t>RCG667UMY43KY</t>
  </si>
  <si>
    <t>R3EVGRFBPYMO0H</t>
  </si>
  <si>
    <t>R21NZ6B0QHBVXN</t>
  </si>
  <si>
    <t>R3UZ9QELD4SGH9</t>
  </si>
  <si>
    <t>R26LJ3T0R1C2OW</t>
  </si>
  <si>
    <t>R10OPU90E2KOS8</t>
  </si>
  <si>
    <t>R368PRLFS9U4NM</t>
  </si>
  <si>
    <t>R2DG70LW5AVK2U</t>
  </si>
  <si>
    <t>RX8N5J1JQM4W5</t>
  </si>
  <si>
    <t>R2L5GQ8S1BOJX8</t>
  </si>
  <si>
    <t>R3GVWLF89Q0HCU</t>
  </si>
  <si>
    <t>R2MP3ZHMZJIHPO</t>
  </si>
  <si>
    <t>RMTBPDSRHUOO0</t>
  </si>
  <si>
    <t>R1ZJ2RU3C1TION</t>
  </si>
  <si>
    <t>R3H5OE1VNUKGEV</t>
  </si>
  <si>
    <t>R17IUC88WS63E5</t>
  </si>
  <si>
    <t>R1NWPQN902104</t>
  </si>
  <si>
    <t>R3QSZKBK7BXCOP</t>
  </si>
  <si>
    <t>RRJES0SUCXLVP</t>
  </si>
  <si>
    <t>R3OSR4OYTNNMCV</t>
  </si>
  <si>
    <t>RPOYK3GUC98ZU</t>
  </si>
  <si>
    <t>R27D0SFEZ5LMSP</t>
  </si>
  <si>
    <t>R2AQW90XQ58J8X</t>
  </si>
  <si>
    <t>R2E1CJLY710609</t>
  </si>
  <si>
    <t>R3RQYH6EH78GZM</t>
  </si>
  <si>
    <t>R3KQSMQH0W45XR</t>
  </si>
  <si>
    <t>R1OD2KDJ4RH6QE</t>
  </si>
  <si>
    <t>R1OQ97JT4BL5EI</t>
  </si>
  <si>
    <t>R3RR2895R9O2DS</t>
  </si>
  <si>
    <t>R2462S5LXK8PF8</t>
  </si>
  <si>
    <t>RMJH8X11LNM88</t>
  </si>
  <si>
    <t>R3QVXCO0WYM84N</t>
  </si>
  <si>
    <t>R3H120Q4D5UPZ5</t>
  </si>
  <si>
    <t>R2QR3OKR575Z8H</t>
  </si>
  <si>
    <t>R210Y022QTMB31</t>
  </si>
  <si>
    <t>R9G633VF65R7</t>
  </si>
  <si>
    <t>R1QYOV6VB55XDP</t>
  </si>
  <si>
    <t>R10DO46U5X7BFU</t>
  </si>
  <si>
    <t>R1LRIP1E8ZWQHM</t>
  </si>
  <si>
    <t>R2FZMTECL2LFIB</t>
  </si>
  <si>
    <t>R3L17NRMB2AJKW</t>
  </si>
  <si>
    <t>RKAF5JOIWID2G</t>
  </si>
  <si>
    <t>R28BGB7K15JUSW</t>
  </si>
  <si>
    <t>R1LBKT3YDVVW86</t>
  </si>
  <si>
    <t>R2PNLSWFYW5QEF</t>
  </si>
  <si>
    <t>R2I6NKZE7JWNY6</t>
  </si>
  <si>
    <t>R2OFZC94RLNDG3</t>
  </si>
  <si>
    <t>R1XIUI1I006DHG</t>
  </si>
  <si>
    <t>RI07TDJ2DO7ID</t>
  </si>
  <si>
    <t>RYFM2V5BULJFL</t>
  </si>
  <si>
    <t>R29WQI1TRENQIZ</t>
  </si>
  <si>
    <t>R3VVDILPFTB4N</t>
  </si>
  <si>
    <t>R33D06F6025R9G</t>
  </si>
  <si>
    <t>R2I3H0WMODAWBP</t>
  </si>
  <si>
    <t>R1AF6E3N2B9CB2</t>
  </si>
  <si>
    <t>R36R7R03G3ZTT9</t>
  </si>
  <si>
    <t>R26LX5GA0LIZA8</t>
  </si>
  <si>
    <t>R376OUGP5M5AHS</t>
  </si>
  <si>
    <t>R1MC6HR3Y1OZWE</t>
  </si>
  <si>
    <t>R1TD8NMUP7Y7JR</t>
  </si>
  <si>
    <t>R14MB9E0621MTM</t>
  </si>
  <si>
    <t>RR23X5VXCOUKW</t>
  </si>
  <si>
    <t>R37T5HQG9ZZLQM</t>
  </si>
  <si>
    <t>RTID73IKA1G3K</t>
  </si>
  <si>
    <t>R2H0S2S7BMUIHH</t>
  </si>
  <si>
    <t>R1WZZ9OM0LBYFR</t>
  </si>
  <si>
    <t>R2Q28C8LX2Y717</t>
  </si>
  <si>
    <t>RET6MLCT292IA</t>
  </si>
  <si>
    <t>R28KTF1812QBSY</t>
  </si>
  <si>
    <t>RSQKDGLTZET66</t>
  </si>
  <si>
    <t>R27B4L6ORUNWP0</t>
  </si>
  <si>
    <t>RVAY1H2CHPFD5</t>
  </si>
  <si>
    <t>R3H5NH63Y26SZ7</t>
  </si>
  <si>
    <t>R2OQU5R4OZWFTT</t>
  </si>
  <si>
    <t>R3UXSYW0X740ED</t>
  </si>
  <si>
    <t>R13Q2BLBWFPEJF</t>
  </si>
  <si>
    <t>R3FVMXIFTJ8J70</t>
  </si>
  <si>
    <t>RE4J9O3GFANNE</t>
  </si>
  <si>
    <t>RBDZELVBRCEKZ</t>
  </si>
  <si>
    <t>RKUIUH511UFQ</t>
  </si>
  <si>
    <t>R6M4QYFXEWFW0</t>
  </si>
  <si>
    <t>R13CCSI2Y1TWIV</t>
  </si>
  <si>
    <t>R1AN2NIKVZM6JO</t>
  </si>
  <si>
    <t>R7UIR1SQ3MQ7C</t>
  </si>
  <si>
    <t>RSHEPWEKELRFO</t>
  </si>
  <si>
    <t>R1I98SU56895RX</t>
  </si>
  <si>
    <t>R3QY58980PL4G7</t>
  </si>
  <si>
    <t>R3SP1VLD2ICGHM</t>
  </si>
  <si>
    <t>R2HI4MKCC9V5CH</t>
  </si>
  <si>
    <t>R1GWIC0YK34JRS</t>
  </si>
  <si>
    <t>RD6Q3K7ATDOMX</t>
  </si>
  <si>
    <t>R20SPV6WPX1ZU1</t>
  </si>
  <si>
    <t>RXRM37GL3SHHH</t>
  </si>
  <si>
    <t>R1LU6AOHGKF97O</t>
  </si>
  <si>
    <t>R15V75C4M038Q1</t>
  </si>
  <si>
    <t>R1Q4Q235B1LFNX</t>
  </si>
  <si>
    <t>R38UQB68VZ4SUY</t>
  </si>
  <si>
    <t>R2YTO8AY71C7JE</t>
  </si>
  <si>
    <t>R35LRIA95CG65D</t>
  </si>
  <si>
    <t>R3E5WJVPAKKEF1</t>
  </si>
  <si>
    <t>R35VC2K2S2FQGC</t>
  </si>
  <si>
    <t>R1AIDBLOPDFHFK</t>
  </si>
  <si>
    <t>R1GQXAGB604WC1</t>
  </si>
  <si>
    <t>RORXQ24THT5LS</t>
  </si>
  <si>
    <t>R240THZS4YWK4R</t>
  </si>
  <si>
    <t>R31H48RDL3O4K9</t>
  </si>
  <si>
    <t>R3B3A9EA9DKDXN</t>
  </si>
  <si>
    <t>R32YNMGVH3EGMZ</t>
  </si>
  <si>
    <t>R1O2HX15IC0KCM</t>
  </si>
  <si>
    <t>RQPKLLF0EQESW</t>
  </si>
  <si>
    <t>R6CXBNPC3JUIO</t>
  </si>
  <si>
    <t>R2PAIJQ4JQT4EE</t>
  </si>
  <si>
    <t>R6IWEVMWJ6MD</t>
  </si>
  <si>
    <t>R1E1LTXU1CPT48</t>
  </si>
  <si>
    <t>R2648DSDGDSC63</t>
  </si>
  <si>
    <t>R8C32TJ4LFEH2</t>
  </si>
  <si>
    <t>R1PEE4BCM8AE46</t>
  </si>
  <si>
    <t>R2H8MA3JJ3KWBS</t>
  </si>
  <si>
    <t>R1YMUX3PF91A1L</t>
  </si>
  <si>
    <t>R32ZAHCTMN2A02</t>
  </si>
  <si>
    <t>R21Q1UO7WME33S</t>
  </si>
  <si>
    <t>R1HJB9OT30WHJL</t>
  </si>
  <si>
    <t>R24NYI1HOKDQ1W</t>
  </si>
  <si>
    <t>REVG93OC7J7E7</t>
  </si>
  <si>
    <t>R3P1VSN1MLDAC8</t>
  </si>
  <si>
    <t>R27M4MEXR2CQKP</t>
  </si>
  <si>
    <t>RLBENTTPSBBSN</t>
  </si>
  <si>
    <t>R3AUN77ZPS31VZ</t>
  </si>
  <si>
    <t>R1JBK2TF7A2F05</t>
  </si>
  <si>
    <t>R39H9E8JLDDW08</t>
  </si>
  <si>
    <t>R2HUKS6PKBE2AM</t>
  </si>
  <si>
    <t>R3H7NIOGR51BCC</t>
  </si>
  <si>
    <t>R3BKEMT5488WIB</t>
  </si>
  <si>
    <t>R31QG2GYR8A37S</t>
  </si>
  <si>
    <t>R2NO8ASBTPQKQZ</t>
  </si>
  <si>
    <t>RVB2FQLVO9N0A</t>
  </si>
  <si>
    <t>R1366OOBBOMJI2</t>
  </si>
  <si>
    <t>R21V60CHP3W6KY</t>
  </si>
  <si>
    <t>R207DKP7LXNDSC</t>
  </si>
  <si>
    <t>R22ZQT5S2PIBQO</t>
  </si>
  <si>
    <t>RP1O8SOYEEI2L</t>
  </si>
  <si>
    <t>RUUA046AAE2O4</t>
  </si>
  <si>
    <t>R9EFKXYBWPGEM</t>
  </si>
  <si>
    <t>R3CVDJ2J9QIOBM</t>
  </si>
  <si>
    <t>R23QZ7HVMFQB5P</t>
  </si>
  <si>
    <t>R37GCUOM2FLA5S</t>
  </si>
  <si>
    <t>R19K6RVW961VVG</t>
  </si>
  <si>
    <t>R3BXPMFHV4SWWY</t>
  </si>
  <si>
    <t>R38TTJ6VHIUZWV</t>
  </si>
  <si>
    <t>RWDME913KW45B</t>
  </si>
  <si>
    <t>R1K3HET5H2KKAR</t>
  </si>
  <si>
    <t>R2274AOJUMM3KD</t>
  </si>
  <si>
    <t>R3TWY3L3AL5FYY</t>
  </si>
  <si>
    <t>R3AUNSDP9VKTBV</t>
  </si>
  <si>
    <t>R37L9U3PHOUSZ1</t>
  </si>
  <si>
    <t>R2LQDV6ZW6PDCN</t>
  </si>
  <si>
    <t>R1UOQIASAHX1RT</t>
  </si>
  <si>
    <t>R1JFI2SFXY2RHT</t>
  </si>
  <si>
    <t>R2E769627S4MC8</t>
  </si>
  <si>
    <t>R2OJJNFKCULCQ5</t>
  </si>
  <si>
    <t>R2HF7T1QUVDRRY</t>
  </si>
  <si>
    <t>R301AKJI57TYXO</t>
  </si>
  <si>
    <t>R3JE7DP45RMLLE</t>
  </si>
  <si>
    <t>R1DRVWDPCVUHMK</t>
  </si>
  <si>
    <t>R23XQ10QUS68QY</t>
  </si>
  <si>
    <t>R2KDJ8P8S6G9O3</t>
  </si>
  <si>
    <t>R3H5V5Q927ZRI7</t>
  </si>
  <si>
    <t>R31AIVLTBLTZZL</t>
  </si>
  <si>
    <t>R17RUD99JNP3QE</t>
  </si>
  <si>
    <t>R2B2ZOL2SLVIWS</t>
  </si>
  <si>
    <t>R2DPWOUGJP73L1</t>
  </si>
  <si>
    <t>R2K8VZSTF6Y1UH</t>
  </si>
  <si>
    <t>R30LKPXEPE0CZE</t>
  </si>
  <si>
    <t>R2714DP5UNSOQ</t>
  </si>
  <si>
    <t>R1SR34QE2CLNQX</t>
  </si>
  <si>
    <t>R33PWFEYQMQH30</t>
  </si>
  <si>
    <t>R1JCIP3VLGLT7E</t>
  </si>
  <si>
    <t>R2C96SQWZU7SM4</t>
  </si>
  <si>
    <t>R2QG25I5PKC8ZD</t>
  </si>
  <si>
    <t>RP44N8NRPVZ64</t>
  </si>
  <si>
    <t>R1FETO75Q18Y6N</t>
  </si>
  <si>
    <t>R3QS7GCDG4CKQ5</t>
  </si>
  <si>
    <t>R1OAWG0HEQ62FT</t>
  </si>
  <si>
    <t>R32BTYN4QF56J9</t>
  </si>
  <si>
    <t>R1D0MOCMENKIT1</t>
  </si>
  <si>
    <t>R3V1DRV00BSNS5</t>
  </si>
  <si>
    <t>R2CVEAXB0MKT2Q</t>
  </si>
  <si>
    <t>R3PHYNEGUHVNDJ</t>
  </si>
  <si>
    <t>R3U3Q0ET3JUC76</t>
  </si>
  <si>
    <t>R1AJYRLEYBQKHQ</t>
  </si>
  <si>
    <t>RIJ0LF1TCS88U</t>
  </si>
  <si>
    <t>R1U7C8WLUNQGS1</t>
  </si>
  <si>
    <t>R1G0KB7WIUAYV6</t>
  </si>
  <si>
    <t>RH81LB9FFSVDB</t>
  </si>
  <si>
    <t>R8LK8I42MTY6L</t>
  </si>
  <si>
    <t>R37X0IRA8XP1DZ</t>
  </si>
  <si>
    <t>RYGZ67N1YAQ1V</t>
  </si>
  <si>
    <t>R1RC5PYP8XJQ7F</t>
  </si>
  <si>
    <t>RSQJ9ZHLKQ8HS</t>
  </si>
  <si>
    <t>R1HWV58EX5INPJ</t>
  </si>
  <si>
    <t>R2CBZ8US6D3TFW</t>
  </si>
  <si>
    <t>R94RMNAVSZNCT</t>
  </si>
  <si>
    <t>RIP6JERBIMOOZ</t>
  </si>
  <si>
    <t>R1K0ML8QPZZSH7</t>
  </si>
  <si>
    <t>R1VJZH5L1SRLPA</t>
  </si>
  <si>
    <t>R2TTZ6Y61C1955</t>
  </si>
  <si>
    <t>RYRQ7HQ4WDD0R</t>
  </si>
  <si>
    <t>R24V2VP33R7Q4Z</t>
  </si>
  <si>
    <t>R1F215HE3H6ZGT</t>
  </si>
  <si>
    <t>R1YT2C41FFR9NG</t>
  </si>
  <si>
    <t>R2UR2X3ZHZC5MU</t>
  </si>
  <si>
    <t>R9GL8284FSYUG</t>
  </si>
  <si>
    <t>R1Q6Z3DZDJMDPN</t>
  </si>
  <si>
    <t>R25CLTZM7X33KC</t>
  </si>
  <si>
    <t>R3EZN6N234M56M</t>
  </si>
  <si>
    <t>R3V5ZJK278N7DE</t>
  </si>
  <si>
    <t>R2D7IYLDOK44OG</t>
  </si>
  <si>
    <t>R3E1T8ZS17TP57</t>
  </si>
  <si>
    <t>R388P83LV3P6PH</t>
  </si>
  <si>
    <t>R3333X2IOK8J6C</t>
  </si>
  <si>
    <t>R3UBMYP1E5RM5Z</t>
  </si>
  <si>
    <t>R38CR6UCL8Z5F</t>
  </si>
  <si>
    <t>R1NJ40Y3GL2XGK</t>
  </si>
  <si>
    <t>R1MQP6KOMV9PHC</t>
  </si>
  <si>
    <t>R2NTVG1I8CIRDI</t>
  </si>
  <si>
    <t>REQ0A5BYHG678</t>
  </si>
  <si>
    <t>R208N2LRQAPM3F</t>
  </si>
  <si>
    <t>R1BR8BOPOWGU0F</t>
  </si>
  <si>
    <t>R3EATDEV562Z39</t>
  </si>
  <si>
    <t>R1BISP21J4W67Z</t>
  </si>
  <si>
    <t>R371Z2WNIHW6BE</t>
  </si>
  <si>
    <t>R1DUEJXRERZVJ9</t>
  </si>
  <si>
    <t>R1C2TIDQCPNW4A</t>
  </si>
  <si>
    <t>R1KWEO556IO34F</t>
  </si>
  <si>
    <t>R2Z4EQK80846LQ</t>
  </si>
  <si>
    <t>R18ND09BJJWOI1</t>
  </si>
  <si>
    <t>R35PEU0UI25EJQ</t>
  </si>
  <si>
    <t>R1PUXDH1YJ1C7P</t>
  </si>
  <si>
    <t>R3MYQMWYBPFNCE</t>
  </si>
  <si>
    <t>R27R9HRO9LGATW</t>
  </si>
  <si>
    <t>R6VNO2JYF3N4U</t>
  </si>
  <si>
    <t>R23OWJ2539E2YY</t>
  </si>
  <si>
    <t>R20Z8QRT7O6F3H</t>
  </si>
  <si>
    <t>RYWL8U25UKVRN</t>
  </si>
  <si>
    <t>R2OZKOAWL1O0AK</t>
  </si>
  <si>
    <t>R20H2HQK57AY6M</t>
  </si>
  <si>
    <t>R8D71Z6FT69SZ</t>
  </si>
  <si>
    <t>R1SHRMSVKCLPBV</t>
  </si>
  <si>
    <t>RL642290VV0FY</t>
  </si>
  <si>
    <t>RY9QSE50DS1XF</t>
  </si>
  <si>
    <t>R3G6DENLSHD8FG</t>
  </si>
  <si>
    <t>R35122PFZXLW77</t>
  </si>
  <si>
    <t>R20F9Z88XI969Z</t>
  </si>
  <si>
    <t>R32BCA8W6W1KIF</t>
  </si>
  <si>
    <t>R8IJQ4BCU3EYB</t>
  </si>
  <si>
    <t>R1U0ELVGODA4FE</t>
  </si>
  <si>
    <t>RK6G1OA2NXLKX</t>
  </si>
  <si>
    <t>RSPH5EIECZOR0</t>
  </si>
  <si>
    <t>R39210FVK81Z0W</t>
  </si>
  <si>
    <t>R1T19FVDX8Z7T2</t>
  </si>
  <si>
    <t>R1E1AMYN17K7HJ</t>
  </si>
  <si>
    <t>R20AXB80IQO0DK</t>
  </si>
  <si>
    <t>R2N3QQAXIBYD1U</t>
  </si>
  <si>
    <t>R23O6CFX5FQGEH</t>
  </si>
  <si>
    <t>R28PM4P5ZGL5B9</t>
  </si>
  <si>
    <t>R3I7005LCPIHBK</t>
  </si>
  <si>
    <t>R14X0EVJHHB3B1</t>
  </si>
  <si>
    <t>R3N2A5DV7IPG6R</t>
  </si>
  <si>
    <t>RXX6FP17PFNBS</t>
  </si>
  <si>
    <t>R1JENN8Y0UV8G</t>
  </si>
  <si>
    <t>RXPE5ZQ9LKS94</t>
  </si>
  <si>
    <t>RGJ8L0BDZJ7U8</t>
  </si>
  <si>
    <t>R3122SJIEKZ4O2</t>
  </si>
  <si>
    <t>R252H4TFMWK9L7</t>
  </si>
  <si>
    <t>R3SAFGRVGD7GTV</t>
  </si>
  <si>
    <t>R1FVCFYT4SGY76</t>
  </si>
  <si>
    <t>R2437QVPEQFXQ6</t>
  </si>
  <si>
    <t>R2H5VGCES0DGQY</t>
  </si>
  <si>
    <t>R1DO5MB8H8GCUI</t>
  </si>
  <si>
    <t>R10I87E4DVQPCL</t>
  </si>
  <si>
    <t>R39U1YGSKUXRN6</t>
  </si>
  <si>
    <t>R363CESXF8MX1J</t>
  </si>
  <si>
    <t>RPFBIUJQY7U8J</t>
  </si>
  <si>
    <t>R1RANSDWMZLOFX</t>
  </si>
  <si>
    <t>R2KRLWEGK8WRUV</t>
  </si>
  <si>
    <t>RJT2AYA3VYJKW</t>
  </si>
  <si>
    <t>RED9KLRCGWVCA</t>
  </si>
  <si>
    <t>R8AVX9DP1CA8T</t>
  </si>
  <si>
    <t>R27B8CDIU1PSLD</t>
  </si>
  <si>
    <t>R3G3XFHPBFF0E8</t>
  </si>
  <si>
    <t>R3C0BZCD32EIGW</t>
  </si>
  <si>
    <t>R2EBVBCN9QPD9R</t>
  </si>
  <si>
    <t>R9SAQHLVMF9ON</t>
  </si>
  <si>
    <t>R3P4WQ85WREE09</t>
  </si>
  <si>
    <t>RE1AN3DMA316N</t>
  </si>
  <si>
    <t>R3BKQ2HLTYB0G4</t>
  </si>
  <si>
    <t>R28M0VG1XQJLQ3</t>
  </si>
  <si>
    <t>R3DDL2UPKQ2CK9</t>
  </si>
  <si>
    <t>R2SYYU1OATVIU5</t>
  </si>
  <si>
    <t>R1VM993161IYRW</t>
  </si>
  <si>
    <t>R28K4Y5JF23GNU</t>
  </si>
  <si>
    <t>R2KM7BT1FRZOYU</t>
  </si>
  <si>
    <t>R2KQMTZQ5QCIP6</t>
  </si>
  <si>
    <t>R1VWQ34O0MNDLC</t>
  </si>
  <si>
    <t>R2GBEWZ5FISS7X</t>
  </si>
  <si>
    <t>R1TLRJVW4STY5I</t>
  </si>
  <si>
    <t>R2O455KRN493R1</t>
  </si>
  <si>
    <t>R3Q5MVGBRIAS2G</t>
  </si>
  <si>
    <t>RDUWK5R7MYO0F</t>
  </si>
  <si>
    <t>R2PLXU82PLNOS</t>
  </si>
  <si>
    <t>R3OGEQWZH4DYFA</t>
  </si>
  <si>
    <t>R5I0WH8YY7K9V</t>
  </si>
  <si>
    <t>R1MC4M4R6ZDUBE</t>
  </si>
  <si>
    <t>R39Q2Y79MM9SWK</t>
  </si>
  <si>
    <t>R3079BG1NIH6MB</t>
  </si>
  <si>
    <t>R29A31ZELTZNJM</t>
  </si>
  <si>
    <t>RQ7XAO5UTJQZT</t>
  </si>
  <si>
    <t>R223OFAZGIK4X7</t>
  </si>
  <si>
    <t>R27WMZV25K3TN1</t>
  </si>
  <si>
    <t>R302QB4GVL3F8T</t>
  </si>
  <si>
    <t>RBZRSE5J6HCF3</t>
  </si>
  <si>
    <t>R20RBRZ0WEUJT9</t>
  </si>
  <si>
    <t>ROKIFK9R2ISSE</t>
  </si>
  <si>
    <t>R30EEG2FNJSN5I</t>
  </si>
  <si>
    <t>R2ZC03S4QXOW4Y</t>
  </si>
  <si>
    <t>R186H8YW34BQD5</t>
  </si>
  <si>
    <t>R10NC3D321N59G</t>
  </si>
  <si>
    <t>REKF75G4SOAOX</t>
  </si>
  <si>
    <t>R2G0ZT4JQX322I</t>
  </si>
  <si>
    <t>review 1</t>
  </si>
  <si>
    <t>REVIEW 2</t>
  </si>
  <si>
    <t>REVIEW 3</t>
  </si>
  <si>
    <t>REVIEW 5</t>
  </si>
  <si>
    <t>REVIEW 4</t>
  </si>
  <si>
    <t>REVIEW 6</t>
  </si>
  <si>
    <t>REVIEW 7</t>
  </si>
  <si>
    <t>REVIEW 8</t>
  </si>
  <si>
    <t>QUESTION 4</t>
  </si>
  <si>
    <t>Average actual price vs discount price by category</t>
  </si>
  <si>
    <t>QUESTION 5</t>
  </si>
  <si>
    <t>Average of discounted_price</t>
  </si>
  <si>
    <t>Average of actual_price</t>
  </si>
  <si>
    <t>QUESTION 6</t>
  </si>
  <si>
    <t>review count per product</t>
  </si>
  <si>
    <t>Sum of review count per product</t>
  </si>
  <si>
    <t>QUESTION 7</t>
  </si>
  <si>
    <t>No of product with discount of 50% or more</t>
  </si>
  <si>
    <t>QUESTION 8</t>
  </si>
  <si>
    <t>Product rating distribution</t>
  </si>
  <si>
    <t>QUESTION 9</t>
  </si>
  <si>
    <t>Total potential revenue by category</t>
  </si>
  <si>
    <t>QUESTION 10</t>
  </si>
  <si>
    <t>No unique products per price range bucket</t>
  </si>
  <si>
    <t>Sum of potential revenue</t>
  </si>
  <si>
    <t>&gt;₹10000</t>
  </si>
  <si>
    <t>QUESTION 13</t>
  </si>
  <si>
    <t>Categories having products with the highest discount</t>
  </si>
  <si>
    <t>Max of discounted_price</t>
  </si>
  <si>
    <t>rating &amp; no of reviews</t>
  </si>
  <si>
    <t>Product with highest average rating</t>
  </si>
  <si>
    <t>Product with highest no of reviews</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</si>
  <si>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</si>
  <si>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</si>
  <si>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</si>
  <si>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</si>
  <si>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</si>
  <si>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t>
  </si>
  <si>
    <t>R1O692MZOBTE79</t>
  </si>
  <si>
    <t>R2WRSEWL56SOS4</t>
  </si>
  <si>
    <t>R3VZRQJOKCBSH4</t>
  </si>
  <si>
    <t>R2QI4626ASSCIT</t>
  </si>
  <si>
    <t>R1TFFJ5ON6ATEO</t>
  </si>
  <si>
    <t>R14JK9VQCXXEKU</t>
  </si>
  <si>
    <t>R1V4J4B7RXHG8T</t>
  </si>
  <si>
    <t>R2KKTKM4M9RDVJ,R1O692MZOBTE79,R2WRSEWL56SOS4,R3VZRQJOKCBSH4,R2QI4626ASSCIT,R1TFFJ5ON6ATEO,R14JK9VQCXXEKU,R1V4J4B7RXHG8T</t>
  </si>
  <si>
    <t>B0B94JPY2N</t>
  </si>
  <si>
    <t>Amazon Brand - Solimo 65W Fast Charging Braided Type C to C Data Cable | Suitable For All Supported Mobile Phones (1 Meter, Black)</t>
  </si>
  <si>
    <t>B0BQRJ3C47</t>
  </si>
  <si>
    <t>REDTECH USB-C to Lightning Cable 3.3FT, [Apple MFi Certified] Lightning to Type C Fast Charging Cord Compatible with iPhone 14/13/13 pro/Max/12/11/X/XS/XR/8, Supports Power Delivery - White</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</si>
  <si>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</si>
  <si>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</si>
  <si>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</si>
  <si>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</si>
  <si>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</si>
  <si>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</si>
  <si>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</si>
  <si>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RUB7U91HVZ30</t>
  </si>
  <si>
    <t>Total  Discount Amount</t>
  </si>
  <si>
    <t>QUESTION 11</t>
  </si>
  <si>
    <t>Relationship between rating and discount level</t>
  </si>
  <si>
    <t>0-10%</t>
  </si>
  <si>
    <t>11-20%</t>
  </si>
  <si>
    <t>21-30%</t>
  </si>
  <si>
    <t>31-40%</t>
  </si>
  <si>
    <t>41-50%</t>
  </si>
  <si>
    <t>51-60%</t>
  </si>
  <si>
    <t>61-70%</t>
  </si>
  <si>
    <t>71-80%</t>
  </si>
  <si>
    <t>81-90%</t>
  </si>
  <si>
    <t>91-100%</t>
  </si>
  <si>
    <t>Computers&amp;Accessories</t>
  </si>
  <si>
    <t>Electronics</t>
  </si>
  <si>
    <t>Home&amp;Kitchen</t>
  </si>
  <si>
    <t>OfficeProducts</t>
  </si>
  <si>
    <t>HomeImprovement</t>
  </si>
  <si>
    <t>Toys&amp;Games</t>
  </si>
  <si>
    <t>MusicalInstruments</t>
  </si>
  <si>
    <t>Health&amp;PersonalCare</t>
  </si>
  <si>
    <t>Car&amp;Motorbike</t>
  </si>
  <si>
    <t>Category 2</t>
  </si>
  <si>
    <t>Count of rating</t>
  </si>
  <si>
    <t>Max of rating_count</t>
  </si>
  <si>
    <t>&lt;₹1000</t>
  </si>
  <si>
    <t>₹1000 - ₹10000</t>
  </si>
  <si>
    <t>Average of rating</t>
  </si>
  <si>
    <t>QUESTION 14</t>
  </si>
  <si>
    <t>Top 5 Products by Ratings and No. of Reviews</t>
  </si>
  <si>
    <t>Max of rating &amp; no of reviews</t>
  </si>
  <si>
    <t>Sum of Rating Counts:</t>
  </si>
  <si>
    <t>YES</t>
  </si>
  <si>
    <t>NO</t>
  </si>
  <si>
    <t>QUESTION 12</t>
  </si>
  <si>
    <t>Products with &lt;1000 Reviews</t>
  </si>
  <si>
    <t>Rating Count &lt;1000</t>
  </si>
  <si>
    <t>Count of product_name2</t>
  </si>
  <si>
    <t>discount %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</si>
</sst>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_);_(* \(#,##0\);_(* &quot;-&quot;??_);_(@_)"/>
    <numFmt numFmtId="165" formatCode="[$₹-820]#,##0.00"/>
    <numFmt numFmtId="166" formatCode="[$₹-861]\ #,##0.00"/>
    <numFmt numFmtId="167" formatCode="[$₹-861]\ #,##0"/>
    <numFmt numFmtId="168" formatCode="\₹#0.00,,,&quot;bn&quot;"/>
    <numFmt numFmtId="169" formatCode="\₹#0.00,,&quot;m&quot;"/>
    <numFmt numFmtId="170" formatCode="[$-F800]dddd\,\ mmmm\ dd\,\ yyyy"/>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sz val="12"/>
      <color theme="1"/>
      <name val="Calibri"/>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theme="4" tint="0.79998168889431442"/>
      </patternFill>
    </fill>
    <fill>
      <patternFill patternType="solid">
        <fgColor theme="0"/>
        <bgColor indexed="64"/>
      </patternFill>
    </fill>
    <fill>
      <patternFill patternType="solid">
        <fgColor theme="1" tint="0.2499465926084170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4">
    <xf numFmtId="0" fontId="0" fillId="0" borderId="0" xfId="0"/>
    <xf numFmtId="9" fontId="0" fillId="0" borderId="0" xfId="0" applyNumberFormat="1"/>
    <xf numFmtId="164" fontId="0" fillId="0" borderId="0" xfId="42" applyNumberFormat="1" applyFont="1"/>
    <xf numFmtId="165" fontId="0" fillId="0" borderId="0" xfId="0" applyNumberFormat="1"/>
    <xf numFmtId="166" fontId="0" fillId="0" borderId="0" xfId="42" applyNumberFormat="1" applyFont="1"/>
    <xf numFmtId="0" fontId="19" fillId="0" borderId="0" xfId="0" applyFont="1"/>
    <xf numFmtId="0" fontId="0" fillId="0" borderId="0" xfId="0" pivotButton="1"/>
    <xf numFmtId="0" fontId="0" fillId="0" borderId="0" xfId="0" applyAlignment="1">
      <alignment horizontal="left"/>
    </xf>
    <xf numFmtId="2" fontId="0" fillId="0" borderId="0" xfId="0" applyNumberFormat="1"/>
    <xf numFmtId="3" fontId="0" fillId="0" borderId="0" xfId="0" applyNumberFormat="1"/>
    <xf numFmtId="167" fontId="0" fillId="0" borderId="0" xfId="0" applyNumberFormat="1"/>
    <xf numFmtId="168" fontId="0" fillId="0" borderId="0" xfId="0" applyNumberFormat="1"/>
    <xf numFmtId="164" fontId="0" fillId="0" borderId="0" xfId="0" applyNumberFormat="1"/>
    <xf numFmtId="169" fontId="0" fillId="0" borderId="0" xfId="0" applyNumberFormat="1"/>
    <xf numFmtId="9" fontId="0" fillId="33" borderId="0" xfId="0" applyNumberFormat="1" applyFill="1"/>
    <xf numFmtId="0" fontId="0" fillId="33" borderId="0" xfId="0" applyFill="1"/>
    <xf numFmtId="9" fontId="0" fillId="34" borderId="0" xfId="0" applyNumberFormat="1" applyFill="1"/>
    <xf numFmtId="0" fontId="0" fillId="34" borderId="0" xfId="0" applyFill="1"/>
    <xf numFmtId="9" fontId="0" fillId="0" borderId="0" xfId="43" applyFont="1"/>
    <xf numFmtId="9" fontId="1" fillId="0" borderId="0" xfId="0" applyNumberFormat="1" applyFont="1"/>
    <xf numFmtId="164" fontId="1" fillId="0" borderId="0" xfId="0" applyNumberFormat="1" applyFont="1"/>
    <xf numFmtId="166" fontId="1" fillId="0" borderId="0" xfId="0" applyNumberFormat="1" applyFont="1"/>
    <xf numFmtId="170" fontId="0" fillId="0" borderId="0" xfId="0" applyNumberFormat="1"/>
    <xf numFmtId="0" fontId="0" fillId="35" borderId="0" xfId="0"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30">
    <dxf>
      <font>
        <b val="0"/>
        <i val="0"/>
        <strike val="0"/>
        <condense val="0"/>
        <extend val="0"/>
        <outline val="0"/>
        <shadow val="0"/>
        <u val="none"/>
        <vertAlign val="baseline"/>
        <sz val="12"/>
        <color theme="1"/>
        <name val="Aptos Narrow"/>
        <family val="2"/>
        <scheme val="minor"/>
      </font>
      <numFmt numFmtId="166" formatCode="[$₹-861]\ #,##0.00"/>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2" formatCode="0.00"/>
    </dxf>
    <dxf>
      <font>
        <b val="0"/>
        <i val="0"/>
        <strike val="0"/>
        <condense val="0"/>
        <extend val="0"/>
        <outline val="0"/>
        <shadow val="0"/>
        <u val="none"/>
        <vertAlign val="baseline"/>
        <sz val="12"/>
        <color theme="1"/>
        <name val="Aptos Narrow"/>
        <family val="2"/>
        <scheme val="minor"/>
      </font>
      <numFmt numFmtId="13" formatCode="0%"/>
    </dxf>
    <dxf>
      <numFmt numFmtId="165" formatCode="[$₹-820]#,##0.00"/>
    </dxf>
    <dxf>
      <numFmt numFmtId="165" formatCode="[$₹-820]#,##0.00"/>
    </dxf>
    <dxf>
      <numFmt numFmtId="165" formatCode="[$₹-820]#,##0.00"/>
    </dxf>
    <dxf>
      <font>
        <b val="0"/>
        <i val="0"/>
        <strike val="0"/>
        <condense val="0"/>
        <extend val="0"/>
        <outline val="0"/>
        <shadow val="0"/>
        <u val="none"/>
        <vertAlign val="baseline"/>
        <sz val="12"/>
        <color theme="1"/>
        <name val="Aptos Narrow"/>
        <family val="2"/>
        <scheme val="minor"/>
      </font>
      <numFmt numFmtId="166" formatCode="[$₹-861]\ #,##0.00"/>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2" formatCode="0.00"/>
    </dxf>
    <dxf>
      <numFmt numFmtId="165" formatCode="[$₹-820]#,##0.00"/>
    </dxf>
    <dxf>
      <numFmt numFmtId="165" formatCode="[$₹-820]#,##0.00"/>
    </dxf>
    <dxf>
      <numFmt numFmtId="165" formatCode="[$₹-820]#,##0.00"/>
    </dxf>
    <dxf>
      <numFmt numFmtId="13" formatCode="0%"/>
    </dxf>
    <dxf>
      <numFmt numFmtId="13" formatCode="0%"/>
    </dxf>
    <dxf>
      <numFmt numFmtId="164" formatCode="_(* #,##0_);_(* \(#,##0\);_(* &quot;-&quot;??_);_(@_)"/>
    </dxf>
    <dxf>
      <numFmt numFmtId="164" formatCode="_(* #,##0_);_(* \(#,##0\);_(* &quot;-&quot;??_);_(@_)"/>
    </dxf>
    <dxf>
      <numFmt numFmtId="168" formatCode="\₹#0.00,,,&quot;bn&quot;"/>
    </dxf>
    <dxf>
      <numFmt numFmtId="167" formatCode="[$₹-861]\ #,##0"/>
    </dxf>
    <dxf>
      <numFmt numFmtId="13" formatCode="0%"/>
    </dxf>
    <dxf>
      <numFmt numFmtId="13" formatCode="0%"/>
    </dxf>
    <dxf>
      <font>
        <b/>
        <i val="0"/>
        <strike val="0"/>
        <condense val="0"/>
        <extend val="0"/>
        <outline val="0"/>
        <shadow val="0"/>
        <u val="none"/>
        <vertAlign val="baseline"/>
        <sz val="14"/>
        <color theme="1"/>
        <name val="Aptos Narrow"/>
        <family val="2"/>
        <scheme val="minor"/>
      </font>
      <fill>
        <patternFill patternType="solid">
          <fgColor indexed="64"/>
          <bgColor theme="3" tint="0.749992370372631"/>
        </patternFill>
      </fill>
    </dxf>
    <dxf>
      <font>
        <b/>
        <i val="0"/>
        <strike val="0"/>
        <sz val="11"/>
        <name val="Aptos Display"/>
        <family val="2"/>
        <scheme val="major"/>
      </font>
      <fill>
        <patternFill>
          <bgColor theme="0"/>
        </patternFill>
      </fill>
    </dxf>
  </dxfs>
  <tableStyles count="1" defaultTableStyle="TableStyleMedium2" defaultPivotStyle="PivotStyleLight16">
    <tableStyle name="Slicer Style 1" pivot="0" table="0" count="5" xr9:uid="{2C9131B7-50BC-47B7-B65E-D72E764C8F44}">
      <tableStyleElement type="headerRow" dxfId="29"/>
    </tableStyle>
  </tableStyles>
  <colors>
    <mruColors>
      <color rgb="FFD19C05"/>
      <color rgb="FF11240A"/>
      <color rgb="FFD3C727"/>
      <color rgb="FFC0D307"/>
      <color rgb="FFC2225F"/>
      <color rgb="FFFF0066"/>
    </mruColors>
  </colors>
  <extLst>
    <ext xmlns:x14="http://schemas.microsoft.com/office/spreadsheetml/2009/9/main" uri="{46F421CA-312F-682f-3DD2-61675219B42D}">
      <x14:dxfs count="4">
        <dxf>
          <font>
            <b/>
            <i val="0"/>
            <sz val="14"/>
            <name val="Aptos Display"/>
            <family val="2"/>
            <scheme val="major"/>
          </font>
          <fill>
            <patternFill>
              <bgColor theme="2" tint="-0.499984740745262"/>
            </patternFill>
          </fill>
        </dxf>
        <dxf>
          <font>
            <b/>
            <i val="0"/>
            <sz val="14"/>
            <name val="Aptos Display"/>
            <family val="2"/>
            <scheme val="major"/>
          </font>
          <fill>
            <patternFill>
              <bgColor theme="2" tint="-0.499984740745262"/>
            </patternFill>
          </fill>
        </dxf>
        <dxf>
          <font>
            <b/>
            <i val="0"/>
            <sz val="14"/>
            <name val="Aptos Display"/>
            <family val="2"/>
            <scheme val="major"/>
          </font>
          <fill>
            <patternFill>
              <bgColor theme="2" tint="-0.499984740745262"/>
            </patternFill>
          </fill>
        </dxf>
        <dxf>
          <font>
            <b/>
            <i val="0"/>
            <sz val="14"/>
            <name val="Aptos Display"/>
            <family val="2"/>
            <scheme val="major"/>
          </font>
          <fill>
            <patternFill>
              <bgColor theme="2"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study(AutoRecovered).xlsx] TABLES!PivotTable3</c:name>
    <c:fmtId val="4"/>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circle"/>
          <c:size val="5"/>
          <c:spPr>
            <a:solidFill>
              <a:srgbClr val="FFC000"/>
            </a:solidFill>
            <a:ln w="6985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41762336959789"/>
          <c:y val="0.1277445109780439"/>
          <c:w val="0.84358237663040214"/>
          <c:h val="0.43428293020258696"/>
        </c:manualLayout>
      </c:layout>
      <c:lineChart>
        <c:grouping val="standard"/>
        <c:varyColors val="0"/>
        <c:ser>
          <c:idx val="0"/>
          <c:order val="0"/>
          <c:tx>
            <c:strRef>
              <c:f>' TABLES'!$E$4</c:f>
              <c:strCache>
                <c:ptCount val="1"/>
                <c:pt idx="0">
                  <c:v>Total</c:v>
                </c:pt>
              </c:strCache>
            </c:strRef>
          </c:tx>
          <c:spPr>
            <a:ln w="28575" cap="rnd">
              <a:solidFill>
                <a:srgbClr val="FFC000"/>
              </a:solidFill>
              <a:round/>
            </a:ln>
            <a:effectLst/>
          </c:spPr>
          <c:marker>
            <c:symbol val="circle"/>
            <c:size val="5"/>
            <c:spPr>
              <a:solidFill>
                <a:srgbClr val="FFC000"/>
              </a:solidFill>
              <a:ln w="69850">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TABLES'!$D$5:$D$14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 TABLES'!$E$5:$E$14</c:f>
              <c:numCache>
                <c:formatCode>General</c:formatCode>
                <c:ptCount val="9"/>
                <c:pt idx="0">
                  <c:v>1</c:v>
                </c:pt>
                <c:pt idx="1">
                  <c:v>455</c:v>
                </c:pt>
                <c:pt idx="2">
                  <c:v>526</c:v>
                </c:pt>
                <c:pt idx="3">
                  <c:v>1</c:v>
                </c:pt>
                <c:pt idx="4">
                  <c:v>332</c:v>
                </c:pt>
                <c:pt idx="5">
                  <c:v>2</c:v>
                </c:pt>
                <c:pt idx="6">
                  <c:v>2</c:v>
                </c:pt>
                <c:pt idx="7">
                  <c:v>31</c:v>
                </c:pt>
                <c:pt idx="8">
                  <c:v>1</c:v>
                </c:pt>
              </c:numCache>
            </c:numRef>
          </c:val>
          <c:smooth val="0"/>
          <c:extLst>
            <c:ext xmlns:c16="http://schemas.microsoft.com/office/drawing/2014/chart" uri="{C3380CC4-5D6E-409C-BE32-E72D297353CC}">
              <c16:uniqueId val="{00000000-537E-42AB-8FBE-D5BE1712258D}"/>
            </c:ext>
          </c:extLst>
        </c:ser>
        <c:dLbls>
          <c:showLegendKey val="0"/>
          <c:showVal val="0"/>
          <c:showCatName val="0"/>
          <c:showSerName val="0"/>
          <c:showPercent val="0"/>
          <c:showBubbleSize val="0"/>
        </c:dLbls>
        <c:marker val="1"/>
        <c:smooth val="0"/>
        <c:axId val="1365706367"/>
        <c:axId val="1365709247"/>
      </c:lineChart>
      <c:catAx>
        <c:axId val="13657063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65709247"/>
        <c:crosses val="autoZero"/>
        <c:auto val="1"/>
        <c:lblAlgn val="ctr"/>
        <c:lblOffset val="100"/>
        <c:noMultiLvlLbl val="0"/>
      </c:catAx>
      <c:valAx>
        <c:axId val="1365709247"/>
        <c:scaling>
          <c:orientation val="minMax"/>
        </c:scaling>
        <c:delete val="1"/>
        <c:axPos val="l"/>
        <c:numFmt formatCode="General" sourceLinked="1"/>
        <c:majorTickMark val="out"/>
        <c:minorTickMark val="none"/>
        <c:tickLblPos val="nextTo"/>
        <c:crossAx val="13657063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study(AutoRecovered).xlsx] TABLES!PivotTable5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884222805482657E-2"/>
          <c:y val="8.4876543209876545E-2"/>
          <c:w val="0.88837707786526687"/>
          <c:h val="0.45819055604160591"/>
        </c:manualLayout>
      </c:layout>
      <c:areaChart>
        <c:grouping val="standard"/>
        <c:varyColors val="0"/>
        <c:ser>
          <c:idx val="0"/>
          <c:order val="0"/>
          <c:tx>
            <c:strRef>
              <c:f>' TABLES'!$N$4</c:f>
              <c:strCache>
                <c:ptCount val="1"/>
                <c:pt idx="0">
                  <c:v>Average of actual_price</c:v>
                </c:pt>
              </c:strCache>
            </c:strRef>
          </c:tx>
          <c:spPr>
            <a:solidFill>
              <a:schemeClr val="accent3">
                <a:lumMod val="60000"/>
                <a:lumOff val="40000"/>
              </a:schemeClr>
            </a:solidFill>
            <a:ln>
              <a:noFill/>
            </a:ln>
            <a:effectLst/>
          </c:spPr>
          <c:cat>
            <c:strRef>
              <c:f>' TABLES'!$M$5:$M$14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 TABLES'!$N$5:$N$14</c:f>
              <c:numCache>
                <c:formatCode>[$₹-820]#,##0.00</c:formatCode>
                <c:ptCount val="9"/>
                <c:pt idx="0">
                  <c:v>499</c:v>
                </c:pt>
                <c:pt idx="1">
                  <c:v>2969.8388131868137</c:v>
                </c:pt>
                <c:pt idx="2">
                  <c:v>8931.3022053231944</c:v>
                </c:pt>
                <c:pt idx="3">
                  <c:v>599</c:v>
                </c:pt>
                <c:pt idx="4">
                  <c:v>4609.0963855421687</c:v>
                </c:pt>
                <c:pt idx="5">
                  <c:v>2897</c:v>
                </c:pt>
                <c:pt idx="6">
                  <c:v>2349</c:v>
                </c:pt>
                <c:pt idx="7">
                  <c:v>2675.1290322580644</c:v>
                </c:pt>
                <c:pt idx="8">
                  <c:v>13999</c:v>
                </c:pt>
              </c:numCache>
            </c:numRef>
          </c:val>
          <c:extLst>
            <c:ext xmlns:c16="http://schemas.microsoft.com/office/drawing/2014/chart" uri="{C3380CC4-5D6E-409C-BE32-E72D297353CC}">
              <c16:uniqueId val="{00000000-F7A2-4931-B78D-CFB58B1DA5AA}"/>
            </c:ext>
          </c:extLst>
        </c:ser>
        <c:ser>
          <c:idx val="1"/>
          <c:order val="1"/>
          <c:tx>
            <c:strRef>
              <c:f>' TABLES'!$O$4</c:f>
              <c:strCache>
                <c:ptCount val="1"/>
                <c:pt idx="0">
                  <c:v>Average of discounted_price</c:v>
                </c:pt>
              </c:strCache>
            </c:strRef>
          </c:tx>
          <c:spPr>
            <a:solidFill>
              <a:schemeClr val="accent1">
                <a:lumMod val="50000"/>
              </a:schemeClr>
            </a:solidFill>
            <a:ln>
              <a:noFill/>
            </a:ln>
            <a:effectLst/>
          </c:spPr>
          <c:cat>
            <c:strRef>
              <c:f>' TABLES'!$M$5:$M$14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 TABLES'!$O$5:$O$14</c:f>
              <c:numCache>
                <c:formatCode>[$₹-820]#,##0.00</c:formatCode>
                <c:ptCount val="9"/>
                <c:pt idx="0">
                  <c:v>299</c:v>
                </c:pt>
                <c:pt idx="1">
                  <c:v>1570.9876043956044</c:v>
                </c:pt>
                <c:pt idx="2">
                  <c:v>5402.0513307984793</c:v>
                </c:pt>
                <c:pt idx="3">
                  <c:v>295</c:v>
                </c:pt>
                <c:pt idx="4">
                  <c:v>2566.559668674699</c:v>
                </c:pt>
                <c:pt idx="5">
                  <c:v>2147</c:v>
                </c:pt>
                <c:pt idx="6">
                  <c:v>549.5</c:v>
                </c:pt>
                <c:pt idx="7">
                  <c:v>1415.3225806451612</c:v>
                </c:pt>
                <c:pt idx="8">
                  <c:v>6549</c:v>
                </c:pt>
              </c:numCache>
            </c:numRef>
          </c:val>
          <c:extLst>
            <c:ext xmlns:c16="http://schemas.microsoft.com/office/drawing/2014/chart" uri="{C3380CC4-5D6E-409C-BE32-E72D297353CC}">
              <c16:uniqueId val="{00000001-F7A2-4931-B78D-CFB58B1DA5AA}"/>
            </c:ext>
          </c:extLst>
        </c:ser>
        <c:dLbls>
          <c:showLegendKey val="0"/>
          <c:showVal val="0"/>
          <c:showCatName val="0"/>
          <c:showSerName val="0"/>
          <c:showPercent val="0"/>
          <c:showBubbleSize val="0"/>
        </c:dLbls>
        <c:axId val="1326213855"/>
        <c:axId val="1326221055"/>
      </c:areaChart>
      <c:catAx>
        <c:axId val="13262138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26221055"/>
        <c:crosses val="autoZero"/>
        <c:auto val="1"/>
        <c:lblAlgn val="ctr"/>
        <c:lblOffset val="100"/>
        <c:noMultiLvlLbl val="0"/>
      </c:catAx>
      <c:valAx>
        <c:axId val="1326221055"/>
        <c:scaling>
          <c:orientation val="minMax"/>
        </c:scaling>
        <c:delete val="1"/>
        <c:axPos val="l"/>
        <c:numFmt formatCode="[$₹-820]#,##0.00" sourceLinked="1"/>
        <c:majorTickMark val="out"/>
        <c:minorTickMark val="none"/>
        <c:tickLblPos val="nextTo"/>
        <c:crossAx val="1326213855"/>
        <c:crosses val="autoZero"/>
        <c:crossBetween val="midCat"/>
      </c:valAx>
      <c:spPr>
        <a:noFill/>
        <a:ln>
          <a:noFill/>
        </a:ln>
        <a:effectLst/>
      </c:spPr>
    </c:plotArea>
    <c:legend>
      <c:legendPos val="r"/>
      <c:layout>
        <c:manualLayout>
          <c:xMode val="edge"/>
          <c:yMode val="edge"/>
          <c:x val="0.30092592592592593"/>
          <c:y val="8.082531350247886E-2"/>
          <c:w val="0.56944444444444442"/>
          <c:h val="0.179399363274035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study(AutoRecovered).xlsx] TABLES!PivotTable7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a:solidFill>
              <a:schemeClr val="bg2">
                <a:lumMod val="2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TABLES'!$Y$4</c:f>
              <c:strCache>
                <c:ptCount val="1"/>
                <c:pt idx="0">
                  <c:v>Total</c:v>
                </c:pt>
              </c:strCache>
            </c:strRef>
          </c:tx>
          <c:spPr>
            <a:solidFill>
              <a:schemeClr val="accent1"/>
            </a:solidFill>
            <a:ln w="22225">
              <a:solidFill>
                <a:schemeClr val="bg2">
                  <a:lumMod val="2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TABLES'!$X$5:$X$31</c:f>
              <c:strCache>
                <c:ptCount val="26"/>
                <c:pt idx="0">
                  <c:v>5</c:v>
                </c:pt>
                <c:pt idx="1">
                  <c:v>4.8</c:v>
                </c:pt>
                <c:pt idx="2">
                  <c:v>4.7</c:v>
                </c:pt>
                <c:pt idx="3">
                  <c:v>4.6</c:v>
                </c:pt>
                <c:pt idx="4">
                  <c:v>4.5</c:v>
                </c:pt>
                <c:pt idx="5">
                  <c:v>4.4</c:v>
                </c:pt>
                <c:pt idx="6">
                  <c:v>4.3</c:v>
                </c:pt>
                <c:pt idx="7">
                  <c:v>4.2</c:v>
                </c:pt>
                <c:pt idx="8">
                  <c:v>4.1</c:v>
                </c:pt>
                <c:pt idx="9">
                  <c:v>4</c:v>
                </c:pt>
                <c:pt idx="10">
                  <c:v>3.9</c:v>
                </c:pt>
                <c:pt idx="11">
                  <c:v>3.8</c:v>
                </c:pt>
                <c:pt idx="12">
                  <c:v>3.7</c:v>
                </c:pt>
                <c:pt idx="13">
                  <c:v>3.6</c:v>
                </c:pt>
                <c:pt idx="14">
                  <c:v>3.5</c:v>
                </c:pt>
                <c:pt idx="15">
                  <c:v>3.4</c:v>
                </c:pt>
                <c:pt idx="16">
                  <c:v>3.3</c:v>
                </c:pt>
                <c:pt idx="17">
                  <c:v>3.2</c:v>
                </c:pt>
                <c:pt idx="18">
                  <c:v>3.1</c:v>
                </c:pt>
                <c:pt idx="19">
                  <c:v>3</c:v>
                </c:pt>
                <c:pt idx="20">
                  <c:v>2.9</c:v>
                </c:pt>
                <c:pt idx="21">
                  <c:v>2.8</c:v>
                </c:pt>
                <c:pt idx="22">
                  <c:v>2.6</c:v>
                </c:pt>
                <c:pt idx="23">
                  <c:v>2.3</c:v>
                </c:pt>
                <c:pt idx="24">
                  <c:v>2</c:v>
                </c:pt>
                <c:pt idx="25">
                  <c:v>0</c:v>
                </c:pt>
              </c:strCache>
            </c:strRef>
          </c:cat>
          <c:val>
            <c:numRef>
              <c:f>' TABLES'!$Y$5:$Y$31</c:f>
              <c:numCache>
                <c:formatCode>General</c:formatCode>
                <c:ptCount val="26"/>
                <c:pt idx="0">
                  <c:v>3</c:v>
                </c:pt>
                <c:pt idx="1">
                  <c:v>3</c:v>
                </c:pt>
                <c:pt idx="2">
                  <c:v>6</c:v>
                </c:pt>
                <c:pt idx="3">
                  <c:v>16</c:v>
                </c:pt>
                <c:pt idx="4">
                  <c:v>68</c:v>
                </c:pt>
                <c:pt idx="5">
                  <c:v>114</c:v>
                </c:pt>
                <c:pt idx="6">
                  <c:v>209</c:v>
                </c:pt>
                <c:pt idx="7">
                  <c:v>207</c:v>
                </c:pt>
                <c:pt idx="8">
                  <c:v>225</c:v>
                </c:pt>
                <c:pt idx="9">
                  <c:v>159</c:v>
                </c:pt>
                <c:pt idx="10">
                  <c:v>114</c:v>
                </c:pt>
                <c:pt idx="11">
                  <c:v>84</c:v>
                </c:pt>
                <c:pt idx="12">
                  <c:v>41</c:v>
                </c:pt>
                <c:pt idx="13">
                  <c:v>34</c:v>
                </c:pt>
                <c:pt idx="14">
                  <c:v>26</c:v>
                </c:pt>
                <c:pt idx="15">
                  <c:v>10</c:v>
                </c:pt>
                <c:pt idx="16">
                  <c:v>15</c:v>
                </c:pt>
                <c:pt idx="17">
                  <c:v>2</c:v>
                </c:pt>
                <c:pt idx="18">
                  <c:v>4</c:v>
                </c:pt>
                <c:pt idx="19">
                  <c:v>4</c:v>
                </c:pt>
                <c:pt idx="20">
                  <c:v>1</c:v>
                </c:pt>
                <c:pt idx="21">
                  <c:v>2</c:v>
                </c:pt>
                <c:pt idx="22">
                  <c:v>1</c:v>
                </c:pt>
                <c:pt idx="23">
                  <c:v>1</c:v>
                </c:pt>
                <c:pt idx="24">
                  <c:v>1</c:v>
                </c:pt>
                <c:pt idx="25">
                  <c:v>1</c:v>
                </c:pt>
              </c:numCache>
            </c:numRef>
          </c:val>
          <c:extLst>
            <c:ext xmlns:c16="http://schemas.microsoft.com/office/drawing/2014/chart" uri="{C3380CC4-5D6E-409C-BE32-E72D297353CC}">
              <c16:uniqueId val="{00000000-CE04-46AF-BC11-F31517BE88DE}"/>
            </c:ext>
          </c:extLst>
        </c:ser>
        <c:dLbls>
          <c:showLegendKey val="0"/>
          <c:showVal val="0"/>
          <c:showCatName val="0"/>
          <c:showSerName val="0"/>
          <c:showPercent val="0"/>
          <c:showBubbleSize val="0"/>
        </c:dLbls>
        <c:gapWidth val="50"/>
        <c:axId val="1536894816"/>
        <c:axId val="1536887616"/>
      </c:barChart>
      <c:catAx>
        <c:axId val="1536894816"/>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36887616"/>
        <c:crosses val="autoZero"/>
        <c:auto val="1"/>
        <c:lblAlgn val="ctr"/>
        <c:lblOffset val="100"/>
        <c:noMultiLvlLbl val="0"/>
      </c:catAx>
      <c:valAx>
        <c:axId val="1536887616"/>
        <c:scaling>
          <c:orientation val="minMax"/>
        </c:scaling>
        <c:delete val="1"/>
        <c:axPos val="r"/>
        <c:numFmt formatCode="General" sourceLinked="1"/>
        <c:majorTickMark val="out"/>
        <c:minorTickMark val="none"/>
        <c:tickLblPos val="nextTo"/>
        <c:crossAx val="1536894816"/>
        <c:crosses val="autoZero"/>
        <c:crossBetween val="between"/>
        <c:majorUnit val="20"/>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study(AutoRecovered).xlsx] TABLES!PivotTable4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w="19050">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 TABLES'!$H$4</c:f>
              <c:strCache>
                <c:ptCount val="1"/>
                <c:pt idx="0">
                  <c:v>Total</c:v>
                </c:pt>
              </c:strCache>
            </c:strRef>
          </c:tx>
          <c:spPr>
            <a:solidFill>
              <a:schemeClr val="accent1">
                <a:lumMod val="60000"/>
                <a:lumOff val="40000"/>
              </a:schemeClr>
            </a:solidFill>
            <a:ln w="19050">
              <a:solidFill>
                <a:schemeClr val="accent1">
                  <a:lumMod val="75000"/>
                </a:schemeClr>
              </a:solidFill>
            </a:ln>
            <a:effectLst/>
          </c:spPr>
          <c:invertIfNegative val="0"/>
          <c:cat>
            <c:strRef>
              <c:f>' TABLES'!$G$5:$G$14</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 TABLES'!$H$5:$H$14</c:f>
              <c:numCache>
                <c:formatCode>General</c:formatCode>
                <c:ptCount val="9"/>
                <c:pt idx="0">
                  <c:v>4114</c:v>
                </c:pt>
                <c:pt idx="1">
                  <c:v>3594</c:v>
                </c:pt>
                <c:pt idx="2">
                  <c:v>2592</c:v>
                </c:pt>
                <c:pt idx="3">
                  <c:v>242</c:v>
                </c:pt>
                <c:pt idx="4">
                  <c:v>16</c:v>
                </c:pt>
                <c:pt idx="5">
                  <c:v>16</c:v>
                </c:pt>
                <c:pt idx="6">
                  <c:v>8</c:v>
                </c:pt>
                <c:pt idx="7">
                  <c:v>8</c:v>
                </c:pt>
                <c:pt idx="8">
                  <c:v>8</c:v>
                </c:pt>
              </c:numCache>
            </c:numRef>
          </c:val>
          <c:extLst>
            <c:ext xmlns:c16="http://schemas.microsoft.com/office/drawing/2014/chart" uri="{C3380CC4-5D6E-409C-BE32-E72D297353CC}">
              <c16:uniqueId val="{00000001-7BF7-42CB-91EA-A10D53EAE659}"/>
            </c:ext>
          </c:extLst>
        </c:ser>
        <c:dLbls>
          <c:showLegendKey val="0"/>
          <c:showVal val="0"/>
          <c:showCatName val="0"/>
          <c:showSerName val="0"/>
          <c:showPercent val="0"/>
          <c:showBubbleSize val="0"/>
        </c:dLbls>
        <c:gapWidth val="238"/>
        <c:overlap val="100"/>
        <c:axId val="84116944"/>
        <c:axId val="84112624"/>
      </c:barChart>
      <c:catAx>
        <c:axId val="84116944"/>
        <c:scaling>
          <c:orientation val="minMax"/>
        </c:scaling>
        <c:delete val="0"/>
        <c:axPos val="r"/>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4112624"/>
        <c:crosses val="autoZero"/>
        <c:auto val="1"/>
        <c:lblAlgn val="ctr"/>
        <c:lblOffset val="100"/>
        <c:noMultiLvlLbl val="0"/>
      </c:catAx>
      <c:valAx>
        <c:axId val="84112624"/>
        <c:scaling>
          <c:orientation val="maxMin"/>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41169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study(AutoRecovered).xlsx] TABLES!PivotTable2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w="22225">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TABLES'!$B$4</c:f>
              <c:strCache>
                <c:ptCount val="1"/>
                <c:pt idx="0">
                  <c:v>Total</c:v>
                </c:pt>
              </c:strCache>
            </c:strRef>
          </c:tx>
          <c:spPr>
            <a:solidFill>
              <a:schemeClr val="accent2">
                <a:lumMod val="60000"/>
                <a:lumOff val="40000"/>
              </a:schemeClr>
            </a:solidFill>
            <a:ln w="22225">
              <a:solidFill>
                <a:schemeClr val="accent2">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TABLES'!$A$5:$A$14</c:f>
              <c:strCache>
                <c:ptCount val="9"/>
                <c:pt idx="0">
                  <c:v>MusicalInstruments</c:v>
                </c:pt>
                <c:pt idx="1">
                  <c:v>Toys&amp;Games</c:v>
                </c:pt>
                <c:pt idx="2">
                  <c:v>Health&amp;PersonalCare</c:v>
                </c:pt>
                <c:pt idx="3">
                  <c:v>Computers&amp;Accessories</c:v>
                </c:pt>
                <c:pt idx="4">
                  <c:v>Electronics</c:v>
                </c:pt>
                <c:pt idx="5">
                  <c:v>OfficeProducts</c:v>
                </c:pt>
                <c:pt idx="6">
                  <c:v>Home&amp;Kitchen</c:v>
                </c:pt>
                <c:pt idx="7">
                  <c:v>Car&amp;Motorbike</c:v>
                </c:pt>
                <c:pt idx="8">
                  <c:v>HomeImprovement</c:v>
                </c:pt>
              </c:strCache>
            </c:strRef>
          </c:cat>
          <c:val>
            <c:numRef>
              <c:f>' TABLES'!$B$5:$B$14</c:f>
              <c:numCache>
                <c:formatCode>0%</c:formatCode>
                <c:ptCount val="9"/>
                <c:pt idx="0">
                  <c:v>0.78</c:v>
                </c:pt>
                <c:pt idx="1">
                  <c:v>0.53</c:v>
                </c:pt>
                <c:pt idx="2">
                  <c:v>0.51</c:v>
                </c:pt>
                <c:pt idx="3">
                  <c:v>0.49509890109890115</c:v>
                </c:pt>
                <c:pt idx="4">
                  <c:v>0.47982889733840317</c:v>
                </c:pt>
                <c:pt idx="5">
                  <c:v>0.41580645161290325</c:v>
                </c:pt>
                <c:pt idx="6">
                  <c:v>0.41162650602409628</c:v>
                </c:pt>
                <c:pt idx="7">
                  <c:v>0.4</c:v>
                </c:pt>
                <c:pt idx="8">
                  <c:v>0.255</c:v>
                </c:pt>
              </c:numCache>
            </c:numRef>
          </c:val>
          <c:extLst>
            <c:ext xmlns:c16="http://schemas.microsoft.com/office/drawing/2014/chart" uri="{C3380CC4-5D6E-409C-BE32-E72D297353CC}">
              <c16:uniqueId val="{00000000-3157-44AE-9ED1-50FC82761741}"/>
            </c:ext>
          </c:extLst>
        </c:ser>
        <c:dLbls>
          <c:showLegendKey val="0"/>
          <c:showVal val="0"/>
          <c:showCatName val="0"/>
          <c:showSerName val="0"/>
          <c:showPercent val="0"/>
          <c:showBubbleSize val="0"/>
        </c:dLbls>
        <c:gapWidth val="182"/>
        <c:axId val="1326211455"/>
        <c:axId val="1326213375"/>
      </c:barChart>
      <c:catAx>
        <c:axId val="13262114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26213375"/>
        <c:crosses val="autoZero"/>
        <c:auto val="1"/>
        <c:lblAlgn val="ctr"/>
        <c:lblOffset val="100"/>
        <c:noMultiLvlLbl val="0"/>
      </c:catAx>
      <c:valAx>
        <c:axId val="1326213375"/>
        <c:scaling>
          <c:orientation val="minMax"/>
        </c:scaling>
        <c:delete val="1"/>
        <c:axPos val="b"/>
        <c:numFmt formatCode="0%" sourceLinked="1"/>
        <c:majorTickMark val="out"/>
        <c:minorTickMark val="none"/>
        <c:tickLblPos val="nextTo"/>
        <c:crossAx val="13262114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study(AutoRecovered).xlsx] TABLES!PivotTable6</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2225F"/>
          </a:solidFill>
          <a:ln w="22225">
            <a:solidFill>
              <a:schemeClr val="tx1">
                <a:lumMod val="85000"/>
                <a:lumOff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008311461067366"/>
          <c:y val="7.407407407407407E-2"/>
          <c:w val="0.48058355205599301"/>
          <c:h val="0.84204505686789155"/>
        </c:manualLayout>
      </c:layout>
      <c:barChart>
        <c:barDir val="bar"/>
        <c:grouping val="clustered"/>
        <c:varyColors val="0"/>
        <c:ser>
          <c:idx val="0"/>
          <c:order val="0"/>
          <c:tx>
            <c:strRef>
              <c:f>' TABLES'!$K$4</c:f>
              <c:strCache>
                <c:ptCount val="1"/>
                <c:pt idx="0">
                  <c:v>Total</c:v>
                </c:pt>
              </c:strCache>
            </c:strRef>
          </c:tx>
          <c:spPr>
            <a:solidFill>
              <a:srgbClr val="C2225F"/>
            </a:solidFill>
            <a:ln w="22225">
              <a:solidFill>
                <a:schemeClr val="tx1">
                  <a:lumMod val="85000"/>
                  <a:lumOff val="1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TABLES'!$J$5:$J$17</c:f>
              <c:strCache>
                <c:ptCount val="12"/>
                <c:pt idx="0">
                  <c:v>Syncwire LTG to USB Cable for Fast Charging Compatible with Phone 5/ 5C/ 5S/ 6/ 6S/ 7/8/ X/XR/XS Max/ 11/12/ 13 Series and Pad Air/Mini, Pod &amp; Other Devices (1.1 Meter, White)</c:v>
                </c:pt>
                <c:pt idx="1">
                  <c:v>REDTECH USB-C to Lightning Cable 3.3FT, [Apple MFi Certified] Lightning to Type C Fast Charging Cord Compatible with iPhone 14/13/13 pro/Max/12/11/X/XS/XR/8, Supports Power Delivery - White</c:v>
                </c:pt>
                <c:pt idx="2">
                  <c:v>Amazon Basics Wireless Mouse | 2.4 GHz Connection, 1600 DPI | Type - C Adapter | Upto 12 Months of Battery Life | Ambidextrous Design | Suitable for PC/Mac/Laptop</c:v>
                </c:pt>
                <c:pt idx="3">
                  <c:v>Swiffer Instant Electric Water Heater Faucet Tap Home-Kitchen Instantaneous Water Heater Tank less for Tap, LED Electric Head Water Heaters Tail Gallon Comfort(3000W) ((Pack of 1))</c:v>
                </c:pt>
                <c:pt idx="4">
                  <c:v>Instant Pot Air Fryer, Vortex 2QT, Touch Control Panel, 360¬∞ EvenCrisp‚Ñ¢ Technology, Uses 95 % less Oil, 4-in-1 Appliance: Air Fry, Roast, Bake, Reheat (Vortex 1.97Litre, Black)</c:v>
                </c:pt>
                <c:pt idx="5">
                  <c:v>Oratech Coffee Frother electric, milk frother electric, coffee beater, cappuccino maker, Coffee Foamer, Mocktail Mixer, Coffee Foam Maker, coffee whisker electric, Froth Maker, coffee stirrers electric, coffee frothers, Coffee Blender, (6 Month Warranty) (</c:v>
                </c:pt>
                <c:pt idx="6">
                  <c:v>Multifunctional 2 in 1 Electric Egg Boiling Steamer Egg Frying Pan Egg Boiler Electric Automatic Off with Egg Boiler Machine Non-Stick Electric Egg Frying Pan-Tiger Woods (Multy)</c:v>
                </c:pt>
                <c:pt idx="7">
                  <c:v>Zuvexa USB Rechargeable Electric Foam Maker - Handheld Milk Wand Mixer Frother for Hot Milk, Hand Blender Coffee, Egg Beater (Black)</c:v>
                </c:pt>
                <c:pt idx="8">
                  <c:v>FIGMENT Handheld Milk Frother Rechargeable, 3-Speed Electric Frother for Coffee with 2 Whisks and Coffee Decoration Tool, Coffee Frother Mixer, CRESCENT ENTERPRISES VRW0.50BK (A1)</c:v>
                </c:pt>
                <c:pt idx="9">
                  <c:v>Sony Bravia 164 cm (65 inches) 4K Ultra HD Smart LED Google TV KD-65X74K (Black)</c:v>
                </c:pt>
                <c:pt idx="10">
                  <c:v>Campfire Spring Chef Prolix Instant Portable Water Heater Geyser 1Ltr. for Use Home Stainless Steel Baking Rack | Restaurant | Office | Labs | Clinics | Saloon | with Installation Kit (With MCB)</c:v>
                </c:pt>
                <c:pt idx="11">
                  <c:v>Spigen EZ Fit Tempered Glass Screen Protector for iPhone 14 Pro Max - 2 Pack (Sensor Protection)</c:v>
                </c:pt>
              </c:strCache>
            </c:strRef>
          </c:cat>
          <c:val>
            <c:numRef>
              <c:f>' TABLES'!$K$5:$K$17</c:f>
              <c:numCache>
                <c:formatCode>General</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extLst>
            <c:ext xmlns:c16="http://schemas.microsoft.com/office/drawing/2014/chart" uri="{C3380CC4-5D6E-409C-BE32-E72D297353CC}">
              <c16:uniqueId val="{00000000-3377-41A1-A104-F3FFF8EFF7AE}"/>
            </c:ext>
          </c:extLst>
        </c:ser>
        <c:dLbls>
          <c:showLegendKey val="0"/>
          <c:showVal val="0"/>
          <c:showCatName val="0"/>
          <c:showSerName val="0"/>
          <c:showPercent val="0"/>
          <c:showBubbleSize val="0"/>
        </c:dLbls>
        <c:gapWidth val="182"/>
        <c:axId val="360604992"/>
        <c:axId val="360602592"/>
      </c:barChart>
      <c:catAx>
        <c:axId val="360604992"/>
        <c:scaling>
          <c:orientation val="minMax"/>
        </c:scaling>
        <c:delete val="0"/>
        <c:axPos val="r"/>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60602592"/>
        <c:crosses val="autoZero"/>
        <c:auto val="1"/>
        <c:lblAlgn val="ctr"/>
        <c:lblOffset val="100"/>
        <c:noMultiLvlLbl val="0"/>
      </c:catAx>
      <c:valAx>
        <c:axId val="360602592"/>
        <c:scaling>
          <c:orientation val="maxMin"/>
        </c:scaling>
        <c:delete val="1"/>
        <c:axPos val="b"/>
        <c:numFmt formatCode="General" sourceLinked="1"/>
        <c:majorTickMark val="out"/>
        <c:minorTickMark val="none"/>
        <c:tickLblPos val="nextTo"/>
        <c:crossAx val="360604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study(AutoRecovered).xlsx] TABLES!PivotTable11</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circle"/>
          <c:size val="10"/>
          <c:spPr>
            <a:solidFill>
              <a:schemeClr val="accent1">
                <a:lumMod val="60000"/>
                <a:lumOff val="4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17932793612066E-2"/>
          <c:y val="0.12331414034508539"/>
          <c:w val="0.90366552068315409"/>
          <c:h val="0.5852706356989581"/>
        </c:manualLayout>
      </c:layout>
      <c:lineChart>
        <c:grouping val="standard"/>
        <c:varyColors val="0"/>
        <c:ser>
          <c:idx val="0"/>
          <c:order val="0"/>
          <c:tx>
            <c:strRef>
              <c:f>' TABLES'!$AO$13</c:f>
              <c:strCache>
                <c:ptCount val="1"/>
                <c:pt idx="0">
                  <c:v>Total</c:v>
                </c:pt>
              </c:strCache>
            </c:strRef>
          </c:tx>
          <c:spPr>
            <a:ln w="28575" cap="rnd">
              <a:solidFill>
                <a:srgbClr val="7030A0"/>
              </a:solidFill>
              <a:round/>
            </a:ln>
            <a:effectLst/>
          </c:spPr>
          <c:marker>
            <c:symbol val="circle"/>
            <c:size val="10"/>
            <c:spPr>
              <a:solidFill>
                <a:schemeClr val="accent1">
                  <a:lumMod val="60000"/>
                  <a:lumOff val="40000"/>
                </a:schemeClr>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TABLES'!$AN$14:$AN$24</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 TABLES'!$AO$14:$AO$24</c:f>
              <c:numCache>
                <c:formatCode>General</c:formatCode>
                <c:ptCount val="10"/>
                <c:pt idx="0">
                  <c:v>82</c:v>
                </c:pt>
                <c:pt idx="1">
                  <c:v>94</c:v>
                </c:pt>
                <c:pt idx="2">
                  <c:v>160</c:v>
                </c:pt>
                <c:pt idx="3">
                  <c:v>169</c:v>
                </c:pt>
                <c:pt idx="4">
                  <c:v>238</c:v>
                </c:pt>
                <c:pt idx="5">
                  <c:v>231</c:v>
                </c:pt>
                <c:pt idx="6">
                  <c:v>188</c:v>
                </c:pt>
                <c:pt idx="7">
                  <c:v>138</c:v>
                </c:pt>
                <c:pt idx="8">
                  <c:v>45</c:v>
                </c:pt>
                <c:pt idx="9">
                  <c:v>6</c:v>
                </c:pt>
              </c:numCache>
            </c:numRef>
          </c:val>
          <c:smooth val="0"/>
          <c:extLst>
            <c:ext xmlns:c16="http://schemas.microsoft.com/office/drawing/2014/chart" uri="{C3380CC4-5D6E-409C-BE32-E72D297353CC}">
              <c16:uniqueId val="{00000000-9F36-4519-A8E2-426C8CBDFF91}"/>
            </c:ext>
          </c:extLst>
        </c:ser>
        <c:dLbls>
          <c:dLblPos val="t"/>
          <c:showLegendKey val="0"/>
          <c:showVal val="1"/>
          <c:showCatName val="0"/>
          <c:showSerName val="0"/>
          <c:showPercent val="0"/>
          <c:showBubbleSize val="0"/>
        </c:dLbls>
        <c:marker val="1"/>
        <c:smooth val="0"/>
        <c:axId val="1769171776"/>
        <c:axId val="1769197216"/>
      </c:lineChart>
      <c:catAx>
        <c:axId val="1769171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69197216"/>
        <c:crosses val="autoZero"/>
        <c:auto val="1"/>
        <c:lblAlgn val="ctr"/>
        <c:lblOffset val="100"/>
        <c:noMultiLvlLbl val="0"/>
      </c:catAx>
      <c:valAx>
        <c:axId val="1769197216"/>
        <c:scaling>
          <c:orientation val="minMax"/>
        </c:scaling>
        <c:delete val="1"/>
        <c:axPos val="l"/>
        <c:numFmt formatCode="General" sourceLinked="1"/>
        <c:majorTickMark val="out"/>
        <c:minorTickMark val="none"/>
        <c:tickLblPos val="nextTo"/>
        <c:crossAx val="1769171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study(AutoRecovered).xlsx] TABLES!PivotTable9</c:name>
    <c:fmtId val="3"/>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22225">
            <a:solidFill>
              <a:schemeClr val="accent6">
                <a:lumMod val="50000"/>
              </a:schemeClr>
            </a:solidFill>
          </a:ln>
          <a:effectLst/>
        </c:spPr>
        <c:dLbl>
          <c:idx val="0"/>
          <c:layout>
            <c:manualLayout>
              <c:x val="-0.13776137761377616"/>
              <c:y val="-7.182937977168719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22225">
            <a:solidFill>
              <a:schemeClr val="accent5">
                <a:lumMod val="50000"/>
              </a:schemeClr>
            </a:solidFill>
          </a:ln>
          <a:effectLst/>
        </c:spPr>
        <c:dLbl>
          <c:idx val="0"/>
          <c:layout>
            <c:manualLayout>
              <c:x val="7.3800738007380073E-2"/>
              <c:y val="0.2334454842579833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22225">
            <a:solidFill>
              <a:schemeClr val="accent4">
                <a:lumMod val="50000"/>
              </a:schemeClr>
            </a:solidFill>
          </a:ln>
          <a:effectLst/>
        </c:spPr>
        <c:dLbl>
          <c:idx val="0"/>
          <c:layout>
            <c:manualLayout>
              <c:x val="-0.10332103321033211"/>
              <c:y val="7.1829379771687199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 TABLES'!$AE$4</c:f>
              <c:strCache>
                <c:ptCount val="1"/>
                <c:pt idx="0">
                  <c:v>Total</c:v>
                </c:pt>
              </c:strCache>
            </c:strRef>
          </c:tx>
          <c:dPt>
            <c:idx val="0"/>
            <c:bubble3D val="0"/>
            <c:spPr>
              <a:solidFill>
                <a:schemeClr val="accent6"/>
              </a:solidFill>
              <a:ln w="22225">
                <a:solidFill>
                  <a:schemeClr val="accent6">
                    <a:lumMod val="50000"/>
                  </a:schemeClr>
                </a:solidFill>
              </a:ln>
              <a:effectLst/>
            </c:spPr>
            <c:extLst>
              <c:ext xmlns:c16="http://schemas.microsoft.com/office/drawing/2014/chart" uri="{C3380CC4-5D6E-409C-BE32-E72D297353CC}">
                <c16:uniqueId val="{00000001-9812-4CCB-8FB6-8A42B4EB669B}"/>
              </c:ext>
            </c:extLst>
          </c:dPt>
          <c:dPt>
            <c:idx val="1"/>
            <c:bubble3D val="0"/>
            <c:spPr>
              <a:solidFill>
                <a:schemeClr val="accent5"/>
              </a:solidFill>
              <a:ln w="22225">
                <a:solidFill>
                  <a:schemeClr val="accent5">
                    <a:lumMod val="50000"/>
                  </a:schemeClr>
                </a:solidFill>
              </a:ln>
              <a:effectLst/>
            </c:spPr>
            <c:extLst>
              <c:ext xmlns:c16="http://schemas.microsoft.com/office/drawing/2014/chart" uri="{C3380CC4-5D6E-409C-BE32-E72D297353CC}">
                <c16:uniqueId val="{00000003-9812-4CCB-8FB6-8A42B4EB669B}"/>
              </c:ext>
            </c:extLst>
          </c:dPt>
          <c:dPt>
            <c:idx val="2"/>
            <c:bubble3D val="0"/>
            <c:spPr>
              <a:solidFill>
                <a:schemeClr val="accent4"/>
              </a:solidFill>
              <a:ln w="22225">
                <a:solidFill>
                  <a:schemeClr val="accent4">
                    <a:lumMod val="50000"/>
                  </a:schemeClr>
                </a:solidFill>
              </a:ln>
              <a:effectLst/>
            </c:spPr>
            <c:extLst>
              <c:ext xmlns:c16="http://schemas.microsoft.com/office/drawing/2014/chart" uri="{C3380CC4-5D6E-409C-BE32-E72D297353CC}">
                <c16:uniqueId val="{00000005-9812-4CCB-8FB6-8A42B4EB669B}"/>
              </c:ext>
            </c:extLst>
          </c:dPt>
          <c:dLbls>
            <c:dLbl>
              <c:idx val="0"/>
              <c:layout>
                <c:manualLayout>
                  <c:x val="-0.13776137761377616"/>
                  <c:y val="-7.1829379771687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12-4CCB-8FB6-8A42B4EB669B}"/>
                </c:ext>
              </c:extLst>
            </c:dLbl>
            <c:dLbl>
              <c:idx val="1"/>
              <c:layout>
                <c:manualLayout>
                  <c:x val="7.3800738007380073E-2"/>
                  <c:y val="0.233445484257983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12-4CCB-8FB6-8A42B4EB669B}"/>
                </c:ext>
              </c:extLst>
            </c:dLbl>
            <c:dLbl>
              <c:idx val="2"/>
              <c:layout>
                <c:manualLayout>
                  <c:x val="-0.10332103321033211"/>
                  <c:y val="7.1829379771687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812-4CCB-8FB6-8A42B4EB669B}"/>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TABLES'!$AD$5:$AD$8</c:f>
              <c:strCache>
                <c:ptCount val="3"/>
                <c:pt idx="0">
                  <c:v>&gt;₹10000</c:v>
                </c:pt>
                <c:pt idx="1">
                  <c:v>&lt;₹1000</c:v>
                </c:pt>
                <c:pt idx="2">
                  <c:v>₹1000 - ₹10000</c:v>
                </c:pt>
              </c:strCache>
            </c:strRef>
          </c:cat>
          <c:val>
            <c:numRef>
              <c:f>' TABLES'!$AE$5:$AE$8</c:f>
              <c:numCache>
                <c:formatCode>General</c:formatCode>
                <c:ptCount val="3"/>
                <c:pt idx="0">
                  <c:v>119</c:v>
                </c:pt>
                <c:pt idx="1">
                  <c:v>738</c:v>
                </c:pt>
                <c:pt idx="2">
                  <c:v>494</c:v>
                </c:pt>
              </c:numCache>
            </c:numRef>
          </c:val>
          <c:extLst>
            <c:ext xmlns:c16="http://schemas.microsoft.com/office/drawing/2014/chart" uri="{C3380CC4-5D6E-409C-BE32-E72D297353CC}">
              <c16:uniqueId val="{00000006-9812-4CCB-8FB6-8A42B4EB669B}"/>
            </c:ext>
          </c:extLst>
        </c:ser>
        <c:dLbls>
          <c:showLegendKey val="0"/>
          <c:showVal val="0"/>
          <c:showCatName val="0"/>
          <c:showSerName val="0"/>
          <c:showPercent val="0"/>
          <c:showBubbleSize val="0"/>
          <c:showLeaderLines val="1"/>
        </c:dLbls>
        <c:firstSliceAng val="314"/>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study(AutoRecovered).xlsx] TABLES!PivotTable6</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w="22225" cmpd="sng">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TABLES'!$K$4</c:f>
              <c:strCache>
                <c:ptCount val="1"/>
                <c:pt idx="0">
                  <c:v>Total</c:v>
                </c:pt>
              </c:strCache>
            </c:strRef>
          </c:tx>
          <c:spPr>
            <a:solidFill>
              <a:schemeClr val="accent5">
                <a:lumMod val="75000"/>
              </a:schemeClr>
            </a:solidFill>
            <a:ln w="22225" cmpd="sng">
              <a:solidFill>
                <a:srgbClr val="00206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TABLES'!$J$5:$J$17</c:f>
              <c:strCache>
                <c:ptCount val="12"/>
                <c:pt idx="0">
                  <c:v>Syncwire LTG to USB Cable for Fast Charging Compatible with Phone 5/ 5C/ 5S/ 6/ 6S/ 7/8/ X/XR/XS Max/ 11/12/ 13 Series and Pad Air/Mini, Pod &amp; Other Devices (1.1 Meter, White)</c:v>
                </c:pt>
                <c:pt idx="1">
                  <c:v>REDTECH USB-C to Lightning Cable 3.3FT, [Apple MFi Certified] Lightning to Type C Fast Charging Cord Compatible with iPhone 14/13/13 pro/Max/12/11/X/XS/XR/8, Supports Power Delivery - White</c:v>
                </c:pt>
                <c:pt idx="2">
                  <c:v>Amazon Basics Wireless Mouse | 2.4 GHz Connection, 1600 DPI | Type - C Adapter | Upto 12 Months of Battery Life | Ambidextrous Design | Suitable for PC/Mac/Laptop</c:v>
                </c:pt>
                <c:pt idx="3">
                  <c:v>Swiffer Instant Electric Water Heater Faucet Tap Home-Kitchen Instantaneous Water Heater Tank less for Tap, LED Electric Head Water Heaters Tail Gallon Comfort(3000W) ((Pack of 1))</c:v>
                </c:pt>
                <c:pt idx="4">
                  <c:v>Instant Pot Air Fryer, Vortex 2QT, Touch Control Panel, 360¬∞ EvenCrisp‚Ñ¢ Technology, Uses 95 % less Oil, 4-in-1 Appliance: Air Fry, Roast, Bake, Reheat (Vortex 1.97Litre, Black)</c:v>
                </c:pt>
                <c:pt idx="5">
                  <c:v>Oratech Coffee Frother electric, milk frother electric, coffee beater, cappuccino maker, Coffee Foamer, Mocktail Mixer, Coffee Foam Maker, coffee whisker electric, Froth Maker, coffee stirrers electric, coffee frothers, Coffee Blender, (6 Month Warranty) (</c:v>
                </c:pt>
                <c:pt idx="6">
                  <c:v>Multifunctional 2 in 1 Electric Egg Boiling Steamer Egg Frying Pan Egg Boiler Electric Automatic Off with Egg Boiler Machine Non-Stick Electric Egg Frying Pan-Tiger Woods (Multy)</c:v>
                </c:pt>
                <c:pt idx="7">
                  <c:v>Zuvexa USB Rechargeable Electric Foam Maker - Handheld Milk Wand Mixer Frother for Hot Milk, Hand Blender Coffee, Egg Beater (Black)</c:v>
                </c:pt>
                <c:pt idx="8">
                  <c:v>FIGMENT Handheld Milk Frother Rechargeable, 3-Speed Electric Frother for Coffee with 2 Whisks and Coffee Decoration Tool, Coffee Frother Mixer, CRESCENT ENTERPRISES VRW0.50BK (A1)</c:v>
                </c:pt>
                <c:pt idx="9">
                  <c:v>Sony Bravia 164 cm (65 inches) 4K Ultra HD Smart LED Google TV KD-65X74K (Black)</c:v>
                </c:pt>
                <c:pt idx="10">
                  <c:v>Campfire Spring Chef Prolix Instant Portable Water Heater Geyser 1Ltr. for Use Home Stainless Steel Baking Rack | Restaurant | Office | Labs | Clinics | Saloon | with Installation Kit (With MCB)</c:v>
                </c:pt>
                <c:pt idx="11">
                  <c:v>Spigen EZ Fit Tempered Glass Screen Protector for iPhone 14 Pro Max - 2 Pack (Sensor Protection)</c:v>
                </c:pt>
              </c:strCache>
            </c:strRef>
          </c:cat>
          <c:val>
            <c:numRef>
              <c:f>' TABLES'!$K$5:$K$17</c:f>
              <c:numCache>
                <c:formatCode>General</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extLst>
            <c:ext xmlns:c16="http://schemas.microsoft.com/office/drawing/2014/chart" uri="{C3380CC4-5D6E-409C-BE32-E72D297353CC}">
              <c16:uniqueId val="{00000000-D98C-4895-AFD3-229A124EC6C0}"/>
            </c:ext>
          </c:extLst>
        </c:ser>
        <c:dLbls>
          <c:showLegendKey val="0"/>
          <c:showVal val="0"/>
          <c:showCatName val="0"/>
          <c:showSerName val="0"/>
          <c:showPercent val="0"/>
          <c:showBubbleSize val="0"/>
        </c:dLbls>
        <c:gapWidth val="182"/>
        <c:axId val="358251536"/>
        <c:axId val="358241456"/>
      </c:barChart>
      <c:catAx>
        <c:axId val="358251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58241456"/>
        <c:crosses val="autoZero"/>
        <c:auto val="1"/>
        <c:lblAlgn val="ctr"/>
        <c:lblOffset val="100"/>
        <c:noMultiLvlLbl val="0"/>
      </c:catAx>
      <c:valAx>
        <c:axId val="358241456"/>
        <c:scaling>
          <c:orientation val="minMax"/>
        </c:scaling>
        <c:delete val="1"/>
        <c:axPos val="l"/>
        <c:numFmt formatCode="General" sourceLinked="1"/>
        <c:majorTickMark val="out"/>
        <c:minorTickMark val="none"/>
        <c:tickLblPos val="nextTo"/>
        <c:crossAx val="3582515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study(AutoRecovered).xlsx] TABLES!PivotTable10</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22225">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TABLES'!$AS$3</c:f>
              <c:strCache>
                <c:ptCount val="1"/>
                <c:pt idx="0">
                  <c:v>Total</c:v>
                </c:pt>
              </c:strCache>
            </c:strRef>
          </c:tx>
          <c:spPr>
            <a:solidFill>
              <a:srgbClr val="FF0000"/>
            </a:solidFill>
            <a:ln w="22225">
              <a:solidFill>
                <a:srgbClr val="C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TABLES'!$AR$4:$AR$11</c:f>
              <c:strCache>
                <c:ptCount val="7"/>
                <c:pt idx="0">
                  <c:v>Amazon Basics Wireless Mouse | 2.4 GHz Connection, 1600 DPI | Type - C Adapter | Upto 12 Months of Battery Life | Ambidextrous Design | Suitable for PC/Mac/Laptop</c:v>
                </c:pt>
                <c:pt idx="1">
                  <c:v>Instant Pot Air Fryer, Vortex 2QT, Touch Control Panel, 360¬∞ EvenCrisp‚Ñ¢ Technology, Uses 95 % less Oil, 4-in-1 Appliance: Air Fry, Roast, Bake, Reheat (Vortex 1.97Litre, Black)</c:v>
                </c:pt>
                <c:pt idx="2">
                  <c:v>Oratech Coffee Frother electric, milk frother electric, coffee beater, cappuccino maker, Coffee Foamer, Mocktail Mixer, Coffee Foam Maker, coffee whisker electric, Froth Maker, coffee stirrers electric, coffee frothers, Coffee Blender, (6 Month Warranty) (</c:v>
                </c:pt>
                <c:pt idx="3">
                  <c:v>Zuvexa USB Rechargeable Electric Foam Maker - Handheld Milk Wand Mixer Frother for Hot Milk, Hand Blender Coffee, Egg Beater (Black)</c:v>
                </c:pt>
                <c:pt idx="4">
                  <c:v>Spigen EZ Fit Tempered Glass Screen Protector for iPhone 14 Pro Max - 2 Pack (Sensor Protection)</c:v>
                </c:pt>
                <c:pt idx="5">
                  <c:v>Multifunctional 2 in 1 Electric Egg Boiling Steamer Egg Frying Pan Egg Boiler Electric Automatic Off with Egg Boiler Machine Non-Stick Electric Egg Frying Pan-Tiger Woods (Multy)</c:v>
                </c:pt>
                <c:pt idx="6">
                  <c:v>Sony Bravia 164 cm (65 inches) 4K Ultra HD Smart LED Google TV KD-65X74K (Black)</c:v>
                </c:pt>
              </c:strCache>
            </c:strRef>
          </c:cat>
          <c:val>
            <c:numRef>
              <c:f>' TABLES'!$AS$4:$AS$11</c:f>
              <c:numCache>
                <c:formatCode>General</c:formatCode>
                <c:ptCount val="7"/>
                <c:pt idx="0">
                  <c:v>6</c:v>
                </c:pt>
                <c:pt idx="1">
                  <c:v>5.8</c:v>
                </c:pt>
                <c:pt idx="2">
                  <c:v>5.8</c:v>
                </c:pt>
                <c:pt idx="3">
                  <c:v>5.7</c:v>
                </c:pt>
                <c:pt idx="4">
                  <c:v>5.7</c:v>
                </c:pt>
                <c:pt idx="5">
                  <c:v>5.7</c:v>
                </c:pt>
                <c:pt idx="6">
                  <c:v>5.7</c:v>
                </c:pt>
              </c:numCache>
            </c:numRef>
          </c:val>
          <c:extLst>
            <c:ext xmlns:c16="http://schemas.microsoft.com/office/drawing/2014/chart" uri="{C3380CC4-5D6E-409C-BE32-E72D297353CC}">
              <c16:uniqueId val="{00000000-755C-46C5-8EEE-3FF9DAB25ECD}"/>
            </c:ext>
          </c:extLst>
        </c:ser>
        <c:dLbls>
          <c:showLegendKey val="0"/>
          <c:showVal val="0"/>
          <c:showCatName val="0"/>
          <c:showSerName val="0"/>
          <c:showPercent val="0"/>
          <c:showBubbleSize val="0"/>
        </c:dLbls>
        <c:gapWidth val="120"/>
        <c:axId val="1432922063"/>
        <c:axId val="1432921103"/>
      </c:barChart>
      <c:catAx>
        <c:axId val="143292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32921103"/>
        <c:crosses val="autoZero"/>
        <c:auto val="1"/>
        <c:lblAlgn val="ctr"/>
        <c:lblOffset val="100"/>
        <c:noMultiLvlLbl val="0"/>
      </c:catAx>
      <c:valAx>
        <c:axId val="1432921103"/>
        <c:scaling>
          <c:orientation val="minMax"/>
        </c:scaling>
        <c:delete val="1"/>
        <c:axPos val="b"/>
        <c:numFmt formatCode="General" sourceLinked="1"/>
        <c:majorTickMark val="none"/>
        <c:minorTickMark val="none"/>
        <c:tickLblPos val="nextTo"/>
        <c:crossAx val="14329220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FFC000">
                  <a:alpha val="15000"/>
                </a:srgbClr>
              </a:solidFill>
              <a:ln w="19050">
                <a:solidFill>
                  <a:schemeClr val="tx2"/>
                </a:solidFill>
              </a:ln>
              <a:effectLst/>
            </c:spPr>
            <c:extLst>
              <c:ext xmlns:c16="http://schemas.microsoft.com/office/drawing/2014/chart" uri="{C3380CC4-5D6E-409C-BE32-E72D297353CC}">
                <c16:uniqueId val="{00000001-6C30-49A0-9781-21E4837E21B8}"/>
              </c:ext>
            </c:extLst>
          </c:dPt>
          <c:dPt>
            <c:idx val="1"/>
            <c:bubble3D val="0"/>
            <c:spPr>
              <a:solidFill>
                <a:schemeClr val="accent4">
                  <a:lumMod val="75000"/>
                </a:schemeClr>
              </a:solidFill>
              <a:ln w="22225" cmpd="sng">
                <a:solidFill>
                  <a:schemeClr val="bg1"/>
                </a:solidFill>
              </a:ln>
              <a:effectLst>
                <a:glow>
                  <a:schemeClr val="accent4">
                    <a:lumMod val="75000"/>
                  </a:schemeClr>
                </a:glow>
                <a:softEdge rad="0"/>
              </a:effectLst>
            </c:spPr>
            <c:extLst>
              <c:ext xmlns:c16="http://schemas.microsoft.com/office/drawing/2014/chart" uri="{C3380CC4-5D6E-409C-BE32-E72D297353CC}">
                <c16:uniqueId val="{00000003-6C30-49A0-9781-21E4837E21B8}"/>
              </c:ext>
            </c:extLst>
          </c:dPt>
          <c:val>
            <c:numRef>
              <c:f>' TABLES'!$AI$9:$AI$10</c:f>
              <c:numCache>
                <c:formatCode>0%</c:formatCode>
                <c:ptCount val="2"/>
                <c:pt idx="0">
                  <c:v>0.77054034048852704</c:v>
                </c:pt>
                <c:pt idx="1">
                  <c:v>0.22945965951147299</c:v>
                </c:pt>
              </c:numCache>
            </c:numRef>
          </c:val>
          <c:extLst>
            <c:ext xmlns:c16="http://schemas.microsoft.com/office/drawing/2014/chart" uri="{C3380CC4-5D6E-409C-BE32-E72D297353CC}">
              <c16:uniqueId val="{00000004-6C30-49A0-9781-21E4837E21B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FF0000">
                  <a:alpha val="15000"/>
                </a:srgbClr>
              </a:solidFill>
              <a:ln w="19050">
                <a:solidFill>
                  <a:schemeClr val="accent1">
                    <a:lumMod val="50000"/>
                  </a:schemeClr>
                </a:solidFill>
              </a:ln>
              <a:effectLst/>
            </c:spPr>
            <c:extLst>
              <c:ext xmlns:c16="http://schemas.microsoft.com/office/drawing/2014/chart" uri="{C3380CC4-5D6E-409C-BE32-E72D297353CC}">
                <c16:uniqueId val="{00000001-E4AE-4415-9E2F-AA153CF976B6}"/>
              </c:ext>
            </c:extLst>
          </c:dPt>
          <c:dPt>
            <c:idx val="1"/>
            <c:bubble3D val="0"/>
            <c:spPr>
              <a:solidFill>
                <a:schemeClr val="accent4">
                  <a:lumMod val="75000"/>
                </a:schemeClr>
              </a:solidFill>
              <a:ln w="22225">
                <a:solidFill>
                  <a:schemeClr val="bg1"/>
                </a:solidFill>
              </a:ln>
              <a:effectLst>
                <a:glow>
                  <a:schemeClr val="accent4">
                    <a:lumMod val="75000"/>
                  </a:schemeClr>
                </a:glow>
              </a:effectLst>
            </c:spPr>
            <c:extLst>
              <c:ext xmlns:c16="http://schemas.microsoft.com/office/drawing/2014/chart" uri="{C3380CC4-5D6E-409C-BE32-E72D297353CC}">
                <c16:uniqueId val="{00000003-E4AE-4415-9E2F-AA153CF976B6}"/>
              </c:ext>
            </c:extLst>
          </c:dPt>
          <c:val>
            <c:numRef>
              <c:f>' TABLES'!$V$8:$V$9</c:f>
              <c:numCache>
                <c:formatCode>0%</c:formatCode>
                <c:ptCount val="2"/>
                <c:pt idx="0">
                  <c:v>0.50999259807549968</c:v>
                </c:pt>
                <c:pt idx="1">
                  <c:v>0.49000740192450037</c:v>
                </c:pt>
              </c:numCache>
            </c:numRef>
          </c:val>
          <c:extLst>
            <c:ext xmlns:c16="http://schemas.microsoft.com/office/drawing/2014/chart" uri="{C3380CC4-5D6E-409C-BE32-E72D297353CC}">
              <c16:uniqueId val="{00000004-E4AE-4415-9E2F-AA153CF976B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1.png"/><Relationship Id="rId18" Type="http://schemas.openxmlformats.org/officeDocument/2006/relationships/image" Target="../media/image6.svg"/><Relationship Id="rId26" Type="http://schemas.openxmlformats.org/officeDocument/2006/relationships/image" Target="../media/image14.svg"/><Relationship Id="rId3" Type="http://schemas.openxmlformats.org/officeDocument/2006/relationships/chart" Target="../charts/chart3.xml"/><Relationship Id="rId21" Type="http://schemas.openxmlformats.org/officeDocument/2006/relationships/image" Target="../media/image9.png"/><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image" Target="../media/image5.png"/><Relationship Id="rId25" Type="http://schemas.openxmlformats.org/officeDocument/2006/relationships/image" Target="../media/image13.png"/><Relationship Id="rId2" Type="http://schemas.openxmlformats.org/officeDocument/2006/relationships/chart" Target="../charts/chart2.xml"/><Relationship Id="rId16" Type="http://schemas.openxmlformats.org/officeDocument/2006/relationships/image" Target="../media/image4.svg"/><Relationship Id="rId20" Type="http://schemas.openxmlformats.org/officeDocument/2006/relationships/image" Target="../media/image8.svg"/><Relationship Id="rId29" Type="http://schemas.openxmlformats.org/officeDocument/2006/relationships/image" Target="../media/image16.sv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image" Target="../media/image12.svg"/><Relationship Id="rId5" Type="http://schemas.openxmlformats.org/officeDocument/2006/relationships/chart" Target="../charts/chart5.xml"/><Relationship Id="rId15" Type="http://schemas.openxmlformats.org/officeDocument/2006/relationships/image" Target="../media/image3.png"/><Relationship Id="rId23" Type="http://schemas.openxmlformats.org/officeDocument/2006/relationships/image" Target="../media/image11.png"/><Relationship Id="rId28" Type="http://schemas.openxmlformats.org/officeDocument/2006/relationships/image" Target="../media/image15.png"/><Relationship Id="rId10" Type="http://schemas.openxmlformats.org/officeDocument/2006/relationships/chart" Target="../charts/chart10.xml"/><Relationship Id="rId19" Type="http://schemas.openxmlformats.org/officeDocument/2006/relationships/image" Target="../media/image7.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2.svg"/><Relationship Id="rId22" Type="http://schemas.openxmlformats.org/officeDocument/2006/relationships/image" Target="../media/image10.svg"/><Relationship Id="rId27" Type="http://schemas.openxmlformats.org/officeDocument/2006/relationships/hyperlink" Target="http://www.retailtech.com" TargetMode="External"/></Relationships>
</file>

<file path=xl/drawings/drawing1.xml><?xml version="1.0" encoding="utf-8"?>
<xdr:wsDr xmlns:xdr="http://schemas.openxmlformats.org/drawingml/2006/spreadsheetDrawing" xmlns:a="http://schemas.openxmlformats.org/drawingml/2006/main">
  <xdr:twoCellAnchor editAs="absolute">
    <xdr:from>
      <xdr:col>2</xdr:col>
      <xdr:colOff>676276</xdr:colOff>
      <xdr:row>0</xdr:row>
      <xdr:rowOff>0</xdr:rowOff>
    </xdr:from>
    <xdr:to>
      <xdr:col>20</xdr:col>
      <xdr:colOff>66676</xdr:colOff>
      <xdr:row>34</xdr:row>
      <xdr:rowOff>95250</xdr:rowOff>
    </xdr:to>
    <xdr:sp macro="" textlink="">
      <xdr:nvSpPr>
        <xdr:cNvPr id="6" name="Rectangle 5">
          <a:extLst>
            <a:ext uri="{FF2B5EF4-FFF2-40B4-BE49-F238E27FC236}">
              <a16:creationId xmlns:a16="http://schemas.microsoft.com/office/drawing/2014/main" id="{23F64C41-160A-AB25-41C9-88F1F3C57958}"/>
            </a:ext>
          </a:extLst>
        </xdr:cNvPr>
        <xdr:cNvSpPr/>
      </xdr:nvSpPr>
      <xdr:spPr>
        <a:xfrm>
          <a:off x="2047876" y="0"/>
          <a:ext cx="11734800" cy="6934200"/>
        </a:xfrm>
        <a:prstGeom prst="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0</xdr:colOff>
      <xdr:row>0</xdr:row>
      <xdr:rowOff>0</xdr:rowOff>
    </xdr:from>
    <xdr:to>
      <xdr:col>25</xdr:col>
      <xdr:colOff>228600</xdr:colOff>
      <xdr:row>1</xdr:row>
      <xdr:rowOff>114299</xdr:rowOff>
    </xdr:to>
    <xdr:sp macro="" textlink="">
      <xdr:nvSpPr>
        <xdr:cNvPr id="2" name="Rectangle 1">
          <a:extLst>
            <a:ext uri="{FF2B5EF4-FFF2-40B4-BE49-F238E27FC236}">
              <a16:creationId xmlns:a16="http://schemas.microsoft.com/office/drawing/2014/main" id="{EED5A723-C309-6D7A-D877-95F460C8BDCD}"/>
            </a:ext>
          </a:extLst>
        </xdr:cNvPr>
        <xdr:cNvSpPr/>
      </xdr:nvSpPr>
      <xdr:spPr>
        <a:xfrm>
          <a:off x="0" y="0"/>
          <a:ext cx="17373600" cy="352424"/>
        </a:xfrm>
        <a:prstGeom prst="rect">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0</xdr:col>
      <xdr:colOff>428625</xdr:colOff>
      <xdr:row>0</xdr:row>
      <xdr:rowOff>0</xdr:rowOff>
    </xdr:from>
    <xdr:to>
      <xdr:col>4</xdr:col>
      <xdr:colOff>647700</xdr:colOff>
      <xdr:row>1</xdr:row>
      <xdr:rowOff>66675</xdr:rowOff>
    </xdr:to>
    <xdr:sp macro="" textlink="">
      <xdr:nvSpPr>
        <xdr:cNvPr id="3" name="TextBox 2">
          <a:extLst>
            <a:ext uri="{FF2B5EF4-FFF2-40B4-BE49-F238E27FC236}">
              <a16:creationId xmlns:a16="http://schemas.microsoft.com/office/drawing/2014/main" id="{0828EDF8-D9DE-1554-3CC7-73028DC5E9F5}"/>
            </a:ext>
          </a:extLst>
        </xdr:cNvPr>
        <xdr:cNvSpPr txBox="1"/>
      </xdr:nvSpPr>
      <xdr:spPr>
        <a:xfrm>
          <a:off x="428625" y="0"/>
          <a:ext cx="29622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bg1"/>
              </a:solidFill>
            </a:rPr>
            <a:t>RETAILTECH</a:t>
          </a:r>
          <a:r>
            <a:rPr lang="en-US" sz="1400" b="1" baseline="0">
              <a:solidFill>
                <a:schemeClr val="bg1"/>
              </a:solidFill>
            </a:rPr>
            <a:t> INSIGHTS</a:t>
          </a:r>
          <a:endParaRPr lang="en-US" sz="1400" b="1">
            <a:solidFill>
              <a:schemeClr val="bg1"/>
            </a:solidFill>
          </a:endParaRPr>
        </a:p>
      </xdr:txBody>
    </xdr:sp>
    <xdr:clientData/>
  </xdr:twoCellAnchor>
  <xdr:twoCellAnchor editAs="absolute">
    <xdr:from>
      <xdr:col>0</xdr:col>
      <xdr:colOff>76200</xdr:colOff>
      <xdr:row>12</xdr:row>
      <xdr:rowOff>0</xdr:rowOff>
    </xdr:from>
    <xdr:to>
      <xdr:col>2</xdr:col>
      <xdr:colOff>647700</xdr:colOff>
      <xdr:row>22</xdr:row>
      <xdr:rowOff>102870</xdr:rowOff>
    </xdr:to>
    <xdr:sp macro="" textlink="">
      <xdr:nvSpPr>
        <xdr:cNvPr id="14" name="Rectangle: Rounded Corners 13">
          <a:extLst>
            <a:ext uri="{FF2B5EF4-FFF2-40B4-BE49-F238E27FC236}">
              <a16:creationId xmlns:a16="http://schemas.microsoft.com/office/drawing/2014/main" id="{13E53FA1-0466-DB81-705E-56746348D1DE}"/>
            </a:ext>
          </a:extLst>
        </xdr:cNvPr>
        <xdr:cNvSpPr/>
      </xdr:nvSpPr>
      <xdr:spPr>
        <a:xfrm>
          <a:off x="76200" y="2438400"/>
          <a:ext cx="1943100" cy="2103120"/>
        </a:xfrm>
        <a:prstGeom prst="roundRect">
          <a:avLst>
            <a:gd name="adj" fmla="val 18717"/>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0</xdr:col>
      <xdr:colOff>0</xdr:colOff>
      <xdr:row>2</xdr:row>
      <xdr:rowOff>19049</xdr:rowOff>
    </xdr:from>
    <xdr:to>
      <xdr:col>2</xdr:col>
      <xdr:colOff>676275</xdr:colOff>
      <xdr:row>11</xdr:row>
      <xdr:rowOff>152400</xdr:rowOff>
    </xdr:to>
    <mc:AlternateContent xmlns:mc="http://schemas.openxmlformats.org/markup-compatibility/2006">
      <mc:Choice xmlns:a14="http://schemas.microsoft.com/office/drawing/2010/main" Requires="a14">
        <xdr:graphicFrame macro="">
          <xdr:nvGraphicFramePr>
            <xdr:cNvPr id="32" name="rating">
              <a:extLst>
                <a:ext uri="{FF2B5EF4-FFF2-40B4-BE49-F238E27FC236}">
                  <a16:creationId xmlns:a16="http://schemas.microsoft.com/office/drawing/2014/main" id="{ABE57046-1CB5-42AA-9958-89A5A16BE6EC}"/>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0" y="457199"/>
              <a:ext cx="2047875" cy="1933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323849</xdr:colOff>
      <xdr:row>12</xdr:row>
      <xdr:rowOff>57151</xdr:rowOff>
    </xdr:from>
    <xdr:to>
      <xdr:col>2</xdr:col>
      <xdr:colOff>561975</xdr:colOff>
      <xdr:row>14</xdr:row>
      <xdr:rowOff>152400</xdr:rowOff>
    </xdr:to>
    <xdr:sp macro="" textlink="">
      <xdr:nvSpPr>
        <xdr:cNvPr id="25" name="TextBox 24">
          <a:extLst>
            <a:ext uri="{FF2B5EF4-FFF2-40B4-BE49-F238E27FC236}">
              <a16:creationId xmlns:a16="http://schemas.microsoft.com/office/drawing/2014/main" id="{4AC7027F-0273-DE24-F11A-223B5B70F096}"/>
            </a:ext>
          </a:extLst>
        </xdr:cNvPr>
        <xdr:cNvSpPr txBox="1"/>
      </xdr:nvSpPr>
      <xdr:spPr>
        <a:xfrm>
          <a:off x="323849" y="2495551"/>
          <a:ext cx="1609726" cy="49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baseline="0">
              <a:solidFill>
                <a:schemeClr val="bg1"/>
              </a:solidFill>
              <a:latin typeface="+mn-lt"/>
              <a:ea typeface="+mn-ea"/>
              <a:cs typeface="+mn-cs"/>
            </a:rPr>
            <a:t>• No. of Products with &lt;1000 rating count:</a:t>
          </a:r>
        </a:p>
      </xdr:txBody>
    </xdr:sp>
    <xdr:clientData/>
  </xdr:twoCellAnchor>
  <xdr:twoCellAnchor editAs="absolute">
    <xdr:from>
      <xdr:col>3</xdr:col>
      <xdr:colOff>257176</xdr:colOff>
      <xdr:row>5</xdr:row>
      <xdr:rowOff>57150</xdr:rowOff>
    </xdr:from>
    <xdr:to>
      <xdr:col>8</xdr:col>
      <xdr:colOff>180976</xdr:colOff>
      <xdr:row>13</xdr:row>
      <xdr:rowOff>130302</xdr:rowOff>
    </xdr:to>
    <xdr:sp macro="" textlink="">
      <xdr:nvSpPr>
        <xdr:cNvPr id="19" name="Rectangle: Rounded Corners 18">
          <a:extLst>
            <a:ext uri="{FF2B5EF4-FFF2-40B4-BE49-F238E27FC236}">
              <a16:creationId xmlns:a16="http://schemas.microsoft.com/office/drawing/2014/main" id="{DDFCF543-092A-33CE-589D-AFF93663329D}"/>
            </a:ext>
          </a:extLst>
        </xdr:cNvPr>
        <xdr:cNvSpPr/>
      </xdr:nvSpPr>
      <xdr:spPr>
        <a:xfrm>
          <a:off x="2314576" y="1095375"/>
          <a:ext cx="3352800" cy="1673352"/>
        </a:xfrm>
        <a:prstGeom prst="roundRect">
          <a:avLst>
            <a:gd name="adj" fmla="val 796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8</xdr:col>
      <xdr:colOff>223837</xdr:colOff>
      <xdr:row>5</xdr:row>
      <xdr:rowOff>57150</xdr:rowOff>
    </xdr:from>
    <xdr:to>
      <xdr:col>14</xdr:col>
      <xdr:colOff>14287</xdr:colOff>
      <xdr:row>13</xdr:row>
      <xdr:rowOff>130302</xdr:rowOff>
    </xdr:to>
    <xdr:sp macro="" textlink="">
      <xdr:nvSpPr>
        <xdr:cNvPr id="4" name="Rectangle: Rounded Corners 3">
          <a:extLst>
            <a:ext uri="{FF2B5EF4-FFF2-40B4-BE49-F238E27FC236}">
              <a16:creationId xmlns:a16="http://schemas.microsoft.com/office/drawing/2014/main" id="{2B95E13A-4506-377A-5348-A6B3C70A68FA}"/>
            </a:ext>
          </a:extLst>
        </xdr:cNvPr>
        <xdr:cNvSpPr/>
      </xdr:nvSpPr>
      <xdr:spPr>
        <a:xfrm>
          <a:off x="5710237" y="1095375"/>
          <a:ext cx="3905250" cy="1673352"/>
        </a:xfrm>
        <a:prstGeom prst="roundRect">
          <a:avLst>
            <a:gd name="adj" fmla="val 569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clientData/>
  </xdr:twoCellAnchor>
  <xdr:twoCellAnchor editAs="absolute">
    <xdr:from>
      <xdr:col>14</xdr:col>
      <xdr:colOff>42861</xdr:colOff>
      <xdr:row>5</xdr:row>
      <xdr:rowOff>57150</xdr:rowOff>
    </xdr:from>
    <xdr:to>
      <xdr:col>18</xdr:col>
      <xdr:colOff>385516</xdr:colOff>
      <xdr:row>13</xdr:row>
      <xdr:rowOff>130302</xdr:rowOff>
    </xdr:to>
    <xdr:sp macro="" textlink="">
      <xdr:nvSpPr>
        <xdr:cNvPr id="37" name="Rectangle: Rounded Corners 36">
          <a:extLst>
            <a:ext uri="{FF2B5EF4-FFF2-40B4-BE49-F238E27FC236}">
              <a16:creationId xmlns:a16="http://schemas.microsoft.com/office/drawing/2014/main" id="{F877BEC5-ED50-77AF-C8C3-ADF3BA0EF1B0}"/>
            </a:ext>
          </a:extLst>
        </xdr:cNvPr>
        <xdr:cNvSpPr/>
      </xdr:nvSpPr>
      <xdr:spPr>
        <a:xfrm>
          <a:off x="9644061" y="1095375"/>
          <a:ext cx="3085855" cy="1673352"/>
        </a:xfrm>
        <a:prstGeom prst="roundRect">
          <a:avLst>
            <a:gd name="adj" fmla="val 967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clientData/>
  </xdr:twoCellAnchor>
  <xdr:twoCellAnchor editAs="absolute">
    <xdr:from>
      <xdr:col>8</xdr:col>
      <xdr:colOff>209549</xdr:colOff>
      <xdr:row>5</xdr:row>
      <xdr:rowOff>171450</xdr:rowOff>
    </xdr:from>
    <xdr:to>
      <xdr:col>13</xdr:col>
      <xdr:colOff>523874</xdr:colOff>
      <xdr:row>13</xdr:row>
      <xdr:rowOff>161925</xdr:rowOff>
    </xdr:to>
    <xdr:graphicFrame macro="">
      <xdr:nvGraphicFramePr>
        <xdr:cNvPr id="40" name="Chart 39">
          <a:extLst>
            <a:ext uri="{FF2B5EF4-FFF2-40B4-BE49-F238E27FC236}">
              <a16:creationId xmlns:a16="http://schemas.microsoft.com/office/drawing/2014/main" id="{21FB6DC3-EE66-48B2-8B5C-12FFAEBD7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171451</xdr:colOff>
      <xdr:row>5</xdr:row>
      <xdr:rowOff>28574</xdr:rowOff>
    </xdr:from>
    <xdr:to>
      <xdr:col>11</xdr:col>
      <xdr:colOff>142875</xdr:colOff>
      <xdr:row>6</xdr:row>
      <xdr:rowOff>123825</xdr:rowOff>
    </xdr:to>
    <xdr:sp macro="" textlink="">
      <xdr:nvSpPr>
        <xdr:cNvPr id="42" name="TextBox 41">
          <a:extLst>
            <a:ext uri="{FF2B5EF4-FFF2-40B4-BE49-F238E27FC236}">
              <a16:creationId xmlns:a16="http://schemas.microsoft.com/office/drawing/2014/main" id="{38F2A59B-5854-EEF8-9584-4DAB84F62C13}"/>
            </a:ext>
          </a:extLst>
        </xdr:cNvPr>
        <xdr:cNvSpPr txBox="1"/>
      </xdr:nvSpPr>
      <xdr:spPr>
        <a:xfrm>
          <a:off x="5657851" y="1066799"/>
          <a:ext cx="2028824" cy="295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dk1"/>
              </a:solidFill>
              <a:effectLst/>
              <a:latin typeface="+mn-lt"/>
              <a:ea typeface="+mn-ea"/>
              <a:cs typeface="+mn-cs"/>
            </a:rPr>
            <a:t>• </a:t>
          </a:r>
          <a:r>
            <a:rPr lang="en-US" sz="1100" b="1" baseline="0"/>
            <a:t>No. of product per Category :</a:t>
          </a:r>
          <a:endParaRPr lang="en-US" sz="1100" b="1"/>
        </a:p>
      </xdr:txBody>
    </xdr:sp>
    <xdr:clientData/>
  </xdr:twoCellAnchor>
  <xdr:twoCellAnchor editAs="absolute">
    <xdr:from>
      <xdr:col>14</xdr:col>
      <xdr:colOff>114298</xdr:colOff>
      <xdr:row>5</xdr:row>
      <xdr:rowOff>161924</xdr:rowOff>
    </xdr:from>
    <xdr:to>
      <xdr:col>18</xdr:col>
      <xdr:colOff>114298</xdr:colOff>
      <xdr:row>14</xdr:row>
      <xdr:rowOff>7619</xdr:rowOff>
    </xdr:to>
    <xdr:graphicFrame macro="">
      <xdr:nvGraphicFramePr>
        <xdr:cNvPr id="46" name="Chart 45">
          <a:extLst>
            <a:ext uri="{FF2B5EF4-FFF2-40B4-BE49-F238E27FC236}">
              <a16:creationId xmlns:a16="http://schemas.microsoft.com/office/drawing/2014/main" id="{71B9CACE-F66E-4D17-AE85-81D397D0BA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104775</xdr:colOff>
      <xdr:row>13</xdr:row>
      <xdr:rowOff>161924</xdr:rowOff>
    </xdr:from>
    <xdr:to>
      <xdr:col>18</xdr:col>
      <xdr:colOff>354298</xdr:colOff>
      <xdr:row>26</xdr:row>
      <xdr:rowOff>0</xdr:rowOff>
    </xdr:to>
    <xdr:grpSp>
      <xdr:nvGrpSpPr>
        <xdr:cNvPr id="54" name="Group 53">
          <a:extLst>
            <a:ext uri="{FF2B5EF4-FFF2-40B4-BE49-F238E27FC236}">
              <a16:creationId xmlns:a16="http://schemas.microsoft.com/office/drawing/2014/main" id="{62B28567-5E26-20A9-5685-9811CF1C656E}"/>
            </a:ext>
          </a:extLst>
        </xdr:cNvPr>
        <xdr:cNvGrpSpPr/>
      </xdr:nvGrpSpPr>
      <xdr:grpSpPr>
        <a:xfrm>
          <a:off x="2162175" y="2800349"/>
          <a:ext cx="10536523" cy="2438401"/>
          <a:chOff x="2162175" y="2619374"/>
          <a:chExt cx="10536523" cy="2438401"/>
        </a:xfrm>
      </xdr:grpSpPr>
      <xdr:sp macro="" textlink="">
        <xdr:nvSpPr>
          <xdr:cNvPr id="34" name="Rectangle: Rounded Corners 33">
            <a:extLst>
              <a:ext uri="{FF2B5EF4-FFF2-40B4-BE49-F238E27FC236}">
                <a16:creationId xmlns:a16="http://schemas.microsoft.com/office/drawing/2014/main" id="{6FBF9036-B422-1F26-4998-721C5A0C3AD0}"/>
              </a:ext>
            </a:extLst>
          </xdr:cNvPr>
          <xdr:cNvSpPr/>
        </xdr:nvSpPr>
        <xdr:spPr>
          <a:xfrm>
            <a:off x="2286000" y="2666998"/>
            <a:ext cx="3352800" cy="2313432"/>
          </a:xfrm>
          <a:prstGeom prst="roundRect">
            <a:avLst>
              <a:gd name="adj" fmla="val 576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1" name="Chart 30">
            <a:extLst>
              <a:ext uri="{FF2B5EF4-FFF2-40B4-BE49-F238E27FC236}">
                <a16:creationId xmlns:a16="http://schemas.microsoft.com/office/drawing/2014/main" id="{14250CF7-75A7-4E8B-B1E0-867BABD2B999}"/>
              </a:ext>
            </a:extLst>
          </xdr:cNvPr>
          <xdr:cNvGraphicFramePr>
            <a:graphicFrameLocks/>
          </xdr:cNvGraphicFramePr>
        </xdr:nvGraphicFramePr>
        <xdr:xfrm>
          <a:off x="2162175" y="2733675"/>
          <a:ext cx="3552825" cy="226695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41" name="TextBox 40">
            <a:extLst>
              <a:ext uri="{FF2B5EF4-FFF2-40B4-BE49-F238E27FC236}">
                <a16:creationId xmlns:a16="http://schemas.microsoft.com/office/drawing/2014/main" id="{57E21AFF-801E-C96A-6CFA-5C7B34CC3A57}"/>
              </a:ext>
            </a:extLst>
          </xdr:cNvPr>
          <xdr:cNvSpPr txBox="1"/>
        </xdr:nvSpPr>
        <xdr:spPr>
          <a:xfrm>
            <a:off x="2305050" y="2676524"/>
            <a:ext cx="22955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t>• Product Rating Distribution :</a:t>
            </a:r>
            <a:endParaRPr lang="en-US" sz="1100" b="1"/>
          </a:p>
        </xdr:txBody>
      </xdr:sp>
      <xdr:sp macro="" textlink="">
        <xdr:nvSpPr>
          <xdr:cNvPr id="45" name="Rectangle: Rounded Corners 44">
            <a:extLst>
              <a:ext uri="{FF2B5EF4-FFF2-40B4-BE49-F238E27FC236}">
                <a16:creationId xmlns:a16="http://schemas.microsoft.com/office/drawing/2014/main" id="{5D33DF49-37AF-B4B7-5294-F0C827F42CD6}"/>
              </a:ext>
            </a:extLst>
          </xdr:cNvPr>
          <xdr:cNvSpPr/>
        </xdr:nvSpPr>
        <xdr:spPr>
          <a:xfrm>
            <a:off x="5679440" y="2666998"/>
            <a:ext cx="1920240" cy="2313432"/>
          </a:xfrm>
          <a:prstGeom prst="roundRect">
            <a:avLst>
              <a:gd name="adj" fmla="val 694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sp macro="" textlink="">
        <xdr:nvSpPr>
          <xdr:cNvPr id="47" name="Rectangle: Rounded Corners 46">
            <a:extLst>
              <a:ext uri="{FF2B5EF4-FFF2-40B4-BE49-F238E27FC236}">
                <a16:creationId xmlns:a16="http://schemas.microsoft.com/office/drawing/2014/main" id="{6E1DEAF8-3914-2DF9-8EAF-C6CE12F23EF1}"/>
              </a:ext>
            </a:extLst>
          </xdr:cNvPr>
          <xdr:cNvSpPr/>
        </xdr:nvSpPr>
        <xdr:spPr>
          <a:xfrm>
            <a:off x="7640320" y="2666998"/>
            <a:ext cx="1947672" cy="2314575"/>
          </a:xfrm>
          <a:prstGeom prst="roundRect">
            <a:avLst>
              <a:gd name="adj" fmla="val 635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graphicFrame macro="">
        <xdr:nvGraphicFramePr>
          <xdr:cNvPr id="44" name="Chart 43">
            <a:extLst>
              <a:ext uri="{FF2B5EF4-FFF2-40B4-BE49-F238E27FC236}">
                <a16:creationId xmlns:a16="http://schemas.microsoft.com/office/drawing/2014/main" id="{5D08EBB3-3CF4-4A9C-86D3-599434A60111}"/>
              </a:ext>
            </a:extLst>
          </xdr:cNvPr>
          <xdr:cNvGraphicFramePr>
            <a:graphicFrameLocks/>
          </xdr:cNvGraphicFramePr>
        </xdr:nvGraphicFramePr>
        <xdr:xfrm>
          <a:off x="5610225" y="2819400"/>
          <a:ext cx="1981200" cy="2238375"/>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48" name="TextBox 47">
            <a:extLst>
              <a:ext uri="{FF2B5EF4-FFF2-40B4-BE49-F238E27FC236}">
                <a16:creationId xmlns:a16="http://schemas.microsoft.com/office/drawing/2014/main" id="{B1176585-4E96-7CE1-7A3F-A74FA0CB02CB}"/>
              </a:ext>
            </a:extLst>
          </xdr:cNvPr>
          <xdr:cNvSpPr txBox="1"/>
        </xdr:nvSpPr>
        <xdr:spPr>
          <a:xfrm>
            <a:off x="5648326" y="2638424"/>
            <a:ext cx="17907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dk1"/>
                </a:solidFill>
                <a:effectLst/>
                <a:latin typeface="+mn-lt"/>
                <a:ea typeface="+mn-ea"/>
                <a:cs typeface="+mn-cs"/>
              </a:rPr>
              <a:t>• </a:t>
            </a:r>
            <a:r>
              <a:rPr lang="en-US" sz="1100" b="1" baseline="0"/>
              <a:t>Reviews per Category :</a:t>
            </a:r>
            <a:endParaRPr lang="en-US" sz="1100" b="1"/>
          </a:p>
        </xdr:txBody>
      </xdr:sp>
      <xdr:graphicFrame macro="">
        <xdr:nvGraphicFramePr>
          <xdr:cNvPr id="33" name="Chart 32">
            <a:extLst>
              <a:ext uri="{FF2B5EF4-FFF2-40B4-BE49-F238E27FC236}">
                <a16:creationId xmlns:a16="http://schemas.microsoft.com/office/drawing/2014/main" id="{DA06EFA6-6582-4151-9B6A-44E0EEAF2265}"/>
              </a:ext>
            </a:extLst>
          </xdr:cNvPr>
          <xdr:cNvGraphicFramePr>
            <a:graphicFrameLocks/>
          </xdr:cNvGraphicFramePr>
        </xdr:nvGraphicFramePr>
        <xdr:xfrm>
          <a:off x="7658099" y="2781299"/>
          <a:ext cx="2019301" cy="2238375"/>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35" name="TextBox 34">
            <a:extLst>
              <a:ext uri="{FF2B5EF4-FFF2-40B4-BE49-F238E27FC236}">
                <a16:creationId xmlns:a16="http://schemas.microsoft.com/office/drawing/2014/main" id="{DEEBF1B4-88CE-50DD-14AB-FA0AABEDAD66}"/>
              </a:ext>
            </a:extLst>
          </xdr:cNvPr>
          <xdr:cNvSpPr txBox="1"/>
        </xdr:nvSpPr>
        <xdr:spPr>
          <a:xfrm>
            <a:off x="7610475" y="2619374"/>
            <a:ext cx="1962149"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dk1"/>
                </a:solidFill>
                <a:effectLst/>
                <a:latin typeface="+mn-lt"/>
                <a:ea typeface="+mn-ea"/>
                <a:cs typeface="+mn-cs"/>
              </a:rPr>
              <a:t>• </a:t>
            </a:r>
            <a:r>
              <a:rPr lang="en-US" sz="1100" b="1" baseline="0"/>
              <a:t>Discount % per Category :</a:t>
            </a:r>
            <a:endParaRPr lang="en-US" sz="1100" b="1"/>
          </a:p>
        </xdr:txBody>
      </xdr:sp>
      <xdr:sp macro="" textlink="">
        <xdr:nvSpPr>
          <xdr:cNvPr id="38" name="Rectangle: Rounded Corners 37">
            <a:extLst>
              <a:ext uri="{FF2B5EF4-FFF2-40B4-BE49-F238E27FC236}">
                <a16:creationId xmlns:a16="http://schemas.microsoft.com/office/drawing/2014/main" id="{2501E621-35BB-CDD2-053D-378675D5F2A2}"/>
              </a:ext>
            </a:extLst>
          </xdr:cNvPr>
          <xdr:cNvSpPr/>
        </xdr:nvSpPr>
        <xdr:spPr>
          <a:xfrm>
            <a:off x="9617772" y="2666998"/>
            <a:ext cx="3080926" cy="2313432"/>
          </a:xfrm>
          <a:prstGeom prst="roundRect">
            <a:avLst>
              <a:gd name="adj" fmla="val 411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graphicFrame macro="">
        <xdr:nvGraphicFramePr>
          <xdr:cNvPr id="55" name="Chart 54">
            <a:extLst>
              <a:ext uri="{FF2B5EF4-FFF2-40B4-BE49-F238E27FC236}">
                <a16:creationId xmlns:a16="http://schemas.microsoft.com/office/drawing/2014/main" id="{81301C46-5600-4526-B47F-272217518210}"/>
              </a:ext>
            </a:extLst>
          </xdr:cNvPr>
          <xdr:cNvGraphicFramePr>
            <a:graphicFrameLocks/>
          </xdr:cNvGraphicFramePr>
        </xdr:nvGraphicFramePr>
        <xdr:xfrm>
          <a:off x="9582150" y="2733673"/>
          <a:ext cx="2743200" cy="22860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56" name="TextBox 55">
            <a:extLst>
              <a:ext uri="{FF2B5EF4-FFF2-40B4-BE49-F238E27FC236}">
                <a16:creationId xmlns:a16="http://schemas.microsoft.com/office/drawing/2014/main" id="{993EAD22-2493-835D-2BB7-90150E0A7108}"/>
              </a:ext>
            </a:extLst>
          </xdr:cNvPr>
          <xdr:cNvSpPr txBox="1"/>
        </xdr:nvSpPr>
        <xdr:spPr>
          <a:xfrm>
            <a:off x="9610725" y="2619374"/>
            <a:ext cx="25908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dk1"/>
                </a:solidFill>
                <a:effectLst/>
                <a:latin typeface="+mn-lt"/>
                <a:ea typeface="+mn-ea"/>
                <a:cs typeface="+mn-cs"/>
              </a:rPr>
              <a:t>• Products with Highest no. of Reviews</a:t>
            </a:r>
            <a:r>
              <a:rPr lang="en-US" sz="1100" b="1" baseline="0"/>
              <a:t> :</a:t>
            </a:r>
            <a:endParaRPr lang="en-US" sz="1100" b="1"/>
          </a:p>
        </xdr:txBody>
      </xdr:sp>
    </xdr:grpSp>
    <xdr:clientData/>
  </xdr:twoCellAnchor>
  <xdr:twoCellAnchor editAs="absolute">
    <xdr:from>
      <xdr:col>3</xdr:col>
      <xdr:colOff>209550</xdr:colOff>
      <xdr:row>2</xdr:row>
      <xdr:rowOff>28575</xdr:rowOff>
    </xdr:from>
    <xdr:to>
      <xdr:col>18</xdr:col>
      <xdr:colOff>609601</xdr:colOff>
      <xdr:row>5</xdr:row>
      <xdr:rowOff>102107</xdr:rowOff>
    </xdr:to>
    <xdr:grpSp>
      <xdr:nvGrpSpPr>
        <xdr:cNvPr id="43" name="Group 42">
          <a:extLst>
            <a:ext uri="{FF2B5EF4-FFF2-40B4-BE49-F238E27FC236}">
              <a16:creationId xmlns:a16="http://schemas.microsoft.com/office/drawing/2014/main" id="{CD14C758-E97A-18D1-85CA-1D923179C174}"/>
            </a:ext>
          </a:extLst>
        </xdr:cNvPr>
        <xdr:cNvGrpSpPr/>
      </xdr:nvGrpSpPr>
      <xdr:grpSpPr>
        <a:xfrm>
          <a:off x="2266950" y="466725"/>
          <a:ext cx="10687051" cy="673607"/>
          <a:chOff x="2238375" y="333375"/>
          <a:chExt cx="10687051" cy="673607"/>
        </a:xfrm>
      </xdr:grpSpPr>
      <xdr:sp macro="" textlink="">
        <xdr:nvSpPr>
          <xdr:cNvPr id="9" name="Rectangle: Rounded Corners 8">
            <a:extLst>
              <a:ext uri="{FF2B5EF4-FFF2-40B4-BE49-F238E27FC236}">
                <a16:creationId xmlns:a16="http://schemas.microsoft.com/office/drawing/2014/main" id="{DDFCF983-D96B-D7EE-A83F-7E754ABFE70B}"/>
              </a:ext>
            </a:extLst>
          </xdr:cNvPr>
          <xdr:cNvSpPr/>
        </xdr:nvSpPr>
        <xdr:spPr>
          <a:xfrm>
            <a:off x="2276475" y="371475"/>
            <a:ext cx="1920240" cy="548640"/>
          </a:xfrm>
          <a:prstGeom prst="roundRect">
            <a:avLst>
              <a:gd name="adj" fmla="val 1909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sp macro="" textlink="">
        <xdr:nvSpPr>
          <xdr:cNvPr id="10" name="Rectangle: Rounded Corners 9">
            <a:extLst>
              <a:ext uri="{FF2B5EF4-FFF2-40B4-BE49-F238E27FC236}">
                <a16:creationId xmlns:a16="http://schemas.microsoft.com/office/drawing/2014/main" id="{C0AA2726-AB69-608C-F5A6-253670CC7A66}"/>
              </a:ext>
            </a:extLst>
          </xdr:cNvPr>
          <xdr:cNvSpPr/>
        </xdr:nvSpPr>
        <xdr:spPr>
          <a:xfrm>
            <a:off x="10210799" y="371475"/>
            <a:ext cx="2444201" cy="548640"/>
          </a:xfrm>
          <a:prstGeom prst="roundRect">
            <a:avLst>
              <a:gd name="adj" fmla="val 1736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sp macro="" textlink="">
        <xdr:nvSpPr>
          <xdr:cNvPr id="11" name="Rectangle: Rounded Corners 10">
            <a:extLst>
              <a:ext uri="{FF2B5EF4-FFF2-40B4-BE49-F238E27FC236}">
                <a16:creationId xmlns:a16="http://schemas.microsoft.com/office/drawing/2014/main" id="{EA87CC19-3654-7E14-5F8F-152375ACA489}"/>
              </a:ext>
            </a:extLst>
          </xdr:cNvPr>
          <xdr:cNvSpPr/>
        </xdr:nvSpPr>
        <xdr:spPr>
          <a:xfrm>
            <a:off x="8227218" y="381000"/>
            <a:ext cx="1920240" cy="548640"/>
          </a:xfrm>
          <a:prstGeom prst="roundRect">
            <a:avLst>
              <a:gd name="adj" fmla="val 1215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sp macro="" textlink="">
        <xdr:nvSpPr>
          <xdr:cNvPr id="12" name="Rectangle: Rounded Corners 11">
            <a:extLst>
              <a:ext uri="{FF2B5EF4-FFF2-40B4-BE49-F238E27FC236}">
                <a16:creationId xmlns:a16="http://schemas.microsoft.com/office/drawing/2014/main" id="{BF2DB467-7BF1-D918-FBA2-4A737259B280}"/>
              </a:ext>
            </a:extLst>
          </xdr:cNvPr>
          <xdr:cNvSpPr/>
        </xdr:nvSpPr>
        <xdr:spPr>
          <a:xfrm>
            <a:off x="6243637" y="371475"/>
            <a:ext cx="1920240" cy="548640"/>
          </a:xfrm>
          <a:prstGeom prst="roundRect">
            <a:avLst>
              <a:gd name="adj" fmla="val 1736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sp macro="" textlink="">
        <xdr:nvSpPr>
          <xdr:cNvPr id="13" name="Rectangle: Rounded Corners 12">
            <a:extLst>
              <a:ext uri="{FF2B5EF4-FFF2-40B4-BE49-F238E27FC236}">
                <a16:creationId xmlns:a16="http://schemas.microsoft.com/office/drawing/2014/main" id="{D554663B-9629-7560-AAC9-83127D3778C1}"/>
              </a:ext>
            </a:extLst>
          </xdr:cNvPr>
          <xdr:cNvSpPr/>
        </xdr:nvSpPr>
        <xdr:spPr>
          <a:xfrm>
            <a:off x="4260056" y="371475"/>
            <a:ext cx="1920240" cy="548640"/>
          </a:xfrm>
          <a:prstGeom prst="roundRect">
            <a:avLst>
              <a:gd name="adj" fmla="val 1909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US" sz="1100">
              <a:solidFill>
                <a:schemeClr val="lt1"/>
              </a:solidFill>
              <a:latin typeface="+mn-lt"/>
              <a:ea typeface="+mn-ea"/>
              <a:cs typeface="+mn-cs"/>
            </a:endParaRPr>
          </a:p>
        </xdr:txBody>
      </xdr:sp>
      <xdr:sp macro="" textlink="">
        <xdr:nvSpPr>
          <xdr:cNvPr id="15" name="TextBox 14">
            <a:extLst>
              <a:ext uri="{FF2B5EF4-FFF2-40B4-BE49-F238E27FC236}">
                <a16:creationId xmlns:a16="http://schemas.microsoft.com/office/drawing/2014/main" id="{E861CD0D-44C9-1F80-82BB-1D4E183CD852}"/>
              </a:ext>
            </a:extLst>
          </xdr:cNvPr>
          <xdr:cNvSpPr txBox="1"/>
        </xdr:nvSpPr>
        <xdr:spPr>
          <a:xfrm>
            <a:off x="2238375" y="333375"/>
            <a:ext cx="1905000" cy="265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chemeClr val="tx1"/>
                </a:solidFill>
              </a:rPr>
              <a:t>• Total no. of  Products:</a:t>
            </a:r>
          </a:p>
        </xdr:txBody>
      </xdr:sp>
      <xdr:sp macro="" textlink="' TABLES'!E14">
        <xdr:nvSpPr>
          <xdr:cNvPr id="16" name="TextBox 15">
            <a:extLst>
              <a:ext uri="{FF2B5EF4-FFF2-40B4-BE49-F238E27FC236}">
                <a16:creationId xmlns:a16="http://schemas.microsoft.com/office/drawing/2014/main" id="{9A53491A-A2AA-6A79-7EBB-8B63BC80DA25}"/>
              </a:ext>
            </a:extLst>
          </xdr:cNvPr>
          <xdr:cNvSpPr txBox="1"/>
        </xdr:nvSpPr>
        <xdr:spPr>
          <a:xfrm>
            <a:off x="3333750" y="470153"/>
            <a:ext cx="92392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0D92134-F40F-4A57-AA87-AE82406A6025}" type="TxLink">
              <a:rPr lang="en-US" sz="2000" b="1" i="0" u="none" strike="noStrike">
                <a:solidFill>
                  <a:schemeClr val="tx1"/>
                </a:solidFill>
                <a:latin typeface="Aptos Narrow"/>
                <a:ea typeface="+mn-ea"/>
                <a:cs typeface="+mn-cs"/>
              </a:rPr>
              <a:pPr marL="0" indent="0" algn="l"/>
              <a:t> 1,351 </a:t>
            </a:fld>
            <a:endParaRPr lang="en-US" sz="2000" b="1" i="0" u="none" strike="noStrike">
              <a:solidFill>
                <a:schemeClr val="tx1"/>
              </a:solidFill>
              <a:latin typeface="Aptos Narrow"/>
              <a:ea typeface="+mn-ea"/>
              <a:cs typeface="+mn-cs"/>
            </a:endParaRPr>
          </a:p>
        </xdr:txBody>
      </xdr:sp>
      <xdr:sp macro="" textlink="">
        <xdr:nvSpPr>
          <xdr:cNvPr id="17" name="TextBox 16">
            <a:extLst>
              <a:ext uri="{FF2B5EF4-FFF2-40B4-BE49-F238E27FC236}">
                <a16:creationId xmlns:a16="http://schemas.microsoft.com/office/drawing/2014/main" id="{4FC0A51A-3589-D0B2-CAC4-D725713FBAE4}"/>
              </a:ext>
            </a:extLst>
          </xdr:cNvPr>
          <xdr:cNvSpPr txBox="1"/>
        </xdr:nvSpPr>
        <xdr:spPr>
          <a:xfrm>
            <a:off x="4205287" y="333375"/>
            <a:ext cx="1876426" cy="265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solidFill>
                  <a:schemeClr val="dk1"/>
                </a:solidFill>
                <a:effectLst/>
                <a:latin typeface="+mn-lt"/>
                <a:ea typeface="+mn-ea"/>
                <a:cs typeface="+mn-cs"/>
              </a:rPr>
              <a:t>• </a:t>
            </a:r>
            <a:r>
              <a:rPr lang="en-US" sz="1200" b="1">
                <a:solidFill>
                  <a:schemeClr val="tx1"/>
                </a:solidFill>
              </a:rPr>
              <a:t>Total</a:t>
            </a:r>
            <a:r>
              <a:rPr lang="en-US" sz="1200" b="1" baseline="0">
                <a:solidFill>
                  <a:schemeClr val="tx1"/>
                </a:solidFill>
              </a:rPr>
              <a:t> </a:t>
            </a:r>
            <a:r>
              <a:rPr lang="en-US" sz="1200" b="1">
                <a:solidFill>
                  <a:schemeClr val="tx1"/>
                </a:solidFill>
              </a:rPr>
              <a:t>Potential</a:t>
            </a:r>
            <a:r>
              <a:rPr lang="en-US" sz="1200" b="1" baseline="0">
                <a:solidFill>
                  <a:schemeClr val="tx1"/>
                </a:solidFill>
              </a:rPr>
              <a:t> Revenue</a:t>
            </a:r>
            <a:r>
              <a:rPr lang="en-US" sz="1200" b="1">
                <a:solidFill>
                  <a:schemeClr val="tx1"/>
                </a:solidFill>
              </a:rPr>
              <a:t>:</a:t>
            </a:r>
          </a:p>
        </xdr:txBody>
      </xdr:sp>
      <xdr:sp macro="" textlink="' TABLES'!AB14">
        <xdr:nvSpPr>
          <xdr:cNvPr id="18" name="TextBox 17">
            <a:extLst>
              <a:ext uri="{FF2B5EF4-FFF2-40B4-BE49-F238E27FC236}">
                <a16:creationId xmlns:a16="http://schemas.microsoft.com/office/drawing/2014/main" id="{FD6FBDD4-D823-BA77-A2D4-2C8D90680EAA}"/>
              </a:ext>
            </a:extLst>
          </xdr:cNvPr>
          <xdr:cNvSpPr txBox="1"/>
        </xdr:nvSpPr>
        <xdr:spPr>
          <a:xfrm>
            <a:off x="4940299" y="471486"/>
            <a:ext cx="1295401" cy="521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F9BE97B-6AB2-4C05-9AE3-B5D80E57D625}" type="TxLink">
              <a:rPr lang="en-US" sz="2000" b="1" i="0" u="none" strike="noStrike">
                <a:solidFill>
                  <a:schemeClr val="tx1"/>
                </a:solidFill>
                <a:latin typeface="Aptos Narrow"/>
                <a:ea typeface="+mn-ea"/>
                <a:cs typeface="+mn-cs"/>
              </a:rPr>
              <a:pPr marL="0" indent="0" algn="l"/>
              <a:t>₹113.64bn</a:t>
            </a:fld>
            <a:endParaRPr lang="en-US" sz="2000" b="1" i="0" u="none" strike="noStrike">
              <a:solidFill>
                <a:schemeClr val="tx1"/>
              </a:solidFill>
              <a:latin typeface="Aptos Narrow"/>
              <a:ea typeface="+mn-ea"/>
              <a:cs typeface="+mn-cs"/>
            </a:endParaRPr>
          </a:p>
        </xdr:txBody>
      </xdr:sp>
      <xdr:sp macro="" textlink="">
        <xdr:nvSpPr>
          <xdr:cNvPr id="21" name="TextBox 20">
            <a:extLst>
              <a:ext uri="{FF2B5EF4-FFF2-40B4-BE49-F238E27FC236}">
                <a16:creationId xmlns:a16="http://schemas.microsoft.com/office/drawing/2014/main" id="{ECFDD8AD-BE88-4668-C781-A20E2DE4315E}"/>
              </a:ext>
            </a:extLst>
          </xdr:cNvPr>
          <xdr:cNvSpPr txBox="1"/>
        </xdr:nvSpPr>
        <xdr:spPr>
          <a:xfrm>
            <a:off x="6210300" y="333375"/>
            <a:ext cx="1628776" cy="265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solidFill>
                  <a:schemeClr val="dk1"/>
                </a:solidFill>
                <a:effectLst/>
                <a:latin typeface="+mn-lt"/>
                <a:ea typeface="+mn-ea"/>
                <a:cs typeface="+mn-cs"/>
              </a:rPr>
              <a:t>• </a:t>
            </a:r>
            <a:r>
              <a:rPr lang="en-US" sz="1200" b="1">
                <a:solidFill>
                  <a:schemeClr val="tx1"/>
                </a:solidFill>
                <a:latin typeface="+mn-lt"/>
                <a:ea typeface="+mn-ea"/>
                <a:cs typeface="+mn-cs"/>
              </a:rPr>
              <a:t>Total</a:t>
            </a:r>
            <a:r>
              <a:rPr lang="en-US" sz="1200" b="1" baseline="0">
                <a:solidFill>
                  <a:schemeClr val="bg1"/>
                </a:solidFill>
              </a:rPr>
              <a:t> </a:t>
            </a:r>
            <a:r>
              <a:rPr lang="en-US" sz="1200" b="1">
                <a:solidFill>
                  <a:schemeClr val="tx1"/>
                </a:solidFill>
                <a:latin typeface="+mn-lt"/>
                <a:ea typeface="+mn-ea"/>
                <a:cs typeface="+mn-cs"/>
              </a:rPr>
              <a:t>no</a:t>
            </a:r>
            <a:r>
              <a:rPr lang="en-US" sz="1200" b="1" baseline="0">
                <a:solidFill>
                  <a:schemeClr val="bg1"/>
                </a:solidFill>
              </a:rPr>
              <a:t> </a:t>
            </a:r>
            <a:r>
              <a:rPr lang="en-US" sz="1200" b="1">
                <a:solidFill>
                  <a:schemeClr val="tx1"/>
                </a:solidFill>
                <a:latin typeface="+mn-lt"/>
                <a:ea typeface="+mn-ea"/>
                <a:cs typeface="+mn-cs"/>
              </a:rPr>
              <a:t>of</a:t>
            </a:r>
            <a:r>
              <a:rPr lang="en-US" sz="1200" b="1" baseline="0">
                <a:solidFill>
                  <a:schemeClr val="bg1"/>
                </a:solidFill>
              </a:rPr>
              <a:t> </a:t>
            </a:r>
            <a:r>
              <a:rPr lang="en-US" sz="1200" b="1">
                <a:solidFill>
                  <a:schemeClr val="tx1"/>
                </a:solidFill>
                <a:latin typeface="+mn-lt"/>
                <a:ea typeface="+mn-ea"/>
                <a:cs typeface="+mn-cs"/>
              </a:rPr>
              <a:t>Reviews:</a:t>
            </a:r>
            <a:endParaRPr lang="en-US" sz="1200" b="1">
              <a:solidFill>
                <a:schemeClr val="bg1"/>
              </a:solidFill>
            </a:endParaRPr>
          </a:p>
        </xdr:txBody>
      </xdr:sp>
      <xdr:sp macro="" textlink="">
        <xdr:nvSpPr>
          <xdr:cNvPr id="29" name="TextBox 28">
            <a:extLst>
              <a:ext uri="{FF2B5EF4-FFF2-40B4-BE49-F238E27FC236}">
                <a16:creationId xmlns:a16="http://schemas.microsoft.com/office/drawing/2014/main" id="{740C6B6B-5D31-45BE-B2A8-77161E373AD9}"/>
              </a:ext>
            </a:extLst>
          </xdr:cNvPr>
          <xdr:cNvSpPr txBox="1"/>
        </xdr:nvSpPr>
        <xdr:spPr>
          <a:xfrm>
            <a:off x="8186737" y="333375"/>
            <a:ext cx="1895476" cy="265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solidFill>
                  <a:schemeClr val="dk1"/>
                </a:solidFill>
                <a:effectLst/>
                <a:latin typeface="+mn-lt"/>
                <a:ea typeface="+mn-ea"/>
                <a:cs typeface="+mn-cs"/>
              </a:rPr>
              <a:t>• </a:t>
            </a:r>
            <a:r>
              <a:rPr lang="en-US" sz="1200" b="1">
                <a:solidFill>
                  <a:schemeClr val="tx1"/>
                </a:solidFill>
                <a:latin typeface="+mn-lt"/>
                <a:ea typeface="+mn-ea"/>
                <a:cs typeface="+mn-cs"/>
              </a:rPr>
              <a:t>Total</a:t>
            </a:r>
            <a:r>
              <a:rPr lang="en-US" sz="1200" b="1" baseline="0">
                <a:solidFill>
                  <a:schemeClr val="bg1"/>
                </a:solidFill>
              </a:rPr>
              <a:t> </a:t>
            </a:r>
            <a:r>
              <a:rPr lang="en-US" sz="1200" b="1">
                <a:solidFill>
                  <a:schemeClr val="tx1"/>
                </a:solidFill>
                <a:latin typeface="+mn-lt"/>
                <a:ea typeface="+mn-ea"/>
                <a:cs typeface="+mn-cs"/>
              </a:rPr>
              <a:t>Discount Amount:</a:t>
            </a:r>
            <a:endParaRPr lang="en-US" sz="1200" b="1">
              <a:solidFill>
                <a:schemeClr val="bg1"/>
              </a:solidFill>
            </a:endParaRPr>
          </a:p>
        </xdr:txBody>
      </xdr:sp>
      <xdr:sp macro="" textlink="' TABLES'!AA17">
        <xdr:nvSpPr>
          <xdr:cNvPr id="30" name="TextBox 29">
            <a:extLst>
              <a:ext uri="{FF2B5EF4-FFF2-40B4-BE49-F238E27FC236}">
                <a16:creationId xmlns:a16="http://schemas.microsoft.com/office/drawing/2014/main" id="{504F7440-0BC2-EBD4-7C9A-E52A4863FE2D}"/>
              </a:ext>
            </a:extLst>
          </xdr:cNvPr>
          <xdr:cNvSpPr txBox="1"/>
        </xdr:nvSpPr>
        <xdr:spPr>
          <a:xfrm>
            <a:off x="9096373" y="471486"/>
            <a:ext cx="1095377" cy="521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D1C6CD7-BC2C-4BA9-813F-DE6C79B3E1BA}" type="TxLink">
              <a:rPr lang="en-US" sz="2000" b="1" i="0" u="none" strike="noStrike">
                <a:solidFill>
                  <a:schemeClr val="tx1"/>
                </a:solidFill>
                <a:latin typeface="Aptos Narrow"/>
                <a:ea typeface="+mn-ea"/>
                <a:cs typeface="+mn-cs"/>
              </a:rPr>
              <a:pPr marL="0" indent="0" algn="l"/>
              <a:t>₹4.46m</a:t>
            </a:fld>
            <a:endParaRPr lang="en-US" sz="2000" b="1" i="0" u="none" strike="noStrike">
              <a:solidFill>
                <a:schemeClr val="tx1"/>
              </a:solidFill>
              <a:latin typeface="Aptos Narrow"/>
              <a:ea typeface="+mn-ea"/>
              <a:cs typeface="+mn-cs"/>
            </a:endParaRPr>
          </a:p>
        </xdr:txBody>
      </xdr:sp>
      <xdr:sp macro="" textlink="' TABLES'!AN3">
        <xdr:nvSpPr>
          <xdr:cNvPr id="24" name="TextBox 23">
            <a:extLst>
              <a:ext uri="{FF2B5EF4-FFF2-40B4-BE49-F238E27FC236}">
                <a16:creationId xmlns:a16="http://schemas.microsoft.com/office/drawing/2014/main" id="{8768C217-1D0C-D3BD-0260-B35F2A34276B}"/>
              </a:ext>
            </a:extLst>
          </xdr:cNvPr>
          <xdr:cNvSpPr txBox="1"/>
        </xdr:nvSpPr>
        <xdr:spPr>
          <a:xfrm>
            <a:off x="10963276" y="485774"/>
            <a:ext cx="1962150" cy="521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697C285-1866-43A2-BB9B-31B97F5C1A0A}" type="TxLink">
              <a:rPr lang="en-US" sz="2000" b="1" i="0" u="none" strike="noStrike">
                <a:solidFill>
                  <a:schemeClr val="tx1"/>
                </a:solidFill>
                <a:latin typeface="Aptos Narrow"/>
                <a:ea typeface="+mn-ea"/>
                <a:cs typeface="+mn-cs"/>
              </a:rPr>
              <a:pPr marL="0" indent="0" algn="l"/>
              <a:t> 23,802,423 </a:t>
            </a:fld>
            <a:endParaRPr lang="en-US" sz="2000" b="1" i="0" u="none" strike="noStrike">
              <a:solidFill>
                <a:schemeClr val="tx1"/>
              </a:solidFill>
              <a:latin typeface="Aptos Narrow"/>
              <a:ea typeface="+mn-ea"/>
              <a:cs typeface="+mn-cs"/>
            </a:endParaRPr>
          </a:p>
        </xdr:txBody>
      </xdr:sp>
      <xdr:sp macro="" textlink="' TABLES'!H14">
        <xdr:nvSpPr>
          <xdr:cNvPr id="22" name="TextBox 21">
            <a:extLst>
              <a:ext uri="{FF2B5EF4-FFF2-40B4-BE49-F238E27FC236}">
                <a16:creationId xmlns:a16="http://schemas.microsoft.com/office/drawing/2014/main" id="{75F607B2-7913-B4DA-9CB7-D337C2F7C5D6}"/>
              </a:ext>
            </a:extLst>
          </xdr:cNvPr>
          <xdr:cNvSpPr txBox="1"/>
        </xdr:nvSpPr>
        <xdr:spPr>
          <a:xfrm>
            <a:off x="7051674" y="471486"/>
            <a:ext cx="1295401" cy="521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52F93D3-67E1-4A8B-ABED-A7D8C81B3FC4}" type="TxLink">
              <a:rPr lang="en-US" sz="2000" b="1" i="0" u="none" strike="noStrike">
                <a:solidFill>
                  <a:schemeClr val="tx1"/>
                </a:solidFill>
                <a:latin typeface="Aptos Narrow"/>
                <a:ea typeface="+mn-ea"/>
                <a:cs typeface="+mn-cs"/>
              </a:rPr>
              <a:pPr marL="0" indent="0" algn="l"/>
              <a:t> 10,598 </a:t>
            </a:fld>
            <a:endParaRPr lang="en-US" sz="2000" b="1" i="0" u="none" strike="noStrike">
              <a:solidFill>
                <a:schemeClr val="tx1"/>
              </a:solidFill>
              <a:latin typeface="Aptos Narrow"/>
              <a:ea typeface="+mn-ea"/>
              <a:cs typeface="+mn-cs"/>
            </a:endParaRPr>
          </a:p>
        </xdr:txBody>
      </xdr:sp>
      <xdr:sp macro="" textlink="">
        <xdr:nvSpPr>
          <xdr:cNvPr id="27" name="TextBox 26">
            <a:extLst>
              <a:ext uri="{FF2B5EF4-FFF2-40B4-BE49-F238E27FC236}">
                <a16:creationId xmlns:a16="http://schemas.microsoft.com/office/drawing/2014/main" id="{EDF1947E-3D1D-13D0-5D4D-92AB9ADC5BD5}"/>
              </a:ext>
            </a:extLst>
          </xdr:cNvPr>
          <xdr:cNvSpPr txBox="1"/>
        </xdr:nvSpPr>
        <xdr:spPr>
          <a:xfrm>
            <a:off x="10172699" y="333375"/>
            <a:ext cx="1895476" cy="265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solidFill>
                  <a:schemeClr val="dk1"/>
                </a:solidFill>
                <a:effectLst/>
                <a:latin typeface="+mn-lt"/>
                <a:ea typeface="+mn-ea"/>
                <a:cs typeface="+mn-cs"/>
              </a:rPr>
              <a:t>• </a:t>
            </a:r>
            <a:r>
              <a:rPr lang="en-US" sz="1200" b="1">
                <a:solidFill>
                  <a:schemeClr val="tx1"/>
                </a:solidFill>
                <a:effectLst/>
                <a:latin typeface="+mn-lt"/>
                <a:ea typeface="+mn-ea"/>
                <a:cs typeface="+mn-cs"/>
              </a:rPr>
              <a:t>Sum</a:t>
            </a:r>
            <a:r>
              <a:rPr lang="en-US" sz="1200" b="1" baseline="0">
                <a:solidFill>
                  <a:schemeClr val="tx1"/>
                </a:solidFill>
                <a:effectLst/>
                <a:latin typeface="+mn-lt"/>
                <a:ea typeface="+mn-ea"/>
                <a:cs typeface="+mn-cs"/>
              </a:rPr>
              <a:t> of Rating Counts</a:t>
            </a:r>
            <a:r>
              <a:rPr lang="en-US" sz="1200" b="1">
                <a:solidFill>
                  <a:schemeClr val="tx1"/>
                </a:solidFill>
                <a:latin typeface="+mn-lt"/>
                <a:ea typeface="+mn-ea"/>
                <a:cs typeface="+mn-cs"/>
              </a:rPr>
              <a:t>:</a:t>
            </a:r>
            <a:endParaRPr lang="en-US" sz="1200" b="1">
              <a:solidFill>
                <a:schemeClr val="bg1"/>
              </a:solidFill>
            </a:endParaRPr>
          </a:p>
        </xdr:txBody>
      </xdr:sp>
    </xdr:grpSp>
    <xdr:clientData/>
  </xdr:twoCellAnchor>
  <xdr:twoCellAnchor editAs="absolute">
    <xdr:from>
      <xdr:col>3</xdr:col>
      <xdr:colOff>400051</xdr:colOff>
      <xdr:row>6</xdr:row>
      <xdr:rowOff>190500</xdr:rowOff>
    </xdr:from>
    <xdr:to>
      <xdr:col>8</xdr:col>
      <xdr:colOff>209550</xdr:colOff>
      <xdr:row>13</xdr:row>
      <xdr:rowOff>180974</xdr:rowOff>
    </xdr:to>
    <xdr:graphicFrame macro="">
      <xdr:nvGraphicFramePr>
        <xdr:cNvPr id="5" name="Chart 4">
          <a:extLst>
            <a:ext uri="{FF2B5EF4-FFF2-40B4-BE49-F238E27FC236}">
              <a16:creationId xmlns:a16="http://schemas.microsoft.com/office/drawing/2014/main" id="{5AC14E9D-6FBD-4D9C-B0B7-09BA0CC4BD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3</xdr:col>
      <xdr:colOff>238126</xdr:colOff>
      <xdr:row>5</xdr:row>
      <xdr:rowOff>19049</xdr:rowOff>
    </xdr:from>
    <xdr:to>
      <xdr:col>6</xdr:col>
      <xdr:colOff>561976</xdr:colOff>
      <xdr:row>6</xdr:row>
      <xdr:rowOff>76199</xdr:rowOff>
    </xdr:to>
    <xdr:sp macro="" textlink="">
      <xdr:nvSpPr>
        <xdr:cNvPr id="20" name="TextBox 19">
          <a:extLst>
            <a:ext uri="{FF2B5EF4-FFF2-40B4-BE49-F238E27FC236}">
              <a16:creationId xmlns:a16="http://schemas.microsoft.com/office/drawing/2014/main" id="{DDCDBA9A-0069-7C3B-8570-DA8D34C933E2}"/>
            </a:ext>
          </a:extLst>
        </xdr:cNvPr>
        <xdr:cNvSpPr txBox="1"/>
      </xdr:nvSpPr>
      <xdr:spPr>
        <a:xfrm>
          <a:off x="2295526" y="1057274"/>
          <a:ext cx="23812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dk1"/>
              </a:solidFill>
              <a:effectLst/>
              <a:latin typeface="+mn-lt"/>
              <a:ea typeface="+mn-ea"/>
              <a:cs typeface="+mn-cs"/>
            </a:rPr>
            <a:t>• </a:t>
          </a:r>
          <a:r>
            <a:rPr lang="en-US" sz="1100" b="1"/>
            <a:t>Average Rating</a:t>
          </a:r>
          <a:r>
            <a:rPr lang="en-US" sz="1100" b="1" baseline="0"/>
            <a:t> by % Discount Range:</a:t>
          </a:r>
          <a:endParaRPr lang="en-US" sz="1100" b="1"/>
        </a:p>
      </xdr:txBody>
    </xdr:sp>
    <xdr:clientData/>
  </xdr:twoCellAnchor>
  <xdr:twoCellAnchor editAs="absolute">
    <xdr:from>
      <xdr:col>3</xdr:col>
      <xdr:colOff>247650</xdr:colOff>
      <xdr:row>25</xdr:row>
      <xdr:rowOff>152399</xdr:rowOff>
    </xdr:from>
    <xdr:to>
      <xdr:col>18</xdr:col>
      <xdr:colOff>419100</xdr:colOff>
      <xdr:row>34</xdr:row>
      <xdr:rowOff>109538</xdr:rowOff>
    </xdr:to>
    <xdr:grpSp>
      <xdr:nvGrpSpPr>
        <xdr:cNvPr id="53" name="Group 52">
          <a:extLst>
            <a:ext uri="{FF2B5EF4-FFF2-40B4-BE49-F238E27FC236}">
              <a16:creationId xmlns:a16="http://schemas.microsoft.com/office/drawing/2014/main" id="{909494E6-2F03-24DC-69F1-81A333059BCC}"/>
            </a:ext>
          </a:extLst>
        </xdr:cNvPr>
        <xdr:cNvGrpSpPr/>
      </xdr:nvGrpSpPr>
      <xdr:grpSpPr>
        <a:xfrm>
          <a:off x="2305050" y="5191124"/>
          <a:ext cx="10458450" cy="1757364"/>
          <a:chOff x="2276475" y="5057774"/>
          <a:chExt cx="10458450" cy="1757364"/>
        </a:xfrm>
      </xdr:grpSpPr>
      <xdr:sp macro="" textlink="">
        <xdr:nvSpPr>
          <xdr:cNvPr id="59" name="Rectangle: Rounded Corners 58">
            <a:extLst>
              <a:ext uri="{FF2B5EF4-FFF2-40B4-BE49-F238E27FC236}">
                <a16:creationId xmlns:a16="http://schemas.microsoft.com/office/drawing/2014/main" id="{150157B3-C864-4550-A4B1-4857BB03A151}"/>
              </a:ext>
            </a:extLst>
          </xdr:cNvPr>
          <xdr:cNvSpPr/>
        </xdr:nvSpPr>
        <xdr:spPr>
          <a:xfrm>
            <a:off x="2276475" y="5086348"/>
            <a:ext cx="2743200" cy="1645920"/>
          </a:xfrm>
          <a:prstGeom prst="roundRect">
            <a:avLst>
              <a:gd name="adj" fmla="val 940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8" name="Chart 57">
            <a:extLst>
              <a:ext uri="{FF2B5EF4-FFF2-40B4-BE49-F238E27FC236}">
                <a16:creationId xmlns:a16="http://schemas.microsoft.com/office/drawing/2014/main" id="{29C5FE47-9EC2-4DC6-B7BE-A90CC3C705D5}"/>
              </a:ext>
            </a:extLst>
          </xdr:cNvPr>
          <xdr:cNvGraphicFramePr>
            <a:graphicFrameLocks/>
          </xdr:cNvGraphicFramePr>
        </xdr:nvGraphicFramePr>
        <xdr:xfrm>
          <a:off x="2333624" y="5400675"/>
          <a:ext cx="2581275" cy="1414463"/>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60" name="TextBox 59">
            <a:extLst>
              <a:ext uri="{FF2B5EF4-FFF2-40B4-BE49-F238E27FC236}">
                <a16:creationId xmlns:a16="http://schemas.microsoft.com/office/drawing/2014/main" id="{7165E815-7940-B68B-15E1-741588A6DCFB}"/>
              </a:ext>
            </a:extLst>
          </xdr:cNvPr>
          <xdr:cNvSpPr txBox="1"/>
        </xdr:nvSpPr>
        <xdr:spPr>
          <a:xfrm>
            <a:off x="2276475" y="5057774"/>
            <a:ext cx="2571749"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dk1"/>
                </a:solidFill>
                <a:effectLst/>
                <a:latin typeface="+mn-lt"/>
                <a:ea typeface="+mn-ea"/>
                <a:cs typeface="+mn-cs"/>
              </a:rPr>
              <a:t>• No. of Product per Price Range Bucket</a:t>
            </a:r>
            <a:r>
              <a:rPr lang="en-US" sz="1100" b="1" baseline="0"/>
              <a:t> :</a:t>
            </a:r>
            <a:endParaRPr lang="en-US" sz="1100" b="1"/>
          </a:p>
        </xdr:txBody>
      </xdr:sp>
      <xdr:sp macro="" textlink="">
        <xdr:nvSpPr>
          <xdr:cNvPr id="63" name="Rectangle: Rounded Corners 62">
            <a:extLst>
              <a:ext uri="{FF2B5EF4-FFF2-40B4-BE49-F238E27FC236}">
                <a16:creationId xmlns:a16="http://schemas.microsoft.com/office/drawing/2014/main" id="{9D42AF75-A8DF-1D55-FE1A-2465B150416B}"/>
              </a:ext>
            </a:extLst>
          </xdr:cNvPr>
          <xdr:cNvSpPr/>
        </xdr:nvSpPr>
        <xdr:spPr>
          <a:xfrm>
            <a:off x="5062538" y="5095873"/>
            <a:ext cx="2743200" cy="1645920"/>
          </a:xfrm>
          <a:prstGeom prst="roundRect">
            <a:avLst>
              <a:gd name="adj" fmla="val 9409"/>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62" name="Chart 61">
            <a:extLst>
              <a:ext uri="{FF2B5EF4-FFF2-40B4-BE49-F238E27FC236}">
                <a16:creationId xmlns:a16="http://schemas.microsoft.com/office/drawing/2014/main" id="{1693F2DF-A198-498D-BCA2-7F587A35D464}"/>
              </a:ext>
            </a:extLst>
          </xdr:cNvPr>
          <xdr:cNvGraphicFramePr>
            <a:graphicFrameLocks/>
          </xdr:cNvGraphicFramePr>
        </xdr:nvGraphicFramePr>
        <xdr:xfrm>
          <a:off x="5057775" y="5181600"/>
          <a:ext cx="2743200" cy="160020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28" name="Rectangle: Rounded Corners 27">
            <a:extLst>
              <a:ext uri="{FF2B5EF4-FFF2-40B4-BE49-F238E27FC236}">
                <a16:creationId xmlns:a16="http://schemas.microsoft.com/office/drawing/2014/main" id="{243D58F7-648D-DD6C-BC28-3A2C401A94F1}"/>
              </a:ext>
            </a:extLst>
          </xdr:cNvPr>
          <xdr:cNvSpPr/>
        </xdr:nvSpPr>
        <xdr:spPr>
          <a:xfrm>
            <a:off x="7848600" y="5095873"/>
            <a:ext cx="4886325" cy="1645920"/>
          </a:xfrm>
          <a:prstGeom prst="roundRect">
            <a:avLst>
              <a:gd name="adj" fmla="val 739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TextBox 35">
            <a:extLst>
              <a:ext uri="{FF2B5EF4-FFF2-40B4-BE49-F238E27FC236}">
                <a16:creationId xmlns:a16="http://schemas.microsoft.com/office/drawing/2014/main" id="{549667C7-A60F-FDD0-2540-50511ED7AD14}"/>
              </a:ext>
            </a:extLst>
          </xdr:cNvPr>
          <xdr:cNvSpPr txBox="1"/>
        </xdr:nvSpPr>
        <xdr:spPr>
          <a:xfrm>
            <a:off x="5119688" y="5057774"/>
            <a:ext cx="2057399"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dk1"/>
                </a:solidFill>
                <a:effectLst/>
                <a:latin typeface="+mn-lt"/>
                <a:ea typeface="+mn-ea"/>
                <a:cs typeface="+mn-cs"/>
              </a:rPr>
              <a:t>• Average Rating per Product</a:t>
            </a:r>
            <a:r>
              <a:rPr lang="en-US" sz="1100" b="1" baseline="0"/>
              <a:t> :</a:t>
            </a:r>
            <a:endParaRPr lang="en-US" sz="1100" b="1"/>
          </a:p>
        </xdr:txBody>
      </xdr:sp>
      <xdr:graphicFrame macro="">
        <xdr:nvGraphicFramePr>
          <xdr:cNvPr id="49" name="Chart 48">
            <a:extLst>
              <a:ext uri="{FF2B5EF4-FFF2-40B4-BE49-F238E27FC236}">
                <a16:creationId xmlns:a16="http://schemas.microsoft.com/office/drawing/2014/main" id="{10EBBBAD-B00A-48C3-88DC-BF217E7BC779}"/>
              </a:ext>
            </a:extLst>
          </xdr:cNvPr>
          <xdr:cNvGraphicFramePr>
            <a:graphicFrameLocks/>
          </xdr:cNvGraphicFramePr>
        </xdr:nvGraphicFramePr>
        <xdr:xfrm>
          <a:off x="8020049" y="5314948"/>
          <a:ext cx="4572000" cy="1371600"/>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50" name="TextBox 49">
            <a:extLst>
              <a:ext uri="{FF2B5EF4-FFF2-40B4-BE49-F238E27FC236}">
                <a16:creationId xmlns:a16="http://schemas.microsoft.com/office/drawing/2014/main" id="{00B4DFF9-0962-6ED5-DD01-32B9DBBFEC73}"/>
              </a:ext>
            </a:extLst>
          </xdr:cNvPr>
          <xdr:cNvSpPr txBox="1"/>
        </xdr:nvSpPr>
        <xdr:spPr>
          <a:xfrm>
            <a:off x="7848600" y="5057774"/>
            <a:ext cx="38671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dk1"/>
                </a:solidFill>
                <a:effectLst/>
                <a:latin typeface="+mn-lt"/>
                <a:ea typeface="+mn-ea"/>
                <a:cs typeface="+mn-cs"/>
              </a:rPr>
              <a:t>• Top 5 Products by Ratings and No. of Reviews Combined </a:t>
            </a:r>
            <a:r>
              <a:rPr lang="en-US" sz="1100" b="1" baseline="0"/>
              <a:t> :</a:t>
            </a:r>
            <a:endParaRPr lang="en-US" sz="1100" b="1"/>
          </a:p>
        </xdr:txBody>
      </xdr:sp>
    </xdr:grpSp>
    <xdr:clientData/>
  </xdr:twoCellAnchor>
  <xdr:twoCellAnchor editAs="absolute">
    <xdr:from>
      <xdr:col>0</xdr:col>
      <xdr:colOff>66675</xdr:colOff>
      <xdr:row>23</xdr:row>
      <xdr:rowOff>0</xdr:rowOff>
    </xdr:from>
    <xdr:to>
      <xdr:col>2</xdr:col>
      <xdr:colOff>638175</xdr:colOff>
      <xdr:row>34</xdr:row>
      <xdr:rowOff>85725</xdr:rowOff>
    </xdr:to>
    <xdr:sp macro="" textlink="">
      <xdr:nvSpPr>
        <xdr:cNvPr id="52" name="Rectangle: Rounded Corners 51">
          <a:extLst>
            <a:ext uri="{FF2B5EF4-FFF2-40B4-BE49-F238E27FC236}">
              <a16:creationId xmlns:a16="http://schemas.microsoft.com/office/drawing/2014/main" id="{890FE3B9-D052-66FF-56AB-CB4C23FF4461}"/>
            </a:ext>
          </a:extLst>
        </xdr:cNvPr>
        <xdr:cNvSpPr/>
      </xdr:nvSpPr>
      <xdr:spPr>
        <a:xfrm>
          <a:off x="66675" y="4638675"/>
          <a:ext cx="1943100" cy="2286000"/>
        </a:xfrm>
        <a:prstGeom prst="roundRect">
          <a:avLst>
            <a:gd name="adj" fmla="val 18717"/>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0</xdr:col>
      <xdr:colOff>266699</xdr:colOff>
      <xdr:row>23</xdr:row>
      <xdr:rowOff>133351</xdr:rowOff>
    </xdr:from>
    <xdr:to>
      <xdr:col>2</xdr:col>
      <xdr:colOff>504825</xdr:colOff>
      <xdr:row>26</xdr:row>
      <xdr:rowOff>28575</xdr:rowOff>
    </xdr:to>
    <xdr:sp macro="" textlink="">
      <xdr:nvSpPr>
        <xdr:cNvPr id="23" name="TextBox 22">
          <a:extLst>
            <a:ext uri="{FF2B5EF4-FFF2-40B4-BE49-F238E27FC236}">
              <a16:creationId xmlns:a16="http://schemas.microsoft.com/office/drawing/2014/main" id="{C8FB3C45-8633-633B-D271-695D82181AE8}"/>
            </a:ext>
          </a:extLst>
        </xdr:cNvPr>
        <xdr:cNvSpPr txBox="1"/>
      </xdr:nvSpPr>
      <xdr:spPr>
        <a:xfrm>
          <a:off x="266699" y="4772026"/>
          <a:ext cx="1609726" cy="49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baseline="0">
              <a:solidFill>
                <a:schemeClr val="bg1"/>
              </a:solidFill>
              <a:effectLst/>
              <a:latin typeface="+mn-lt"/>
              <a:ea typeface="+mn-ea"/>
              <a:cs typeface="+mn-cs"/>
            </a:rPr>
            <a:t>• </a:t>
          </a:r>
          <a:r>
            <a:rPr lang="en-US" sz="1200" b="1">
              <a:solidFill>
                <a:schemeClr val="bg1"/>
              </a:solidFill>
            </a:rPr>
            <a:t>No.</a:t>
          </a:r>
          <a:r>
            <a:rPr lang="en-US" sz="1200" b="1" baseline="0">
              <a:solidFill>
                <a:schemeClr val="bg1"/>
              </a:solidFill>
            </a:rPr>
            <a:t> of Products with</a:t>
          </a:r>
        </a:p>
        <a:p>
          <a:pPr algn="l"/>
          <a:r>
            <a:rPr lang="en-US" sz="1200" b="1" baseline="0">
              <a:solidFill>
                <a:schemeClr val="bg1"/>
              </a:solidFill>
            </a:rPr>
            <a:t>&gt;= 50% </a:t>
          </a:r>
          <a:r>
            <a:rPr lang="en-US" sz="1100" b="1" baseline="0">
              <a:solidFill>
                <a:schemeClr val="bg1"/>
              </a:solidFill>
              <a:latin typeface="+mn-lt"/>
              <a:ea typeface="+mn-ea"/>
              <a:cs typeface="+mn-cs"/>
            </a:rPr>
            <a:t>Discount</a:t>
          </a:r>
          <a:r>
            <a:rPr lang="en-US" sz="1200" b="1">
              <a:solidFill>
                <a:schemeClr val="bg1"/>
              </a:solidFill>
            </a:rPr>
            <a:t>:</a:t>
          </a:r>
        </a:p>
      </xdr:txBody>
    </xdr:sp>
    <xdr:clientData/>
  </xdr:twoCellAnchor>
  <xdr:twoCellAnchor editAs="absolute">
    <xdr:from>
      <xdr:col>0</xdr:col>
      <xdr:colOff>377000</xdr:colOff>
      <xdr:row>14</xdr:row>
      <xdr:rowOff>57150</xdr:rowOff>
    </xdr:from>
    <xdr:to>
      <xdr:col>2</xdr:col>
      <xdr:colOff>224600</xdr:colOff>
      <xdr:row>19</xdr:row>
      <xdr:rowOff>171450</xdr:rowOff>
    </xdr:to>
    <xdr:graphicFrame macro="">
      <xdr:nvGraphicFramePr>
        <xdr:cNvPr id="57" name="Chart 56">
          <a:extLst>
            <a:ext uri="{FF2B5EF4-FFF2-40B4-BE49-F238E27FC236}">
              <a16:creationId xmlns:a16="http://schemas.microsoft.com/office/drawing/2014/main" id="{5C5C6D7A-293E-43B7-ACE6-B7D0C91A2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0</xdr:col>
      <xdr:colOff>349949</xdr:colOff>
      <xdr:row>25</xdr:row>
      <xdr:rowOff>142875</xdr:rowOff>
    </xdr:from>
    <xdr:to>
      <xdr:col>2</xdr:col>
      <xdr:colOff>194501</xdr:colOff>
      <xdr:row>31</xdr:row>
      <xdr:rowOff>58293</xdr:rowOff>
    </xdr:to>
    <xdr:graphicFrame macro="">
      <xdr:nvGraphicFramePr>
        <xdr:cNvPr id="64" name="Chart 63">
          <a:extLst>
            <a:ext uri="{FF2B5EF4-FFF2-40B4-BE49-F238E27FC236}">
              <a16:creationId xmlns:a16="http://schemas.microsoft.com/office/drawing/2014/main" id="{EED6F94E-98A7-40EC-B812-97E00A2576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0</xdr:col>
      <xdr:colOff>561975</xdr:colOff>
      <xdr:row>20</xdr:row>
      <xdr:rowOff>142875</xdr:rowOff>
    </xdr:from>
    <xdr:to>
      <xdr:col>0</xdr:col>
      <xdr:colOff>657225</xdr:colOff>
      <xdr:row>21</xdr:row>
      <xdr:rowOff>38100</xdr:rowOff>
    </xdr:to>
    <xdr:sp macro="" textlink="">
      <xdr:nvSpPr>
        <xdr:cNvPr id="65" name="Rectangle 64">
          <a:extLst>
            <a:ext uri="{FF2B5EF4-FFF2-40B4-BE49-F238E27FC236}">
              <a16:creationId xmlns:a16="http://schemas.microsoft.com/office/drawing/2014/main" id="{9C1A1100-89FF-A728-4798-6E7C369450C7}"/>
            </a:ext>
          </a:extLst>
        </xdr:cNvPr>
        <xdr:cNvSpPr/>
      </xdr:nvSpPr>
      <xdr:spPr>
        <a:xfrm>
          <a:off x="561975" y="4181475"/>
          <a:ext cx="95250" cy="95250"/>
        </a:xfrm>
        <a:prstGeom prst="rect">
          <a:avLst/>
        </a:prstGeom>
        <a:solidFill>
          <a:schemeClr val="accent4">
            <a:lumMod val="75000"/>
          </a:schemeClr>
        </a:solidFill>
        <a:ln w="222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542925</xdr:colOff>
      <xdr:row>32</xdr:row>
      <xdr:rowOff>152400</xdr:rowOff>
    </xdr:from>
    <xdr:to>
      <xdr:col>0</xdr:col>
      <xdr:colOff>638175</xdr:colOff>
      <xdr:row>33</xdr:row>
      <xdr:rowOff>47625</xdr:rowOff>
    </xdr:to>
    <xdr:sp macro="" textlink="">
      <xdr:nvSpPr>
        <xdr:cNvPr id="66" name="Rectangle 65">
          <a:extLst>
            <a:ext uri="{FF2B5EF4-FFF2-40B4-BE49-F238E27FC236}">
              <a16:creationId xmlns:a16="http://schemas.microsoft.com/office/drawing/2014/main" id="{6DDA39F4-D57D-65F9-9AB7-03EC34B63F22}"/>
            </a:ext>
          </a:extLst>
        </xdr:cNvPr>
        <xdr:cNvSpPr/>
      </xdr:nvSpPr>
      <xdr:spPr>
        <a:xfrm>
          <a:off x="542925" y="6591300"/>
          <a:ext cx="95250" cy="95250"/>
        </a:xfrm>
        <a:prstGeom prst="rect">
          <a:avLst/>
        </a:prstGeom>
        <a:solidFill>
          <a:schemeClr val="accent4">
            <a:lumMod val="75000"/>
          </a:schemeClr>
        </a:solidFill>
        <a:ln w="222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71438</xdr:colOff>
      <xdr:row>20</xdr:row>
      <xdr:rowOff>47625</xdr:rowOff>
    </xdr:from>
    <xdr:to>
      <xdr:col>2</xdr:col>
      <xdr:colOff>266700</xdr:colOff>
      <xdr:row>21</xdr:row>
      <xdr:rowOff>114300</xdr:rowOff>
    </xdr:to>
    <xdr:sp macro="" textlink="' TABLES'!AH6">
      <xdr:nvSpPr>
        <xdr:cNvPr id="67" name="TextBox 66">
          <a:extLst>
            <a:ext uri="{FF2B5EF4-FFF2-40B4-BE49-F238E27FC236}">
              <a16:creationId xmlns:a16="http://schemas.microsoft.com/office/drawing/2014/main" id="{3838BFED-FE90-C949-76F4-3F274EF87F2C}"/>
            </a:ext>
          </a:extLst>
        </xdr:cNvPr>
        <xdr:cNvSpPr txBox="1"/>
      </xdr:nvSpPr>
      <xdr:spPr>
        <a:xfrm>
          <a:off x="757238" y="4086225"/>
          <a:ext cx="881062"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B777AE6-6084-4406-AC5B-8B369DF2B6D1}" type="TxLink">
            <a:rPr lang="en-US" sz="2400" b="1" i="0" u="none" strike="noStrike">
              <a:solidFill>
                <a:schemeClr val="bg1"/>
              </a:solidFill>
              <a:latin typeface="Aptos Narrow"/>
              <a:ea typeface="+mn-ea"/>
              <a:cs typeface="+mn-cs"/>
            </a:rPr>
            <a:pPr marL="0" indent="0" algn="l"/>
            <a:t>310</a:t>
          </a:fld>
          <a:endParaRPr lang="en-US" sz="2400" b="1" i="0" u="none" strike="noStrike">
            <a:solidFill>
              <a:schemeClr val="bg1"/>
            </a:solidFill>
            <a:latin typeface="Aptos Narrow"/>
            <a:ea typeface="+mn-ea"/>
            <a:cs typeface="+mn-cs"/>
          </a:endParaRPr>
        </a:p>
      </xdr:txBody>
    </xdr:sp>
    <xdr:clientData/>
  </xdr:twoCellAnchor>
  <xdr:twoCellAnchor editAs="absolute">
    <xdr:from>
      <xdr:col>1</xdr:col>
      <xdr:colOff>52388</xdr:colOff>
      <xdr:row>32</xdr:row>
      <xdr:rowOff>57150</xdr:rowOff>
    </xdr:from>
    <xdr:to>
      <xdr:col>2</xdr:col>
      <xdr:colOff>247650</xdr:colOff>
      <xdr:row>33</xdr:row>
      <xdr:rowOff>123825</xdr:rowOff>
    </xdr:to>
    <xdr:sp macro="" textlink="' TABLES'!U5">
      <xdr:nvSpPr>
        <xdr:cNvPr id="68" name="TextBox 67">
          <a:extLst>
            <a:ext uri="{FF2B5EF4-FFF2-40B4-BE49-F238E27FC236}">
              <a16:creationId xmlns:a16="http://schemas.microsoft.com/office/drawing/2014/main" id="{51F56268-7AF6-4FFA-05FB-A678A730F4FD}"/>
            </a:ext>
          </a:extLst>
        </xdr:cNvPr>
        <xdr:cNvSpPr txBox="1"/>
      </xdr:nvSpPr>
      <xdr:spPr>
        <a:xfrm>
          <a:off x="738188" y="6496050"/>
          <a:ext cx="881062"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24476F4-230E-41C8-B88F-659871F6FB40}" type="TxLink">
            <a:rPr lang="en-US" sz="2400" b="1" i="0" u="none" strike="noStrike">
              <a:solidFill>
                <a:schemeClr val="bg1"/>
              </a:solidFill>
              <a:latin typeface="Aptos Narrow"/>
              <a:ea typeface="+mn-ea"/>
              <a:cs typeface="+mn-cs"/>
            </a:rPr>
            <a:pPr marL="0" indent="0" algn="l"/>
            <a:t>662</a:t>
          </a:fld>
          <a:endParaRPr lang="en-US" sz="2400" b="1" i="0" u="none" strike="noStrike">
            <a:solidFill>
              <a:schemeClr val="bg1"/>
            </a:solidFill>
            <a:latin typeface="Aptos Narrow"/>
            <a:ea typeface="+mn-ea"/>
            <a:cs typeface="+mn-cs"/>
          </a:endParaRPr>
        </a:p>
      </xdr:txBody>
    </xdr:sp>
    <xdr:clientData/>
  </xdr:twoCellAnchor>
  <xdr:twoCellAnchor editAs="absolute">
    <xdr:from>
      <xdr:col>1</xdr:col>
      <xdr:colOff>66674</xdr:colOff>
      <xdr:row>15</xdr:row>
      <xdr:rowOff>180975</xdr:rowOff>
    </xdr:from>
    <xdr:to>
      <xdr:col>2</xdr:col>
      <xdr:colOff>276225</xdr:colOff>
      <xdr:row>18</xdr:row>
      <xdr:rowOff>28575</xdr:rowOff>
    </xdr:to>
    <xdr:sp macro="" textlink="' TABLES'!AI6">
      <xdr:nvSpPr>
        <xdr:cNvPr id="7" name="TextBox 6">
          <a:extLst>
            <a:ext uri="{FF2B5EF4-FFF2-40B4-BE49-F238E27FC236}">
              <a16:creationId xmlns:a16="http://schemas.microsoft.com/office/drawing/2014/main" id="{1AAD9743-0D77-EFEC-3C86-8674B88FFA82}"/>
            </a:ext>
          </a:extLst>
        </xdr:cNvPr>
        <xdr:cNvSpPr txBox="1"/>
      </xdr:nvSpPr>
      <xdr:spPr>
        <a:xfrm>
          <a:off x="752474" y="3219450"/>
          <a:ext cx="895351"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875888-F112-49CF-90ED-36ED2846D9DF}" type="TxLink">
            <a:rPr lang="en-US" sz="2400" b="1" i="0" u="none" strike="noStrike">
              <a:solidFill>
                <a:schemeClr val="bg1"/>
              </a:solidFill>
              <a:latin typeface="Aptos Narrow"/>
            </a:rPr>
            <a:pPr algn="ctr"/>
            <a:t>23%</a:t>
          </a:fld>
          <a:endParaRPr lang="en-US" sz="2000" b="1">
            <a:solidFill>
              <a:schemeClr val="bg1"/>
            </a:solidFill>
          </a:endParaRPr>
        </a:p>
      </xdr:txBody>
    </xdr:sp>
    <xdr:clientData/>
  </xdr:twoCellAnchor>
  <xdr:twoCellAnchor editAs="absolute">
    <xdr:from>
      <xdr:col>1</xdr:col>
      <xdr:colOff>28574</xdr:colOff>
      <xdr:row>27</xdr:row>
      <xdr:rowOff>57150</xdr:rowOff>
    </xdr:from>
    <xdr:to>
      <xdr:col>2</xdr:col>
      <xdr:colOff>238125</xdr:colOff>
      <xdr:row>29</xdr:row>
      <xdr:rowOff>104775</xdr:rowOff>
    </xdr:to>
    <xdr:sp macro="" textlink="' TABLES'!V5">
      <xdr:nvSpPr>
        <xdr:cNvPr id="26" name="TextBox 25">
          <a:extLst>
            <a:ext uri="{FF2B5EF4-FFF2-40B4-BE49-F238E27FC236}">
              <a16:creationId xmlns:a16="http://schemas.microsoft.com/office/drawing/2014/main" id="{700503FA-BDA7-09D7-BF7F-0D55350EDF71}"/>
            </a:ext>
          </a:extLst>
        </xdr:cNvPr>
        <xdr:cNvSpPr txBox="1"/>
      </xdr:nvSpPr>
      <xdr:spPr>
        <a:xfrm>
          <a:off x="714374" y="5495925"/>
          <a:ext cx="895351"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A1F104-9DE9-4116-B5C1-53C4992D1E2F}" type="TxLink">
            <a:rPr lang="en-US" sz="2400" b="1" i="0" u="none" strike="noStrike">
              <a:solidFill>
                <a:schemeClr val="bg1"/>
              </a:solidFill>
              <a:latin typeface="Aptos Narrow"/>
            </a:rPr>
            <a:pPr algn="ctr"/>
            <a:t>49%</a:t>
          </a:fld>
          <a:endParaRPr lang="en-US" sz="2000" b="1">
            <a:solidFill>
              <a:schemeClr val="bg1"/>
            </a:solidFill>
          </a:endParaRPr>
        </a:p>
      </xdr:txBody>
    </xdr:sp>
    <xdr:clientData/>
  </xdr:twoCellAnchor>
  <xdr:twoCellAnchor editAs="absolute">
    <xdr:from>
      <xdr:col>14</xdr:col>
      <xdr:colOff>66676</xdr:colOff>
      <xdr:row>5</xdr:row>
      <xdr:rowOff>19049</xdr:rowOff>
    </xdr:from>
    <xdr:to>
      <xdr:col>18</xdr:col>
      <xdr:colOff>476250</xdr:colOff>
      <xdr:row>6</xdr:row>
      <xdr:rowOff>114300</xdr:rowOff>
    </xdr:to>
    <xdr:sp macro="" textlink="">
      <xdr:nvSpPr>
        <xdr:cNvPr id="39" name="TextBox 38">
          <a:extLst>
            <a:ext uri="{FF2B5EF4-FFF2-40B4-BE49-F238E27FC236}">
              <a16:creationId xmlns:a16="http://schemas.microsoft.com/office/drawing/2014/main" id="{ED1B3E79-58EA-1847-E7BD-4EE32E8A2BCE}"/>
            </a:ext>
          </a:extLst>
        </xdr:cNvPr>
        <xdr:cNvSpPr txBox="1"/>
      </xdr:nvSpPr>
      <xdr:spPr>
        <a:xfrm>
          <a:off x="9667876" y="1057274"/>
          <a:ext cx="3152774" cy="295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dk1"/>
              </a:solidFill>
              <a:effectLst/>
              <a:latin typeface="+mn-lt"/>
              <a:ea typeface="+mn-ea"/>
              <a:cs typeface="+mn-cs"/>
            </a:rPr>
            <a:t>• Avg. Actual Price vs Discount Price by</a:t>
          </a:r>
          <a:r>
            <a:rPr lang="en-US" sz="1100" b="1" baseline="0"/>
            <a:t> Category :</a:t>
          </a:r>
          <a:endParaRPr lang="en-US" sz="1100" b="1"/>
        </a:p>
      </xdr:txBody>
    </xdr:sp>
    <xdr:clientData/>
  </xdr:twoCellAnchor>
  <xdr:twoCellAnchor editAs="absolute">
    <xdr:from>
      <xdr:col>15</xdr:col>
      <xdr:colOff>238125</xdr:colOff>
      <xdr:row>0</xdr:row>
      <xdr:rowOff>0</xdr:rowOff>
    </xdr:from>
    <xdr:to>
      <xdr:col>19</xdr:col>
      <xdr:colOff>457200</xdr:colOff>
      <xdr:row>1</xdr:row>
      <xdr:rowOff>66675</xdr:rowOff>
    </xdr:to>
    <xdr:sp macro="" textlink="' TABLES'!A16">
      <xdr:nvSpPr>
        <xdr:cNvPr id="8" name="TextBox 7">
          <a:extLst>
            <a:ext uri="{FF2B5EF4-FFF2-40B4-BE49-F238E27FC236}">
              <a16:creationId xmlns:a16="http://schemas.microsoft.com/office/drawing/2014/main" id="{1C4B98AB-9A75-EC99-AFD2-6FF3A38697FC}"/>
            </a:ext>
          </a:extLst>
        </xdr:cNvPr>
        <xdr:cNvSpPr txBox="1"/>
      </xdr:nvSpPr>
      <xdr:spPr>
        <a:xfrm>
          <a:off x="10525125" y="0"/>
          <a:ext cx="29622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13C0DBB-F69C-4DE6-A466-5835E41D10B7}" type="TxLink">
            <a:rPr lang="en-US" sz="1400" b="1" i="0" u="none" strike="noStrike">
              <a:solidFill>
                <a:srgbClr val="D19C05"/>
              </a:solidFill>
              <a:latin typeface="Aptos Narrow"/>
            </a:rPr>
            <a:pPr algn="l"/>
            <a:t>Saturday, August 2, 2025</a:t>
          </a:fld>
          <a:endParaRPr lang="en-US" sz="1600" b="1">
            <a:solidFill>
              <a:srgbClr val="D19C05"/>
            </a:solidFill>
          </a:endParaRPr>
        </a:p>
      </xdr:txBody>
    </xdr:sp>
    <xdr:clientData/>
  </xdr:twoCellAnchor>
  <xdr:twoCellAnchor editAs="absolute">
    <xdr:from>
      <xdr:col>0</xdr:col>
      <xdr:colOff>180975</xdr:colOff>
      <xdr:row>0</xdr:row>
      <xdr:rowOff>0</xdr:rowOff>
    </xdr:from>
    <xdr:to>
      <xdr:col>0</xdr:col>
      <xdr:colOff>495300</xdr:colOff>
      <xdr:row>1</xdr:row>
      <xdr:rowOff>76200</xdr:rowOff>
    </xdr:to>
    <xdr:pic>
      <xdr:nvPicPr>
        <xdr:cNvPr id="61" name="Graphic 60" descr="Bank with solid fill">
          <a:extLst>
            <a:ext uri="{FF2B5EF4-FFF2-40B4-BE49-F238E27FC236}">
              <a16:creationId xmlns:a16="http://schemas.microsoft.com/office/drawing/2014/main" id="{9CB47EA5-3FA4-EB4A-0BD7-7E508293384C}"/>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80975" y="0"/>
          <a:ext cx="314325" cy="314325"/>
        </a:xfrm>
        <a:prstGeom prst="rect">
          <a:avLst/>
        </a:prstGeom>
      </xdr:spPr>
    </xdr:pic>
    <xdr:clientData/>
  </xdr:twoCellAnchor>
  <xdr:twoCellAnchor editAs="absolute">
    <xdr:from>
      <xdr:col>15</xdr:col>
      <xdr:colOff>16650</xdr:colOff>
      <xdr:row>3</xdr:row>
      <xdr:rowOff>54750</xdr:rowOff>
    </xdr:from>
    <xdr:to>
      <xdr:col>15</xdr:col>
      <xdr:colOff>318402</xdr:colOff>
      <xdr:row>4</xdr:row>
      <xdr:rowOff>156477</xdr:rowOff>
    </xdr:to>
    <xdr:pic>
      <xdr:nvPicPr>
        <xdr:cNvPr id="70" name="Graphic 69" descr="Bar chart with solid fill">
          <a:extLst>
            <a:ext uri="{FF2B5EF4-FFF2-40B4-BE49-F238E27FC236}">
              <a16:creationId xmlns:a16="http://schemas.microsoft.com/office/drawing/2014/main" id="{FC5B6F8F-AEE4-665E-0664-64B0E0510C0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303650" y="692925"/>
          <a:ext cx="301752" cy="301752"/>
        </a:xfrm>
        <a:prstGeom prst="rect">
          <a:avLst/>
        </a:prstGeom>
      </xdr:spPr>
    </xdr:pic>
    <xdr:clientData/>
  </xdr:twoCellAnchor>
  <xdr:twoCellAnchor editAs="absolute">
    <xdr:from>
      <xdr:col>9</xdr:col>
      <xdr:colOff>176175</xdr:colOff>
      <xdr:row>3</xdr:row>
      <xdr:rowOff>42825</xdr:rowOff>
    </xdr:from>
    <xdr:to>
      <xdr:col>9</xdr:col>
      <xdr:colOff>477927</xdr:colOff>
      <xdr:row>4</xdr:row>
      <xdr:rowOff>144552</xdr:rowOff>
    </xdr:to>
    <xdr:pic>
      <xdr:nvPicPr>
        <xdr:cNvPr id="72" name="Graphic 71" descr="Checklist with solid fill">
          <a:extLst>
            <a:ext uri="{FF2B5EF4-FFF2-40B4-BE49-F238E27FC236}">
              <a16:creationId xmlns:a16="http://schemas.microsoft.com/office/drawing/2014/main" id="{80D49E65-50DE-D4B0-F8E1-63C9ABB3FE9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6348375" y="681000"/>
          <a:ext cx="301752" cy="301752"/>
        </a:xfrm>
        <a:prstGeom prst="rect">
          <a:avLst/>
        </a:prstGeom>
      </xdr:spPr>
    </xdr:pic>
    <xdr:clientData/>
  </xdr:twoCellAnchor>
  <xdr:twoCellAnchor editAs="absolute">
    <xdr:from>
      <xdr:col>12</xdr:col>
      <xdr:colOff>154725</xdr:colOff>
      <xdr:row>3</xdr:row>
      <xdr:rowOff>69000</xdr:rowOff>
    </xdr:from>
    <xdr:to>
      <xdr:col>12</xdr:col>
      <xdr:colOff>456477</xdr:colOff>
      <xdr:row>4</xdr:row>
      <xdr:rowOff>170727</xdr:rowOff>
    </xdr:to>
    <xdr:pic>
      <xdr:nvPicPr>
        <xdr:cNvPr id="74" name="Graphic 73" descr="Coins with solid fill">
          <a:extLst>
            <a:ext uri="{FF2B5EF4-FFF2-40B4-BE49-F238E27FC236}">
              <a16:creationId xmlns:a16="http://schemas.microsoft.com/office/drawing/2014/main" id="{F2D2BC34-A785-DCF6-EF2D-660B7899388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8384325" y="707175"/>
          <a:ext cx="301752" cy="301752"/>
        </a:xfrm>
        <a:prstGeom prst="rect">
          <a:avLst/>
        </a:prstGeom>
      </xdr:spPr>
    </xdr:pic>
    <xdr:clientData/>
  </xdr:twoCellAnchor>
  <xdr:twoCellAnchor editAs="absolute">
    <xdr:from>
      <xdr:col>3</xdr:col>
      <xdr:colOff>352350</xdr:colOff>
      <xdr:row>3</xdr:row>
      <xdr:rowOff>38025</xdr:rowOff>
    </xdr:from>
    <xdr:to>
      <xdr:col>3</xdr:col>
      <xdr:colOff>654102</xdr:colOff>
      <xdr:row>4</xdr:row>
      <xdr:rowOff>139752</xdr:rowOff>
    </xdr:to>
    <xdr:pic>
      <xdr:nvPicPr>
        <xdr:cNvPr id="76" name="Graphic 75" descr="Computer with solid fill">
          <a:extLst>
            <a:ext uri="{FF2B5EF4-FFF2-40B4-BE49-F238E27FC236}">
              <a16:creationId xmlns:a16="http://schemas.microsoft.com/office/drawing/2014/main" id="{7DB7D04C-7B7E-7FE9-6BD7-4852EEF700ED}"/>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2409750" y="676200"/>
          <a:ext cx="301752" cy="301752"/>
        </a:xfrm>
        <a:prstGeom prst="rect">
          <a:avLst/>
        </a:prstGeom>
      </xdr:spPr>
    </xdr:pic>
    <xdr:clientData/>
  </xdr:twoCellAnchor>
  <xdr:twoCellAnchor editAs="absolute">
    <xdr:from>
      <xdr:col>14</xdr:col>
      <xdr:colOff>626175</xdr:colOff>
      <xdr:row>0</xdr:row>
      <xdr:rowOff>0</xdr:rowOff>
    </xdr:from>
    <xdr:to>
      <xdr:col>15</xdr:col>
      <xdr:colOff>251271</xdr:colOff>
      <xdr:row>1</xdr:row>
      <xdr:rowOff>72771</xdr:rowOff>
    </xdr:to>
    <xdr:pic>
      <xdr:nvPicPr>
        <xdr:cNvPr id="78" name="Graphic 77" descr="Daily calendar with solid fill">
          <a:extLst>
            <a:ext uri="{FF2B5EF4-FFF2-40B4-BE49-F238E27FC236}">
              <a16:creationId xmlns:a16="http://schemas.microsoft.com/office/drawing/2014/main" id="{CF06CB97-05CA-33DE-4928-B6EBE29EE06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0227375" y="0"/>
          <a:ext cx="310896" cy="310896"/>
        </a:xfrm>
        <a:prstGeom prst="rect">
          <a:avLst/>
        </a:prstGeom>
      </xdr:spPr>
    </xdr:pic>
    <xdr:clientData/>
  </xdr:twoCellAnchor>
  <xdr:twoCellAnchor editAs="absolute">
    <xdr:from>
      <xdr:col>6</xdr:col>
      <xdr:colOff>290401</xdr:colOff>
      <xdr:row>3</xdr:row>
      <xdr:rowOff>52276</xdr:rowOff>
    </xdr:from>
    <xdr:to>
      <xdr:col>6</xdr:col>
      <xdr:colOff>590551</xdr:colOff>
      <xdr:row>4</xdr:row>
      <xdr:rowOff>152401</xdr:rowOff>
    </xdr:to>
    <xdr:pic>
      <xdr:nvPicPr>
        <xdr:cNvPr id="80" name="Graphic 79" descr="Money with solid fill">
          <a:extLst>
            <a:ext uri="{FF2B5EF4-FFF2-40B4-BE49-F238E27FC236}">
              <a16:creationId xmlns:a16="http://schemas.microsoft.com/office/drawing/2014/main" id="{2FFCFEB4-6392-6271-179E-3F4EA8CB068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4405201" y="690451"/>
          <a:ext cx="300150" cy="300150"/>
        </a:xfrm>
        <a:prstGeom prst="rect">
          <a:avLst/>
        </a:prstGeom>
      </xdr:spPr>
    </xdr:pic>
    <xdr:clientData/>
  </xdr:twoCellAnchor>
  <xdr:twoCellAnchor editAs="absolute">
    <xdr:from>
      <xdr:col>8</xdr:col>
      <xdr:colOff>542925</xdr:colOff>
      <xdr:row>0</xdr:row>
      <xdr:rowOff>0</xdr:rowOff>
    </xdr:from>
    <xdr:to>
      <xdr:col>10</xdr:col>
      <xdr:colOff>381000</xdr:colOff>
      <xdr:row>1</xdr:row>
      <xdr:rowOff>72771</xdr:rowOff>
    </xdr:to>
    <xdr:grpSp>
      <xdr:nvGrpSpPr>
        <xdr:cNvPr id="84" name="Group 83">
          <a:hlinkClick xmlns:r="http://schemas.openxmlformats.org/officeDocument/2006/relationships" r:id="rId27" tooltip="Visit our website"/>
          <a:extLst>
            <a:ext uri="{FF2B5EF4-FFF2-40B4-BE49-F238E27FC236}">
              <a16:creationId xmlns:a16="http://schemas.microsoft.com/office/drawing/2014/main" id="{DCDD6FA6-B7A8-1C36-C2F2-0B8FBBDBF221}"/>
            </a:ext>
          </a:extLst>
        </xdr:cNvPr>
        <xdr:cNvGrpSpPr/>
      </xdr:nvGrpSpPr>
      <xdr:grpSpPr>
        <a:xfrm>
          <a:off x="6029325" y="0"/>
          <a:ext cx="1209675" cy="310896"/>
          <a:chOff x="6029325" y="0"/>
          <a:chExt cx="1209675" cy="310896"/>
        </a:xfrm>
      </xdr:grpSpPr>
      <xdr:pic>
        <xdr:nvPicPr>
          <xdr:cNvPr id="82" name="Graphic 81" descr="Internet with solid fill">
            <a:extLst>
              <a:ext uri="{FF2B5EF4-FFF2-40B4-BE49-F238E27FC236}">
                <a16:creationId xmlns:a16="http://schemas.microsoft.com/office/drawing/2014/main" id="{D17FB14D-CC96-E174-7627-7FDF7060D1D5}"/>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6029325" y="0"/>
            <a:ext cx="310896" cy="310896"/>
          </a:xfrm>
          <a:prstGeom prst="rect">
            <a:avLst/>
          </a:prstGeom>
        </xdr:spPr>
      </xdr:pic>
      <xdr:sp macro="" textlink="' TABLES'!A16">
        <xdr:nvSpPr>
          <xdr:cNvPr id="83" name="TextBox 82">
            <a:extLst>
              <a:ext uri="{FF2B5EF4-FFF2-40B4-BE49-F238E27FC236}">
                <a16:creationId xmlns:a16="http://schemas.microsoft.com/office/drawing/2014/main" id="{F961856F-59BE-0F58-DAAC-AC8FE44A5D93}"/>
              </a:ext>
            </a:extLst>
          </xdr:cNvPr>
          <xdr:cNvSpPr txBox="1"/>
        </xdr:nvSpPr>
        <xdr:spPr>
          <a:xfrm>
            <a:off x="6353175" y="0"/>
            <a:ext cx="8858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a:solidFill>
                  <a:srgbClr val="D19C05"/>
                </a:solidFill>
              </a:rPr>
              <a:t>Website</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FOLIO 9470M" refreshedDate="45862.624754282406" createdVersion="8" refreshedVersion="8" minRefreshableVersion="3" recordCount="1351" xr:uid="{9DEF869D-616C-4947-90EF-E7408838CE48}">
  <cacheSource type="worksheet">
    <worksheetSource name="Table2"/>
  </cacheSource>
  <cacheFields count="28">
    <cacheField name="product_id" numFmtId="0">
      <sharedItems/>
    </cacheField>
    <cacheField name="product_name" numFmtId="0">
      <sharedItems count="1337" longText="1">
        <s v="D-Link DWA-131 300 Mbps Wireless Nano USB Adapter (Black)"/>
        <s v="TP-Link Nano USB WiFi Dongle 150Mbps High Gain Wireless Network Wi-Fi Adapter for PC Desktop and Laptops, Supports Windows 10/8.1/8/7/XP, Linux, Mac OS X (TL-WN722N)"/>
        <s v="Duracell Plus AAA Rechargeable Batteries (750 mAh) Pack of 4"/>
        <s v="Logitech B100 Wired USB Mouse, 3 yr Warranty, 800 DPI Optical Tracking, Ambidextrous PC/Mac/Laptop - Black"/>
        <s v="Logitech M235 Wireless Mouse, 1000 DPI Optical Tracking, 12 Month Life Battery, Compatible with Windows, Mac, Chromebook/PC/Laptop"/>
        <s v="SanDisk Cruzer Blade 32GB USB Flash Drive"/>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 Basics 16-Gauge Speaker Wire - 50 Feet"/>
        <s v="Bajaj ATX 4 750-Watt Pop-up Toaster (White)"/>
        <s v="Belkin Essential Series 4-Socket Surge Protector Universal Socket with 5ft Heavy Duty Cable (Grey)"/>
        <s v="D-Link DIR-615 Wi-fi Ethernet-N300 Single_band 300Mbps Router, Mobile App Support, Router | AP | Repeater | Client Modes(Black)"/>
        <s v="Orpat HHB-100E 250-Watt Hand Blender (White)"/>
        <s v="TP-LINK WiFi Dongle 300 Mbps Mini Wireless Network USB Wi-Fi Adapter for PC Desktop Laptop(Supports Windows 11/10/8.1/8/7/XP, Mac OS 10.9-10.15 and Linux, WPS, Soft AP Mode, USB 2.0) (TL-WN823N),Black"/>
        <s v="Samsung Original Type C to C Cable - 3.28 Feet (1 Meter), White"/>
        <s v="TP-Link USB WiFi Adapter for PC(TL-WN725N), N150 Wireless Network Adapter for Desktop - Nano Size WiFi Dongle Compatible with Windows 11/10/7/8/8.1/XP/ Mac OS 10.9-10.15 Linux Kernel 2.6.18-4.4.3"/>
        <s v="Philips GC1920/28 1440-Watt Non-Stick Soleplate Steam Iron"/>
        <s v="Morphy Richards New Europa 800-Watt Espresso and Cappuccino 4-Cup Coffee Maker (Black)"/>
        <s v="Logitech C270 Digital HD Webcam with Widescreen HD Video Calling, HD Light Correction, Noise-Reducing Mic, for Skype, FaceTime, Hangouts, WebEx, PC/Mac/Laptop/MacBook/Tablet - (Black, HD 720p/30fps)"/>
        <s v="Philips GC1905 1440-Watt Steam Iron with Spray (Blue)"/>
        <s v="USHA EI 1602 1000 W Lightweight Dry Iron with Non-Stick Soleplate (Multi-colour)"/>
        <s v="Bajaj DX-7 1000W Dry Iron with Advance Soleplate and Anti-bacterial German Coating Technology, White"/>
        <s v="Prestige PRWO 1.8-2 700-Watts Delight Electric Rice Cooker with 2 Aluminium Cooking Pans - 1.8 Liters, White"/>
        <s v="Prestige PSMFB 800 Watt Sandwich Toaster with Fixed Plates, Black"/>
        <s v="KENT Gold Optima Gravity Water Purifier (11016) | UF Technology Based | Non-Electric &amp; Chemical Free | Counter Top | 10L Storage | White"/>
        <s v="Hp Wired On Ear Headphones With Mic With 3.5 Mm Drivers, In-Built Noise Cancelling, Foldable And Adjustable For Laptop/Pc/Office/Home/ 1 Year Warranty (B4B09Pa)"/>
        <s v="Bajaj DHX-9 1000W Heavy Weight Dry Iron with Advance Soleplate and Anti-Bacterial German Coating Technology, Ivory"/>
        <s v="Bajaj Majesty RX10 2000 Watts Heat Convector Room Heater (White, ISI Approved)"/>
        <s v="Bajaj Majesty RX11 2000 Watts Heat Convector Room Heater (White, ISI Approved)"/>
        <s v="Bajaj Minor 1000 Watts Radiant Room Heater (Steel, ISI Approved)"/>
        <s v="Bajaj Deluxe 2000 Watts Halogen Room Heater (Steel, ISI Approved), Multicolor"/>
        <s v="Philips Hi113 1000-Watt Plastic Body Ptfe Coating Dry Iron, Pack of 1"/>
        <s v="HP X1000 Wired USB Mouse with 3 Handy Buttons, Fast-Moving Scroll Wheel and Optical Sensor works on most Surfaces (H2C21AA, Black/Grey)"/>
        <s v="TP-Link TL-WA850RE Single_Band 300Mbps RJ45 Wireless Range Extender, Broadband/Wi-Fi Extender, Wi-Fi Booster/Hotspot with 1 Ethernet Port, Plug and Play, Built-in Access Point Mode, White"/>
        <s v="Panasonic SR-WA22H (E) Automatic Rice Cooker, Apple Green, 2.2 Liters"/>
        <s v="Orpat HHB-100E WOB 250-Watt Hand Blender (White)"/>
        <s v="Bajaj Immersion Rod Water Heater 1500 Watts, Silver"/>
        <s v="Casio FX-82MS 2nd Gen Non-Programmable Scientific Calculator, 240 Functions and 2-line Display, Black"/>
        <s v="HUL Pureit Germkill kit for Advanced 23 L water purifier - 3000 L Capacity, Sand, Multicolour"/>
        <s v="Wipro Smartlife Super Deluxe Dry Iron- 1000W"/>
        <s v="ENVIE¬Æ (AA10004PLNi-CD) AA Rechargeable Batteries, Low Self Discharge, AA 1000mAh Ni-CD (Pack of 4)"/>
        <s v="GIZGA Club-laptop Neoprene Reversible for 15.6-inches Laptop Sleeve - Black-Red"/>
        <s v="Logitech MK270r USB Wireless Keyboard and Mouse Set for Windows, 2.4 GHz Wireless, Spill-resistant Design, 8 Multimedia &amp; Shortcut Keys, 2-Year Battery Life, PC/Laptop- Black"/>
        <s v="Faber-Castell Connector Pen Set - Pack of 25 (Assorted)"/>
        <s v="Duracell Rechargeable AA 2500mAh Batteries, 4 Pcs"/>
        <s v="HUL Pureit Germkill kit for Classic 23 L water purifier - 1500 L Capacity"/>
        <s v="Philips Viva Collection HD4928/01 2100-Watt Induction Cooktop with Feather Touch Sensor and Crystal Glass Plate (Black)"/>
        <s v="TP-Link TL-WA855RE 300 Mbps Wi-Fi Range Extender (White)"/>
        <s v="Bajaj DX-2 600W Dry Iron with Advance Soleplate and Anti-bacterial German Coating Technology, Black"/>
        <s v="Storite USB 3.0 Cable A to Micro B high Speed Upto 5 Gbps Data Transfer Cable for Portable External Hard Drive - (20cm), Black"/>
        <s v="BlueRigger High Speed HDMI Cable with Ethernet - Supports 3D, 4K 60Hz and Audio Return - Latest Version (3 Feet / 0.9 Meter)"/>
        <s v="Storite USB 2.0 A to Mini 5 pin B Cable for External HDDS/Camera/Card Readers 35cm"/>
        <s v="Storite USB 2.0 A to Mini 5 pin B Cable for External HDDS/Camera/Card Readers (150cm - 1.5M)"/>
        <s v="USHA 1212 PTC with Adjustable Thermostat Fan Heater (Black/Brown, 1500-Watts)."/>
        <s v="Quantum RJ45 Ethernet Patch Cable/LAN Router Cable with Heavy Duty Gold Plated Connectors Supports Hi-Speed Gigabit Upto 1000Mbps, Waterproof and Durable,1-Year Warranty-32.8 Feet (10 Meters)(White)"/>
        <s v="USHA Heat Convector 812 T 2000-Watt with Instant Heating Feature (Black)"/>
        <s v="HUL Pureit Germkill kit for Classic 23 L water purifier - 3000 L Capacity"/>
        <s v="USHA Quartz Room Heater with Overheating Protection (3002, Ivory, 800 Watts)"/>
        <s v="Bajaj Rex 500W Mixer Grinder with Nutri-Pro Feature, 3 Jars, White"/>
        <s v="Crompton IHL 152 1500-Watt Immersion Water Heater with Copper Heating Element (Black)"/>
        <s v="Classmate Long Notebook - 140 Pages, Single Line, 297mm x 210mm (Pack of 12)"/>
        <s v="Havells Ventil Air DSP 230mm Exhaust Fan (Pista Green)"/>
        <s v="Karcher WD3 EU Wet and Dry Vacuum Cleaner, 1000 Watts Powerful Suction, 17 L Capacity, Blower Function, Easy Filter Removal for Home and Garden Cleaning¬† (Yellow/Black)"/>
        <s v="Casio MJ-120D 150 Steps Check and Correct Desktop Calculator with Tax Keys, Black"/>
        <s v="Sujata Dynamix DX Mixer Grinder, 900W, 3 Jars (White)"/>
        <s v="Havells Ventil Air DX 200mm Exhaust Fan (White)"/>
        <s v="Camel Artist Acrylic Color Box - 9ml Tubes, 12 Shades"/>
        <s v="Maharaja Whiteline Lava Neo 1200-Watts Halogen Heater (White and Red)"/>
        <s v="TP-Link AC750 Wifi Range Extender | Up to 750Mbps | Dual Band WiFi Extender, Repeater, Wifi Signal Booster, Access Point| Easy Set-Up | Extends Wifi to Smart Home &amp; Alexa Devices (RE200)"/>
        <s v="Luxor 5 Subject Single Ruled Notebook - A5 Size, 70 GSM, 300 Pages"/>
        <s v="Luxor 5 Subject Single Ruled Notebook - A4, 70 GSM, 300 pages"/>
        <s v="Parker Classic Gold Gold Trim Ball Pen"/>
        <s v="Parker Quink Ink Bottle, Blue"/>
        <s v="Parker Quink Ink Bottle (Black)"/>
        <s v="Pilot V7 Liquid Ink Roller Ball Pen (2 Blue + 1 Black)"/>
        <s v="Eureka Forbes Aquasure Amrit Twin Cartridge (Pack of 2), White"/>
        <s v="Bajaj RHX-2 800-Watt Room Heater (White)"/>
        <s v="Panasonic CR-2032/5BE Lithium Coin Battery - Pack of 5"/>
        <s v="PIDILITE Fevicryl Acrylic Colours Sunflower Kit (10 Colors x 15 ml) DIY Paint, Rich Pigment, Non-Craking Paint for Canvas, Wood, Leather, Earthenware, Metal, Diwali Gifts for Diwali"/>
        <s v="Camel Oil Pastel with Reusable Plastic Box - 50 Shades"/>
        <s v="Camlin Elegante Fountain Pen - Black/Blue/Red"/>
        <s v="Camel Fabrica Acrylic Ultra Color - 15ml each, 10 Shades"/>
        <s v="Classmate 2100117 Soft Cover 6 Subject Spiral Binding Notebook, Single Line, 300 Pages"/>
        <s v="Classmate Soft Cover 6 Subject Spiral Binding Notebook, Single Line, 300 Pages"/>
        <s v="Parker Vector Standard Chrome Trim Ball Pen (Ink - Black)"/>
        <s v="GIZGA essentials Universal Silicone Keyboard Protector Skin for 15.6-inches Laptop (5 x 6 x 3 inches)"/>
        <s v="Logitech K480 Wireless Multi-Device Keyboard for Windows, macOS, iPadOS, Android or Chrome OS, Bluetooth, Compact, Compatible with PC, Mac, Laptop, Smartphone, Tablet - Black"/>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ENVIE ECR-20 Charger for AA &amp; AAA Rechargeable Batteries"/>
        <s v="Logitech G402 Hyperion Fury USB Wired Gaming Mouse, 4,000 DPI, Lightweight, 8 Programmable Buttons, Compatible for PC/Mac - Black"/>
        <s v="AmazonBasics USB 2.0 Cable - A-Male to B-Male - for Personal Computer, Printer- 6 Feet (1.8 Meters), Black"/>
        <s v="AmazonBasics USB 2.0 - A-Male to A-Female Extension Cable for Personal Computer, Printer (Black, 9.8 Feet/3 Meters)"/>
        <s v="Amazon Basics USB 3.0 Cable - A Male to Micro B - 6 Feet (1.8 Meters), Black"/>
        <s v="AmazonBasics USB 2.0 Extension Cable for Personal Computer, Printer, 2-Pack - A-Male to A-Female - 3.3 Feet (1 Meter, Black)"/>
        <s v="Prestige PIC 16.0+ 1900W Induction Cooktop with Soft Touch Push Buttons (Black)"/>
        <s v="AirCase Rugged Hard Drive Case for 2.5-inch Western Digital, Seagate, Toshiba, Portable Storage Shell for Gadget Hard Disk USB Cable Power Bank Mobile Charger Earphone, Waterproof (Black)"/>
        <s v="Prestige PKGSS 1.7L 1500W Electric Kettle (Stainless Steel)"/>
        <s v="Orpat OEH-1260 2000-Watt Fan Heater (Grey)"/>
        <s v="Luminous Vento Deluxe 150 mm Exhaust Fan for Kitchen, Bathroom with Strong Air Suction, Rust Proof Body and Dust Protection Shutters (2-Year Warranty, White)"/>
        <s v="Storite USB Extension Cable USB 3.0 Male to Female Extension Cable High Speed 5GBps Extension Cable Data Transfer for Keyboard, Mouse, Flash Drive, Hard Drive, Printer and More- 1.5M - Blue"/>
        <s v="Usha IH2415 1500-Watt Immersion Heater (Silver)"/>
        <s v="Classmate Pulse 6 Subject Notebook - Unruled, 300 Pages, Spiral Binding, 240mm*180mm"/>
        <s v="Classmate Pulse Spiral Notebook - 240 mm x 180 mm, Soft Cover, 200 Pages, Unruled"/>
        <s v="Classmate Soft Cover 6 Subject Spiral Binding Notebook, Unruled, 300 Pages"/>
        <s v="Kitchen Mart Stainless Steel South Indian Filter Coffee Drip Maker, Madras Kappi, Drip Decotion Maker160ml (2 Cup)"/>
        <s v="Fujifilm Instax Mini Single Pack 10 Sheets Instant Film for Fuji Instant Cameras"/>
        <s v="Airtel DigitalTV DTH Remote SD/HD/HD Recording Compatible for Television (Shining Black )"/>
        <s v="Amkette 30 Pin to USB Charging &amp; Data Sync Cable for iPhone 3G/3GS/4/4s/iPad 1/2/3, iPod Nano 5th/6th Gen and iPod Touch 3rd/4th Gen -1.5m (Black)"/>
        <s v="Pilot Frixion Clicker Roller Pen (Blue), (9000019529)"/>
        <s v="Philips Viva Collection HR1832/00 1.5-Litre400-Watt Juicer (Ink Black)"/>
        <s v="Ikea 903.391.72 Polypropylene Plastic Solid Bevara Sealing Clip (Multicolour) - 30 Pack, Adjustable"/>
        <s v="Kent Gold, Optima, Gold+ Spare Kit"/>
        <s v="Bajaj DX-2 600W Dry Iron with Advance Soleplate and Anti-Bacterial German Coating Technology, Grey"/>
        <s v="Philips GC026/30 Fabric Shaver, Lint Remover for Woolen Sweaters, Blankets, Jackets/Burr Remover Pill Remover from Carpets, Curtains (White)"/>
        <s v="Philips HD9306/06 1.5-Litre Electric Kettle (Multicolor)"/>
        <s v="COI Note Pad/Memo Book with Sticky Notes &amp; Clip Holder with Pen for Gifting"/>
        <s v="Inventis 5V 1.2W Portable Flexible USB LED Light Lamp (Colors may vary)"/>
        <s v="TP-Link UE300 USB 3.0 to RJ45 Gigabit Ethernet Network Adapter - Plug and Play"/>
        <s v="Eureka Forbes Trendy Zip 1000 Watts powerful suction vacuum cleaner with resuable dust bag &amp; 5 accessories,1 year warrantycompact,light weight &amp; easy to use (Black)"/>
        <s v="Apsara Platinum Pencils Value Pack - Pack of 20"/>
        <s v="Wonderchef Nutri-blend Mixer, Grinder &amp; Blender | Powerful 400W 22000 RPM motor | Stainless steel Blades | 2 unbreakable jars | 2 Years warranty | Online recipe book by Chef Sanjeev Kapoor | Black"/>
        <s v="Logitech H111 Wired On Ear Headphones With Mic Black"/>
        <s v="Prestige PIC 20 1600 Watt Induction Cooktop with Push button (Black)"/>
        <s v="PHILIPS HL1655/00 Hand Blender, White Jar 250W"/>
        <s v="Eveready Red 1012 AAA Batteries - Pack of 10"/>
        <s v="Dell KB216 Wired Multimedia USB Keyboard with Super Quite Plunger Keys with Spill-Resistant ‚Äì Black"/>
        <s v="Goldmedal Curve Plus 202042 Plastic Spice 3-Pin 240V Universal Travel Adaptor (White)"/>
        <s v="GENERIC Ultra-Mini Bluetooth CSR 4.0 USB Dongle Adapter for Windows Computer ( Black:Golden)"/>
        <s v="Rico IRPRO 1500 Watt Japanese Technology Electric Water Heater Immersion Rod Shockproof Protection &amp; Stainless Steel Heating Element for Instant Heating| ISI Certified 1 Year Replacement Warranty"/>
        <s v="Preethi MGA-502 0.4-Litre Grind and Store Jar (White), stainless steel, Set of 1"/>
        <s v="Logitech MK215 Wireless Keyboard and Mouse Combo for Windows, 2.4 GHz Wireless, Compact Design, 2-Year Battery Life(Keyboard),5 Month Battery Life(Mouse) PC/Laptop- Black"/>
        <s v="HealthSense Chef-Mate KS 33 Digital Kitchen Weighing Scale &amp; Food Weight Machine for Health, Fitness, Home Baking &amp; Cooking with Free Bowl, 1 Year Warranty &amp; Batteries Included"/>
        <s v="Gizga Essentials USB WiFi Adapter for PC, 150 Mbps Wireless Network Adapter for Desktop - Nano Size WiFi Dongle Compatible with Windows, Mac OS &amp; Linux Kernel | WPA/WPA2 Encryption Standards| Black"/>
        <s v="Borosil Jumbo 1000-Watt Grill Sandwich Maker (Black)"/>
        <s v="Logitech K380 Wireless Multi-Device Keyboard for Windows, Apple iOS, Apple TV Android or Chrome, Bluetooth, Compact Space-Saving Design, PC/Mac/Laptop/Smartphone/Tablet (Dark Grey)"/>
        <s v="Bajaj Majesty Duetto Gas 6 Ltr Vertical Water Heater ( LPG), White"/>
        <s v="Amazon Basics High-Speed HDMI Cable, 6 Feet - Supports Ethernet, 3D, 4K video,Black"/>
        <s v="Amazon Basics High-Speed HDMI Cable, 6 Feet (2-Pack),Black"/>
        <s v="Duracell Ultra Alkaline AA Battery, 8 Pcs"/>
        <s v="Duracell Ultra Alkaline D Battery, 2 Pcs"/>
        <s v="Lifelong LLWM105 750-Watt Belgian Waffle Maker for Home| Makes 2 Square Shape Waffles| Non-stick Plates| Easy to Use¬†with Indicator Lights (1 Year Warranty, Black)"/>
        <s v="AmazonBasics 6-Feet DisplayPort (not USB port) to HDMI Cable Black"/>
        <s v="Duracell Rechargeable AA 1300mAh Batteries, 4Pcs"/>
        <s v="boAt LTG 500 Apple MFI Certified for iPhone, iPad and iPod 2Mtr Data Cable(Space Grey)"/>
        <s v="boAt LTG 500 Apple MFI Certified for iPhone, iPad and iPod 2Mtr Data Cable(Metallic Silver)"/>
        <s v="Technotech High Speed HDMI Cable 5 Meter V1.4 - Supports Full HD 1080p (Color May Vary)"/>
        <s v="APC Back-UPS BX600C-IN 600VA / 360W, 230V, UPS System, an Ideal Power Backup &amp; Protection for Home Office, Desktop PC &amp; Home Electronics"/>
        <s v="RESONATE RouterUPS CRU12V2A | Zero Drop | UPS for WiFi Router | Mini UPS | Up to 4 Hours PowerBackup | Battery Replacement Program | Router UPS Compatible with 12V &lt;2A Routers, FTTH, Modem, Set Top Box, Alexa, Mini Camera"/>
        <s v="GIZGA Essentials Portable Tabletop Tablet Stand Mobile Holder, Desktop Stand, Cradle, Dock for iPad, Smartphone, Kindle, E-Reader, Fully Foldable, Adjustable Angle, Anti-Slip Pads, Black"/>
        <s v="Bajaj HM-01 Powerful 250W Hand Mixer, Black"/>
        <s v="Preethi Blue Leaf Diamond MG-214 mixer grinder 750 watt (Blue/White), 3 jars &amp; Flexi Lid, FBT motor with 2yr Guarantee &amp; Lifelong Free Service"/>
        <s v="AO Smith HSE-VAS-X-015 Storage 15 Litre Vertical Water Heater (Geyser) White 4 Star"/>
        <s v="Libra Roti Maker Electric Automatic | chapati Maker Electric Automatic | roti Maker Machine with 900 Watts for Making Roti/Chapati/Parathas - Stainless Steel"/>
        <s v="Bajaj DX-6 1000W Dry Iron with Advance Soleplate and Anti-bacterial German Coating Technology, White"/>
        <s v="Bajaj Majesty DX-11 1000W Dry Iron with Advance Soleplate and Anti-bacterial German Coating Technology, White and Blue"/>
        <s v="Monitor AC Stand/Heavy Duty Air Conditioner Outdoor Unit Mounting Bracket"/>
        <s v="AmazonBasics 3.5mm to 2-Male RCA Adapter Cable For Tablet, Smartphone (Black, 15 feet)"/>
        <s v="AmazonBasics 3 Feet High Speed HDMI Male to Female 2.0 Extension Cable"/>
        <s v="AmazonBasics - High-Speed Male to Female HDMI Extension Cable - 6 Feet"/>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FEDUS Cat6 Ethernet Cable, 10 Meter High Speed 550MHZ / 10 Gigabit Speed UTP LAN Cable, Network Cable Internet Cable RJ45 Cable LAN Wire, Patch Computer Cord Gigabit Category 6 Wires for Modem, Router"/>
        <s v="Duracell Ultra Alkaline AAA Battery, 8 Pcs"/>
        <s v="Canon PIXMA MG2577s All-in-One Inkjet Colour Printer with 1 Additional Colour Cartridge"/>
        <s v="Philips GC181 Heavy Weight 1000-Watt Dry Iron, Pack of 1"/>
        <s v="SanDisk Ultra 64 GB USB Pen Drives (SDDDC2-064G-I35, Black, Silver)"/>
        <s v="Samsung Ehs64 Ehs64Avfwecinu Hands-Free Wired In Ear Earphones With Mic With Remote Note (White)"/>
        <s v="Samsung Original EHS64 Wired in Ear Earphones with Mic, Black"/>
        <s v="Dynore Stainless Steel Set of 4 Measuring Cup and 4 Measuring Spoon"/>
        <s v="boAt Rockerz 400 Bluetooth On Ear Headphones With Mic With Upto 8 Hours Playback &amp; Soft Padded Ear Cushions(Grey/Green)"/>
        <s v="Pigeon by Stovekraft Cruise 1800 watt Induction Cooktop (Black)"/>
        <s v="Amazon Basics USB Type-C to USB-A 2.0 Male Fast Charging Cable for Laptop - 3 Feet (0.9 Meters), Black"/>
        <s v="AmazonBasics USB Type-C to USB Type-C 2.0 Cable - 3 Feet Laptop (0.9 Meters) - White"/>
        <s v="AmazonBasics USB Type-C to USB Type-C 2.0 Cable for Charging Adapter, Smartphone - 9 Feet (2.7 Meters) - White"/>
        <s v="Philips HL7756/00 Mixer Grinder, 750W, 3 Jars (Black)"/>
        <s v="TP-link N300 WiFi Wireless Router TL-WR845N | 300Mbps Wi-Fi Speed | Three 5dBi high gain Antennas | IPv6 Compatible | AP/RE/WISP Mode | Parental Control | Guest Network"/>
        <s v="Dell MS116 1000Dpi USB Wired Optical Mouse, Led Tracking, Scrolling Wheel, Plug and Play."/>
        <s v="Pigeon Kessel Multipurpose Kettle (12173) 1.2 litres with Stainless Steel Body, used for boiling Water and milk, Tea, Coffee, Oats, Noodles, Soup etc. 600 Watt (Black &amp; Silver)"/>
        <s v="Gizga Essentials Professional 3-in-1 Cleaning Kit for Camera, Lens, Binocular, Laptop, TV, Monitor, Smartphone, Tablet (Includes: Cleaning Liquid 100ml, Plush Microfiber Cloth, Dust Removal Brush)"/>
        <s v="Gizga Essentials Laptop Power Cable Cord- 3 Pin Adapter Isi Certified(1 Meter/3.3 Feet)"/>
        <s v="Logitech B170 Wireless Mouse, 2.4 GHz with USB Nano Receiver, Optical Tracking, 12-Months Battery Life, Ambidextrous, PC/Mac/Laptop - Black"/>
        <s v="Redgear MP35 Speed-Type Gaming Mousepad (Black/Red)"/>
        <s v="AmazonBasics 6 Feet DisplayPort to DisplayPort Cable - (Not HDMI Cable) (Gold)"/>
        <s v="Canon PIXMA E477 All-in-One Wireless Ink Efficient Colour Printer (White/Blue)"/>
        <s v="Philips Air Purifier Ac2887/20,Vitashield Intelligent Purification,Long Hepa Filter Life Upto 17000 Hours,Removes 99.9% Airborne Viruses &amp; Bacteria,99.97% Airborne Pollutants,Ideal For Master Bedroom"/>
        <s v="HP Z3700 Wireless Optical Mouse with USB Receiver and 2.4GHz Wireless Connection/ 1200DPI / 16 Months Long Battery Life /Ambidextrous and Slim Design (Modern Gold)"/>
        <s v="Philips AC1215/20 Air purifier, removes 99.97% airborne pollutants, 4-stage filtration with True HEPA filter (white)"/>
        <s v="Havells Ambrose 1200mm Ceiling Fan (Pearl White Wood)"/>
        <s v="HP v236w USB 2.0 64GB Pen Drive, Metal"/>
        <s v="AmazonBasics USB Type-C to Micro-B 2.0 Cable - 6 Inches (15.2 Centimeters) - White"/>
        <s v="Pigeon Polypropylene Mini Handy and Compact Chopper with 3 Blades for Effortlessly Chopping Vegetables and Fruits for Your Kitchen (12420, Green, 400 ml)"/>
        <s v="Cello Eliza Plastic Laundry Bag/Basket, 50 litres, Light Grey"/>
        <s v="HP v222w 64GB USB 2.0 Pen Drive (Silver)"/>
        <s v="Havells Ambrose 1200mm Ceiling Fan (Gold Mist Wood)"/>
        <s v="Orient Electric Apex-FX 1200mm Ultra High Speed 400 RPM Ceiling Fan (Brown)"/>
        <s v="Morphy Richards Aristo 2000 Watts PTC Room Heater (White)"/>
        <s v="Tizum High Speed HDMI Cable with Ethernet | Supports 3D 4K | for All HDMI Devices Laptop Computer Gaming Console TV Set Top Box (1.5 Meter/ 5 Feet)"/>
        <s v="TIZUM High Speed HDMI Cable Aura -Gold Plated-High Speed Data 10.2Gbps, 3D, 4K, HD 1080P (10 Ft/ 3 M)"/>
        <s v="Borosil Chef Delite BCH20DBB21 300-Watt Chopper (Black)"/>
        <s v="Morphy Richards OFR Room Heater, 09 Fin 2000 Watts Oil Filled Room Heater , ISI Approved (OFR 9 Grey)"/>
        <s v="Prestige Delight PRWO Electric Rice Cooker (1 L, White)"/>
        <s v="Allin Exporters J66 Ultrasonic Humidifier Cool Mist Air Purifier for Dryness, Cold &amp; Cough Large Capacity for Room, Baby, Plants, Bedroom (2.4 L) (1 Year Warranty)"/>
        <s v="Logitech M221 Wireless Mouse, Silent Buttons, 2.4 GHz with USB Mini Receiver, 1000 DPI Optical Tracking, 18-Month Battery Life, Ambidextrous PC / Mac / Laptop - Charcoal Grey"/>
        <s v="boAt Bassheads 225 in Ear Wired Earphones with Mic(Blue)"/>
        <s v="Logitech M331 Silent Plus Wireless Mouse, 2.4GHz with USB Nano Receiver, 1000 DPI Optical Tracking, 3 Buttons, 24 Month Life Battery, PC/Mac/Laptop - Black"/>
        <s v="Prestige Electric Kettle PKOSS - 1500watts, Steel (1.5Ltr), Black"/>
        <s v="Eco Crystal J 5 inch Cartridge (Pack of 2)"/>
        <s v="Sujata Chutney Steel Jar, 400 ml, (White), Stainless Steel"/>
        <s v="Orient Electric Fabrijoy DIFJ10BP 1000-Watt Dry Iron, Non-Stick (White and Blue)"/>
        <s v="Bajaj OFR Room Heater, 13 Fin 2900 Watts Oil Filled Room Heater with 400W PTC Ceramic Fan Heater, ISI Approved (Majesty 13F Plus Black)"/>
        <s v="Logitech MK240 Nano Wireless USB Keyboard and Mouse Set, 12 Function Keys 2.4GHz Wireless, 1000DPI, Spill-Resistant Design, PC/Mac, Black/Chartreuse Yellow"/>
        <s v="Morphy Richards Daisy 1000W Dry Iron with American Heritage Non-Stick Coated Soleplate, White"/>
        <s v="SanDisk Ultra Dual 64 GB USB 3.0 OTG Pen Drive (Black)"/>
        <s v="Tata Sky Universal Remote"/>
        <s v="HP 65W AC Laptops Charger Adapter 4.5mm for HP Pavilion Black (Without Power Cable)"/>
        <s v="SHOPTOSHOP Electric Lint Remover, Best Lint Shaver for Clothes,Lint Remover for Woolen Clothes ,Lint Remover for Sweaters"/>
        <s v="Western Digital WD 1.5TB Elements Portable Hard Disk Drive, USB 3.0, Compatible with PC, PS4 and Xbox, External HDD (WDBU6Y0015BBK-WESN)"/>
        <s v="CableCreation RCA to 3.5mm Male Audio Cable, 3.5mm to 2RCA Cable Male RCA Cable,Y Splitter Stereo Jack Cable for Home Theater,Subwoofer, Receiver, Speakers and More (3Feet/0.9Meter,Black)"/>
        <s v="Kodak 80 cm (32 Inches) HD Ready LED TV Kodak 32HDX900S (Black)"/>
        <s v="ATOM Selves-MH 200 GM Digital Pocket Scale"/>
        <s v="Pigeon by Stovekraft 2 Slice Auto Pop up Toaster. A Smart Bread Toaster for Your Home (750 Watt) (black)"/>
        <s v="Amazon Basics HDMI Coupler,Black"/>
        <s v="boAt Dual Port Rapid Car Charger (Qualcomm Certified) with Quick Charge 3.0 + Free Micro USB Cable - (Black)"/>
        <s v="Abode Kitchen Essential Measuring Cup &amp; Spoon for Spices | for Cooking and Baking Cake | Multipurpose Tablespoon Cups with Ring Holder | (Black)"/>
        <s v="Sujata Powermatic Plus 900 Watts Juicer Mixer Grinder"/>
        <s v="AmazonBasics Micro USB Fast Charging Cable for Android Phones with Gold Plated Connectors (3 Feet, Black)"/>
        <s v="Rts‚Ñ¢ High Speed 3D Full HD 1080p Support (10 Meters) HDMI Male to HDMI Male Cable TV Lead 1.4V for All Hdmi Devices- Black (10M - 30 FEET)"/>
        <s v="Wonderchef Nutri-blend Mixer, Grinder &amp; Blender | Powerful 400W 22000 RPM motor | Stainless steel Blades | 3 unbreakable jars | 2 Years warranty | Online recipe book by Chef Sanjeev Kapoor | Black"/>
        <s v="boAt Type-c A400 Type-c to USB A Cable for All Type C Phones (Lg nexus 5x), 1Mtr(Black)"/>
        <s v="LRIPL Compatible Sony Bravia LCD/led Remote Works with Almost All Sony led/LCD tv's"/>
        <s v="Philips Daily Collection HD2582/00 830-Watt 2-Slice Pop-up Toaster (White)"/>
        <s v="boAt BassHeads 100 in-Ear Wired Headphones with Mic (Black)"/>
        <s v="Orico 2.5&quot;(6.3cm) USB 3.0 HDD Enclosure Case Cover for SATA SSD HDD | SATA SSD HDD Enclosure High Speed USB 3.0 | Tool Free Installation | Black"/>
        <s v="Amazonbasics Micro Usb Fast Charging Cable For Android Smartphone,Personal Computer,Printer With Gold Plated Connectors (6 Feet, Black)"/>
        <s v="Philips PowerPro FC9352/01 Compact Bagless Vacuum Cleaner (Blue)"/>
        <s v="AMERICAN MICRONIC- Imported Wet &amp; Dry Vacuum Cleaner, 21 Litre Stainless Steel with Blower &amp; HEPA filter, 1600 Watts 100% Copper Motor 28 KPa suction with washable reusable dust bag (Red/Black/Steel)-AMI-VCD21-1600WDx"/>
        <s v="Lenovo 300 Wired Plug &amp; Play USB Mouse, High Resolution 1600 DPI Optical Sensor, 3-Button Design with clickable Scroll Wheel, Ambidextrous, Ergonomic Mouse for Comfortable All-Day Grip (GX30M39704)"/>
        <s v="ELV Car Mount Adjustable Car Phone Holder Universal Long Arm, Windshield for Smartphones - Black"/>
        <s v="Parker Vector Camouflage Gift Set - Roller Ball Pen &amp; Parker Logo Keychain (Black Body, Blue Ink), 2 Piece Set"/>
        <s v="INALSA Hand Blender 1000 Watt with Chopper, Whisker, 600 ml Multipurpose Jar|Variable Speed And Turbo Speed Function |100% Copper Motor |Low Noise |ANTI-SPLASH TECHNOLOGY|2 Year Warranty"/>
        <s v="Digitek DTR 550 LW (67 Inch) Tripod For DSLR, Camera |Operating Height: 5.57 Feet | Maximum Load Capacity up to 4.5kg | Portable Lightweight Aluminum Tripod with 360 Degree Ball Head | Carry Bag Included (Black) (DTR 550LW)"/>
        <s v="Casio MJ-12D 150 Steps Check and Correct Desktop Calculator"/>
        <s v="Redgear Pro Wireless Gamepad with 2.4GHz Wireless Technology, Integrated Dual Intensity Motor, Illuminated Keys for PC(Compatible with Windows 7/8/8.1/10 only)"/>
        <s v="Prestige Iris 750 Watt Mixer Grinder with 3 Stainless Steel Jar + 1 Juicer Jar (White and Blue)"/>
        <s v="Prestige PIC 15.0+ 1900-Watt Induction Cooktop (Black)"/>
        <s v="Caprigo Heavy Duty TV Wall Mount Bracket for 14 to 32 Inch LED/HD/Smart TV‚Äôs, Universal Fixed TV Wall Mount Stand (M452)"/>
        <s v="TP-Link AC750 Dual Band Wireless Cable Router, 4 10/100 LAN + 10/100 WAN Ports, Support Guest Network and Parental Control, 750Mbps Speed Wi-Fi, 3 Antennas (Archer C20) Blue, 2.4 GHz"/>
        <s v="Panasonic Eneloop BQ-CC55N Advanced, Smart and Quick Charger for AA &amp; AAA Rechargeable Batteries, White"/>
        <s v="Butterfly Smart Mixer Grinder, 750W, 4 Jars (Grey)"/>
        <s v="Inalsa Hand Blender| Hand Mixer|Beater - Easy Mix, Powerful 250 Watt Motor | Variable 7 Speed Control | 1 Year Warranty | (White/Red)"/>
        <s v="Sujata Supermix, Mixer Grinder, 900 Watts, 3 Jars (White)"/>
        <s v="Airtel Digital TV HD Set Top Box with 1 Month Basic Pack with Recording + Free Standard Installation"/>
        <s v="AmazonBasics High-Speed Braided HDMI Cable - 3 Feet - Supports Ethernet, 3D, 4K and Audio Return (Black)"/>
        <s v="KENT 11054 Alkaline Water Filter Pitcher 3.5 L | Chemical-Free Water with Balanced pH Levels 8.0 to 9.5 | Solves Acidity Issue | Equipped with Carbon and Sediment Filter - Grey"/>
        <s v="InstaCuppa Milk Frother for Coffee - Handheld Battery-Operated Electric Milk and Coffee Frother, Stainless Steel Whisk and Stand, Portable Foam Maker for Coffee, Cappuccino, Lattes, and Egg Beaters"/>
        <s v="Gizga Essentials Hard Drive Case Shell, 6.35cm/2.5-inch, Portable Storage Organizer Bag for Earphone USB Cable Power Bank Mobile Charger Digital Gadget Hard Disk, Water Resistance Material, Black"/>
        <s v="Boya ByM1 Auxiliary Omnidirectional Lavalier Condenser Microphone with 20ft Audio Cable (Black)"/>
        <s v="Syska SDI-07 1000 W Stellar with Golden American Heritage Soleplate Dry Iron (Blue)"/>
        <s v="Orient Electric Aura Neo Instant 3L Water Heater (Geyser), 5-level Safety Shield, Stainless Steel Tank (White &amp; Turquoise)"/>
        <s v="Zebronics ZEB-KM2100 Multimedia USB Keyboard Comes with 114 Keys Including 12 Dedicated Multimedia Keys &amp; with Rupee Key"/>
        <s v="boAt A400 USB Type-C to USB-A 2.0 Male Data Cable, 2 Meter (Black)"/>
        <s v="boAt Rugged v3 Extra Tough Unbreakable Braided Micro USB Cable 1.5 Meter (Black)"/>
        <s v="Oraimo 18W USB &amp; Type-C Dual Output Super Fast Charger Wall Adapter PE2.0&amp;Quick Charge 3.0 &amp; Power Delivery 3.0 Compatible for iPhone 13/13 Mini/13 Pro Max/12/12 Pro Max, iPad Mini/Pro, Pixel, Galaxy, Airpods Pro"/>
        <s v="Butterfly Smart Wet Grinder, 2L (White) with Coconut Scrapper Attachment, Output - 150 W, Input 260 W"/>
        <s v="Wacom One by CTL-472/K0-CX Digital Drawing Graphics Pen Tablet (Red &amp; Black) Small (6-inch x 3.5-inch)(15x8cm) | Battery Free Cordless Pen with 2048 Pressure Level"/>
        <s v="Havells Instanio 1-Litre 3KW Instant Water Heater (Geyser), White Blue"/>
        <s v="Havells Instanio 3-Litre Instant Geyser (White/Blue)"/>
        <s v="Havells Instanio 3-Litre 4.5KW Instant Water Heater (Geyser), White Blue"/>
        <s v="Sujata Dynamix, Mixer Grinder, 900 Watts, 3 Jars (White)"/>
        <s v="Havells Cista Room Heater, White, 2000 Watts"/>
        <s v="Butterfly EKN 1.5-Litre Electric Kettle (Silver with Black)"/>
        <s v="boAt BassHeads 900 On-Ear Wired Headphones with Mic (White)"/>
        <s v="Usha EI 3710 Heavy Weight 1000-Watt Dry Iron with Golden American Heritage Soleplate, 1.75 Kg(White)"/>
        <s v="Prestige Clean Home Water Purifier Cartridge"/>
        <s v="Storite High Speed Micro USB 3.0 Cable A to Micro B for External &amp; Desktop Hard Drives 45cm"/>
        <s v="Model-P4 6 Way Swivel Tilt Wall Mount 32-55-inch Full Motion Cantilever for LED,LCD and Plasma TV's"/>
        <s v="Usha Steam Pro SI 3713, 1300 W Steam Iron, Powerful steam Output up to 18 g/min, Non-Stick Soleplate (White &amp; Blue)"/>
        <s v="Portronics My buddy plus Adjustable Laptop cooling Table (Brown)"/>
        <s v="Redgear Cosmo 7,1 Usb Gaming Wired Over Ear Headphones With Mic With Virtual Surround Sound,50Mm Driver, Rgb Leds &amp; Remote Control(Black)"/>
        <s v="ZEBRONICS Zeb-Comfort Wired USB Mouse, 3-Button, 1000 DPI Optical Sensor, Plug &amp; Play, for Windows/Mac, Black"/>
        <s v="Airtel DigitalTV DTH Television, Setup Box Remote Compatible for SD and HD Recording (Black)"/>
        <s v="iBELL MPK120L Premium Stainless Steel Multi Purpose Kettle/Cooker with Inner Pot 1.2 Litre (Silver)"/>
        <s v="JBL Go 2, Wireless Portable Bluetooth Speaker with Mic, JBL Signature Sound, Vibrant Color Options with IPX7 Waterproof &amp; AUX (Blue)"/>
        <s v="Dr Trust Electronic Kitchen Digital Scale Weighing Machine (Blue)"/>
        <s v="Zebronics Zeb-Transformer Gaming Keyboard and Mouse Combo (USB, Braided Cable)"/>
        <s v="Xiaomi Mi Wired in Ear Earphones with Mic Basic with Ultra Deep Bass &amp; Aluminum Alloy Sound Chamber (Black)"/>
        <s v="boAt Rugged V3 Braided Micro USB Cable (Pearl White)"/>
        <s v="INALSA Electric Chopper Bullet- 400 Watts with 100% Pure Copper Motor| Chop, Mince, Puree, Dice | Twin Blade Technology| 900 ml Capacity| One Touch Operation, 1.30mtr Long Power Cord (Black/Silver)"/>
        <s v="AmazonBasics Double Braided Nylon USB Type-C to Type-C 2.0 Cable, Charging Adapter, Smartphone 6 feet, Dark Grey"/>
        <s v="AmazonBasics Double Braided Nylon USB Type-C to Type-C 2.0 Cable Smartphone (Dark Grey, 3 feet)"/>
        <s v="Black + Decker BD BXIR2201IN 2200-Watt Cord &amp; Cordless Steam Iron (Green)"/>
        <s v="SUJATA Powermatic Plus, Juicer Mixer Grinder, 900 Watts, 2 Jars (White)"/>
        <s v="Amazon Basics USB A to Lightning MFi Certified Charging Cable (White, 1.2 meter)"/>
        <s v="JBL C200SI, Premium in Ear Wired Earphones with Mic, Signature Sound, One Button Multi-Function Remote, Angled Earbuds for Comfort fit (Blue)"/>
        <s v="Butterfly Jet Elite Mixer Grinder, 750W, 4 Jars (Grey)"/>
        <s v="Lenovo GX20L29764 65W Laptop Adapter/Charger with Power Cord for Select Models of Lenovo (Round pin) (Black)"/>
        <s v="HP 32GB Class 10 MicroSD Memory Card (U1 TF Card¬†32GB)"/>
        <s v="Gizga Essentials Earphone Carrying Case, Multi-Purpose Pocket Storage Travel Organizer for Earphones, Headset, Pen Drives, SD Cards, Shock-Proof Ballistic Nylon, Soft Fabric, Mesh Pocket, Green"/>
        <s v="Isoelite Remote Compatible for Samsung LED/LCD Remote Control Works with All Samsung LED/LCD TV Model No :- BN59-607A (Please Match The Image with Your Old Remote)"/>
        <s v="Amazon Basics USB A to Lightning PVC Molded Nylon MFi Certified Charging Cable (Black, 1.2 meter)"/>
        <s v="Philips Handheld Garment Steamer GC360/30 - Vertical &amp; Horizontal Steaming, 1200 Watt, up to 22g/min"/>
        <s v="Philips EasyTouch Plus Standing Garment Steamer GC523/60 - 1600 Watt, 5 Steam Settings, Up to 32 g/min steam, with Double Pole"/>
        <s v="Wayona Nylon Braided Usb Type C 3Ft 1M 3A Fast Charger Cable For Samsung Galaxy S9 S8 (Wc3Cb1, Black)"/>
        <s v="Raffles Premium Stainless Steel South Indian Coffee Filter/Drip Coffee Maker, 2-3 Cups, 150 ml"/>
        <s v="Singer Aroma 1.8 Liter Electric Kettle High Grade Stainless Steel with Cool and Touch Body and Cordless Base, 1500 watts, Auto Shut Off with Dry Boiling (Silver/Black)"/>
        <s v="Eureka Forbes Euroclean Paper Vacuum Cleaner Dust Bags for Excel, Ace, 300, Jet Models - Set of 10"/>
        <s v="V-Guard Zenora RO+UF+MB Water Purifier | Suitable for water with TDS up to 2000 ppm | 8 Stage Purification with World-class RO Membrane and Advanced UF Membrane | Free PAN India Installation &amp; 1-Year Comprehensive Warranty | 7 Litre, Black"/>
        <s v="Wonderchef Nutri-blend Complete Kitchen Machine | 22000 RPM Mixer Grinder, Blender, Chopper, Juicer | 400W Powerful motor | SS Blades | 4 Unbreakable Jars | 2 Years Warranty | Online Recipe Book By Chef Sanjeev Kapoor | Black"/>
        <s v="Tata Swach Bulb 6000-Litre Cartridge, 1 Piece, White, Hollow Fiber Membrane"/>
        <s v="NEXOMS Instant Heating Water Tap Wall Mounted with 3 Pin Indian Plug (16Amp)"/>
        <s v="Crucial BX500 240GB 3D NAND SATA 6.35 cm (2.5-inch) SSD (CT240BX500SSD1)"/>
        <s v="ZEBRONICS Zeb-100HB 4 Ports USB Hub for Laptop, PC Computers, Plug &amp; Play, Backward Compatible - Black"/>
        <s v="Cello Quick Boil Popular Electric Kettle 1 Litre 1200 Watts | Stainless Steel body | Boiler for Water, Silver"/>
        <s v="KENT 16026 Electric Kettle Stainless Steel 1.8 L | 1500W | Superfast Boiling | Auto Shut-Off | Boil Dry Protection | 360¬∞ Rotating Base | Water Level Indicator"/>
        <s v="SOFLIN Egg Boiler Electric Automatic Off 7 Egg Poacher for Steaming, Cooking, Boiling and Frying (400 Watts, Blue)"/>
        <s v="Portronics CLAMP X Car-Vent Mobile Holder 360 Degree Rotational(Black)"/>
        <s v="boAt Bassheads 100 in Ear Wired Earphones with Mic(Taffy Pink)"/>
        <s v="boAt Bassheads 100 in Ear Wired Earphones with Mic(Furious Red)"/>
        <s v="Wayona Usb Type C Fast Charger Cable Fast Charging Usb C Cable/Cord Compatible For Samsung Galaxy S10E S10 S9 S8 Plus S10+,Note 10 Note 9 Note 8,S20,M31S,M40,Realme X3,Pixel 2 Xl (3 Ft Pack Of 1,Grey)"/>
        <s v="TP-Link Archer AC1200 Archer C6 Wi-Fi Speed Up to 867 Mbps/5 GHz + 400 Mbps/2.4 GHz, 5 Gigabit Ports, 4 External Antennas, MU-MIMO, Dual Band, WiFi Coverage with Access Point Mode, Black"/>
        <s v="KENT 16025 Sandwich Grill 700W | Non-Toxic Ceramic Coating | Automatic Temperature Cut-off with LED Indicator | Adjustable Height Control, Metallic Silver, Standard"/>
        <s v="STRIFF PS2_01 Multi Angle Mobile/Tablet Tabletop Stand. Phone Holder for iPhone, Android, Samsung, OnePlus, Xiaomi. Portable, Foldable Cell Phone Stand. Perfect for Bed, Office, Home &amp; Desktop (Black)"/>
        <s v="PRO365 Indo Mocktails/Coffee Foamer/Cappuccino/Lemonade/Milk Frother (6 Months Warranty)"/>
        <s v="STRIFF Wall Mount Phone Holder Wall Mount with Adhesive Strips, Charging Holder Compatible with iPhone, Smartphone and Mini Tablet (Pack of 1) (White)"/>
        <s v="AmazonBasics Cylinder Bagless Vacuum Cleaner with Power Suction, Low Sound, High Energy Efficiency and 2 Years Warranty (1.5L, Black)"/>
        <s v="Simxen Egg Boiler Electric Automatic Off 7 Egg Poacher for Steaming, Cooking Also Boiling and Frying 400 W (Blue, Pink)"/>
        <s v="INDIAS¬Æ‚Ñ¢ Electro-Instant Water Geyser A.B.S. Body Shock Proof Can be Used in Bathroom, Kitchen, wash Area, Hotels, Hospital etc."/>
        <s v="KLAM LCD Writing Tablet Screenwriting Toys Board Smart Digital E-Note Pad 8.5 Inch Light Weight Magic Slate for Drawing Playing Noting by Kids and Adults Best Birthday Gift Girls Boys, Multicolor"/>
        <s v="Bulfyss Plastic Sticky Lint Roller Hair Remover Cleaner Set of 5 Rolls 150 Sheets, 30 Sheets Each roll Lint Roller Remover for Clothes, Furniture, Carpet, Dog Fur, Sweater, Dust &amp; Dirt"/>
        <s v="POPIO Type C Dash Charging USB Data Cable for OnePlus Devices"/>
        <s v="Kuber Industries Nylon Mesh Laundry Basket|Sturdy Material &amp; Durable Handles|Netted Lightweight Laundry Bag, Size 36 x 36 x 58, Capicity 30 Ltr (Pink)"/>
        <s v="Lenovo 400 Wireless Mouse, 1200DPI Optical Sensor, 2.4GHz Wireless Nano USB, 3-Button (Left,Right,Scroll) Upto 8M Left/Right &amp; 100K Scroll clicks &amp; 1yr Battery, Ambidextrous, Ergonomic GY50R91293"/>
        <s v="Libra Room Heater for Home, Room Heaters Home for Winter, Electric Heater with 2000 Watts Power as per IS Specification for Small to Medium Rooms - FH12 (Grey)"/>
        <s v="Classmate Octane Colour Burst-Multicolour Gel Pens (Pack of 10) | Gold &amp; Silver Glitter Sparkle Pens|10 colour ink shades for art lovers and kids|Fun at home essentials"/>
        <s v="MAONO AU-400 Lavalier Auxiliary Omnidirectional Microphone (Black)"/>
        <s v="Crompton Amica 15-L 5 Star Rated Storage Water Heater (Geyser) with Free Installation (White)"/>
        <s v="Wayona Nylon Braided 2M / 6Ft Fast Charge Usb To Lightning Data Sync And Charging Cable For Iphone, Ipad Tablet (6 Ft Pack Of 1, Grey)"/>
        <s v="Wayona Nylon Braided (2 Pack) Lightning Fast Usb Data Cable Fast Charger Cord For Iphone, Ipad Tablet (3 Ft Pack Of 2, Grey)"/>
        <s v="Wayona Nylon Braided Usb Syncing And Charging Cable Sync And Charging Cable For Iphone, Ipad (3 Ft, Black) - Pack Of 2"/>
        <s v="SanDisk Ultra 128 GB USB 3.0 Pen Drive (Black)"/>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Dell WM118 Wireless Mouse, 2.4 Ghz with USB Nano Receiver, Optical Tracking, 12-Months Battery Life, Ambidextrous, Pc/Mac/Laptop - Black."/>
        <s v="JBL C50HI, Wired in Ear Headphones with Mic, One Button Multi-Function Remote, Lightweight &amp; Comfortable fit (Black)"/>
        <s v="Wayona Nylon Braided 3A Lightning to USB A Syncing and Fast Charging Data Cable for iPhone, Ipad (3 FT Pack of 1, Black)"/>
        <s v="Wayona Nylon Braided USB to Lightning Fast Charging and Data Sync Cable Compatible for iPhone 13, 12,11, X, 8, 7, 6, 5, iPad Air, Pro, Mini (3 FT Pack of 1, Grey)"/>
        <s v="Borosil Prime Grill Sandwich Maker (Grey)"/>
        <s v="Usha Hc 812 T Thermo Fan Room Heater"/>
        <s v="Crompton IHL 251 1500-Watt Immersion Water Heater with Copper Heating Element and IP 68 Protection"/>
        <s v="Classmate Octane Neon- Blue Gel Pens(Pack of 5)|Smooth Writing Pen|Attractive body colour for Boys &amp; Girls|Waterproof ink for smudge free writing|Preferred by Students for Exam|Study at home essential"/>
        <s v="Brayden Chopro, Electric Vegetable Chopper for Kitchen with 500 ML Capacity, 400 Watts Copper Motor and 4 Bi-Level SS Blades (Black)"/>
        <s v="Foxin FTC 12A / Q2612A Black Laser Toner Cartridge Compatible with Laserjet 1020,M1005,1018,1010,1012,1015,1020 Plus,1022,3015,3020,3030,3050, 3050Z, 3052,3055 (Black)"/>
        <s v="Zebronics Wired Keyboard and Mouse Combo with 104 Keys and a USB Mouse with 1200 DPI - JUDWAA 750"/>
        <s v="TP-Link Nano AC600 USB Wi-Fi Adapter(Archer T2U Nano)- 2.4G/5G Dual Band Wireless Network Adapter for PC Desktop Laptop, Mini Travel Size, Supports Windows 11,10, 8.1, 8, 7, XP/Mac OS 10.9-10.15"/>
        <s v="AmazonBasics Digital Optical Coax to Analog RCA Audio Converter Adapter with Fiber Cable"/>
        <s v="AmazonBasics Flexible Premium HDMI Cable (Black, 4K@60Hz, 18Gbps), 3-Foot"/>
        <s v="boAt Bassheads 152 in Ear Wired Earphones with Mic(Active Black)"/>
        <s v="Artis AR-45W-MG2 45 Watts MG2 Laptop Adapter/Charger Compatible with MB Air 13‚Äù &amp; MB Air 11‚Äù (14.5 V, 3.1 A) Connector: MG2 (T Tip Connector)"/>
        <s v="ZEBRONICS Zeb-Fame 5watts 2.0 Multi Media Speakers with AUX, USB and Volume Control (Black)"/>
        <s v="Epson 003 65 ml for EcoTank L1110/L3100/L3101/L3110/L3115/L3116/L3150/L3151/L3152/L3156/L5190 Black Ink Bottle"/>
        <s v="ZEBRONICS Zeb-Thunder Bluetooth Wireless Over Ear Headphone FM, mSD, 9 hrs Playback with Mic (Black)"/>
        <s v="Zebronics Zeb-Power Wired USB Mouse, 3-Button, 1200 DPI Optical Sensor, Plug &amp; Play, for Windows/Mac"/>
        <s v="Havells D'zire 1000 watt Dry Iron With American Heritage Sole Plate, Aerodynamic Design, Easy Grip Temperature Knob &amp; 2 years Warranty. (Mint)"/>
        <s v="Havells Glydo 1000 watt Dry Iron With American Heritage Non Stick Sole Plate, Aerodynamic Design, Easy Grip Temperature Knob &amp; 2 years Warranty. (Charcoal Blue)"/>
        <s v="Parker Moments Vector Timecheck Gold Trim Roller Ball Pen (Black)"/>
        <s v="Gizga Essentials Laptop Bag Sleeve Case Cover Pouch with Handle for 14.1 Inch Laptop for Men &amp; Women, Padded Laptop Compartment, Premium Zipper Closure, Water Repellent Nylon Fabric, Grey"/>
        <s v="Boult Audio Probass Curve Bluetooth Wireless in Ear Earphones with Mic with Ipx5 Water Resistant, 12H Battery Life &amp; Extra Bass (Black)"/>
        <s v="ESN 999 Supreme Quality 1500W Immersion Water Heater Rod (Black)"/>
        <s v="Wayona Usb Nylon Braided Data Sync And Charging Cable For Iphone, Ipad Tablet (Red, Black)"/>
        <s v="TP-Link AC1300 USB WiFi Adapter (Archer T3U) - 2.4G/5G Dual Band Mini Wireless Network Adapter for PC Desktop, MU-MIMO Wi-Fi Dongle, USB 3.0, Supports Windows 11,10, 8.1, 8, 7, XP/Mac OS 10.15 and earlier"/>
        <s v="VW 60 cm (24 inches) Premium Series HD Ready LED TV VW24A (Black)"/>
        <s v="VW 80 cm (32 inches) Frameless Series HD Ready LED TV VW32A (Black)"/>
        <s v="Bosch Pro 1000W Mixer Grinder MGM8842MIN - Black"/>
        <s v="Lint Roller with 40 Paper Sheets, 22 x 5 cm (Grey)"/>
        <s v="Gizga Essentials Multi-Purpose Portable &amp; Foldable Wooden Desk for Bed Tray, Laptop Table, Study Table (Black)"/>
        <s v="AGARO Marvel 9 Liters Oven Toaster Griller, Cake Baking OTG (Black)"/>
        <s v="SYVO WT 3130 Aluminum Tripod (133CM), Universal Lightweight Tripod with Mobile Phone Holder Mount &amp; Carry Bag for All Smart Phones, Gopro, Cameras - Brown"/>
        <s v="Portronics MODESK POR-122 Universal Mobile Tabletop Holder (Black)"/>
        <s v="boAt Stone 650 10W Bluetooth Speaker with Upto 7 Hours Playback, IPX5 and Integrated Controls (Blue)"/>
        <s v="StyleHouse Lint Remover for Woolen Clothes, Electric Lint Remover, Best Lint Shaver for Clothes"/>
        <s v="Pick Ur Needs¬Æ Lint Remover for Clothes High Range Rechargeable Lint Shaver for All Types of Clothes, Fabrics, Blanket with 1 Extra Blade Multicolor (Rechargeable)"/>
        <s v="AmazonBasics High Speed 55 Watt Oscillating Pedestal Fan, 400mm Sweep Length, White (Without Remote)"/>
        <s v="Brayden Fito Atom Rechargeable Smoothie Blender with 2000 mAh Battery and 3.7V Motor with 400ml Tritan Jar (Blue)"/>
        <s v="SaleOn‚Ñ¢ Portable Storage Organizer Bag for Earphone USB Cable Power Bank Mobile Charger Digital Gadget Hard Disk, Water Resistance Material - Dark Grey"/>
        <s v="Philips HD6975/00 25 Litre Digital Oven Toaster Grill, Grey, 25 liter"/>
        <s v="RC PRINT GI 790 Ink Refill for Canon G1000, G1010, G1100, G2000, G2002, G2010, G2012, G2100, G3000, G3010, G3012, G3100, G4000, G4010"/>
        <s v="TP-Link AC600 600 Mbps WiFi Wireless Network USB Adapter for Desktop PC with 2.4GHz/5GHz High Gain Dual Band 5dBi Antenna Wi-Fi, Supports Windows 11/10/8.1/8/7/XP, Mac OS 10.15 and earlier (Archer T2U Plus)"/>
        <s v="Agaro Blaze USBA to micro +Type C 2in1 Braided 1.2M Cable"/>
        <s v="AGARO Blaze USB 3.0 to USB Type C OTG Adapter"/>
        <s v="Zodo 8. 5 inch LCD E-Writer Electronic Writing Pad/Tablet Drawing Board (Paperless Memo Digital Tablet)"/>
        <s v="boAt Rockerz 450 Bluetooth On Ear Headphones with Mic, Upto 15 Hours Playback, 40MM Drivers, Padded Ear Cushions, Integrated Controls and Dual Modes(Luscious Black)"/>
        <s v="Ionix Jewellery Scale | Weight Scale | Digital Weight Machine | weight machine for gold | Electronic weighing machines for Jewellery 0.01G to 200G Small Weight Machine for Shop - Silver"/>
        <s v="ELV Aluminum Adjustable Mobile Phone Foldable Tabletop Stand Dock Mount for All Smartphones, Tabs, Kindle, iPad (Black)"/>
        <s v="Eveready 1015 Carbon Zinc AA Battery - 10 Pieces"/>
        <s v="Mobilife Bluetooth Extendable Selfie Stick with Tripod Stand and Wireless Remote,3-in-1 Multifunctional Selfie Stick Tripod for iPhone Samsung Mi Realme Oppo Vivo Google More,Black"/>
        <s v="INALSA Electric Kettle 1.5 Litre with Stainless Steel Body - Absa|Auto Shut Off &amp; Boil Dry Protection Safety Features| Cordless Base &amp; Cord Winder|Hot Water Kettle |Water Heater Jug"/>
        <s v="KENT 16044 Hand Blender Stainless Steel 400 W | Variable Speed Control | Easy to Clean and Store | Low Noise Operation"/>
        <s v="SWAPKART Portable Flexible Adjustable Eye Protection USB LED Desk Light Table Lamp for Reading, Working on PC, Laptop, Power Bank, Bedroom ( Multicolour )"/>
        <s v="boAt BassHeads 122 Wired Earphones with Heavy Bass, Integrated Controls and Mic (Gun Metal)"/>
        <s v="AGARO Imperial 240-Watt Slow Juicer with Cold Press Technology"/>
        <s v="Gizga Essentials Cable Organiser, Cord Management System for PC, TV, Home Theater, Speaker &amp; Cables, Reusable Cable Organizer for Desk, WFH Accessories, Organizer Tape Roll, Reusable Cable Ties Strap"/>
        <s v="AGARO Ace 1600 Watts, 21.5 kPa Suction Power, 21 litres Wet &amp; Dry Stainless Steel Vacuum Cleaner with Blower Function and Washable Dust Bag"/>
        <s v="Ambrane 20000mAh Power Bank with 20W Fast Charging, Triple Output, Power Delivery, Type C Input, Made in India, Multi-Layer Protection, Li-Polymer + Type C Cable (Stylo-20k, Black)"/>
        <s v="Amazon Basics 10.2 Gbps High-Speed 4K HDMI Cable with Braided Cord, 1.8 Meter, Dark Grey"/>
        <s v="Tosaa T2STSR Sandwich Gas Toaster Regular (Black)"/>
        <s v="AmazonBasics 10.2 Gbps High-Speed 4K HDMI Cable with Braided Cord (10-Foot, Dark Grey)"/>
        <s v="SLOVIC¬Æ Tripod Mount Adapter| Tripod Mobile Holder|Tripod Phone Mount(Made in India)| Smartphone Clip Clipper 360 Degree for Taking Magic Video Shots &amp; Pictures."/>
        <s v="IT2M Designer Mouse Pad for Laptop/Computer (9.2 X 7.6 Inches, 12788)"/>
        <s v="Prestige Sandwich Maker PGMFD 01, Black"/>
        <s v="Usha Aurora 1000 W Dry Iron with Innovative Tail Light Indicator, Weilburger Soleplate (White &amp; Grey)"/>
        <s v="boAt Bassheads 242 in Ear Wired Earphones with Mic(Active Black)"/>
        <s v="Pentonic Multicolor Ball Point Pen, Pack of 10"/>
        <s v="SanDisk Ultra Flair 64GB USB 3.0 Pen Drive, Multicolor"/>
        <s v="Inalsa Vacuum Cleaner Wet and Dry Micro WD10 with 3in1 Multifunction Wet/Dry/Blowing| 14KPA Suction and Impact Resistant Polymer Tank,(Yellow/Black)"/>
        <s v="Bajaj Frore 1200 mm Ceiling Fan (Brown)"/>
        <s v="AGARO Regal 800 Watts Handheld Vacuum Cleaner, Lightweight &amp; Durable Body, Small/Mini Size ( Black)"/>
        <s v="HP GT 53 XL Cartridge Ink"/>
        <s v="iBELL SEK170BM Premium Electric Kettle, 1.7 Litre, Stainless Steel with Coating,1500W Auto Cut-Off, Silver with Black"/>
        <s v="iBELL SEK15L Premium 1.5 Litre Stainless Steel Electric Kettle,1500W Auto Cut-Off Feature,Silver with Black"/>
        <s v="ZEBRONICS Zeb-Bro in Ear Wired Earphones with Mic, 3.5mm Audio Jack, 10mm Drivers, Phone/Tablet Compatible(Black)"/>
        <s v="Redgear Cloak Wired RGB Wired Over Ear Gaming Headphones with Mic for PC"/>
        <s v="Racold Eterno Pro 25L Vertical 5 Star Storage Water Heater (Geyser) with free Standard Installation and free Installation Pipes"/>
        <s v="Boult Audio BassBuds X1 in-Ear Wired Earphones with 10mm Extra Bass Driver and HD Sound with mic(Black)"/>
        <s v="ESR Screen Protector Compatible with iPad Pro 11 Inch (2022/2021/2020/2018) and iPad Air 5/4 (2022/2020, 10.9 Inch), Tempered-Glass Film with Alignment Frame, Scratch Resistant, HD Clarity, 2 Pack"/>
        <s v="MemeHo¬Æ Smart Standard Multi-Purpose Laptop Table with Dock Stand/Study Table/Bed Table/Foldable and Portable/Ergonomic &amp; Rounded Edges/Non-Slip Legs/Engineered Wood with Cup Holder (Black)"/>
        <s v="Lifelong LLMG74 750 Watt Mixer Grinder with 3 Jars (White and Grey)"/>
        <s v="Butterfly Hero Mixer Grinder, 500W, 3 Jars (Grey)"/>
        <s v="LOHAYA LCD/LED Remote Compatible for Sony Bravia Smart LCD LED UHD OLED QLED 4K Ultra HD TV Remote Control with YouTube &amp; Netflix Function [ Compatible for Sony Tv Remote Control ]"/>
        <s v="HP USB Wireless Spill Resistance Keyboard and Mouse Set with 10m Working Range 2.4G Wireless Technology / 3 Years Warranty (4SC12PA), Black"/>
        <s v="Aine HDMI Male to VGA Female Video Converter Adapter Cable (Black)"/>
        <s v="Prestige 1.5 Litre Kettle 1500-watts, Red"/>
        <s v="Glun Multipurpose Portable Electronic Digital Weighing Scale Weight Machine (10 Kg - with Back Light)"/>
        <s v="ZEBRONICS HAA2021 HDMI version 2.1 cable with 8K @ 60Hz, 4K @ 120Hz, eARC &amp; CEC support, 3D compatible, 2 meters length, 48Gbps max and Gold-plated connectors"/>
        <s v="Western Digital WD 2TB My Passport Portable Hard Disk Drive, USB 3.0 with¬† Automatic Backup, 256 Bit AES Hardware Encryption,Password Protection,Compatible with Windows and Mac, External HDD-Black"/>
        <s v="Classmate Octane Neon- 25 Blue Gel Pens | Smooth Writing Pens| Water-proof Ink For Smudge-free Writing| Preferred By Students For Exam &amp; Class Notes| Study At Home Essential"/>
        <s v="SVM Products Unbreakable Set Top Box Stand with Dual Remote Holder (Black)"/>
        <s v="Amazon Brand - Solimo 2000/1000 Watts Room Heater with Adjustable Thermostat (ISI certified, White colour, Ideal for small to medium room/area)"/>
        <s v="Crompton Solarium Qube 15-L 5 Star Rated Storage Water Heater (Geyser) with Free Installation and Connection Pipes (White and Black)"/>
        <s v="Borosil Rio 1.5 L Electric Kettle, Stainless Steel Inner Body, Boil Water For Tea, Coffee, Soup, Silver"/>
        <s v="CARECASE¬Æ Optical Bay 2nd Hard Drive Caddy, 9.5 mm CD/DVD Drive Slot for SSD and HDD"/>
        <s v="ACTIVA Instant 3 LTR 3 KVA SPECIAL Anti Rust Coated Tank Geyser with Full ABS Body with 5 Year Warranty Premium (White)"/>
        <s v="Infinity (JBL Fuze Pint, Wireless Ultra Portable Mini Speaker with Mic, Deep Bass, Dual Equalizer, Bluetooth 5.0 with Voice Assistant Support for Mobiles (Black)"/>
        <s v="Infinity (JBL Fuze 100, Wireless Portable Bluetooth Speaker with Mic, Deep Bass, Dual Equalizer, IPX7 Waterproof, Rugged Fabric Design (Black)"/>
        <s v="TP-Link AC1200 Archer A6 Smart WiFi, 5GHz Gigabit Dual Band MU-MIMO Wireless Internet Router, Long Range Coverage by 4 Antennas, Qualcomm Chipset"/>
        <s v="iQOO Z6 Pro 5G by vivo (Legion Sky, 8GB RAM, 128GB Storage) | Snapdragon 778G 5G | 66W FlashCharge | 1300 nits Peak Brightness | HDR10+"/>
        <s v="iQOO Z6 Lite 5G by vivo (Mystic Night, 6GB RAM, 128GB Storage) | World's First Snapdragon 4 Gen 1 | 120Hz Refresh Rate | 5000mAh Battery | Travel Adapter to be Purchased Separately"/>
        <s v="iQOO Neo 6 5G (Dark Nova, 8GB RAM, 128GB Storage) | Snapdragon¬Æ 870 5G | 80W FlashCharge"/>
        <s v="iQOO Z6 44W by vivo (Lumina Blue, 4GB RAM, 128GB Storage) | 6.44&quot; FHD+ AMOLED Display | 50% Charge in just 27 mins | in-Display Fingerprint Scanning"/>
        <s v="iQOO Z6 Pro 5G by vivo (Legion Sky, 6GB RAM, 128GB Storage) | Snapdragon 778G 5G | 66W FlashCharge | 1300 nits Peak Brightness | HDR10+"/>
        <s v="pTron Bullet Pro 36W PD Quick Charger, 3 Port Fast Car Charger Adapter - Compatible with All Smartphones &amp; Tablets (Black)"/>
        <s v="iQOO vivo Z6 5G (Chromatic Blue, 6GB RAM, 128GB Storage) | Snapdragon 695-6nm Processor | 120Hz FHD+ Display | 5000mAh Battery"/>
        <s v="Pigeon by Stovekraft Quartz Electric Kettle (14299) 1.7 Litre with Stainless Steel Body, used for boiling Water, making tea and coffee, instant noodles, soup etc. 1500 Watt (Silver)"/>
        <s v="iQOO Z6 44W by vivo (Raven Black, 6GB RAM, 128GB Storage) | 6.44&quot; FHD+ AMOLED Display | 50% Charge in just 27 mins | in-Display Fingerprint Scanning"/>
        <s v="iQOO Z6 44W by vivo (Raven Black, 4GB RAM, 128GB Storage) | 6.44&quot; FHD+ AMOLED Display | 50% Charge in just 27 mins | in-Display Fingerprint Scanning"/>
        <s v="iQOO vivo Z6 5G (Chromatic Blue, 8GB RAM, 128GB Storage) | Snapdragon 695-6nm Processor | 120Hz FHD+ Display | 5000mAh Battery"/>
        <s v="iQOO Z6 44W by vivo (Lumina Blue, 6GB RAM, 128GB Storage) | 6.44&quot; FHD+ AMOLED Display | 50% Charge in just 27 mins | in-Display Fingerprint Scanning"/>
        <s v="iQOO 9 SE 5G (Sunset Sierra, 8GB RAM, 128GB Storage) | Qualcomm Snapdragon 888 | 66W Flash Charge"/>
        <s v="iQOO Z6 Pro 5G by vivo (Phantom Dusk, 8GB RAM, 128GB Storage) | Snapdragon 778G 5G | 66W FlashCharge | 1300 nits Peak Brightness | HDR10+"/>
        <s v="iQOO Z6 Lite 5G by vivo (Stellar Green, 6GB RAM, 128GB Storage) | World's First Snapdragon 4 Gen 1 | 120Hz Refresh Rate | 5000mAh Battery | Travel Adapter to be Purchased Separately"/>
        <s v="iQOO vivo Z6 5G (Dynamo Black, 6GB RAM, 128GB Storage) | Snapdragon 695-6nm Processor | 120Hz FHD+ Display | 5000mAh Battery"/>
        <s v="Pigeon by Stovekraft Amaze Plus Electric Kettle (14313) with Stainless Steel Body, 1.8 litre, used for boiling Water, making tea and coffee, instant noodles, soup etc. 1500 Watt (Silver)"/>
        <s v="Lifelong LLWH106 Flash 3 Litres Instant Water Heater for Home Use, 8 Bar Pressure,Power On/Off Indicator and Advanced Safety, (3000W, ISI Certified, 2 Years Warranty)"/>
        <s v="ESnipe Mart Worldwide Travel Adapter with Build in Dual USB Charger Ports with 125V 6A, 250V Protected Electrical Plug for Laptops, Cameras (White)"/>
        <s v="Pigeon by Stovekraft Amaze Plus Electric Kettle (14289) with Stainless Steel Body, 1.5 litre, used for boiling Water, making tea and coffee, instant noodles, soup etc. 1500 Watt (Silver)"/>
        <s v="AGARO Esteem Multi Kettle 1.2 Litre, 600W with 3 Heating Modes &amp; Rapid Boil Technology"/>
        <s v="Black+Decker Handheld Portable Garment Steamer 1500 Watts with Anti Calc (Violet)"/>
        <s v="Logitech Pebble M350 Wireless Mouse with Bluetooth or USB - Silent, Slim Computer Mouse with Quiet Click for Laptop, Notebook, PC and Mac - Graphite"/>
        <s v="URBN 10000 mAh Lithium Power Bank UPR10K with 12 Watt Fast Charging, Blue"/>
        <s v="STRIFF Adjustable Laptop Tabletop Stand Patented Riser Ventilated Portable Foldable Compatible with MacBook Notebook Tablet Tray Desk Table Book with Free Phone Stand (Black)"/>
        <s v="realme Buds Wireless in Ear Bluetooth Earphones with mic, 11.2mm Bass Boost Driver, Magnetic Fast Pair, Fast Charging and 12 Hrs Playtime (Yellow)"/>
        <s v="Wecool Nylon Braided Multifunction Fast Charging Cable For Android Smartphone, Ios And Type C Usb Devices, 3 In 1 Charging Cable, 3A, (3 Feet) (Black)"/>
        <s v="Amazonbasics Nylon Braided Usb-C To Lightning Cable, Fast Charging Mfi Certified Smartphone, Iphone Charger (6-Foot, Dark Grey)"/>
        <s v="TP-Link Tapo 360¬∞ 2MP 1080p Full HD Pan/Tilt Home Security Wi-Fi Smart Camera| Alexa Enabled| 2-Way Audio| Night Vision| Motion Detection| Sound and Light Alarm| Indoor CCTV (Tapo C200) White"/>
        <s v="ZIGMA WinoteK WinoteK Sun Instant Water Geyser, Water Heater, Portable Water Heater, Geysers Made of First Class ABS Plastic, automatic Reset Model, AE10-3 W (Yellow)"/>
        <s v="KENT 16051 Hand Blender 300 W | 5 Variable Speed Control | Multiple Beaters &amp; Dough Hooks | Turbo Function"/>
        <s v="Sujata Powermatic Plus, Juicer Mixer Grinder with Chutney Jar, 900 Watts, 3 Jars (White)"/>
        <s v="Aquasure From Aquaguard Amaze RO+UV+MTDS,7L storage water purifier,suitable for borewell,tanker,municipal water (Grey) from Eureka Forbes"/>
        <s v="AmazonBasics Induction Cooktop 1600 Watt (Black)"/>
        <s v="Imou 360¬∞ 1080P Full HD Security Camera, Human Detection, Motion Tracking, 2-Way Audio, Night Vision, Dome Camera with WiFi &amp; Ethernet Connection, Alexa Google Assistant, Up to 256GB SD Card Support"/>
        <s v="Brand Conquer 6 in 1 with OTG, SD Card Reader, USB Type C, USB 3.0 and Micro USB, for Memory Card | Portable Card Reader | Compatible with TF, SD, Micro SD, SDHC, SDXC, MMC, RS-MMC, Micro SDXC"/>
        <s v="Robustrion Smart Trifold Hard Back Flip Stand Case Cover for Apple iPad 10.2 Cover iPad 9th Generation Cover 2021 8th Gen 2020 7th Gen 2019 Generation Case - Black"/>
        <s v="Zebronics ZEB-COUNTY 3W Wireless Bluetooth Portable Speaker With Supporting Carry Handle, USB, SD Card, AUX, FM &amp; Call Function. (Green)"/>
        <s v="Cello Non-Stick Aluminium Sandwich Gas Toaster(Black)"/>
        <s v="KENT 16052 Elegant Electric Glass Kettle 1.8L 2000 W | Blue LED Illumination | Borosilicate Glass Body | Boil Drying Protection | Used as Boiler | Milk | Tea | Water &amp; Soup | 1 Year Warranty"/>
        <s v="Crompton Brio 1000-Watts Dry Iron with Weilburger Coating (Sky Blue and White)"/>
        <s v="MI Xiaomi USB Type C HYperCharge Cable 6A 100cm Sturdy and Durable Black Supports 120W HyperCharging"/>
        <s v="Zebronics, ZEB-NC3300 USB Powered Laptop Cooling Pad with Dual Fan, Dual USB Port and Blue LED Lights"/>
        <s v="Noise ColorFit Pro 2 Full Touch Control Smart Watch with 35g Weight &amp; Upgraded LCD Display,IP68 Waterproof,Heart Rate Monitor,Sleep &amp; Step Tracker,Call &amp; Message Alerts &amp; Long Battery Life (Jet Black)"/>
        <s v="TATA SKY HD Connection with 1 month basic package and free installation"/>
        <s v="AirCase Protective Laptop Bag Sleeve fits Upto 13.3&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Robustrion Tempered Glass Screen Protector for iPad 10.2 inch 9th Gen Generation 2021 8th Gen 2020 7th Gen 2019"/>
        <s v="Eureka Forbes Wet &amp; Dry Ultimo 1400 Watts Multipurpose Vacuum Cleaner,Power Suction &amp; Blower with 20 litres Tank Capacity,6 Accessories,1 Year Warranty,Compact,Light Weight &amp; Easy to use (Red)"/>
        <s v="ProElite Faux Leather Smart Flip Case Cover for Apple iPad 10.2&quot; 9th Gen (2021) / 8th Gen / 7th Gen with Stylus Pen, Black"/>
        <s v="ACTIVA 1200 MM HIGH SPEED 390 RPM BEE APPROVED 5 STAR RATED APSRA CEILING FAN BROWN 2 Years Warranty"/>
        <s v="Cuzor 12V Mini ups for WiFi Router | Power Backup up to 4 Hours | Replaceable Battery | Ups for Wi-Fi Router and Modem | Ups for Router up to 2A | ups for uninterrupted wi-fi"/>
        <s v="Universal Remote Control for All Sony TV for All LCD LED and Bravia TVs Remote"/>
        <s v="Mi Air Purifier 3 with True HEPA Filter, removes air pollutants, smoke, odor, bacteria &amp; viruses with 99.97% efficiency, coverage area up to 484 sq. ft., Wi-Fi &amp; Voice control - Alexa/GA (white)"/>
        <s v="PrettyKrafts Laundry Basket for clothes with Lid &amp; Handles, Toys Organiser, 75 Ltr Grey"/>
        <s v="PrettyKrafts Laundry Basket for clothes with Lid &amp; Handles, Toys Organiser, 75 Ltr Black &amp; Grey"/>
        <s v="Zebronics ZEB-VITA Wireless Bluetooth 10W Portable Bar Speaker With Supporting USB, SD Card, AUX, FM, TWS &amp; Call Function"/>
        <s v="Zebronics Zeb-Transformer-M Optical USB Gaming Mouse with LED Effect(Black)"/>
        <s v="SanDisk Ultra Dual Drive Go USB Type C Pendrive for Mobile (Black, 128 GB, 5Y - SDDDC3-128G-I35)"/>
        <s v="CSI INTERNATIONAL¬Æ Instant Water Geyser, Water Heater, Portable Water Heater, Geyser Made of First Class ABS Plastic 3KW (Red)"/>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LOHAYA Television Remote Compatible with Samsung Smart LED/LCD/HD TV Remote Control [ Compatible for All Samsung Tv Remote Control ]"/>
        <s v="LACOPINE Mini Pocket Size Lint Roller (White)"/>
        <s v="Crompton InstaGlide 1000-Watts Dry Iron with American Heritage Coating, Pack of 1 Iron"/>
        <s v="Vedini Transparent Empty Refillable Reusable Fine Mist Spray Bottle for Perfume, Travel with DIY Sticker Set ( 100ml, Pack of 4)"/>
        <s v="Zinq Five Fan Cooling Pad and Laptop Stand with Dual Height Adjustment and Dual USB Port Extension (Black)"/>
        <s v="KENT 16055 Amaze Cool Touch Electric Kettle 1.8 L 1500 W | Plastic Outer &amp; Stainless Steel Inside body | Auto shut off Over heating protection | Multipurpose hot water Kettle | 1 Year Warranty"/>
        <s v="Ambrane Unbreakable 60W / 3A Fast Charging 1.5m Braided Type C to Type C Cable for Smartphones, Tablets, Laptops &amp; Other Type C Devices, PD Technology, 480Mbps Data Sync (RCTT15, Black)"/>
        <s v="Ambrane Unbreakable 60W / 3A Fast Charging 1.5m Braided Micro USB Cable for Smartphones, Tablets, Laptops &amp; Other Micro USB Devices, 480Mbps Data Sync, Quick Charge 3.0 (RCM15, Black)"/>
        <s v="AmazonBasics New Release ABS USB-A to Lightning Cable Cord, Fast Charging MFi Certified Charger for Apple iPhone, iPad Tablet (3-Ft, White)"/>
        <s v="Amazon Basics New Release Nylon USB-A to Lightning Cable Cord, Fast Charging MFi Certified Charger for Apple iPhone, iPad (3-Ft, Rose Gold)"/>
        <s v="AmazonBasics New Release Nylon USB-A to Lightning Cable Cord, MFi Certified Charger for Apple iPhone, iPad, Silver, 6-Ft"/>
        <s v="AmazonBasics New Release Nylon USB-A to Lightning Cable Cord, Fast Charging MFi Certified Charger for Apple iPhone, iPad (6-Ft, Rose Gold)"/>
        <s v="Prestige PWG 07 Wet Grinder, 2L (Multicolor) with Coconut Scraper and Atta Kneader Attachments, 200 Watt"/>
        <s v="Pigeon By Stovekraft ABS Plastic Acer Plus Induction Cooktop 1800 Watts With Feather Touch Control - Black"/>
        <s v="MI Braided USB Type-C Cable for Charging Adapter (Red)"/>
        <s v="CSI INTERNATIONAL¬Æ Instant Water Geyser, Water Heater, Portable Water Heater, Geyser Made of First Class ABS Plastic 3KW (White)"/>
        <s v="Havells Aqua Plus 1.2 litre Double Wall Kettle / 304 Stainless Steel Inner Body / Cool touch outer body / Wider mouth/ 2 Year warranty (Black, 1500 Watt)"/>
        <s v="Caprigo Heavy Duty TV Wall Mount Stand for 12 to 27 inches LED/LCD/Monitor Screen's, Full Motion Rotatable Universal TV &amp; Monitor Wall Mount Bracket with Swivel &amp; Tilt Adjustments (Single Arm - M416)"/>
        <s v="Kuber Industries Waterproof Canvas Laundry Bag/Hamper|Metalic Printed With Handles|Foldable Bin &amp; 45 Liter Capicity|Size 37 x 37 x 46, Pack of 1 (Brown)"/>
        <s v="AGARO 33398 Rapid 1000-Watt, 10-Litre Wet &amp; Dry Vacuum Cleaner, with Blower Function (Red &amp; Black)"/>
        <s v="HealthSense Weight Machine for Kitchen, Kitchen Food Weighing Scale for Health, Fitness, Home Baking &amp; Cooking with Hanging Design, Touch Button, Tare Function &amp; 1 Year Warranty ‚Äì Chef-Mate KS 40"/>
        <s v="PrettyKrafts Laundry Bag / Basket for Dirty Clothes, Folding Round Laundry Bag,Set of 2, Black Wave"/>
        <s v="HP X200 Wireless Mouse with 2.4 GHz Wireless connectivity, Adjustable DPI up to 1600, ambidextrous Design, and 18-Month Long Battery Life. 3-Years Warranty (6VY95AA)"/>
        <s v="HP Wired Mouse 100 with 1600 DPI Optical Sensor, USB Plug-and -Play,ambidextrous Design, Built-in Scrolling and 3 Handy Buttons. 3-Years Warranty (6VY96AA)"/>
        <s v="Sennheiser CX 80S in-Ear Wired Headphones with in-line One-Button Smart Remote with Microphone Black"/>
        <s v="Crypo‚Ñ¢ Universal Remote Compatible with Tata Sky Universal HD &amp; SD Set top Box (Also Works with All TV)"/>
        <s v="OPPO A31 (Mystery Black, 6GB RAM, 128GB Storage) with No Cost EMI/Additional Exchange Offers"/>
        <s v="Scarters Mouse Pad, Desk Mat Extended for Work from Home/Office/Gaming | Vegan PU Leather | Anti-Skid, Anti-Slip, Reversible Splash-Proof ‚Äì Deskspread ~ Navy Blue &amp; Yellow"/>
        <s v="Casio FX-991ES Plus-2nd Edition Scientific Calculator, Black"/>
        <s v="Mi 80 cm (32 inches) HD Ready Android Smart LED TV 4A PRO | L32M5-AL (Black)"/>
        <s v="HP M270 Backlit USB Wired Gaming Mouse with 6 Buttons, 4-Speed Customizable 2400 DPI, Ergonomic Design, Breathing LED Lighting, Metal Scroll Wheel, Lightweighted / 3 Years Warranty (7ZZ87AA), Black"/>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LAPSTER Accessories Power Cable Cord 2 Pin Laptop Adapter and Tape Recorder 1.5M"/>
        <s v="Myvn 30W Warp/20W Dash Charging Usb Type C Charger Cable Compatible For Cellular Phones Oneplus 8T 8 8Pro 7 Pro / 7T / 7T Pro Nord And Oneplus 3 / 3T / 5 / 5T / 6 / 6T / 7"/>
        <s v="Belkin Apple Certified Lightning to USB Charge and Sync Cable for iPhone, iPad, Air Pods, 39.6 inch (100cm) ‚Äì Black"/>
        <s v="Belkin Apple Certified Lightning To Type C Cable, Tough Unbreakable Braided Fast Charging For Iphone, Ipad, Air Pods, 3.3 Feet (1 Meters)    White"/>
        <s v="Belkin USB C to USB-C Fast Charging Type C Cable, 60W PD, 3.3 feet (1 meter) for Laptop, Personal Computer, Tablet, Smartphone - White, USB-IF Certified"/>
        <s v="Belkin Apple Certified Lightning To Type C Cable, Fast Charging For Iphone, Ipad, Air Pods, 3.3 Feet (1 Meters)    White"/>
        <s v="Belkin USB C to USB-C Fast Charging Type C Cable, 60W PD, 3.3 feet (1 meter) for Laptop, Personal Computer, Tablet, Smartphone - Black, USB-IF Certified"/>
        <s v="Belkin Apple Certified Lightning to USB Charge and Sync Tough Braided Cable for iPhone, iPad, Air Pods, 3.3 feet (1 meters) ‚Äì Black"/>
        <s v="SanDisk Ultra Dual Drive Luxe USB Type C Flash Drive (Silver, 128 GB, 5Y - SDDDC4-128G-I35)"/>
        <s v="tizum HDMI to VGA Adapter Cable 1080P for Projector, Computer, Laptop, TV, Projectors &amp; TV"/>
        <s v="boAt Rockerz 370 On Ear Bluetooth Headphones with Upto 12 Hours Playtime, Cozy Padded Earcups and Bluetooth v5.0, with Mic (Buoyant Black)"/>
        <s v="boAt Rockerz 550 Over Ear Bluetooth Headphones with Upto 20 Hours Playback, 50MM Drivers, Soft Padded Ear Cushions and Physical Noise Isolation, Without Mic (Black)"/>
        <s v="TP-LINK AC1300 Archer T3U Plus High Gain USB 3.0 Wi-Fi Dongle, Wireless Dual Band MU-MIMO WiFi Adapter with High Gain Antenna, Supports Windows 11/10/8.1/8/7/XP/MacOS"/>
        <s v="Mi 10W Wall Charger for Mobile Phones with Micro USB Cable (Black)"/>
        <s v="Portronics Konnect CL 20W POR-1067 Type-C to 8 Pin USB 1.2M Cable with Power Delivery &amp; 3A Quick Charge Support, Nylon Braided for All Type-C and 8 Pin Devices, Green"/>
        <s v="Sounce Spiral Charger Cable Protector Data Cable Saver Charging Cord Protective Cable Cover Headphone MacBook Laptop Earphone Cell Phone Set of 3 (Cable Protector (12 Units))"/>
        <s v="Solidaire 550-Watt Mixer Grinder with 3 Jars (Black) (SLD-550-B)"/>
        <s v="PTron Tangent Lite Bluetooth 5.0 Earphones with Mic, Hi-Fi Stereo Sound Neckband, 8Hrs Playtime, Lightweight Snug-fit in-Ear Headphones, IPX4 Water Resistant, Fast Charge &amp; Voice Assistant (Black)"/>
        <s v="Maharaja Whiteline Odacio Plus 550-Watt Juicer Mixer Grinder with 3 Jars (Black/Silver)"/>
        <s v="TABLE MAGIC Multipurpose Laptop Table Mat Finish Top Work at Home Study Table (TM Regular- Black) (Alloy Steel)"/>
        <s v="Amazon Basics 650 Watt Drip Coffee Maker with Borosilicate Carafe"/>
        <s v="ESR USB C to Lightning Cable, 10 ft (3 m), MFi-Certified, Braided Nylon Power Delivery Fast Charging for iPhone 14/14 Plus/14 Pro/14 Pro Max, iPhone 13/12/11/X/8 Series, Use with Type-C Chargers, Black"/>
        <s v="Classmate Long Book - Unruled, 160 Pages, 314 mm x 194 mm - Pack Of 3"/>
        <s v="Classmate Drawing Book - Unruled, 40 Pages, 210 mm x 297 mm - Pack Of 4"/>
        <s v="boAt Airdopes 171 in Ear Bluetooth True Wireless Earbuds with Upto 13 Hours Battery, IPX4, Bluetooth v5.0, Dual Tone Finish with Mic (Mysterious Blue)"/>
        <s v="Usha Janome Dream Stitch Automatic Zig-Zag Electric Sewing Machine with 14 Stitch Function (White and Blue) with Free Sewing KIT Worth RS 500"/>
        <s v="Infinity (JBL Glide 510, 72 Hrs Playtime with Quick Charge, Wireless On Ear Headphone with Mic, Deep Bass, Dual Equalizer, Bluetooth 5.0 with Voice Assistant Support (Black)"/>
        <s v="Zebronics Zeb-Companion 107 USB Wireless Keyboard and Mouse Set with Nano Receiver (Black)"/>
        <s v="AmazonBasics 108 cm (43 inches) 4K Ultra HD Smart LED Fire TV AB43U20PS (Black)"/>
        <s v="USHA Armor AR1100WB 1100 W Dry Iron with Black Weilburger Soleplate (Purple)"/>
        <s v="Usha Goliath GO1200WG Heavy Weight 1200-Watt Dry Iron, 1.8 Kg(Red)"/>
        <s v="DIGITEK¬Æ (DLS-9FT) Lightweight &amp; Portable Aluminum Alloy Light Stand for Ring Light, Reflector, Flash Units, Diffuser, Portrait, Softbox, Studio Lighting &amp; More Ideal for Outdoor &amp; Indoor Shoots"/>
        <s v="Cafe JEI French Press Coffee and Tea Maker 600ml with 4 Level Filtration System, Heat Resistant Borosilicate Glass (Black, 600ml)"/>
        <s v="EGate i9 Pro-Max 1080p Native Full HD Projector 4k Support | 3600 L (330 ANSI ) | 150&quot; (381 cm) Large Screen | VGA, AV, HDMI, SD Card, USB, Audio Out | (E03i31 / E04i32) Black"/>
        <s v="Elv Aluminium Adjustable Mobile Phone Foldable Holder Tabletop Stand Dock Mount for All Smartphones, Tabs, Kindle, iPad (Moonlight Silver)"/>
        <s v="Havells Immersion HB15 1500 Watt (White Blue)"/>
        <s v="Kuber Industries Waterproof Round Laundry Bag/Hamper|Polka Dots Print Print with Handles|Foldable Bin &amp; 45 Liter Capicity|Size 37 x 37 x 49, Pack of 1(Black &amp; White)- CTKTC044992"/>
        <s v="USB Charger, Oraimo Elite Dual Port 5V/2.4A Wall Charger, USB Wall Charger Adapter for iPhone 11/Xs/XS Max/XR/X/8/7/6/Plus, iPad Pro/Air 2/Mini 3/Mini 4, Samsung S4/S5, and More"/>
        <s v="OnePlus 80 cm (32 inches) Y Series HD Ready LED Smart Android TV 32Y1 (Black)"/>
        <s v="DIGITEK¬Æ (DTR-200MT) (18 CM) Portable &amp; Flexible Mini Tripod with Mobile Holder &amp; 360 Degree Ball Head, For Smart Phones, Compact Cameras, GoPro, Maximum Operating Height: 7.87 Inch, Maximum Load Upto: 1 kgs"/>
        <s v="Sounce Gold Plated 3.5 mm Headphone Splitter for Computer 2 Male to 1 Female 3.5mm Headphone Mic Audio Y Splitter Cable Smartphone Headset to PC Adapter ‚Äì (Black,20cm)"/>
        <s v="PRUSHTI COVER AND BAGS, Protective Case for Airtel Xstream settop Box Remote Remote Control Pouch Cover Holder PU Leather Cover Holder(only Cover for Selling Purpose)"/>
        <s v="HUL Pureit Eco Water Saver Mineral RO+UV+MF AS wall mounted/Counter top Black 10L Water Purifier"/>
        <s v="LIRAMARK Webcam Cover Slide, Ultra Thin Laptop Camera Cover Slide Blocker for Computer MacBook Pro iMac PC Tablet (Pack of 3)"/>
        <s v="Crucial RAM 8GB DDR4 3200MHz CL22 (or 2933MHz or 2666MHz) Laptop Memory CT8G4SFRA32A"/>
        <s v="iBELL Castor CTEK15L Premium 1.5 Litre Stainless Steel Electric Kettle,1500W Auto Cut-Off Feature,Silver"/>
        <s v="Portronics Konnect L 1.2Mtr, Fast Charging 3A Micro USB Cable with Charge &amp; Sync Function (Grey)"/>
        <s v="Portronics Konnect L 1.2M Fast Charging 3A 8 Pin USB Cable with Charge &amp; Sync Function for iPhone, iPad (Grey)"/>
        <s v="Portronics Konnect L POR-1081 Fast Charging 3A Type-C Cable 1.2Meter with Charge &amp; Sync Function for All Type-C Devices (Grey)"/>
        <s v="Quantum QHM-7406 Full-Sized Keyboard with () Rupee Symbol, Hotkeys and 3-pieces LED function for Desktop/Laptop/Smart TV Spill-Resistant Wired USB Keyboard with 10 million keystrokes lifespan (Black)"/>
        <s v="Boult Audio Truebuds with 30H Playtime, IPX7 Waterproof, Lightning Boult‚Ñ¢ Type C Fast Charging (10 Min=100Mins), BoomX‚Ñ¢ Tech Rich Bass, Pro+ Calling HD Mic, Touch Controls in Ear Earbuds TWS (Grey)"/>
        <s v="Prestige IRIS Plus 750 watt mixer grinder"/>
        <s v="Milk Frother, Immersion Blender Cordlesss Foam Maker USB Rechargeable Small Mixer Handheld with 2 Stainless WhisksÔºåWisker for Stirring 3-Speed Adjustable Mini Frother for Cappuccino Latte Coffee Egg"/>
        <s v="Wayona Type C to Lightning MFI Certified 20W Fast charging Nylon Braided USB C Cable for iPhone 14, 14 Pro, 14 Pro Max, 14 Plus, 13, 13 Pro, 13 Pro Max, 13 Mini, 12, 12 Pro, 11, 11 Pro Max iPhone 12 Mini, X, 8 (2M, Grey)"/>
        <s v="Redgear A-15 Wired Gaming Mouse with Upto 6400 DPI, RGB &amp; Driver Customization for PC(Black)"/>
        <s v="Tata Sky Universal Remote Compatible for SD/HD"/>
        <s v="Lifelong Power - Pro 500 Watt 3 Jar Mixer Grinder with 3 Speed Control and 1100 Watt Dry Non-Stick soleplate Iron Super Combo (White and Grey, 1 Year Warranty)"/>
        <s v="Zebronics Zeb-JUKEBAR 3900, 80W Multimedia soundbar with subwoofer Supporting Bluetooth, HDMI(ARC), Coaxial Input, AUX, USB &amp; Remote Control (Black)"/>
        <s v="Kodak 80 cm (32 inches) HD Ready Certified Android LED TV 32HDX7XPRO (Black)"/>
        <s v="Wayona USB Type C Fast Charging Cable Charger Cord 3A QC 3.0 Data Cable Compatible with Samsung Galaxy S10e S10 S9 S8 S20 Plus, Note 10 9 8, M51 A40 A50 A70, Moto G7 G8 (1M, Grey)"/>
        <s v="Wayona USB Type C 65W Fast Charging 2M/6Ft Long Flash Charge Cable 3A QC 3.0 Data Cable Compatible with Samsung Galaxy S21 S10 S9 S8, iQOO Z3, Vivo, Note 10 9 8, A20e A40 A50 A70, Moto G7 G8 (2M, Grey)"/>
        <s v="Robustrion [Anti-Scratch] &amp; [Smudge Proof] [S Pen Compatible] Premium Tempered Glass Screen Protector for Samsung Tab S6 Lite 10.4 inch SM-P610/615 [Bubble Free]"/>
        <s v="HP 682 Black Original Ink Cartridge"/>
        <s v="HP 805 Black Original Ink Cartridge"/>
        <s v="BESTOR¬Æ LCD Writing Tablet/pad 12 inches | Electronic Writing Scribble Board for Kids | Kids Learning Toy | Portable Ruff for LCD Paperless Memo Digital Tablet Notepad E-Writer/Writing/Drawing Pad Home/School/Office (Black)"/>
        <s v="Boult Audio AirBass PowerBuds with Inbuilt Powerbank, 120H Total Playtime, IPX7 Fully Waterproof, Lightning Boult Type-C Fast Charging, Low Latency Gaming, TWS Earbuds with Pro+ Calling Mic (Black)"/>
        <s v="Ant Esports GM320 RGB Optical Wired Gaming Mouse | 8 Programmable Buttons | 12800 DPI"/>
        <s v="PrettyKrafts Folding Laundry Basket for Clothes with Lid &amp; Handle, Toys Organiser, 75 Litre, (Pack of 1), Mushroom Print"/>
        <s v="PTron Boom Ultima 4D Dual Driver, in-Ear Gaming Wired Headphones with in-line Mic, Volume Control &amp; Passive Noise Cancelling Boom 3 Earphones - (Dark Blue)"/>
        <s v="PTron Tangentbeat in-Ear Bluetooth 5.0 Wireless Headphones with Mic, Enhanced Bass, 10mm Drivers, Clear Calls, Snug-Fit, Fast Charging, Magnetic Buds, Voice Assistant &amp; IPX4 Wireless Neckband (Black)"/>
        <s v="HP Deskjet 2723 AIO Printer, Copy, Scan, WiFi, Bluetooth, USB, Simple Setup Smart App, Ideal for Home."/>
        <s v="HP Deskjet 2331 Colour Printer, Scanner and Copier for Home/Small Office, Compact Size, Reliable, Easy Set-Up Through Smart App On Your Pc Connected Through USB, Ideal for Home."/>
        <s v="SoniVision SA-D10 SA-D100 SA-D40 Home Theater Systems Remote Compatible with Sony RM-ANU156"/>
        <s v="MI Usb Type-C Cable Smartphone (Black)"/>
        <s v="LG 80 cm (32 inches) HD Ready Smart LED TV 32LM563BPTC (Dark Iron Gray)"/>
        <s v="VR 18 Pcs - 3 Different Size Plastic Food Snack Bag Pouch Clip Sealer Large, Medium, Small Plastic Snack Seal Sealing Bag Clips Vacuum Sealer (Set of 18, Multi-Color) (Multicolor)"/>
        <s v="JBL Tune 215BT, 16 Hrs Playtime with Quick Charge, in Ear Bluetooth Wireless Earphones with Mic, 12.5mm Premium Earbuds with Pure Bass, BT 5.0, Dual Pairing, Type C &amp; Voice Assistant Support (Black)"/>
        <s v="TCL 108 cm (43 inches) 4K Ultra HD Certified Android Smart LED TV 43P615 (Black)"/>
        <s v="Zinq UPS for Router, Mini UPS for 12V WiFi Router Broadband Modem with Upto 4 Hours Power Backup, Upto 2Amp, Works with Existing Adapter, Also Works with Set-top Box, Smart Camera, CCTV (Black)"/>
        <s v="Samsung Galaxy Buds Live Bluetooth Truly Wireless in Ear Earbuds with Mic, Upto 21 Hours Playtime, Mystic Black"/>
        <s v="HP w100 480P 30 FPS Digital Webcam with Built-in Mic, Plug and Play Setup, Wide-Angle View for Video Calling on Skype, Zoom, Microsoft Teams and Other Apps (Black)"/>
        <s v="Boult Audio Bass Buds Q2 Lightweight Stereo Wired Over Ear Headphones Set with Mic with Deep Bass, Comfortable Ear Cushions, &amp; Long Cord (Black)"/>
        <s v="TP-Link UE300C USB Type-C to RJ45 Gigabit Ethernet Network Adapter/RJ45 LAN Wired Adapter for Ultrabook, Chromebook, Laptop, Desktop, Plug &amp; Play, USB 3.0, Foldable and Portable Design"/>
        <s v="EYNK Extra Long Micro USB Fast Charging USB Cable | Micro USB Data Cable | Quick Fast Charging Cable | Charger Sync Cable | High Speed Transfer Android Smartphones V8 Cable (2.4 Amp, 3m,) (White)"/>
        <s v="realme Buds Classic Wired in Ear Earphones with Mic (Black)"/>
        <s v="NK STAR 950 Mbps USB WiFi Adapter Wireless Network Receiver Dongle for Desktop Laptop, (Support- Windows XP/7/8/10 &amp; MAC OS) NOt Support to DVR and HDTV"/>
        <s v="Bajaj Rex 750W Mixer Grinder with Nutri Pro Feature, 4 Jars, White"/>
        <s v="Coway Professional Air Purifier for Home, Longest Filter Life 8500 Hrs, Green True HEPA Filter, Traps 99.99% Virus &amp; PM 0.1 Particles, Warranty 7 Years (AirMega 150 (AP-1019C))"/>
        <s v="LOHAYA Television Remote Compatible for VU LED LCD HD Tv Remote Control Model No :- EN2B27V"/>
        <s v="Havells Instanio 10 Litre Storage Water Heater with Flexi Pipe and Free installation (White Blue)"/>
        <s v="Crompton Arno Neo 15-L 5 Star Rated Storage Water Heater (Geyser) with Advanced 3 Level Safety (Grey)"/>
        <s v="SanDisk 1TB Extreme Portable SSD 1050MB/s R, 1000MB/s W,Upto 2 Meter Drop Protection with IP55 Water/dust Resistance, HW Encryption, PC,MAC &amp; TypeC Smartphone Compatible, 5Y Warranty, External SSD"/>
        <s v="SanDisk Ultra SDHC UHS-I Card 32GB 120MB/s R for DSLR Cameras, for Full HD Recording, 10Y Warranty"/>
        <s v="Nokia 150 (2020) (Cyan)"/>
        <s v="Synqe USB Type C Fast Charging Cable 2M Charger Cord Data Cable Compatible with Samsung Galaxy M51,Galaxy M31S, S10e S10 S9 S20 Plus, Note10 9 8,M40 A50 A70, Redmi Note 9, Moto G7, Poco F1 (2M, Grey)"/>
        <s v="Morphy Richards Icon Superb 750W Mixer Grinder, 4 Jars, Silver and Black"/>
        <s v="Philips EasySpeed Plus Steam Iron GC2147/30-2400W, Quick Heat up with up to 30 g/min steam, 150g steam Boost, Scratch Resistant Ceramic Soleplate, Vertical steam, Drip-Stop"/>
        <s v="Philips EasySpeed Plus Steam Iron GC2145/20-2200W, Quick Heat Up with up to 30 g/min steam, 110 g steam Boost, Scratch Resistant Ceramic Soleplate, Vertical steam &amp; Drip-Stop"/>
        <s v="boAt Bassheads 242 in Ear Wired Earphones with Mic(Blue)"/>
        <s v="HUMBLE Dynamic Lapel Collar Mic Voice Recording Filter Microphone for Singing Youtube SmartPhones, Black"/>
        <s v="Eureka Forbes Active Clean 700 Watts Powerful Suction &amp; Blower Vacuum Cleaner with Washable HEPA Filter &amp; 6 Accessories,1 Year Warranty,Compact,Light Weight &amp; Easy to use (Red &amp; Black)"/>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URBN 20000 mAh lithium_polymer Power Bank with 12 Watt Fast Charging, Camo"/>
        <s v="Inalsa Electric Kettle Prism Inox - 1350 W with LED Illumination &amp; Boro-Silicate Body, 1.8 L Capacity along with Cordless Base, 2 Year Warranty (Black)"/>
        <s v="Oakter Mini UPS for 12V WiFi Router Broadband Modem | Backup Upto 4 Hours | WiFi Router UPS Power Backup During Power Cuts | UPS for 12V Router Broadband Modem | Current Surge &amp; Deep Discharge Protection"/>
        <s v="OFIXO Multi-Purpose Laptop Table/Study Table/Bed Table/Foldable and Portable Wooden/Writing Desk (Wooden)"/>
        <s v="Noise ColorFit Pro 2 Full Touch Control Smart Watch with 35g Weight &amp; Upgraded LCD Display (Deep Wine)"/>
        <s v="MI Power Bank 3i 20000mAh Lithium Polymer 18W Fast Power Delivery Charging | Input- Type C | Micro USB| Triple Output | Sandstone Black"/>
        <s v="MI 10000mAh 3i Lithium Polymer Power Bank Dual Input(Micro-USB and Type C) and Output Ports 18W Fast Charging (Metallic Blue)"/>
        <s v="Mi 10000mAH Li-Polymer, Micro-USB and Type C Input Port, Power Bank 3i with 18W Fast Charging (Midnight Black)"/>
        <s v="RPM Euro Games Laptop/PC Controller Wired for Windows - 7, 8, 8.1, 10 and XP, Ps3(Upgraded with XYAB Buttons)"/>
        <s v="KENT 16068 Zoom Vacuum Cleaner for Home and Car 130 W | Cordless, Hoseless, Rechargeable HEPA Filters Vacuum Cleaner with Cyclonic Technology | Bagless Design and Multi Nozzle Operation | Blue"/>
        <s v="Samsung 24-inch(60.46cm) FHD Monitor, IPS, 75 Hz, Bezel Less Design, AMD FreeSync, Flicker Free, HDMI, D-sub, (LF24T350FHWXXL, Dark Blue Gray)"/>
        <s v="Kingston DataTraveler Exodia DTX/32 GB Pen Drive USB 3.2 Gen 1 (Multicolor)"/>
        <s v="INKULTURE Stainless_Steel Measuring Cups &amp; Spoon Combo for Dry or Liquid/Kitchen Gadgets for Cooking &amp; Baking Cakes/Measuring Cup Set Combo with Handles (Set of 4 Cups &amp; 4 Spoons)"/>
        <s v="boAt Stone 180 5W Bluetooth Speaker with Upto 10 Hours Playback, 1.75&quot; Driver, IPX7 &amp; TWS Feature(Black)"/>
        <s v="boAt Airdopes 121v2 in-Ear True Wireless Earbuds with Upto 14 Hours Playback, 8MM Drivers, Battery Indicators, Lightweight Earbuds &amp; Multifunction Controls (Active Black, with Mic)"/>
        <s v="JM SELLER 180 W 2021 Edition Electric Beater High Speed Hand Mixer Egg Beater for Cake Making and Whipping Cream with 7 Speed Control (White) with Free Spatula and Oil Brush"/>
        <s v="URBN 20000 mAh Lithium_Polymer 22.5W Super Fast Charging Ultra Compact Power Bank with Quick Charge &amp; Power Delivery, Type C Input/Output, Made in India, Type C Cable Included (Camo)"/>
        <s v="KONVIO NEER 10 Inch Spun Filter (PP SPUN) Cartridge Compatible for 10 Inch Pre-Filter Housing of Water Purifier | Pack of 4 Spun"/>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Zebronics Zeb Wonderbar 10 USB Powered 2.0 Computer Speaker with RGB Lights"/>
        <s v="Croma 500W Mixer Grinder with 3 Stainless Steel Leak-proof Jars, 3 speed &amp; Pulse function, 2 years warranty (CRAK4184, White &amp; Purple)"/>
        <s v="Airtel AMF-311WW Data Card (Black), 4g Hotspot Support with 2300 Mah Battery"/>
        <s v="Tukzer Stylus Pen, iPad Pencil with Palm Rejection Tilt Sensor| 2nd Gen for 2018-2022 iPad 6/7/8/9th Gen; iPad 10.2&quot;, Pro 12.9/11&quot;, Mini 6/5th, Air 5/4/3rd, Precise for Writing/Drawing (3 Spare Tips)"/>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Eureka Forbes car Vac 100 Watts Powerful Suction Vacuum Cleaner with Washable HEPA Filter, 3 Accessories,Compact,Light Weight &amp; Easy to use (Black and Red)"/>
        <s v="Saifsmart Outlet Wall Mount Hanger Holder for Dot 3rd Gen, Compact Bracket Case Plug and Built-in Cable Management for Kitchen Bathroom, Bedroom (Black)"/>
        <s v="SanDisk Ultra microSD UHS-I Card 64GB, 120MB/s R"/>
        <s v="SanDisk Ultra microSD UHS-I Card 32GB, 120MB/s R"/>
        <s v="Noir Aqua - 5pcs PP Spun Filter + 1 Spanner | for All Types of RO Water purifiers (5 Piece, White, 10 Inch, 5 Micron) - RO Spun Filter Cartridge Sponge Replacement Water Filter Candle"/>
        <s v="Acer EK220Q 21.5 Inch (54.61 cm) Full HD (1920x1080) VA Panel LCD Monitor with LED Back Light I 250 Nits I HDMI, VGA Ports I Eye Care Features Like Bluelight Shield, Flickerless &amp; Comfy View (Black)"/>
        <s v="Dyazo 6 Angles Adjustable Aluminum Ergonomic Foldable Portable Tabletop Laptop/Desktop Riser Stand Holder Compatible for MacBook, HP, Dell, Lenovo &amp; All Other Notebook (Silver)"/>
        <s v="Gilary Multi Charging Cable, 3 in 1 Nylon Braided Fast Charging Cable for iPhone Micro USB Type C Mobile Phone | Colour May Vary |"/>
        <s v="DIGITEK¬Æ (DTR 260 GT) Gorilla Tripod/Mini 33 cm (13 Inch) Tripod for Mobile Phone with Phone Mount &amp; Remote, Flexible Gorilla Stand for DSLR &amp; Action Cameras"/>
        <s v="Logitech G102 USB Light Sync Gaming Mouse with Customizable RGB Lighting, 6 Programmable Buttons, Gaming Grade Sensor, 8K DPI Tracking, 16.8mn Color, Light Weight - Black"/>
        <s v="Lifelong LLSM120G Sandwich Griller , Classic Pro 750 W Sandwich Maker with 4 Slice Non-Stick Fixed Plates for Sandwiches at Home with 1 Year Warranty (Black)"/>
        <s v="Lenovo 600 Bluetooth 5.0 Silent Mouse: Compact, Portable, Dongle-Free Multi-Device connectivity with Microsoft Swift Pair | 3-Level Adjustable DPI up to 2400 | Battery Life: up to 1 yr"/>
        <s v="POPIO Tempered Glass Screen Protector Compatible for iPhone 12 / iPhone 12 Pro with Case Friendly Edge to Edge Coverage and Easy Installation kit, Pack of 1"/>
        <s v="MI 10000mAh Lithium Ion, Lithium Polymer Power Bank Pocket Pro with 22.5 Watt Fast Charging, Dual Input Ports(Micro-USB and Type C), Triple Output Ports, (Black)"/>
        <s v="Tygot 10 Inches Big LED Ring Light for Camera, Phone tiktok YouTube Video Shooting and Makeup, 10&quot; inch Ring Light with 7 Feet Long Foldable and Lightweight Tripod Stand"/>
        <s v="Gizga Essentials Spiral Cable Protector Cord Saver for Mac Charger, iPhone Charger, Wire Protector, Lightweight Durable Flexible Wire Winder for Charging Cables, Data Cables, Earphones, Pack of 10"/>
        <s v="boAt Bassheads 102 Wired in Ear Earphones with Mic (Mint Green)"/>
        <s v="Bajaj Waterproof 1500 Watts Immersion Rod Heater"/>
        <s v="Crompton Insta Comfy 800 Watt Room Heater with 2 Heat Settings(Grey Blue)"/>
        <s v="Crompton Insta Delight Fan Circulator Room Heater with 3 Heat Settings (Slate Grey &amp; Black, 2000 Watt)"/>
        <s v="Tukzer Fully Foldable Tabletop Desktop Tablet Mobile Stand Holder - Angle &amp; Height Adjustable for Desk, Cradle, Dock, Compatible with Smartphones &amp; Tablets (White)"/>
        <s v="USHA RapidMix 500-Watt Copper Motor Mixer Grinder with 3 Jars and 5 Years Warranty(Sea Green/White)"/>
        <s v="Havells OFR 13 Wave Fin with PTC Fan Heater 2900 Watts (Black)"/>
        <s v="Callas Multipurpose Foldable Laptop Table with Cup Holder | Drawer | Mac Holder | Table Holder Study Table, Breakfast Table, Foldable and Portable/Ergonomic &amp; Rounded Edges/Non-Slip Legs (WA-27-Black)"/>
        <s v="FLiX (Beetel) 3in1 (Type C|Micro|Iphone Lightening) Textured Pattern 3A Fast Charging Cable with QC &amp; PD Support for Type C,Micro USB &amp; Lightning Iphone Cable,Made in India,1.5 Meter Long Cable(T101)"/>
        <s v="INALSA Air Fryer Digital 4L Nutri Fry - 1400W with Smart AirCrisp Technology| 8-Preset Menu, Touch Control &amp; Digital Display|Variable Temperature &amp; Timer Control|Free Recipe book|2 Yr Warranty (Black)"/>
        <s v="Boat A 350 Type C Cable 1.5m(Jet Black)"/>
        <s v="Synqe USB C to USB C 60W Nylon Braided Fast Charging Type C to Type C Cable Compatible with Samsung Galaxy Note 20/Ultra, S20 S22 S21 S20 FE A73 A53 A33 (2M, Black)"/>
        <s v="FLiX (Beetel) USB to iPhone Lightning Textured Pattern Data Sync &amp; 2A Fast Charging Cable, Made in India, 480Mbps Data Sync, Tough Cable, 1 Meter Long USB Cable for Apple Devices (Black)(XCD-L102)"/>
        <s v="STRIFF Laptop Stand Adjustable Laptop Computer Stand Multi-Angle Stand Phone Stand Portable Foldable Laptop Riser Notebook Holder Stand Compatible for 9 to 15.6‚Äù Laptops Black(Black)"/>
        <s v="Airtel DigitalTV HD Setup Box Remote"/>
        <s v="Posh 1.5 Meter High Speed Gold Plated HDMI Male to Female Extension Cable (Black)"/>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Samsung 80 cm (32 inches) Wondertainment Series HD Ready LED Smart TV UA32TE40AAKBXL (Titan Gray)"/>
        <s v="VW 80 cm (32 inches) HD Ready Android Smart LED TV VW32PRO (Black)"/>
        <s v="Duracell Chhota Power AA Battery Set of 10 Pcs"/>
        <s v="Kenstar 2400 Watts 9 Fins Oil Filled Radiator with PTC Fan Heater (BLACK GOLD)"/>
        <s v="Tizum Mouse Pad/ Computer Mouse Mat with Anti-Slip Rubber Base | Smooth Mouse Control | Spill-Resistant Surface for Laptop, Notebook, MacBook, Gaming, Laser/ Optical Mouse, 9.4‚Äùx 7.9‚Äù, Multicolored"/>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Homeistic Applience‚Ñ¢ Instant Electric Water Heater Faucet Tap For Kitchen And Bathroom Sink Digital Water Heating Tap with Shower Head ABS Body- Shock Proof (Pack Of 1. White)"/>
        <s v="SKYWALL 81.28 cm (32 inches) HD Ready Smart LED TV 32SWELS-PRO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T TOPLINE 180 W Electric Hand Mixer,Hand Blender , Egg Beater, Cake maker , Beater Cream Mix, Food Blender, Beater for Whipping Cream Beater for Cake With 7 -Speed with spatula and oil brush"/>
        <s v="7SEVEN¬Æ Compatible Tata Sky Remote Control Replacement of Original dth SD HD tata Play Set top Box Remote - IR Learning Universal Remote for Any Brand TV - Pairing Must"/>
        <s v="King Shine Multi Retractable 3.0A Fast Charger Cord, Multiple Charging Cable 4Ft/1.2m 3-in-1 USB Charge Cord Compatible with Phone/Type C/Micro USB for All Android and iOS Smartphones (Random Colour)"/>
        <s v="7SEVEN¬Æ Compatible for Sony Bravia LCD LED UHD OLED QLED 4K Ultra HD TV remote control with YouTube and NETFLIX Hotkeys. Universal Replacement for Original Sony Smart Android tv Remote Control"/>
        <s v="LRIPL Mi Remote Control with Netflix &amp; Prime Video Button Compatible for Mi 4X LED Android Smart TV 4A Remote Control (32&quot;/43&quot;) with Voice Command (Pairing Required)"/>
        <s v="Tata Sky Digital TV HD Setup Box Remote"/>
        <s v="MI 33W SonicCharge 2.0 USB Charger for Cellular Phones - White"/>
        <s v="Balzano High Speed Nutri Blender/Mixer/Smoothie Maker - 500 Watt - Silver, 2 Jar"/>
        <s v="Zebronics Astra 10 Portable Wireless BT v5.0 Speaker, 10W RMS Power, 15* Hours Backup, 2.25&quot; Drive Size, up to 6.4&quot; Mobile Holder Support, Carry Handle, USB, mSD, AUX Input and FM Radio with Antenna"/>
        <s v="Lifelong 2-in1 Egg Boiler and Poacher 500-Watt (Transparent and Silver Grey), Boil 8 eggs, Poach 4 eggs, Easy to clean| 3 Boiling Modes, Stainless Steel Body and Heating Plate, Automatic Turn-Off"/>
        <s v="ZEBRONICS Zeb-Warrior II 10 watts 2.0 Multimedia Speaker with RGB Lights, USB Powered, AUX Input, Volume Control Pod for PC, Laptops, Desktop"/>
        <s v="JBL Commercial CSLM20B Auxiliary Omnidirectional Lavalier Microphone with Battery for Content Creation, Voiceover/Dubbing, Recording (Black,Small)"/>
        <s v="CARDEX Digital Kitchen Weighing Machine Multipurpose Electronic Weight Scale With Back Lite LCD Display for Measuring Food, Cake, Vegetable, Fruit (KITCHEN SCALE)"/>
        <s v="Demokrazy New Nova Lint Cum Fuzz Remover for All Woolens Sweaters, Blankets, Jackets Remover Pill Remover from Carpets, Curtains (Pack of 1)"/>
        <s v="boAt Stone 250 Portable Wireless Speaker with 5W RMS Immersive Audio, RGB LEDs, Up to 8HRS Playtime, IPX7 Water Resistance, Multi-Compatibility Modes(Black)"/>
        <s v="TE‚Ñ¢ Instant Electric Heating Hot and Cold Water Geyser Tap Water with Digital Display (White)"/>
        <s v="E-COSMOS 5V 1.2W Portable Flexible USB LED Light (Colours May Vary, Small, EC-POF1)"/>
        <s v="E-COSMOS 5V 1.2W Portable Flexible USB LED Light (Colors May Vary, Small) - Set of 2 Pieces"/>
        <s v="10k 8k 4k HDMI Cable, Certified 48Gbps 1ms Ultra High Speed HDMI 2.1 Cable 4k 120Hz 144Hz 2k 165Hz 8k 60Hz Dynamic HDR ARC eARC DTS:X Compatible for Mac Gaming PC Soundbar TV Monitor Laptop PS5 4 Xbox"/>
        <s v="PHILIPS Handheld Garment Steamer STH3000/20 - Compact &amp; Foldable, Convenient Vertical Steaming, 1000 Watt Quick Heat Up, up to 20g/min, Kills 99.9%* Bacteria (Reno Blue), Small"/>
        <s v="Tabelito¬Æ Polyester Foam, Nylon Hybrid laptopss Bag Sleeve Case Cover Pouch for laptopss Apple/Dell/Lenovo/ Asus/ Hp/Samsung/Mi/MacBook/Ultrabook/Thinkpad/Ideapad/Surfacepro (15.6 inches /39.6cm, Blue) laptopsss"/>
        <s v="ROYAL STEP - AMAZON'S BRAND - Portable Electric USB Juice Maker Juicer Bottle Blender Grinder Mixer,4 Blades Rechargeable Bottle with (Multi color) (MULTI)"/>
        <s v="MILTON Smart Egg Boiler 360-Watts (Transparent and Silver Grey), Boil Up to 7 Eggs"/>
        <s v="boAt Rockerz 255 Pro+ in-Ear Bluetooth Neckband with Upto 40 Hours Playback, ASAP  Charge, IPX7, Dual Pairing, BT v5.0, with Mic (Active Black)"/>
        <s v="Astigo Compatible Remote Control for Mi Smart LED 4A (43&quot;/32&quot;)"/>
        <s v="Synqe Type C to Type C Short Fast Charging 60W Cable Compatible with Samsung Galaxy Z Fold3 5G, Z Flip3 5G, S22 5G, S22 Ultra, S21, S20, S20FE, A52, A73, A53 (0.25M, Black)"/>
        <s v="OPPO A74 5G (Fluid Black, 6GB RAM, 128GB Storage) with No Cost EMI/Additional Exchange Offers"/>
        <s v="OPPO A74 5G (Fantastic Purple,6GB RAM,128GB Storage) with No Cost EMI/Additional Exchange Offers"/>
        <s v="Samsung Galaxy S20 FE 5G (Cloud Navy, 8GB RAM, 128GB Storage) with No Cost EMI &amp; Additional Exchange Offers"/>
        <s v="Samsung Original 25W USB Travel Lightning Adapter for Cellular Phones, Black"/>
        <s v="Samsung 25W USB Travel Adapter for Cellular Phones - White"/>
        <s v="Kuber Industries Round Non Woven Fabric Foldable Laundry Basket|Toy Storage Basket|Cloth Storage Basket With Handles| Capicity 45 Ltr (Grey &amp; Black)-KUBMART11446"/>
        <s v="Kuber Industries Waterproof Round Non Wovan Laundry Bag/Hamper|Metalic Printed With Handles|Foldable Bin &amp; 45 Liter Capicity|Size 37 x 37 x 49, Pack of 1 (Beige &amp; Brown)-KUBMART11450"/>
        <s v="Heart Home Waterproof Round Non Wovan Laundry Bag/Hamper|Metalic Printed With Handles|Foldable Bin &amp; 45 Liter Capicity|Size 37 x 37 x 49, Pack of 1 (Grey &amp; Black)-HEARTXY11447"/>
        <s v="BAJAJ PYGMY MINI 110 MM 10 W HIGH SPEED OPERATION, USB CHARGING, MULTI-CLIP FUNCTION PERSONAL FAN"/>
        <s v="Zebronics Zeb Buds C2 in Ear Type C Wired Earphones with Mic, Braided 1.2 Metre Cable, Metallic Design, 10mm Drivers, in Line Mic &amp; Volume Controller (Blue)"/>
        <s v="Portronics Adapto 20 Type C 20W Fast PD/Type C Adapter Charger with Fast Charging for iPhone 12/12 Pro/12 Mini/12 Pro Max/11/XS/XR/X/8/Plus, iPad Pro/Air/Mini, Galaxy 10/9/8 (Adapter Only) White"/>
        <s v="LAPSTER Spiral Charger Spiral Charger Cable Protectors for Wires Data Cable Saver Charging Cord Protective Cable Cover Set of 3 (12 Pieces)"/>
        <s v="Tom &amp; Jerry Folding Laundry Basket for Clothes with Lid &amp; Handle, Toys Organiser, 75 Litre, Green"/>
        <s v="TVARA LCD Writing Tablet 8.5 Inch E-Note Pad LCD Writing Tablet, Kids Drawing Pad 8.5 Inch Doodle Board, Toddler Boy and Girl Learning Gift for 3 4 5 6 Years Old, Black"/>
        <s v="RPM Euro Games Gaming Mousepad Speed Type Extended Large (Size - 800 mm x 300 mm x 3 mm)"/>
        <s v="ZEBRONICS Aluminium Alloy Laptop Stand, Compatible with 9-15.6 inch Laptops, 7 Angles Adjustable, Anti Slip Silicon Rubber Pads, Foldable, Velvet Pouch Inside, Zeb-NS2000 (Dark Grey)"/>
        <s v="Wayona Type C To Type C 65W/3.25A Nylon Braided Fast Charging Cable Compatible For Laptop, Macbook, Samsung Galaxy M33 M53 M51 S20 Ultra, A71, A53, A51, Ipad Pro 2018 (1M, Grey)"/>
        <s v="Wayona Usb C 65W Fast Charging Cable Compatible For Tablets Samsung S22 S20 S10 S20Fe S21 S21 Ultra A70 A51 A71 A50S M31 M51 M31S M53 5G (1M, Black)"/>
        <s v="Tukzer Gel Mouse Pad Wrist Rest Memory-Foam Ergonomic Mousepad| Cushion Wrist Support &amp; Pain Relief| Suitable for Gaming, Computer, Laptop, Home &amp; Office Non-Slip Rubber Base (Blue)"/>
        <s v="boAt Type C A325 Tangle-free, Sturdy Type C Cable with 3A Rapid Charging &amp; 480mbps Data Transmission(Black)"/>
        <s v="V-Guard Divino 5 Star Rated 15 Litre Storage Water Heater (Geyser) with Advanced Safety Features, White"/>
        <s v="boAt Micro USB 55 Tangle-free, Sturdy Micro USB Cable with 3A Fast Charging &amp; 480mbps Data Transmission (Black)"/>
        <s v="Crompton Highspeed Markle Prime 1200 mm (48 inch) Anti-Dust Ceiling Fan with Energy Efficient 55W Motor (Burgundy)"/>
        <s v="Silicone Rubber Earbuds Tips, Eartips, Earpads, Earplugs, for Replacement in Earphones and Bluetooth Medium Size (10 Pcs Black)"/>
        <s v="akiara - Makes life easy Electric Handy Sewing/Stitch Handheld Cordless Portable White Sewing Machine for Home Tailoring, Hand Machine | Mini Silai | White Hand Machine with Adapter"/>
        <s v="Time Office Scanner Replacement Cable for Startek FM220U (Type C) Ivory"/>
        <s v="7SEVEN¬Æ Bluetooth Voice Command Remote for Xiaomi Redmi Mi Smart TV with Netflix &amp; Prime Video Hot Keys XMRM-00A"/>
        <s v="Portronics Ruffpad 15 Re-Writable LCD Screen 38.1cm (15-inch) Writing Pad for Drawing, Playing, Handwriting Gifts for Kids &amp; Adults (Grey)"/>
        <s v="Kodak 139 cm (55 inches) 4K Ultra HD Smart LED TV 55CA0909 (Black)"/>
        <s v="Storite Super Speed USB 3.0 Male to Male Cable for Hard Drive Enclosures, Laptop Cooling Pad, DVD Players(60cm,Black)"/>
        <s v="pTron Solero MB301 3A Micro USB Data &amp; Charging Cable, Made in India, 480Mbps Data Sync, Strong &amp; Durable 1.5-Meter Nylon Braided USB Cable for Micro USB Devices - (Black)"/>
        <s v="pTron Solero TB301 3A Type-C Data and Fast Charging Cable, Made in India, 480Mbps Data Sync, Strong and Durable 1.5-Meter Nylon Braided USB Cable for Type-C Devices for Charging Adapter (Black)"/>
        <s v="Redmi 126 cm (50 inches) 4K Ultra HD Android Smart LED TV X50 | L50M6-RA (Black)"/>
        <s v="Duracell CR2016 3V Lithium Coin Battery, 5 pcs, 2016 Coin Button Cell Battery, DL2016"/>
        <s v="PTron Solero T241 2.4A Type-C Data &amp; Charging USB Cable, Made in India, 480Mbps Data Sync, Durable 1-Meter Long USB Cable for Type-C USB Devices for Charging Adapter (Black)"/>
        <s v="Duracell CR2025 3V Lithium Coin Battery, 5 pcs, 2025 Coin Button Cell Battery, DL2025"/>
        <s v="atomberg Renesa 1200mm BLDC Motor with Remote 3 Blade Energy Saving Ceiling Fan (Matt Black)"/>
        <s v="Offbeat¬Æ - DASH 2.4GHz Wireless + Bluetooth 5.1 Mouse, Multi-Device Dual Mode Slim Rechargeable Silent Click Buttons Wireless Bluetooth Mouse, 3 Adjustable DPI, Works on 2 devices at the same time with a switch button for Windows/Mac/Android/Ipad/Smart TV"/>
        <s v="Tarkan Portable Folding Laptop Desk for Bed, Lapdesk with Handle, Drawer, Cup &amp; Mobile/Tablet Holder for Study, Eating, Work (Black)"/>
        <s v="ZEBRONICS Zeb-Dash Plus 2.4GHz High Precision Wireless Mouse with up to 1600 DPI, Power Saving Mode, Nano Receiver and Plug &amp; Play Usage - USB"/>
        <s v="Nirdambhay Mini Bag Sealer, 2 in 1 Heat Sealer and Cutter Handheld Sealing Machine Portable Bag Resealer Sealer for Plastic Bags Food Storage Snack Fresh Bag Sealer (Including 2 AA Battery)"/>
        <s v="Candes 10 Litre Perfecto 5 Star Rated Automatic Instant Storage Electric Water Heater with Special Metal Body Anti Rust Coating With Installation Kit, 2KW Geyser (Ivory)"/>
        <s v="LUNAGARIYA¬Æ, Protective Case Compatible with JIO Settop Box Remote Control,PU Leather Cover Holder (Before Placing Order,Please Compare The Dimensions of The Product with Your Remote)"/>
        <s v="Havells Festiva 1200mm Dust Resistant Ceiling Fan (Gold Mist)"/>
        <s v="Seagate Expansion 1TB External HDD - USB 3.0 for Windows and Mac with 3 yr Data Recovery Services, Portable Hard Drive (STKM1000400)"/>
        <s v="WeCool Bluetooth Extendable Selfie Sticks with Wireless Remote and Tripod Stand, 3-in-1 Multifunctional Selfie Stick with Tripod Stand Compatible with iPhone/OnePlus/Samsung/Oppo/Vivo and All Phones"/>
        <s v="akiara - Makes life easy Mini Sewing Machine for Home Tailoring use | Mini Silai Machine with Sewing Kit Set Sewing Box with Thread Scissors, Needle All in One Sewing Accessories (White &amp; Purple)"/>
        <s v="Astigo Compatible Remote for Airtel Digital Set Top Box (Pairing Required with TV Remote)"/>
        <s v="Reffair AX30 [MAX] Portable Air Purifier for Car, Home &amp; Office | Smart Ionizer Function | H13 Grade True HEPA Filter [Internationally Tested] Aromabuds Fragrance Option - Black"/>
        <s v="Verilux¬Æ USB C Hub Multiport Adapter- 6 in 1 Portable Aluminum Type C Hub with 4K HDMI Output, USB 2.0/3.0 Ports, SD/Micro SD Card Reader Compatible for MacBook Pro 2016-2020, MacBook Air 2018-2020, Type-C Devices"/>
        <s v="Boult Audio BassBuds Oak in-Ear Wired Earphones with 10mm Extra Bass Driver and HD Sound with mic(Brown)"/>
        <s v="Themisto 350 Watts Egg Boiler-Blue"/>
        <s v="Milton Go Electro 2.0 Stainless Steel Electric Kettle, 1 Piece, 2 Litres, Silver | Power Indicator | 1500 Watts | Auto Cut-off | Detachable 360 Degree Connector | Boiler for Water"/>
        <s v="Elv Mobile Phone Mount Tabletop Holder for Phones and Tablets - Black"/>
        <s v="Samsung 108 cm (43 inches) Crystal 4K Series Ultra HD Smart LED TV UA43AUE60AKLXL (Black)"/>
        <s v="Samsung 138 cm (55 inches) Crystal 4K Series Ultra HD Smart LED TV UA55AUE60AKLXL (Black)"/>
        <s v="SWAPKART Flexible Mobile Tabletop Stand, Metal Built, Heavy Duty Foldable Lazy Bracket Clip Mount Multi Angle Clamp for All Smartphones (Pack of 1), Multi Color"/>
        <s v="Mi Robot Vacuum-Mop P, Best-in-class Laser Navigation in 10-20K INR price band, Intelligent mapping, Robotic Floor Cleaner with 2 in 1 Mopping and Vacuum, App Control (WiFi, Alexa,GA), Strong suction"/>
        <s v="boAt Rockerz 330 in-Ear Bluetooth Neckband with Upto 30 Hours Playtime, ASAP  Charge, Signature Sound, Dual Pairing &amp; IPX5 with Mic (Active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Lava Charging Adapter Elements D3 2A Fast Charging Speed Usb Type C Data Cable, White"/>
        <s v="HealthSense Rechargeable Lint Remover for Clothes | Fuzz and Fur Remover | Electric Fabric Shaver, Trimmer for Clothes, Carpet, Sofa, Sweaters, Curtains | One-Year Warranty Included - New-Feel LR350"/>
        <s v="Bulfyss Stainless Steel Digital Kitchen Weighing Scale &amp; Food Weight Machine for Diet, Nutrition, Health, Fitness, Baking &amp; Cooking (5Kgs, Stainless Steel, 2 Years Warranty)"/>
        <s v="boAt Flash Edition Smart Watch with Activity Tracker, Multiple Sports Modes, 1.3&quot; Screen, 170+ Watch Faces, Sleep Monitor, Gesture, Camera &amp; Music Control, IP68 &amp; 7 Days Battery Life(Lightning Black)"/>
        <s v="Kanget [2 Pack] Type C Female to USB A Male Charger | Charging Cable Adapter Converter compatible for iPhone 14, 13, 12,11 Pro Max/Mini/XR/XS/X/SE, Samsung S20 ultra/S21/S10/S8/S9/MacBook Pro iPad (Grey)"/>
        <s v="KENT 16088 Vogue Electric Kettle 1.8 Litre 1500 W | Stainless Steel body | Auto shut off over heating protection | 1 Year Warranty"/>
        <s v="Noise ColorFit Ultra Smart Watch with 1.75&quot; HD Display, Aluminium Alloy Body, 60 Sports Modes, Spo2, Lightweight, Stock Market Info, Calls &amp; SMS Reply (Space Blue)"/>
        <s v="Ambrane Unbreakable 3 in 1 Fast Charging Braided Multipurpose Cable for Speaker with 2.1 A Speed - 1.25 meter, Black"/>
        <s v="Seagate One Touch 2TB External HDD with Password Protection ‚Äì Black, for Windows and Mac, with 3 yr Data Recovery Services, and 4 Months Adobe CC Photography (STKY2000400)"/>
        <s v="Tygot Bluetooth Extendable Selfie Sticks with Wireless Remote and Tripod Stand, 3-in-1 Multifunctional Selfie Stick with Tripod Stand Compatible with iPhone/OnePlus/Samsung/Oppo/Vivo and All Phones"/>
        <s v="MYVN LTG to USB for¬†Fast Charging &amp; Data Sync USB Cable Compatible for iPhone 5/5s/6/6S/7/7+/8/8+/10/11, iPad Air/Mini, iPod and iOS Devices (1 M)"/>
        <s v="OnePlus 163.8 cm (65 inches) U Series 4K LED Smart Android TV 65U1S (Black)"/>
        <s v="OnePlus 138.7 cm (55 inches) U Series 4K LED Smart Android TV 55U1S (Black)"/>
        <s v="Saiyam Stainless Steel Espresso Maker Stovetop Coffee Percolator Italian Coffee Maker Moka Pot (4 Cup - 200 ml, Silver)"/>
        <s v="Crompton Hill Briz Deco 1200mm (48 inch) High Speed Designer Ceiling Fan (Smoked Brown)"/>
        <s v="Spigen EZ Fit Tempered Glass Screen Protector Guard for iPhone 14/13/13 Pro - 2 Pack"/>
        <s v="BRUSTRO Copytinta Coloured Craft Paper A4 Size 80 GSM Mixed Bright Colour 40 Sheets Pack (10 cols X 4 Sheets) Double Side Color for Office Printing, Art and Craft."/>
        <s v="Esquire Laundry Basket Brown, 50 Ltr Capacity(Plastic)"/>
        <s v="Sounce Fast Phone Charging Cable &amp; Data Sync USB Cable Compatible for iPhone 13, 12,11, X, 8, 7, 6, 5, iPad Air, Pro, Mini &amp; iOS Devices"/>
        <s v="Aquaguard Aura RO+UV+UF+Taste Adjuster(MTDS) with Active Copper &amp; Zinc 7L water purifier,8 stages of purification,suitable for borewell,tanker,municipal water(Black) from Eureka Forbes"/>
        <s v="Sounce 360 Adjustable Mobile Phone Holder, Universal Phone Holder Clip Lazy Bracket Flexible Gooseneck Clamp Long Arms Mount for Mobile Tabletop Stand for Bedroom, Office, Bathroom, White"/>
        <s v="boAt Xtend Smartwatch with Alexa Built-in, 1.69‚Äù HD Display, Multiple Watch Faces, Stress Monitor, Heart &amp; SpO2 Monitoring, 14 Sports Modes, Sleep Monitor, 5 ATM &amp; 7 Days Battery(Pitch Black)"/>
        <s v="Lifelong LLEK15 Electric Kettle 1.5L with Stainless Steel Body, Easy and Fast Boiling of Water for Instant Noodles, Soup, Tea etc. (1 Year Warranty, Silver)"/>
        <s v="Portronics CarPower Mini Car Charger with Dual Output, Fast Charging (Type C PD 18W + QC 3.0A) Compatible with All Smartphones(Black)"/>
        <s v="Fire-Boltt India's No 1 Smartwatch Brand Ring Bluetooth Calling with SpO2 &amp; 1.7‚Äù Metal Body with Blood Oxygen Monitoring, Continuous Heart Rate, Full Touch &amp; Multiple Watch Faces"/>
        <s v="boAt Laptop, Smartphone Type-c A400 Male Data Cable (Carbon Black)"/>
        <s v="boAt A 350 Type C Cable for Smartphone, Charging Adapter (1.5m, Carbon Black)"/>
        <s v="AGARO Royal Stand 1000W Mixer with 5L SS Bowl and 8 Speed Setting, Includes Whisking Cone, Mixing Beater &amp; Dough Hook, and Splash Guard, 2 Years Warranty, (Black), Medium (33554)"/>
        <s v="Cubetek 3 in 1 LCD Display V5.0 Bluetooth Transmitter Receiver, Bypass Audio Adapter with Aux, Optical, Dual Link Support for TV, Home Stereo, PC, Headphones, Speakers, Model: CB-BT27"/>
        <s v="rts [2 Pack] Mini USB C Type C Adapter Plug, Type C Female to USB A Male Charger Charging Cable Adapter Converter compatible for iPhone, Samsung S20 ultra/S21/S10/S8/S9/MacBook Pro iPad Silver"/>
        <s v="Zebronics ZEB-90HB USB Hub, 4 Ports, Pocket Sized, Plug &amp; Play, for Laptop &amp; Computers"/>
        <s v="Irusu Play VR Plus Virtual Reality Headset with Headphones for Gaming (Black)"/>
        <s v="Racold Pronto Pro 3Litres 3KW Vertical Instant Water Heater (Geyser)"/>
        <s v="Noise ColorFit Pulse Smartwatch with 3.56 cm (1.4&quot;) Full Touch HD Display, SpO2, Heart Rate, Sleep Monitors &amp; 10-Day Battery - Jet Black"/>
        <s v="Bajaj Splendora 3 Litre 3KW IWH Instant Water Heater (Geyser), White"/>
        <s v="Bajaj New Shakti Neo 25L Vertical Storage Water Heater (Geyser 25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10L Vertical Storage Water Heater (Geyser 10 Litres) 4 Star BEE Rated Heater For Water Heating with Titanium Armour, Swirl Flow Technology, Glasslined Tank(White), 1 Yr Warranty"/>
        <s v="PHILIPS Digital Air Fryer HD9252/90 with Touch Panel, uses up to 90% less fat, 7 Pre-set Menu, 1400W, 4.1 Liter, with Rapid Air Technology (Black), Large"/>
        <s v="Kitchen Kit Electric Kettle, 1.8L Stainless Steel Tea Kettle, Fast Boil Water Warmer with Auto Shut Off and Boil Dry Protection Tech"/>
        <s v="Cookwell Bullet Mixer Grinder (5 Jars, 3 Blades, Silver)"/>
        <s v="7SEVEN¬Æ TCL Remote Control Smart TV RC802V Remote Compatible for TCL TV Remote Original 55EP680 40A325 49S6500 55P8S 55P8 50P8 65P8 40S6500 43S6500FS 49S6800FS 49S6800 49S6510FS(Without Voice Function/Google Assistant and Non-Bluetooth remote)"/>
        <s v="CROSSVOLT Compatible Dash/Warp Data Sync Fast Charging Cable Supported for All C Type Devices (Cable)"/>
        <s v="ENEM Sealing Machine | 12 Inch (300 mm) | 1 Year Warranty | Full Customer Support | Beep Sound Function | Plastic Packing Machine | Plastic Bag Sealing Machine | Heat Sealer Machine | Plastic Sealing Machine | Blue | Made in India"/>
        <s v="Zebronics Zeb-Jaguar Wireless Mouse, 2.4GHz with USB Nano Receiver, High Precision Optical Tracking, 4 Buttons, Plug &amp; Play, Ambidextrous, for PC/Mac/Laptop (Black+Grey)"/>
        <s v="TP-Link USB Bluetooth Adapter for PC, 5.0 Bluetooth Dongle Receiver (UB500) Supports Windows 11/10/8.1/7 for Desktop, Laptop, Mouse, Keyboard, Printers, Headsets, Speakers, PS4/ Xbox Controllers"/>
        <s v="Dealfreez Case Compatible for Fire TV Stick 4K All Alexa Voice Remote Shockproof Silicone Anti-Lost Cover with Loop (C-Black)"/>
        <s v="Ambrane Unbreakable 60W / 3A Fast Charging 1.5m Braided Type C Cable for Smartphones, Tablets, Laptops &amp; other Type C devices, PD Technology, 480Mbps Data Sync, Quick Charge 3.0 (RCT15A, Black)"/>
        <s v="Ambrane 27000mAh Power Bank, 20W Fast Charging, Triple Output, Type C PD (Input &amp; Output), Quick Charge, Li-Polymer, Multi-Layer Protection for iPhone, Smartphones &amp; Other Devices (Stylo Pro, Black)"/>
        <s v="Noise Buds VS201 V2 in-Ear Truly Wireless Earbuds with Dual Equalizer | with Mic | Total 14-Hour Playtime | Full Touch Control | IPX5 Water Resistance and Bluetooth v5.1 (Olive Green)"/>
        <s v="Sui Generis Electric Handheld Milk Wand Mixer Frother for Latte Coffee Hot Milk, Milk Frother, Electric Coffee Beater, Egg Beater, Latte Maker, Mini Hand Blender Cappuccino Maker (Multicolor)"/>
        <s v="Electvision Remote Control for led Smart tv Compatible with VU Smart Led (Without Voice)"/>
        <s v="TVARA LCD Writing Tablet, 8.5&quot; Inch Colorful Toddler Doodle Board Drawing Tablet, Erasable Reusable Electronic Drawing Pads, Educational and Learning Tool for 3-6 Years Old Boy and Girls Mix Colors"/>
        <s v="Ambrane 10000mAh Slim Power Bank, 20W Fast Charging, Dual Output, Type C PD (Input &amp; Output), Quick Charge, Li-Polymer, Multi-Layer Protection for iPhone, Anrdoid &amp; Other Devices (Stylo 10K, Black)"/>
        <s v="Lapster 1.5 mtr USB 2.0 Type A Male to USB A Male Cable for computer and laptop"/>
        <s v="LS LAPSTER Quality Assured Universal Silicone 15.6&quot; Keyboard Protector Skin|| Keyboard Dust Cover|| Keyboard Skin for 15.6&quot; Laptop| 15.6&quot; Keyguard| (3.93 x 11.81 x 0.39 inches)"/>
        <s v="Maharaja Whiteline Nano Carbon Neo, 500 Watts Room Heater (Black, White), Standard (5200100986)"/>
        <s v="Hisense 108 cm (43 inches) 4K Ultra HD Smart Certified Android LED TV 43A6GE (Black)"/>
        <s v="HOMEPACK 750W Radiant Room Home Office Heaters For Winter"/>
        <s v="Classmate Pulse 1 Subject Notebook - 240mm x 180mm , Soft Cover, 180 Pages, Single Line, Pack of 4"/>
        <s v="Lenovo 130 Wireless Compact Mouse, 1K DPI Optical sensor, 2.4GHz Wireless NanoUSB, 10m range, 3button(left,right,scroll) upto 3M left/right clicks, 10 month battery, Ambidextrous, Ergonomic GY51C12380"/>
        <s v="Wipro Vesta Electric Egg Boiler, 360 Watts, 3 Boiling Modes, Stainless Steel Body and Heating Plate, Boils up to 7 Eggs at a time, Automatic Shut Down, White, Standard (VB021070)"/>
        <s v="7SEVEN¬Æ Compatible for Mi tv Remote Control Original Suitable with Smart Android 4K LED Non Voice Command Xiaomi Redmi Remote of 4A Model 32 43 55 65 inches"/>
        <s v="PC SQUARE Laptop Tabletop Stand/ Computer Tablet Stand 6 Angles Adjustable Aluminum Ergonomic Foldable Portable Desktop Holder Compatible with MacBook, HP, Dell, Lenovo &amp; All Other Notebook (Silver)"/>
        <s v="DYAZO USB 3.0 Type C Female to USB A Male Connector/Converter/Adapter Compatible for Samsung Galaxy Note s 20 10 Plus Ultra,Google Pixel 4 5 3 2 &amp; Other Type-c Devices"/>
        <s v="Lava A1 Josh 21(Blue Silver) -Dual Sim,Call Blink Notification,Military Grade Certified with 4 Day Battery Backup, Keypad Mobile"/>
        <s v="KENT POWP-Sediment Filter 10'' Thread WCAP"/>
        <s v="DIGITEK¬Æ (DRL-14C) Professional (31cm) Dual Temperature LED Ring Light with Tripod Stand &amp; Mini Tripod for YouTube, Photo-Shoot, Video Shoot, Live Stream, Makeup, Vlogging &amp; More"/>
        <s v="Noise ColorFit Ultra SE Smart Watch with 1.75&quot;(4.3cm) HD Display, Aluminium Alloy Body, 60 Sports Modes, Spo2, Lightweight, Stock Market Info, Calls &amp; SMS Reply (Vintage Brown)"/>
        <s v="Redragon K617 Fizz 60% Wired RGB Gaming Keyboard, 61 Keys Compact Mechanical Keyboard w/White and Grey Color Keycaps, Linear Red Switch, Pro Driver/Software Supported"/>
        <s v="Croma 3A Fast charge 1m Type-C to All Type-C Phones sync and charge cable, Made in India, 480Mbps Data transfer rate, Tested Durability with 8000+ bends (12 months warranty) - CRCMA0106sTC10, Black"/>
        <s v="Dealfreez Case Compatible with Fire TV Stick 3rd Gen 2021 Full Wrap Silicone Remote Cover Anti-Lost with Loop (D-Black)"/>
        <s v="Cotbolt Silicone Case Cover Compatible for Samsung BN59-01312A QLED 8K 4K Smart TV Remote Shockproof Protective Remote Cover (Black)"/>
        <s v="Duracell Micro USB 3A Braided Sync &amp; Fast Charging Cable, 3.9 Feet (1.2M). Supports QC 2.0/3.0 Charging, High Speed Data Transmission - Black"/>
        <s v="Duracell Type-C To Micro 1.2M braided Sync &amp; Charge Cable, USB C to Micro Fast Charge Compatible for fast data transmission (Black)"/>
        <s v="Duracell Type C To Type C 5A (100W) Braided Sync &amp; Fast Charging Cable, 3.9 Feet (1.2M). USB C to C Cable, Supports PD &amp; QC 3.0 Charging, 5 GBPS Data Transmission ‚Äì Black"/>
        <s v="Duracell USB Lightning Apple Certified (Mfi) Braided Sync &amp; Charge Cable For Iphone, Ipad And Ipod. Fast Charging Lightning Cable, 3.9 Feet (1.2M) - Black"/>
        <s v="Crompton Insta Comfort Heater 2000 Watts Heat Convector with Adjustable Thermostats, Hybrid Cyan, Standard (‚ÄéACGRH- INSTACOMFORT)"/>
        <s v="InstaCuppa Rechargeable Mini Electric Chopper - Stainless Steel Blades, One Touch Operation, for Mincing Garlic, Ginger, Onion, Vegetable, Meat, Nuts, (White, 250 ML, Pack of 1, 45 Watts)"/>
        <s v="Ambrane 60W / 3A Type C Fast Charging Unbreakable 1.5m L Shaped Braided Cable, PD Technology, 480Mbps Data Transfer for Smartphones, Tablet, Laptops &amp; other type c devices (ABLC10, Black)"/>
        <s v="Ambrane 2 in 1 Type-C &amp; Micro USB Cable with 60W / 3A Fast Charging, 480 mbps High Data, PD Technology &amp; Quick Charge 3.0, Compatible with All Type-C &amp; Micro USB Devices (ABDC-10, Black)"/>
        <s v="Ambrane Fast 100W Output Cable with Type-C to Type-C for Mobile, Laptop, Macbook &amp; Table Charging, 480mbps Data Sync Speed, Braided Cable, 1.5m Length (ABCC-100, Black-Grey)"/>
        <s v="Storio Kids Toys LCD Writing Tablet 8.5Inch E-Note Pad Best Birthday Gift for Girls Boys, Multicolor (SC1667)"/>
        <s v="PHILIPS Air Fryer HD9200/90, uses up to 90% less fat, 1400W, 4.1 Liter, with Rapid Air Technology (Black), Large"/>
        <s v="MI 360¬∞ Home Security Wireless Camera 2K Pro with Bluetooth Gateway BLE 4.2 l Dual Band Wi-fi Connection l 3 Million 1296p| Full Color in Low-Light | AI Human Detection, White"/>
        <s v="Electvision Remote Control Compatible with Amazon Fire tv Stick (Pairing Manual Will be Back Side Remote Control)(P)"/>
        <s v="Samsung Galaxy Watch4 Bluetooth(4.4 cm, Black, Compatible with Android only)"/>
        <s v="Hindware Atlantic Compacto 3 Litre Instant water heater with Stainless Steel Tank, Robust Construction, Pressure Relief Valve And I-thermostat Feature (White And Grey)"/>
        <s v="House of Quirk Reusable Sticky Picker Cleaner Easy-Tear Sheets Travel Pet Hair Lint Rollers Brush (10cm Sheet, Set of 3 Rolls, 180 Sheets, 60 Sheets Each roll Lint Roller Remover, Multicolour)"/>
        <s v="Kodak 80 cm (32 inches) HD Ready Certified Android Smart LED TV 32HDX7XPROBL (Black)"/>
        <s v="Lapster USB 3.0 sata Cable for 2.5 inch SSD and HDD , USB 3.0 to SATA III Hard Driver Adapter , sata to USB Cable-(Blue)"/>
        <s v="Canon E4570 All-in-One Wi-Fi Ink Efficient Colour Printer with FAX/ADF/Duplex Printing (Black)- Smart Speaker Compatible, Standard"/>
        <s v="7SEVEN Compatible LG TV Remote Suitable for LG Non Magic Smart tv Remote Control (Mouse &amp; Voice Non-Support) MR20GA Prime Video and Netflix Hotkeys"/>
        <s v="SKYTONE Stainless Steel Electric Meat Grinders with Bowl 700W Heavy for Kitchen Food Chopper, Meat, Vegetables, Onion , Garlic Slicer Dicer, Fruit &amp; Nuts Blender (2L, 700 Watts)"/>
        <s v="Samsung 80 cm (32 Inches) Wondertainment Series HD Ready LED Smart TV UA32T4340BKXXL (Glossy Black)"/>
        <s v="Croma 80 cm (32 Inches) HD Ready LED TV (CREL7369, Black) (2021 Model)"/>
        <s v="Redmi 80 cm (32 inches) Android 11 Series HD Ready Smart LED TV | L32M6-RA/L32M7-RA (Black)"/>
        <s v="Duracell 38W Fast Car Charger Adapter with Dual Output. Quick Charge, Type C PD 20W &amp; Qualcomm Certified 3.0 Compatible for iPhone, All Smartphones, Tablets &amp; More (Copper &amp; Black)"/>
        <s v="Empty Mist Trigger Plastic Spray Bottle for Multi use 200ml Pack of 2"/>
        <s v="realme narzo 50i (Mint Green, 2GB RAM+32GB Storage) Octa Core Processor | 6.5&quot; inch Large Display"/>
        <s v="Glen 3 in 1 Electric Multi Cooker - Steam, Cook &amp; Egg Boiler with 350 W (SA 3035MC) - 350 Watts"/>
        <s v="Eureka Forbes Supervac 1600 Watts Powerful Suction,bagless Vacuum Cleaner with cyclonic Technology,7 Accessories,1 Year Warranty,Compact,Lightweight &amp; Easy to use (Red)"/>
        <s v="AGARO Classic Portable Yogurt Maker, 1.2L Capacity, Electric, Automatic, Grey and White, Medium (33603)"/>
        <s v="Hi-Mobiler iPhone Charger Lightning Cable,2 Pack Apple MFi Certified USB iPhone Fast Chargering Cord,Data Sync Transfer for 13/12/11 Pro Max Xs X XR 8 7 6 5 5s iPad iPod More Model Cell Phone Cables"/>
        <s v="HP 150 Wireless USB Mouse with Ergonomic and ambidextrous Design, 1600 DPI Optical Tracking, 2.4 GHz Wireless connectivity, Dual-Function Scroll Wheel and 12 Month Long Battery Life. 3-Years Warranty."/>
        <s v="HP 330 Wireless Black Keyboard and Mouse Set with Numeric Keypad, 2.4GHz Wireless Connection and 1600 DPI, USB Receiver, LED Indicators , Black(2V9E6AA)"/>
        <s v="Redmi 9A Sport (Coral Green, 2GB RAM, 32GB Storage) | 2GHz Octa-core Helio G25 Processor | 5000 mAh Battery"/>
        <s v="Redmi 9A Sport (Carbon Black, 2GB RAM, 32GB Storage) | 2GHz Octa-core Helio G25 Processor | 5000 mAh Battery"/>
        <s v="Portronics Ruffpad 8.5M Multicolor LCD Writing Pad with Screen 21.5cm (8.5-inch) for Drawing, Playing, Handwriting Gifts for Kids &amp; Adults, India's first notepad to save and share your child's first creatives via Ruffpad app on your Smartphone(Black)"/>
        <s v="Redmi 9A Sport (Coral Green, 3GB RAM, 32GB Storage) | 2GHz Octa-core Helio G25 Processor | 5000 mAh Battery"/>
        <s v="Redmi 9 Activ (Carbon Black, 4GB RAM, 64GB Storage) | Octa-core Helio G35 | 5000 mAh Battery"/>
        <s v="ZEBRONICS Zeb-Evolve Wireless in Ear Neckband Earphone with Supporting Bluetooth v5.0, Voice Assistant, Rapid Charge, Call Function &amp; Magnetic Earpiece, with mic (Metallic Blue)"/>
        <s v="OpenTech¬Æ Military-Grade Tempered Glass Screen Protector Compatible for iPhone 13/13 Pro / 14 with Edge to Edge Coverage and Easy Installation kit (6.1 Inches)"/>
        <s v="Lifelong LLMG93 500 Watt Duos Mixer Grinder, 2 Stainless Steel Jar (Liquidizing and Chutney Jar)| ABS Body, Stainless Steel Blades, 3 Speed Options with Whip (1 Year Warranty, Black)"/>
        <s v="Inalsa Electric Fan Heater Hotty - 2000 Watts Variable Temperature Control Cool/Warm/Hot Air Selector | Over Heat Protection | ISI Certification, White"/>
        <s v="Remote Compatible for Samsung LED/LCD Remote Control Works with Samsung LED/LCD TV by Trend Trail"/>
        <s v="Venus Digital Kitchen Weighing Scale &amp; Food Weight Machine for Health, Fitness, Home Baking &amp; Cooking Scale, 2 Year Warranty &amp; Battery Included (Weighing Scale Without Bowl) Capacity 10 Kg, 1 Gm"/>
        <s v="PHILIPS Drip Coffee Maker HD7432/20, 0.6 L, Ideal for 2-7 cups, Black, Medium"/>
        <s v="Bestor ¬Æ 8K Hdmi 2.1 Cable 48Gbps 9.80Ft/Ultra High Speed Hdmi Braided Cord For Roku Tv/Ps5/Hdtv/Blu-Ray Projector, Laptop, Television, Personal Computer, Xbox, Ps4, Ps5, Ps4 Pro (1 M, Grey)"/>
        <s v="Smashtronics¬Æ - Case for Firetv Remote, Fire Stick Remote Cover Case, Silicone Cover for TV Firestick 4K/TV 2nd Gen(3rd Gen) Remote Control - Light Weight/Anti Slip/Shockproof (Black)"/>
        <s v="PROLEGEND¬Æ PL-T002 Universal TV Stand Table Top for Most 22 to 65 inch LCD Flat Screen TV, VESA up to 800 by 400mm"/>
        <s v="Mi 100 cm (40 inches) Horizon Edition Full HD Android LED TV 4A | L40M6-EI (Black)"/>
        <s v="PrettyKrafts Laundry Square Shape Basket Bag/Foldable/Multipurpose/Carry Handles/Slanting Lid for Home, Cloth Storage,(Single) Jute Grey"/>
        <s v="MI REDMI 9i Sport (Carbon Black, 64 GB) (4 GB RAM)"/>
        <s v="Wayona Type C to Lightning MFI Certified 20W Fast charging Nylon Braided USB C Cable for iPhone 14 Pro, 14 Pro Max, 14, 14 Plus, 13, 13 Pro, 13 Pro Max, 13 Mini, 12, 12 Pro, 11, 11 Pro Max, iPhone 12 Mini (2M, Black)"/>
        <s v="Amozo Ultra Hybrid Camera and Drop Protection Back Cover Case for iPhone 13 (TPU + Polycarbonate | Crystal Transparent)"/>
        <s v="Havells Zella Flap Auto Immersion Rod 1500 Watts"/>
        <s v="NutriPro Juicer Mixer Grinder - Smoothie Maker - 500 Watts (3 Jars 2 Blades)"/>
        <s v="Borosil Electric Egg Boiler, 8 Egg Capacity, For Hard, Soft, Medium Boiled Eggs, Steamed Vegetables, Transparent Lid, Stainless Steel Exterior (500 Watts)"/>
        <s v="Macmillan Aquafresh 5 Micron PS-05 10&quot; in PP Spun Filter Candle Set for All Type RO Water Purifier 10 inch (4)"/>
        <s v="Electvision Remote Control Compatible with Kodak/Thomson Smart led tv (Without Voice) Before Placing Order for verification Contact Our coustmer Care 7738090464"/>
        <s v="Lint Remover Woolen Clothes Lint Extractor Battery Lint Removing Machine Bhur Remover"/>
        <s v="Mi 108 cm (43 inches) Full HD Android LED TV 4C | L43M6-INC (Black)"/>
        <s v="Motorola a10 Dual Sim keypad Mobile with 1750 mAh Battery, Expandable Storage Upto 32GB, Wireless FM with Recording - Rose Gold"/>
        <s v="Motorola a10 Dual Sim keypad Mobile with 1750 mAh Battery, Expandable Storage Upto 32GB, Wireless FM with Recording - Dark Blue"/>
        <s v="boAt LTG 550v3 Lightning Apple MFi Certified Cable with Spaceship Grade Aluminium Housing,Stress Resistance, Rapid 2.4A Charging &amp; 480mbps Data Sync, 1m Length &amp; 10000+ Bends Lifespan(Mercurial Black)"/>
        <s v="KINGONE Upgraded Stylus Pen, iPad Pencil, Ultra High Precision &amp; Sensitivity, Palm Rejection, Prevents False ON/Off Touch, Power Display, Tilt Sensitivity, Magnetic Adsorption for iPad 2018 and Later"/>
        <s v="Portronics Konnect L POR-1403 Fast Charging 3A Type-C Cable 1.2 Meter with Charge &amp; Sync Function for All Type-C Devices (White)"/>
        <s v="Portronics Konnect L 1.2M POR-1401 Fast Charging 3A 8 Pin USB Cable with Charge &amp; Sync Function (White)"/>
        <s v="R B Nova Lint/Fabric Shaver for Cloths, Lint Remover for Woolen Sweaters, Blankets, Jackets/Burr Remover Pill Remover from Carpets, Pack of 1"/>
        <s v="Rico Japanese Technology Rechargeable Wireless Electric Chopper with Replacement Warranty - Stainless Steel Blades, One Touch Operation, 10 Seconds Chopping, Mincing Vegetable, Meat - 250 ML, 30 Watts"/>
        <s v="Candes Gloster All in One Silent Blower Fan Room Heater Ideal for Small and Medium Area, 2000 Watts (White)"/>
        <s v="7SEVEN¬Æ Compatible for Samsung Smart 4K Ultra HD TV Monitor Remote Control Replacement of Original Samsung TV Remote for LED OLED UHD QLED and Suitable for 6 7 8 Series Samsung TV with Hot Keys BN59-01259E"/>
        <s v="Sony TV - Remote Compatible for Sony LED Remote Control Works with Sony LED TV by Trend Trail Speed tech &amp; Remote hi Remote &amp; REO India only"/>
        <s v="Qubo Smart Cam 360 from Hero Group | Made in India | 2MP 1080p Full HD | CCTV Wi-Fi Camera | 360 Degree Coverage| Two Way Talk | Mobile App Connectivity | Night Vision | Cloud &amp; SD Card Recording"/>
        <s v="JIALTO Mini Waffle Maker 4 Inch- 350 Watts: Stainless Steel Non-Stick Electric Iron Machine for Individual Belgian Waffles, Pan Cakes, Paninis or Other Snacks - Aqua blue"/>
        <s v="Skadioo WiFi Adapter for pc | Car Accessories, WiFi Dongle for pc | USB WiFi Adapter for pc | Wi-Fi Receiver 2.4GHz, 802.11b/g/n UNano Size WiFi Dongle Compatible Adapter,WiFi dongle for pc"/>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IKEA Milk Frother for Your Milk, Coffee,(Cold and hot Drinks), Black"/>
        <s v="Lifelong LLQH922 Regalia 800 W (ISI Certified) Quartz Room Heater with 2 Power settings, Overheating Protection, 2 Rod Heater (1 Year Warranty, White)"/>
        <s v="Realme Smart TV Stick 4K"/>
        <s v="KRISONS Thunder Speaker, Multimedia Home Theatre, Floor Standing Speaker, LED Display with Bluetooth, FM, USB, Micro SD Card, AUX Connectivity"/>
        <s v="LOHAYA Voice Assistant Remote Compatible for Airtel Xstream Set-Top Box Remote Control with Netflix Function (Black) (Non - Voice)"/>
        <s v="Lifelong LLFH921 Regalia 2000 W Fan Heater, 3 Air Settings, Room Heater with Overheating Protection, 1 Year Warranty ( White, (ISI Certified, Ideal for small to medium room/area)"/>
        <s v="Borosil Volcano 13 Fin Oil Filled Radiator Room Heater, 2900 W, Black"/>
        <s v="Portronics MPORT 31C 4-in-1 USB Hub (Type C to 4 USB-A Ports) with Fast Data Transfer"/>
        <s v="Portronics MPORT 31 4 Ports USB Hub (USB A to 4 USB-A Ports 4 in 1 Connector USB HUB(Grey)"/>
        <s v="KHAITAN AVAANTE KA-2013 1200 Watt 3-Rod Halogen Heater (1200 Watts, Grey)"/>
        <s v="Wings Phantom Pro Earphones Gaming Earbuds with LED Battery Indicator, 50ms Low Latency, Bluetooth 5.3, 40 Hours Playtime, MEMs Mic, IPX4 Resist, 12mm Driver, 500mah case, Headphones, (Black TWS)"/>
        <s v="Bajaj Rex DLX 750 W 4 Jars Mixer Grinder, White and Blue"/>
        <s v="MI 108 cm (43 inches) 5X Series 4K Ultra HD LED Smart Android TV L43M6-ES (Grey)"/>
        <s v="Xiaomi Mi 4A Dual_Band Ethernet 1200Mbps Speed Router| 2.4GHz &amp; 5GHz Frequency|128MB RAM | DualCore 4 Thread CPU|4 Omni Directional Antenna|Mi Wi-Fi app-Parental Control &amp; Anti Hacking|Repeater, White"/>
        <s v="Tecno Spark 8T (Turquoise Cyan, 4GB RAM,64GB Storage) | 50MP AI Camera | 7GB Expandable RAM"/>
        <s v="7SEVEN¬Æ Compatible Lg Smart Tv Remote Suitable for Any LG LED OLED LCD UHD Plasma Android Television and AKB75095303 replacement of Original Lg Tv Remote Control"/>
        <s v="7SEVEN¬Æ Suitable Sony Tv Remote Original Bravia for Smart Android Television Compatible for Any Model of LCD LED OLED UHD 4K Universal Sony Remote Control"/>
        <s v="SaiEllin Room Heater For Home 2000 Watts Room Heater For Bedroom | ISI Approved With 1 Year Warranty | For 250 Sq. Feet Blower Heater &amp; Room Heaters Home For Winters"/>
        <s v="boAt Xtend Smartwatch with Alexa Built-in, 1.69‚Äù HD Display, Multiple Watch Faces, Stress Monitor, Heart &amp; SpO2 Monitoring, 14 Sports Modes, Sleep Monitor, 5 ATM &amp; 7 Days Battery(Charcoal Black)"/>
        <s v="Samsung EVO Plus 64GB microSDXC UHS-I U1 130MB/s Full HD &amp; 4K UHD Memory Card with Adapter (MB-MC64KA), Blue"/>
        <s v="Samsung EVO Plus 128GB microSDXC UHS-I U3 130MB/s Full HD &amp; 4K UHD Memory Card with Adapter (MB-MC128KA), Blue"/>
        <s v="Havells Glaze 74W Pearl Ivory Gold Ceiling Fan, Sweep: 1200 Mm"/>
        <s v="SAIELLIN Electric Lint Remover for Clothes Fabric Shaver Lint Shaver for Woolen Clothes Blanket Jackets Stainless Steel Blades, Clothes and Furniture Lint Roller for Fabrics Portable Lint Shavers (White Orange)"/>
        <s v="Amozo Ultra Hybrid Camera and Drop Protection Back Cover Case for iPhone 13 (Polycarbonate| Back Transparent - Sides Black)"/>
        <s v="INOVERA World Map Extended Anti Slip Rubber Gaming Stitched Mouse Pad Desk Mat for Computer Laptop (Black, 900L x 400B x 2H mm)"/>
        <s v="Ambrane 10000mAh Slim Power Bank, 20W Fast Charging, Dual Output, Type C PD (Input &amp; Output), Quick Charge, Li-Polymer, Multi-Layer Protection for iPhone, Anrdoid &amp; Other Devices (Stylo 10K, Green)"/>
        <s v="Bajaj New Shakti Neo Plus 15 Litre 4 Star Rated Storage Water Heater (Geyser) with Multiple Safety System, White"/>
        <s v="boAt Airdopes 141 Bluetooth Truly Wireless in Ear Earbuds with mic, 42H Playtime, Beast Mode(Low Latency Upto 80ms) for Gaming, ENx Tech, ASAP Charge, IWP, IPX4 Water Resistance (Bold Black)"/>
        <s v="E-COSMOS Plug in LED Night Light Mini USB LED Light Flexible USB LED Ambient Light Mini USB LED Light, LED Portable car Bulb, Indoor, Outdoor, Reading, Sleep (4 pcs)"/>
        <s v="Usha CookJoy (CJ1600WPC) 1600 Watt Induction cooktop (Black)"/>
        <s v="Noise ColorFit Ultra Buzz Bluetooth Calling Smart Watch with 1.75&quot; HD Display, 320x385 px Resolution, 100 Sports Modes, Stock Market Info Smartwatch for Men &amp; Women (Olive Green)"/>
        <s v="Boult Audio Airbass Propods X TWS Bluetooth Truly Wireless in Ear Earbuds with Mic, 32H Playtime, Fast Charging Type-C, Ipx5 Water Resistant, Touch Controls and Voice Assistant (Red)"/>
        <s v="Hilton Quartz Heater 400/800-Watt ISI 2 Rods Multi Mode Heater Long Lasting Quick Heating Extremely Warm (Grey)"/>
        <s v="Flix Micro Usb Cable For Smartphone (Black)"/>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Bolt 2.4 12W Dual USB Smart Charger, Made in India, Bis Certified, Fast Charging Power Adaptor with 1 Meter USB to Type C Cable for Cellular Phones (White)(Xwc-64D)"/>
        <s v="FLiX (Beetel) USB to Type C PVC Data Sync &amp; 2A Smartphone Fast Charging Cable, Made in India, 480Mbps Data Sync, Tough Cable, 1 Meter Long USB Cable for USB Type C Devices Black XCD-C12"/>
        <s v="Bulfyss USB Rechargeable Lint Remover Fabric Shaver Pet Hair Remover, Effectively and Quickly Remove Fuzz for Clothes, Sweater, Couch, Sofa, Blanket, Curtain, Wool, Cashmere (Grey, 1 Year Warranty)"/>
        <s v="Sansui 140cm (55 inches) 4K Ultra HD Certified Android LED TV with Dolby Audio &amp; Dolby Vision JSW55ASUHD (Mystique Black)"/>
        <s v="CP PLUS 2MP Full HD Smart Wi-fi CCTV Security Camera | 360¬∞ with Pan Tilt | Two Way Talk | Cloud Monitor | Motion Detect | Night Vision | Supports SD Card (Up to 128 GB) | Alexa &amp; Ok Google | CP-E21A"/>
        <s v="Sansui 80cm (32 inches) HD Ready Smart LED TV JSY32SKHD (BLACK) With Bezel-less Design"/>
        <s v="Lint Remover For Clothes With 1 Year Warranty Fabric Shaver Lint Shaver for Woolen Clothes Blanket Jackets Stainless Steel Blades,Bedding, Clothes and Furniture Best Remover for Fabrics Portable Lint Shavers (White Orange)"/>
        <s v="Boult Audio ZCharge Bluetooth Wireless in Ear Earphones with Mic, 40H Playtime and Super Fast Charging, Environmental Noise Cancellation for Pro+ Calling and IPX5 Water Resistant (Black)"/>
        <s v="LG 1.5 Ton 5 Star AI DUAL Inverter Split AC (Copper, Super Convertible 6-in-1 Cooling, HD Filter with Anti-Virus Protection, 2022 Model, PS-Q19YNZE, White)"/>
        <s v="InstaCuppa Portable Blender for Smoothie, Milk Shakes, Crushing Ice and Juices, USB Rechargeable Personal Blender Machine for Kitchen with 2000 mAh Rechargeable Battery, 150 Watt Motor, 400 ML"/>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POCO C31 (Royal Blue, 64 GB) (4 GB RAM)"/>
        <s v="POCO C31 (Shadow Gray, 64 GB) (4 GB RAM)"/>
        <s v="AGARO Glory Cool Mist Ultrasonic Humidifier, 4.5Litres, For Large Area, Room, Home, Office, Adjustable Mist Output, Ceramic Ball Filter, Ultra Quiet, 360¬∞ Rotatable Nozzle, Auto Shut Off, Grey"/>
        <s v="Noise Pulse Buzz 1.69&quot; Bluetooth Calling Smart Watch with Call Function, 150 Watch Faces, 60 Sports Modes, Spo2 &amp; Heart Rate Monitoring, Calling Smart Watch for Men &amp; Women - Jet Black"/>
        <s v="Melbon VM-905 2000-Watt Room Heater (ISI Certified, White Color) Ideal Electric Fan Heater for Small to Medium Room/Area (Plastic Body)"/>
        <s v="Lenovo 300 FHD Webcam with Full Stereo Dual Built-in mics | FHD 1080P 2.1 Megapixel CMOS Camera |Privacy Shutter | Ultra-Wide 95 Lens | 360 Rotation | Flexible Mount, Plug-n-Play | Cloud Grey"/>
        <s v="Wembley LCD Writing Pad/Tab | Writing, Drawing, Reusable, Portable Pad with Colorful Letters | 9 Inch Graphic Tablet (Assorted)"/>
        <s v="WeCool C1 Car Mobile Holder with One Click Technology,360¬∞ Rotational, Strong Suction Cup,Compatible with 4 to 6 Inch Devices, Wildshield and Dashboard Mobile Holder for Car, and Use"/>
        <s v="7SEVEN¬Æ Compatible with Fire Tv Stick Remote with Voice Command Feature Suitable for Second Generation Amazon Fire Tv Stick Remote Only - Pairing Must"/>
        <s v="Goodscity Garment Steamer for Clothes, Steam Iron Press - Vertical &amp; Horizontal Steaming up to 22g/min, 1200 Watt, 230 ml Water tank &amp; 30 sec Fast Heating (GC 111)"/>
        <s v="boAt Airdopes 181 in-Ear True Wireless Earbuds with ENx  Tech, Beast  Mode(Low Latency Upto 60ms) for Gaming, with Mic, ASAP  Charge, 20H Playtime, Bluetooth v5.2, IPX4 &amp; IWP (Cool Grey)"/>
        <s v="Kodak 126 cm (50 inches) Bezel-Less Design Series 4K Ultra HD Smart Android LED TV 50UHDX7XPROBL (Black)"/>
        <s v="Noise Pulse Buzz 1.69&quot; Bluetooth Calling Smart Watch with Call Function, 150 Watch Faces, 60 Sports Modes, Spo2 &amp; Heart Rate Monitoring, Calling Smart Watch for Men &amp; Women - Rose Pink"/>
        <s v="Noise ColorFit Pulse Grand Smart Watch with 1.69&quot; HD Display, 60 Sports Modes, 150 Watch Faces, Spo2 Monitoring, Call Notification, Quick Replies to Text &amp; Calls (Rose Pink)"/>
        <s v="realme 10W Fast Charging Micro-USB Cable (Braided, Black)"/>
        <s v="Lenovo USB A to Type-C Tangle-free¬†¬†Aramid fiber braided¬†1.2m cable with 4A Fast charging &amp; 480 MBPS data transmission, certified 10000+ bend lifespan, Metallic Grey"/>
        <s v="Robustrion [Anti-Scratch] &amp; [Smudge Proof] [Bubble Free] Premium Tempered Glass Screen Protector Guard for Samsung Galaxy Tab A8 10.5 inch [SM-X200/X205/X207] 2022"/>
        <s v="OnePlus 108 cm (43 inches) Y Series Full HD Smart Android LED TV 43 Y1S (Black)"/>
        <s v="OnePlus 80 cm (32 inches) Y Series HD Ready Smart Android LED TV 32 Y1S (Black)"/>
        <s v="Portronics Konnect L 20W PD Quick Charge Type-C to 8-Pin USB Mobile Charging Cable, 1.2M, Tangle Resistant, Fast Data Sync(Grey)"/>
        <s v="Portronics Konnect L 60W PD Type C to Type C Mobile Charging Cable, 1.2M, Fast Data Sync, Tangle Resistant, TPE+Nylon Braided(Grey)"/>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Candes BlowHot All in One Silent Blower Fan Room Heater (ABS Body, White, Brown) 2000 Watts"/>
        <s v="Akiara¬Æ - Makes life easy Mini Sewing Machine with Table Set | Tailoring Machine | Hand Sewing Machine with extension table, foot pedal, adapter"/>
        <s v="Gizga Essentials Webcam Cover, Privacy Protector Webcam Cover Slide, Compatible with Laptop, Desktop, PC, Smartphone, Protect Your Privacy and Security, Strong Adhesive, Set of 3, Black"/>
        <s v="10WeRun Id-116 Bluetooth Smartwatch Wireless Fitness Band for Boys, Girls, Men, Women &amp; Kids | Sports Gym Watch for All Smart Phones I Heart Rate and spo2 Monitor"/>
        <s v="Redmi 108 cm (43 inches) 4K Ultra HD Android Smart LED TV X43 | L43R7-7AIN (Black)"/>
        <s v="Fire-Boltt Ninja Calling 1.69&quot; Bluetooth Calling Smart Watch, Dial Pad, Speaker, AI Voice Assistant with 450 NITS Peak Brightness, Wrist Gaming &amp; 100+ Watch Faces with SpO2, HR, Multiple Sports Mode"/>
        <s v="realme narzo 50 (Speed Blue, 4GB RAM+64GB Storage) Helio G96 Processor | 50MP AI Triple Camera | 120Hz Ultra Smooth Display"/>
        <s v="7SEVEN¬Æ Compatible Vu Smart Tv Remote Control Suitable for Original 4K Android LED Ultra HD UHD Vu Tv Remote with Non Voice Feature without google assistant"/>
        <s v="MI 138.8 cm (55 inches) 5X Series 4K Ultra HD LED Smart Android TV L55M6-ES (Grey)"/>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Sounce 65W OnePlus Dash Warp Charge Cable, 6.5A Type-C to USB C PD Data Sync Fast Charging Cable Compatible with One Plus 8T/ 9/ 9R/ 9 pro/ 9RT/ 10R/ Nord &amp; for All Type C Devices ‚Äì Red, 1 Meter"/>
        <s v="Amazon Brand - Solimo Fast Charging Braided Type C Data Cable Seam, Suitable For All Supported Mobile Phones (1 Meter, Black)"/>
        <s v="INALSA Vaccum Cleaner Handheld 800W High Powerful Motor- Dura Clean with HEPA Filtration &amp; Strong Powerful 16KPA Suction| Lightweight, Compact &amp; Durable Body|Includes Multiple Accessories,(Grey/Black)"/>
        <s v="FABWARE Lint Remover for Clothes - Sticky Lint Roller for Clothes, Furniture, Wool, Coat, Car Seats, Carpet, Fabric, Dust Cleaner, Pet Hair Remover with 1 Handle &amp; 1 Refill Total 60 Sheets &amp; 1 Cover"/>
        <s v="ZEBRONICS Zeb-Buds 30 3.5Mm Stereo Wired in Ear Earphones with Mic for Calling, Volume Control, Multifunction Button, 14Mm Drivers, Stylish Eartip,1.2 Meter Durable Cable and Lightweight Design(Red)"/>
        <s v="Sounce Protective Case Cover Compatible Boat Xtend Overall Protective Case TPU HD Clear Ultra-Thin Cover with Unbreakable Screen Guard"/>
        <s v="Crompton Sea Sapphira 1200 mm Ultra High Speed 3 Blade Ceiling Fan (Lustre Brown, Pack of 1)"/>
        <s v="Swiss Military VC03 Wireless Car Vacuum Cleaner | Wireless Vacuum Cleaner for Home, Car, Living Room | Wireless Vacuum Cleaner Dust Collection/Lighting Car Pet Hair Vacuum with Powerful Motor"/>
        <s v="Redmi Note 11 Pro + 5G (Stealth Black, 8GB RAM, 256GB Storage) | 67W Turbo Charge | 120Hz Super AMOLED Display | Additional Exchange Offers | Charger Included"/>
        <s v="Redmi Note 11 Pro + 5G (Phantom White, 8GB RAM, 128GB Storage) | 67W Turbo Charge | 120Hz Super AMOLED Display | Additional Exchange Offers | Charger Included"/>
        <s v="FLiX Usb Charger,Flix (Beetel) Bolt 2.4 Dual Poart,5V/2.4A/12W Usb Wall Charger Fast Charging,Adapter For Android/Iphone 11/Xs/Xs Max/Xr/X/8/7/6/Plus,Ipad Pro/Air 2/Mini 3/4,Samsung S4/S5 &amp; More-Black"/>
        <s v="Redmi Note 11 Pro + 5G (Stealth Black, 6GB RAM, 128GB Storage) | 67W Turbo Charge | 120Hz Super AMOLED Display | Additional Exchange Offers | Charger Included"/>
        <s v="Dell USB Wireless Keyboard and Mouse Set- KM3322W, Anti-Fade &amp; Spill-Resistant Keys, up to 36 Month Battery Life, 3Y Advance Exchange Warranty, Black"/>
        <s v="TCL 100 cm (40 inches) Full HD Certified Android R Smart LED TV 40S6505 (Black)"/>
        <s v="Amazfit GTS2 Mini (New Version) Smart Watch with Always-on AMOLED Display, Alexa Built-in, SpO2, 14 Days' Battery Life, 68 Sports Modes, GPS, HR, Sleep &amp; Stress Monitoring (Meteor Black)"/>
        <s v="Western Digital WD Green SATA 240GB Internal SSD Solid State Drive - SATA 6Gb/s 2.5 inches - WDS240G3G0A"/>
        <s v="pTron Volta Dual Port 12W Smart USB Charger Adapter, Multi-Layer Protection, Made in India, BIS Certified, Fast Charging Power Adaptor Without Cable for All iOS &amp; Android Devices (Black)"/>
        <s v="Cotbolt Silicone Protective Case Cover for LG an MR21GA Magic Remote Shockproof for LG Smart TV Remote 2021 Protective Skin Waterproof Anti Lost (Black) (Remote Not Included)"/>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Firestick Remote"/>
        <s v="boAt Wave Lite Smartwatch with 1.69&quot; HD Display, Sleek Metal Body, HR &amp; SpO2 Level Monitor, 140+ Watch Faces, Activity Tracker, Multiple Sports Modes, IP68 &amp; 7 Days Battery Life(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Nokia 105 Single SIM, Keypad Mobile Phone with Wireless FM Radio | Blue"/>
        <s v="Nokia 105 Single SIM, Keypad Mobile Phone with Wireless FM Radio | Charcoal"/>
        <s v="Portronics Ruffpad 12E Re-Writable LCD Writing Pad with 30.4cm (12 inch) Writing Area, Single Tap Erase, Smart Lock, Long Battery Life, India's first notepad to save and share your child's first creatives via Ruffpad app on your Smartphone(Black)"/>
        <s v="OnePlus 108 cm (43 inches) Y Series 4K Ultra HD Smart Android LED TV 43Y1S Pro (Black)"/>
        <s v="Amazon Basics 2 Amp USB Wall Charger &amp; Micro USB Cable (White)"/>
        <s v="Tesora - Inspired by you Large Premium Electric Kettle 1.8L, Stainless Steel Inner Body - Auto Power Cut, Boil Dry Protection &amp; Cool Touch Double Wall, Portable | 1500 Watts |1 Year Warranty | (White)"/>
        <s v="Amazon Brand - Solimo 3A Fast Charging Tough Type C USB Data Cable¬† ‚Äì 1 Meter"/>
        <s v="AGARO Supreme High Pressure Washer, 1800 Watts, 120 Bars, 6.5L/Min Flow Rate, 8 Meters Outlet Hose, Portable, for Car,Bike and Home Cleaning Purpose, Black and Orange"/>
        <s v="Havells Gatik Neo 400mm Pedestal Fan (Aqua Blue)"/>
        <s v="SaleOn Instant Coal Heater 500W Charcoal Burner Electric Stove Hot Plate - Mix Colors - Pack of 1 - Only Charcoal Heater"/>
        <s v="Lapster USB 3.0 A to Micro B SuperSpeed for hard disk cable - short cable"/>
        <s v="STRIFF Multi Angle Tablet/Mobile Stand. Holder for iPhone, Android, Samsung, OnePlus, Xiaomi. Portable,Foldable Stand.Perfect for Bed,Office, Home,Gift and Desktop (Black)"/>
        <s v="Duracell USB C To Lightning Apple Certified (Mfi) Braided Sync &amp; Charge Cable For Iphone, Ipad And Ipod. Fast Charging Lightning Cable, 3.9 Feet (1.2M) - Black"/>
        <s v="Themisto TH-WS20 Digital Kitchen Weighing Scale Stainless Steel (5Kg)"/>
        <s v="Wipro Vesta 1380W Cordless Steam Iron Quick heat up with 20gm/ min Steam Burst, Scratch resistant Ceramic soleplate ,Vertical and Horizontal Ironing, Steam burst of upto .8g/ shot"/>
        <s v="Crompton InstaBliss 3-L Instant Water Heater (Geyser) with Advanced 4 Level Safety"/>
        <s v="Sony Bravia 164 cm (65 inches) 4K Ultra HD Smart LED Google TV KD-65X74K (Black)"/>
        <s v="OnePlus 10R 5G (Forest Green, 8GB RAM, 128GB Storage, 80W SuperVOOC)"/>
        <s v="iFFALCON 80 cm (32 inches) HD Ready Smart LED TV¬†32F53 (Black)"/>
        <s v="Lifelong LLMG23 Power Pro 500-Watt Mixer Grinder with 3 Jars (Liquidizing, Wet Grinding and Chutney Jar), Stainless Steel blades, 1 Year Warranty (Black)"/>
        <s v="Ikea Little Loved Corner PRODUKT Milk-frother, Coffee/Tea Frother, Handheld Milk Wand Mixer Frother, Black"/>
        <s v="boAt Airdopes 191G True Wireless Earbuds with ENx‚Ñ¢ Tech Equipped Quad Mics, Beast‚Ñ¢ Mode(Low Latency- 65ms) for Gaming, 2x6mm Dual Drivers, 30H Playtime, IPX5, IWP‚Ñ¢, Appealing Case LEDs(Sport Blue)"/>
        <s v="MI 2-in-1 USB Type C Cable (Micro USB to Type C) 30cm for Smartphone, Headphone, Laptop (White)"/>
        <s v="SanDisk Extreme SD UHS I 64GB Card for 4K Video for DSLR and Mirrorless Cameras 170MB/s Read &amp; 80MB/s Write"/>
        <s v="Portable Lint Remover Pet Fur Remover Clothes Fuzz Remover Pet Hairball Quick Epilator Shaver Removing Dust Pet Hair from Clothing Furniture Perfect for Clothing,Furniture,Couch,Carpet (Standard)"/>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0A (Charcoal Black, 4GB RAM, 64GB Storage) | 2 Ghz Octa Core Helio G25 | 5000 mAh Battery | Finger Print Sensor | Upto 5GB RAM with RAM Booster"/>
        <s v="MI Xiaomi 22.5W Fast USB Type C Charger Combo for Tablets - White"/>
        <s v="AGARO Regal Electric Rice Cooker, 3L Ceramic Inner Bowl, Cooks Up to 600 Gms Raw Rice, SS Steamer, Preset Cooking Functions, Preset Timer, Keep Warm Function, LED Display, Black"/>
        <s v="7SEVEN¬Æ Compatible for Tata Sky Remote Original Set Top¬†HD Box and Suitable for SD Tata Play setup Box Remote Control"/>
        <s v="Samsung Galaxy M53 5G (Deep Ocean Blue, 6GB, 128GB Storage) | 108MP | sAmoled+ 120Hz | 12GB RAM with RAM Plus | Travel Adapter to be Purchased Separately"/>
        <s v="iBELL SM1301 3-in-1 Sandwich Maker with Detachable Plates for Toast / Waffle / Grill , 750 Watt (Black)"/>
        <s v="FYA Handheld Vacuum Cleaner Cordless, Wireless Hand Vacuum&amp;Air Blower 2-in-1, Mini Portable Car Vacuum Cleaner with Powerful Suction, USB Rechargeable Vacuum for Pet Hair, Home and Car"/>
        <s v="STRIFF Laptop Tabletop Stand, Fold-Up, Adjustable, Ventilated, Portable Holder for Desk, Aluminum Foldable Laptop Ergonomic Compatibility with up to 15.6-inch Laptop, All Mac, Tab, and Mobile (Silver)"/>
        <s v="Xiaomi Pad 5| Qualcomm Snapdragon 860| 120Hz Refresh Rate| 6GB, 128GB| 2.5K+ Display (10.95-inch/27.81cm)|1 Billion Colours| Dolby Vision Atmos| Quad Speakers| Wi-Fi| Gray"/>
        <s v="STRIFF UPH2W Multi Angle Tablet/Mobile Stand. Holder for iPhone, Android, Samsung, OnePlus, Xiaomi. Portable,Foldable Stand.Perfect for Bed,Office, Home,Gift and Desktop (White)"/>
        <s v="Pigeon Zest Mixer Grinder 3 Speed Control 750 Watt Powerful Copper Motor with 3 Stainless Steel Jars for Dry Grinding, Wet Grinding and Making Chutney and 3 Polycarbonate lids - Blue"/>
        <s v="Pigeon 1.5 litre Hot Kettle and Stainless Steel Water Bottle Combo used for boiling Water, Making Tea and Coffee, Instant Noodles, Soup, 1500 Watt with Auto Shut- off Feature - (Silver)"/>
        <s v="Noise Buds Vs104 Bluetooth Truly Wireless in Ear Earbuds with Mic, 30-Hours of Playtime, Instacharge, 13Mm Driver and Hyper Sync (Charcoal Black)"/>
        <s v="Nokia 105 Plus Single SIM, Keypad Mobile Phone with Wireless FM Radio, Memory Card Slot and MP3 Player | Red"/>
        <s v="Nokia 105 Plus Single SIM, Keypad Mobile Phone with Wireless FM Radio, Memory Card Slot and MP3 Player | Charcoal"/>
        <s v="Shopoflux Silicone Remote Cover for Mi Smart TV and Mi TV Stick/MI Box S / 3S / MI 4X / 4A Smart LED TV (Black)"/>
        <s v="LG 80 cm (32 inches) HD Ready Smart LED TV 32LQ576BPSA (Ceramic Black)"/>
        <s v="Sony WI-C100 Wireless Headphones with Customizable Equalizer for Deep Bass &amp; 25 Hrs Battery, DSEE-Upscale, Splash Proof, 360RA, Fast Pair, in-Ear Bluetooth Headset with mic for Phone Calls (Black)"/>
        <s v="Sure From Aquaguard Delight NXT RO+UV+UF+Taste Adjuster(MTDS),6L water purifier,8 stages purification,Suitable for borewell,tanker,municipal water(Black) from Eureka Forbes"/>
        <s v="Ambrane 60W / 3A Fast Charging Output Cable with Type-C to USB for Mobile, Neckband, True Wireless Earphone Charging, 480mbps Data Sync Speed, 1m Length (ACT - AZ10, White)"/>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Ring Pro Bluetooth Calling, 1.75‚Äù 320*385px High Res, IP68 &amp; SpO2 Monitoring, Pin Code Locking Functionality &amp; Split Screen Access, Built in Mic &amp; Speaker for HD Calls, Black, Free Size"/>
        <s v="Amazon Basics Multipurpose Foldable Laptop Table with Cup Holder, Brown"/>
        <s v="STRIFF 12 Pieces Highly Flexible Silicone Micro USB Protector, Mouse Cable Protector, Suit for All Cell Phones, Computers and Chargers (White)"/>
        <s v="Anjaney Enterprise Smart Multipurpose Foldable Laptop Table with Cup Holder, Study Table, Bed Table, Breakfast Table, Foldable and Portable/Ergonomic &amp; Rounded Edges/Non-Slip (Black)"/>
        <s v="TTK Prestige Limited Orion Mixer Grinder 500 Watts, 3 Jars (1200ml, 1000ml, 500ml) (Red)"/>
        <s v="Amazon Basics Wireless Mouse | 2.4 GHz Connection, 1600 DPI | Type - C Adapter | Upto 12 Months of Battery Life | Ambidextrous Design | Suitable for PC/Mac/Laptop"/>
        <s v="Croma 1100 W Dry Iron with Weilburger Dual Soleplate Coating (CRSHAH702SIR11, White)"/>
        <s v="TCL 80 cm (32 inches) HD Ready Certified Android Smart LED TV 32S615 (Black)"/>
        <s v="Ambrane Mobile Holding Stand, 180¬∞ Perfect View, Height Adjustment, Wide Compatibility, Multipurpose, Anti-Skid Design (Twistand, Black)"/>
        <s v="TCL 80 cm (32 inches) HD Ready Certified Android Smart LED TV 32S5205 (Black)"/>
        <s v="Noise ColorFit Pro 4 Advanced Bluetooth Calling Smart Watch with 1.72&quot; TruView Display, Fully-Functional Digital Crown, 311 PPI, 60Hz Refresh Rate, 500 NITS Brightness (Charcoal Black)"/>
        <s v="Amazon Basics 2000/1000 Watt Room Heater with Adjustable Thermostat (ISI certified, White color, Ideal for small to medium room/area)"/>
        <s v="KNYUC MART Mini Electric Handy Room Heater Compact Plug-in, The Wall Outlet 400 Watts, Handy Air Warmer Blower Adjustable Timer Digital Display"/>
        <s v="ZEBRONICS Zeb-Astra 20 Wireless BT v5.0 Portable Speaker with 10W RMS Output, TWS, 10H Backup Approx, Built in Rechargeable Battery FM Radio, AUX, mSD, USB, Call Function and Dual 52mm Drivers Multi"/>
        <s v="Samsung 108 cm (43 inches) Crystal 4K Neo Series Ultra HD Smart LED TV UA43AUE65AKXXL (Black)"/>
        <s v="Samsung 138 cm (55 inches) Crystal 4K Neo Series Ultra HD Smart LED TV UA55AUE65AKXXL (Black)"/>
        <s v="VW 80 cm (32 inches) Playwall Frameless Series HD Ready Android Smart LED TV VW3251 (Black)"/>
        <s v="ECOVACS DEEBOT N8 2-in-1 Robotic Vacuum Cleaner, 2022 New Launch, Most Powerful Suction, Covers 2000+ Sq. Ft in One Charge, Advanced dToF Technology with OZMO Mopping (DEEBOT N8) - White"/>
        <s v="Boult Audio FXCharge with ENC, 32H Playtime, 5min=7H Type C Fast Charging, Zen ENC, 14.2 mm BoomX Rich Bass, IPX5, Bluetooth Wireless in Ear Earphones Neckband with mic (Black)"/>
        <s v="INALSA Upright Vacuum Cleaner, 2-in-1,Handheld &amp; Stick for Home &amp; Office Use,800W- with 16KPA Strong Suction &amp; HEPA Filtration|0.8L Dust Tank|Includes Multiple Accessories,(Grey/Black)"/>
        <s v="Spigen Ultra Hybrid Back Cover Case Compatible with iPhone 14 Pro max (TPU + Poly Carbonate | Crystal Clear)"/>
        <s v="Acer 80 cm (32 inches) I Series HD Ready Android Smart LED TV AR32AR2841HDFL (Black)"/>
        <s v="Acer 109 cm (43 inches) I Series 4K Ultra HD Android Smart LED TV AR43AR2851UDFL (Black)"/>
        <s v="Acer 139 cm (55 inches) I Series 4K Ultra HD Android Smart LED TV AR55AR2851UDFL (Black)"/>
        <s v="Acer 127 cm (50 inches) I Series 4K Ultra HD Android Smart LED TV AR50AR2851UDFL (Black)"/>
        <s v="Noise Buds VS402 Truly Wireless in Ear Earbuds, 35-Hours of Playtime, Instacharge, Quad Mic with ENC, Hyper Sync, Low Latency, 10mm Driver, Bluetooth v5.3 and Breathing LED Lights (Neon Black)"/>
        <s v="Portronics Konnect Spydr 31 3-in-1 Multi Functional Cable with 3.0A Output, Tangle Resistant, 1.2M Length, Nylon Braided(Zebra)"/>
        <s v="Toshiba 108 cm (43 inches) V Series Full HD Smart Android LED TV 43V35KP (Silver)"/>
        <s v="Spigen EZ Fit Tempered Glass Screen Protector for iPhone 14 Pro Max - 2 Pack (Sensor Protection)"/>
        <s v="Spigen EZ Fit Tempered Glass Screen Protector for iPhone 14 Pro - 2 Pack (Sensor Protection)"/>
        <s v="GILTON Egg Boiler Electric Automatic Off 7 Egg Poacher for Steaming, Cooking Also Boiling and Frying, Multi Color"/>
        <s v="Crucial P3 500GB PCIe 3.0 3D NAND NVMe M.2 SSD, up to 3500MB/s - CT500P3SSD8"/>
        <s v="ZEBRONICS Zeb-Sound Bomb N1 True Wireless in Ear Earbuds with Mic ENC, Gaming Mode (up to 50ms), up to 18H Playback, BT V5.2, Fidget Case, Voice Assistant, Splash Proof, Type C (Midnight Black)"/>
        <s v="Portronics Toad 23 Wireless Optical Mouse with 2.4GHz, USB Nano Dongle, Optical Orientation, Click Wheel, Adjustable DPI(Black)"/>
        <s v="Prolet Classic Bumper Case Cover for Samsung Galaxy Watch 4 44mm TPU Plated Full Screen Protector (Black)"/>
        <s v="Hisense 126 cm (50 inches) Bezelless Series 4K Ultra HD Smart LED Google TV 50A6H (Black)"/>
        <s v="Robustrion Anti-Scratch &amp; Smudge Proof Tempered Glass Screen Protector for Xiaomi Mi Pad 5 11 inch"/>
        <s v="Shakti Technology S5 High Pressure Car Washer Machine 1900 Watts and Pressure 125 Bar with 10 Meter Hose Pipe"/>
        <s v="Wipro Vesta 1.8 litre Cool touch electric Kettle with Auto cut off | Double Layer outer body | Triple Protection - Dry Boil, Steam &amp; Over Heat |Stainless Steel Inner Body | (Black, 1500 Watt)"/>
        <s v="SanDisk Extreme microSD UHS I Card 128GB for 4K Video on Smartphones,Action Cams 190MB/s Read,90MB/s Write"/>
        <s v="Wipro Vesta Grill 1000 Watt Sandwich Maker |Dual function-SW Maker&amp;Griller|Non stick Coat -BPA&amp;PTFE Free |Auto Temp Cut-off| Height Control -180·∂ø&amp;105·∂ø |2 year warranty|SS Finish|Standard size"/>
        <s v="WeCool B1 Mobile Holder for Bikes or Bike Mobile Holder for Maps and GPS Navigation, one Click Locking, Firm Gripping, Anti Shake and Stable Cradle Clamp with 360¬∞ Rotation Bicycle Phone Mount"/>
        <s v="SWAPKART Fast Charging Cable and Data Sync USB Cable Compatible for iPhone 6/6S/7/7+/8/8+/10/11, 12, 13 Pro max iPad Air/Mini, iPod and iOS Devices (White)"/>
        <s v="Amazon Basics 1500 W Electric Kettle (Stainless Steel Body, 1.5 L)"/>
        <s v="Lapster Gel Mouse pad with Wrist Rest , Gaming Mouse Pad with Lycra Cloth Nonslip for Laptop , Computer, , Home &amp; Office (Black)"/>
        <s v="Lenovo IdeaPad 3 11th Gen Intel Core i3 15.6&quot; FHD Thin &amp; Light Laptop(8GB/512GB SSD/Windows 11/Office 2021/2Yr Warranty/3months Xbox Game Pass/Platinum Grey/1.7Kg), 81X800LGIN"/>
        <s v="Noise ColorFit Ultra 2 Buzz 1.78&quot; AMOLED Bluetooth Calling Watch with 368*448px Always On Display, Premium Metallic Finish, 100+ Watch Faces, 100+ Sports Modes, Health Suite (Jet Black)"/>
        <s v="Boult Audio Airbass Z20 True Wireless, 40H Battery Life, Zen ENC Mic, Type-C Lightning Boult Fast Charging (10Mins=100Mins), BoomX Tech Bass, ENC, IPX5 in Ear Earbuds with mic (Green)"/>
        <s v="Boult Audio Omega with 30dB ANC+ ENC, 32H Playtime, 45ms Latency Gaming Mode, Quad Mic Zen ENC, 3 Equalizer Modes, ANC, Type-C Fast Charging, IPX5 True Wireless in Ear Bluetooth Earbuds (Black)"/>
        <s v="OnePlus Nord 2T 5G (Jade Fog, 8GB RAM, 128GB Storage)"/>
        <s v="OnePlus Nord 2T 5G (Gray Shadow, 8GB RAM, 128GB Storage)"/>
        <s v="OnePlus Nord 2T 5G (Jade Fog, 12GB RAM, 256GB Storage)"/>
        <s v="EN LIGNE Adjustable Cell Phone Stand, Foldable Portable Phone Stand Phone Holder for Desk, Desktop Tablet Stand Compatible with Mobile Phone/iPad/Tablet (Black)"/>
        <s v="InstaCuppa Portable Blender for Smoothie, Milk Shakes, Crushing Ice and Juices, USB Rechargeable Personal Blender Machine for Kitchen with 4000 mAh Rechargeable Battery, 230 Watt Motor, 500 ML"/>
        <s v="NGI Store 2 Pieces Pet Hair Removers for Your Laundry Catcher Lint Remover for Washing Machine Lint Remover Reusable Portable Silica Gel Clothes Washer Dryer Floating Ball"/>
        <s v="OnePlus 126 cm (50 inches) Y Series 4K Ultra HD Smart Android LED TV 50Y1S Pro (Black)"/>
        <s v="FLiX (Beetel Flow USB to Micro USB PVC Data Sync &amp; 12W(2.4A) Fast Charging Cable,Made in India,480Mbps Data Sync,Solid Cable,1 Meter Long cable for all Andriod &amp; Micro USB Devices (Black)(XCD-FPM01)"/>
        <s v="Fire-Boltt Ring 3 Smart Watch 1.8 Biggest Display with Advanced Bluetooth Calling Chip, Voice Assistance,118 Sports Modes, in Built Calculator &amp; Games, SpO2, Heart Rate Monitoring"/>
        <s v="Fire-Boltt Visionary 1.78&quot; AMOLED Bluetooth Calling Smartwatch with 368*448 Pixel Resolution 100+ Sports Mode, TWS Connection, Voice Assistance, SPO2 &amp; Heart Rate Monitoring"/>
        <s v="FLiX (Beetel USB to Type C PVC Data Sync &amp; 15W(3A) TPE Fast Charging Cable, Made in India, 480Mbps Data Sync, 1 Meter Long cable for all Andriod &amp; all Type C Devices (Black)(XCD - FPC02)"/>
        <s v="Ambrane BCL-15 Lightning Cable for Smartphone (1.5m Black)"/>
        <s v="Fire-Boltt Phoenix Smart Watch with Bluetooth Calling 1.3&quot;,120+ Sports Modes, 240*240 PX High Res with SpO2, Heart Rate Monitoring &amp; IP67 Rating"/>
        <s v="AGARO Royal Double Layered Kettle, 1.5 Litres, Double Layered Cool Touch , Dry Boiling Protection, Black"/>
        <s v="Crompton Gracee 5-L Instant Water Heater (Geyser)"/>
        <s v="LG 139 cm (55 inches) 4K Ultra HD Smart LED TV 55UQ7500PSF (Ceramic Black)"/>
        <s v="LG 108 cm (43 inches) 4K Ultra HD Smart LED TV 43UQ7500PSF (Ceramic Black)"/>
        <s v="Karbonn 80 cm (32 inches) Millenium Bezel-Less Series HD Ready Smart LED TV KJW32SKHD (Phantom Black)"/>
        <s v="Karbonn 80 cm (32 Inches) Millennium Series HD Ready LED TV KJW32NSHDF (Phantom Black) with Bezel-Less Design"/>
        <s v="Wecool Unbreakable 3 in 1 Charging Cable with 3A Speed, Fast Charging Multi Purpose Cable 1.25 Mtr Long, Type C cable, Micro Usb Cable and Cable for iPhone, White"/>
        <s v="Samsung Galaxy M13 5G (Aqua Green, 6GB, 128GB Storage) | 5000mAh Battery | Upto 12GB RAM with RAM Plus"/>
        <s v="Samsung Galaxy M13 (Aqua Green, 4GB, 64GB Storage) | 6000mAh Battery | Upto 8GB RAM with RAM Plus"/>
        <s v="Samsung Galaxy M13 (Aqua Green, 6GB, 128GB Storage) | 6000mAh Battery | Upto 12GB RAM with RAM Plus"/>
        <s v="Samsung Galaxy M13 (Stardust Brown, 6GB, 128GB Storage) | 6000mAh Battery | Upto 12GB RAM with RAM Plus"/>
        <s v="Samsung Galaxy M13 5G (Stardust Brown, 6GB, 128GB Storage) | 5000mAh Battery | Upto 12GB RAM with RAM Plus"/>
        <s v="Samsung Galaxy M13 (Midnight Blue, 4GB, 64GB Storage) | 6000mAh Battery | Upto 8GB RAM with RAM Plus"/>
        <s v="Lapster 5 pin mini usb cable, usb b cable,camera cable usb2.0 for External HDDS/Card Readers/Camera etc."/>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IKEA Frother for Milk"/>
        <s v="Kitchenwell 18Pc Plastic Food Snack Bag Pouch Clip Sealer for Keeping Food Fresh for Home, Kitchen, Camping Snack Seal Sealing Bag Clips (Multi-Color) | (Pack of 18)|"/>
        <s v="Kitchenwell Multipurpose Portable Electronic Digital Weighing Scale Weight Machine | Weight Machine | 10 Kg"/>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Instant Pot Air Fryer, Vortex 2QT, Touch Control Panel, 360¬∞ EvenCrisp‚Ñ¢ Technology, Uses 95 % less Oil, 4-in-1 Appliance: Air Fry, Roast, Bake, Reheat (Vortex 1.97Litre, Blac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Blue)"/>
        <s v="iPhone Original 20W C Type Fast PD Charger Compatible with I-Phone13/13 mini/13pro/13 pro Max I-Phone 12/12 Pro/12mini/12 Pro Max, I-Phone11/11 Pro/11 Pro Max 2020 (Only Adapter)"/>
        <s v="Tecno Spark 9 (Sky Mirror, 6GB RAM,128GB Storage) | 11GB Expandable RAM | Helio G37 Gaming Processor"/>
        <s v="Wolpin 1 Lint Roller with 60 Sheets Remove Clothes Lint Dog Hair Dust (19 x 13 cm) Orange"/>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Mauve)"/>
        <s v="Wayona 3in1 Nylon Braided 66W USB Fast Charging Cable with Type C, Lightening and Micro USB Port, Compatible with iPhone, iPad, Samsung Galaxy, OnePlus, Mi, Oppo, Vivo, iQOO, Xiaomi (1M, Black)"/>
        <s v="Noise Agile 2 Buzz Bluetooth Calling Smart Watch with 1.28&quot; TFT Display,Dual Button,in-Built Mic &amp; Speaker,AI Voice Assistant, Health Suite,in-Built Games, 100 Watch Faces-(Jet Black)"/>
        <s v="Wecool Moonwalk M1 ENC True Wireless in Ear Earbuds with Mic, Titanium Drivers for Rich Bass Experience, 40+ Hours Play Time, Type C Fast Charging, Low Latency, BT 5.3, IPX5, Deep Bass (Black)"/>
        <s v="KENT Smart Multi Cooker Cum Kettle 1.2 Liter 800 Watts, Electric Cooker with Steamer &amp; Boiler for Idlis, Instant Noodles, Momos, Eggs, &amp; Steam Vegetables, Inner Stainless Steel &amp; Cool Touch Outer Body"/>
        <s v="Noise Pulse Go Buzz Smart Watch Bluetooth Calling with 1.69&quot; Display, 550 NITS, 150+ Cloud Watch Face, SPo2, Heart Rate Tracking, 100 Sports Mode with Auto Detection, Longer Battery (Jet Black)"/>
        <s v="iBELL SM1515NEW Sandwich Maker with Floating Hinges, 1000Watt, Panini / Grill / Toast (Black)"/>
        <s v="OnePlus 10T 5G (Moonstone Black, 8GB RAM, 128GB Storage)"/>
        <s v="POPIO Tempered Glass Compatible for iPhone 13 / iPhone 13 Pro/iPhone 14 (Transparent) Edge to Edge Full Screen Coverage with Installation Kit, Pack of 2"/>
        <s v="CEDO 65W OnePlus Dash Warp Charge Cable, USB A to Type C Data Sync Fast Charging Cable Compatible with One Plus 3 /3T /5 /5T /6 /6T /7 /7T /7 pro &amp; for All Type C Devices - 1 Meter, Red"/>
        <s v="beatXP Kitchen Scale Multipurpose Portable Electronic Digital Weighing Scale | Weight Machine With Back light LCD Display | White |10 kg | 2 Year Warranty |"/>
        <s v="LS LAPSTER Quality Assured USB 2.0 morpho cable, morpho device cable for Mso 1300 E3/E2/E Biometric Finger Print Scanner morpho USB cable (Black)"/>
        <s v="Lapster usb 2.0 mantra cable, mantra mfs 100 data cable (black)"/>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Gadgetronics Digital Kitchen Weighing Scale &amp; Food Weight Machine for Health, Fitness, Home Baking &amp; Cooking (10 KGs,1 Year Warranty &amp; Batteries Included)"/>
        <s v="Noise Pulse 2 Max Advanced Bluetooth Calling Smart Watch with 1.85'' TFT and 550 Nits Brightness, Smart DND, 10 Days Battery, 100 Sports Mode, Smartwatch for Men and Women - (Jet Black)"/>
        <s v="MI 80 cm (32 inches) 5A Series HD Ready Smart Android LED TV L32M7-5AIN (Black)"/>
        <s v="MI 108 cm (43 inches) 5A Series Full HD Smart Android LED TV L43M7-EAIN (Black)"/>
        <s v="MI 100 cm (40 inches) 5A Series Full HD Smart Android LED TV with 24W Dolby Audio &amp; Metal Bezel-Less Frame (Black) (2022 Model)"/>
        <s v="SKE Bed Study Table Portable Wood Multifunction Laptop-Table Lapdesk for Children Bed Foldabe Table Work with Tablet Slot &amp; Cup Holder Brown Black"/>
        <s v="VU 108 cm (43 inches) Premium Series Full HD Smart LED TV 43GA (Black)"/>
        <s v="Nokia 8210 4G Volte keypad Phone with Dual SIM, Big Display, inbuilt MP3 Player &amp; Wireless FM Radio | Blue"/>
        <s v="Proven¬Æ Copper + Mineral RO+UV+UF 10 to 12 Liter RO + UV + TDS ADJUSTER Water Purifier with Copper Charge Technology black &amp; copper Best For Home and Office (Made In India)"/>
        <s v="Green Tales Heat Seal Mini Food Sealer-Impulse Machine for Sealing Plastic Bags Packaging"/>
        <s v="Havells Bero Quartz Heater Black 800w 2 Heat Settings 2 Year Product Warranty"/>
        <s v="Tokdis MX-1 Pro Bluetooth Calling Smartwatch - 1.69‚Äù LCD Display, Multiple Watch Faces, Sleep Monitor, Heart &amp; SpO2 Monitoring, Multiple Sports Modes, Water Resistant"/>
        <s v="Wipro Vesta 1200 Watt GD203 Heavyweight Automatic Dry Iron| Quick Heat Up| Anti bacterial German Weilburger Double Coated Black Soleplate |2 Years Warranty"/>
        <s v="Wipro Vesta 1200 Watt GD201 Lightweight Automatic Dry Iron| Quick Heat Up| Stylish &amp; Sleek |Anti bacterial German Weilburger Double Coated Soleplate |2 Years Warranty"/>
        <s v="oraimo 65W Type C to C Fast Charging Cable USB C to USB C Cable High Speed Syncing, Nylon Braided 1M length with LED Indicator Compatible For Laptop, Macbook, Samsung Galaxy S22 S20 S10 S20Fe S21 S21 Ultra A70 A51 A71 A50S M31 M51 M31S M53 5G"/>
        <s v="KNOWZA Electric Handheld Milk Wand Mixer Frother for Latte Coffee Hot Milk, Milk Frother for Coffee, Egg Beater, Hand Blender, Coffee Beater (BLACK COFFEE BEATER)"/>
        <s v="Kyosei Advanced Tempered Glass Compatible with Google Pixel 6a with Military-Grade Anti-Explosion Edge-to-Edge Coverage Screen Protector Guard"/>
        <s v="MI 80 cm (32 inches) HD Ready Smart Android LED TV 5A Pro | L32M7-EAIN (Black)"/>
        <s v="AmazonBasics USB C to Lightning Aluminum with Nylon Braided MFi Certified Charging Cable (Grey, 1.2 meter)"/>
        <s v="AmazonBasics USB C to Lightning Aluminum with Nylon Braided MFi Certified Charging Cable (Grey, 1.8 meter)"/>
        <s v="Amazon Basics USB C to Lightning TPE MFi Certified Charging Cable (White, 1.2 meter)"/>
        <s v="Airtel Digital TV HD Set Top Box with FTA Pack | Unlimited Entertainment + Recording Feature + Free Standard Installation (6 Months Pack)"/>
        <s v="Pigeon Healthifry Digital Air Fryer, 360¬∞ High Speed Air Circulation Technology 1200 W with Non-Stick 4.2 L Basket - Green"/>
        <s v="ZORBES¬Æ Wall Adapter Holder for Alexa Echo Dot 4th Generation,A Space-Saving Solution with Cord Management for Your Smart Home Speakers -White (Holder Only)"/>
        <s v="Zuvexa Egg Boiler Poacher Automatic Off Steaming, Cooking, Boiling Double Layer 14 Egg Boiler (Multicolor)‚Ä¶"/>
        <s v="STRIFF 12 Pieces Highly Flexible Silicone Micro USB Protector, Mouse Cable Protector, Suit for All Cell Phones, Computers and Chargers (Black)"/>
        <s v="KENT Electric Chopper-B for Kitchen 250 Watt | Chop, Mince, Puree, Whisk, 400 ml Capacity | Stainless Steel Double Chopping Blades | Transparent Chopping Bowl | Anti-Skid | One Touch Operation | Black"/>
        <s v="Amazon Brand - Solimo 65W Fast Charging Braided Type C to C Data Cable | Suitable For All Supported Mobile Phones (1 Meter, Black)"/>
        <s v="Larrito wooden Cool Mist Humidifiers Essential Oil Diffuser Aroma Air Humidifier with Colorful Change for Car, Office, Babies, humidifiers for home, air humidifier for room (WOODEN HUMIDIFIRE-A)"/>
        <s v="Acer 80 cm (32 inches) S Series HD Ready Android Smart LED TV AR32AR2841HDSB (Black)"/>
        <s v="Acer 139 cm (55 inches) H Series 4K Ultra HD Android Smart LED TV AR55AR2851UDPRO (Black)"/>
        <s v="KINGONE Wireless Charging Pencil (2nd Generation) for iPad with Magnetic and Tilt Sensitive, Palm Rejection, Compatible with Apple iPad Pro 11 inch 1/2/3/4, iPad Pro 12.9 Inch 3/4/5/6, iPad Air 4/5, mini6"/>
        <s v="WeCool S5 Long Selfie Stick, with Large Reinforced Tripod Stand up to 61 Inch / 156 Cms, Ultra Long Multi Function Bluetooth Selfie Stick with 1/4 Screw Compatible with Gopro, Camera, and Ring Light"/>
        <s v="Eopora PTC Ceramic Fast Heating Room Heater for Bedroom, 1500/1000 Watts Room Heater for Home, Electric Heater, Electric Fan Heater for Home Office Bedroom (White)"/>
        <s v="4 in 1 Handheld Electric Vegetable Cutter Set,Wireless Food Processor Electric Food Chopper for Garlic Chili Pepper Onion Ginger Celery Meat with Brush"/>
        <s v="STRIFF Mpad Mouse Mat 230X190X3mm Gaming Mouse Pad, Non-Slip Rubber Base, Waterproof Surface, Premium-Textured, Compatible with Laser and Optical Mice(Universe Black)"/>
        <s v="V-Guard Zio Instant Water Geyser | 3 Litre | 3000 W Heating | White-Blue | | 2 Year Warranty"/>
        <s v="Amazon Basics 300 W Hand Blender with Stainless Steel Stem for Hot/Cold Blending and In-Built Cord Hook, ISI-Marked, Black"/>
        <s v="VU 139 cm (55 inches) The GloLED Series 4K Smart LED Google TV 55GloLED (Grey)"/>
        <s v="Acer 80 cm (32 inches) N Series HD Ready TV AR32NSV53HD (Black)"/>
        <s v="VU 138 cm (55 inches) Premium Series 4K Ultra HD Smart IPS LED TV 55UT (Black)"/>
        <s v="Redmi 11 Prime 5G (Meadow Green, 4GB RAM 64GB ROM) | Prime Design | MTK Dimensity 700 | 50 MP Dual Cam | 5000mAh | 7 Band 5G"/>
        <s v="Redmi 11 Prime 5G (Thunder Black, 4GB RAM, 64GB Storage) | Prime Design | MTK Dimensity 700 | 50 MP Dual Cam | 5000mAh | 7 Band 5G"/>
        <s v="IONIX Tap filter Multilayer | Activated Carbon Faucet Water Filters Universal Interface Home Kitchen Faucet Tap Water Clean Purifier Filter Cartridge Five Layer Water Filter-Pack of 1"/>
        <s v="Tuarso 8K HDMI 2.1 Cable 48Gbps , 1.5 Meter High-Speed Braided HDMI Cable ( 8K@60HZ„ÄÅ4K@120HZ„ÄÅ2K@240HZ ) HDMI 2.1 Cable Compatible with Monitors , Television , Laptops , Projectors , Game Consoles and more with HDMI Ports Device"/>
        <s v="Amazon Basics Magic Slate 8.5-inch LCD Writing Tablet with Stylus Pen, for Drawing, Playing, Noting by Kids &amp; Adults, Black"/>
        <s v="Redmi A1 (Light Green, 2GB RAM 32GB ROM) | Segment Best AI Dual Cam | 5000mAh Battery | Leather Texture Design | Android 12"/>
        <s v="Redmi A1 (Light Blue, 2GB RAM, 32GB Storage) | Segment Best AI Dual Cam | 5000mAh Battery | Leather Texture Design | Android 12"/>
        <s v="Redmi A1 (Black, 2GB RAM, 32GB Storage) | Segment Best AI Dual Cam | 5000mAh Battery | Leather Texture Design | Android 12"/>
        <s v="SHREENOVA ID116 Plus Bluetooth Fitness Smart Watch for Men Women and Kids Activity Tracker (Black)"/>
        <s v="LAPSTER 12pcs Spiral Cable Protectors for Charger, Wires, Data Charger Cable Protector for Computers, Cell Phones etc.(Grey)"/>
        <s v="Shakti Technology S3 High Pressure Car Washer Machine 1800 Watts and Pressure 120 Bar for Cleaning Car, Bike &amp; Home"/>
        <s v="VU 164 cm (65 inches) The GloLED Series 4K Smart LED Google TV 65GloLED (Grey)"/>
        <s v="Acer 100 cm (40 inches) P Series Full HD Android Smart LED TV AR40AR2841FDFL (Black)"/>
        <s v="Hindware Atlantic Xceed 5L 3kW Instant Water Heater with Copper Heating Element and High Grade Stainless Steel Tank"/>
        <s v="Caldipree Silicone Case Cover Compatible for 2022 Samsung Smart TV Remote QLED TV BN68-13897A TM2280E (2022-BLACK)"/>
        <s v="SupCares Laptop Stand 7 Height Adjustable, Aluminium, Ventilated, Foldable, Portable Laptop Holder for Desk &amp; Table Mount Upto 15.6 inch Laptop with Carry Pouch (Silver)"/>
        <s v="Livpure Glo Star RO+UV+UF+Mineraliser - 7 L Storage Tank, 15 LPH Water Purifier for Home, Black"/>
        <s v="Samsung Galaxy M32 Prime Edition (Light Blue, 4GB RAM, 64GB)"/>
        <s v="OnePlus Nord Watch with 1.78‚Äù AMOLED Display, 60 Hz Refresh Rate, 105 Fitness Modes, 10 Days Battery, SPO2, Heart Rate, Stress Monitor, Women Health Tracker &amp; Multiple Watch Face [Midnight Black]"/>
        <s v="Activa Heat-Max 2000 Watts Room Heater (White color ) with ABS body"/>
        <s v="SanDisk Ultra¬Æ microSDXC‚Ñ¢ UHS-I Card, 64GB, 140MB/s R, 10 Y Warranty, for Smartphones"/>
        <s v="Lapster Caddy for ssd and HDD, Optical Bay 2nd Hard Drive Caddy, Caddy 9.5mm for Laptop"/>
        <s v="SanDisk Ultra¬Æ microSDXC‚Ñ¢ UHS-I Card, 128GB, 140MB/s R, 10 Y Warranty, for Smartphones"/>
        <s v="SanDisk Ultra¬Æ microSDXC‚Ñ¢ UHS-I Card, 256GB, 150MB/s R, 10 Y Warranty, for Smartphones"/>
        <s v="Activa Easy Mix Nutri Mixer Grinder 500 Watt | Long Lasting Shock Proof ABS Body | Heavy Duty Motor With Nano - Grinding Technology"/>
        <s v="Fire-Boltt Ninja Call Pro Plus 1.83&quot; Smart Watch with Bluetooth Calling, AI Voice Assistance, 100 Sports Modes IP67 Rating, 240*280 Pixel High Resolution"/>
        <s v="Personal Size Blender, Portable Blender, Battery Powered USB Blender, with Four Blades, Mini Blender Travel Bottle for Juice, Shakes, and Smoothies (Pink)"/>
        <s v="Ambrane Unbreakable 3A Fast Charging Braided Type C Cable    1.5 Meter (RCT15, Blue) Supports QC 2.0/3.0 Charging"/>
        <s v="Cablet 2.5 Inch SATA USB 3.0 HDD/SSD Portable External Enclosure for 7mm and 9.5mm, Tool-Free Design, Supports UASP Max 6TB"/>
        <s v="Lifelong LLQH925 Dyno Quartz Heater 2 Power settings Tip Over Cut-off Switch 800 Watt Silent operation Power Indicator 2 Rod Room Heater (1 Year Warranty, Grey)"/>
        <s v="Noise ColorFit Pro 4 Alpha Bluetooth Calling Smart Watch with 1.78 AMOLED Display, Tru Sync, 60hz Refresh Rate, instacharge, Gesture Control, Functional 360 Digital Crown (Jet Black)"/>
        <s v="LONAXA Mini Travel Rechargeable Fruit Juicer - USB Electric Fruit &amp; Vegetable Juice Blender/Grinder for Home and Office Use (Multicolor)‚Ä¶"/>
        <s v="HB Plus Folding Height Adjustable Aluminum Foldable Portable Adjustment Desktop Laptop Holder Riser Stand"/>
        <s v="Portronics Key2 Combo Multimedia USB Wireless Keyboard and Mouse Set with 2.4 GHz Wireless Technology, Soft &amp; Silent Button, Compact Size (Grey)"/>
        <s v="AVNISH Tap Water Purifier Filter Faucet 6 Layer Carbon Activated Dust Chlorine Remover Water Softener for Drinking Cartridge Alkaline Taps for Kitchen Sink Bathroom Wash Basin (6-Layer Filtration)"/>
        <s v="Remote Control Compatible for Amazon Fire Tv Stick Remote Control [ 3rd Gen ](Not Compatible for Fire TV Edition Smart TV) from basesailor"/>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Kitchengenix's Mini Waffle Maker 4 Inch- 350 Watts: Stainless Steel Non-Stick Electric Iron Machine for Individual Belgian Waffles, Pan Cakes, Paninis or Other Snacks (Red)"/>
        <s v="AGARO LR2007 Lint Remover, Rechargeable, for Woolen Sweaters, Blankets, Jackets, Burr Remover, Pill Remover From Carpets, Curtains"/>
        <s v="iBELL Induction Cooktop, 2000W with Auto Shut Off and Overheat Protection, BIS Certified, Black"/>
        <s v="VAPJA¬Æ Portable Mini Juicer Cup Blender USB Rechargeable with 4 Blades for Shakes and Smoothies Fruits Vegetables Juice Maker Grinder Mixer Strong Cutting Bottle Sports Travel Outdoors Gym (BOTTLE)"/>
        <s v="Zuvexa USB Rechargeable Electric Foam Maker - Handheld Milk Wand Mixer Frother for Hot Milk, Hand Blender Coffee, Egg Beater (Black)"/>
        <s v="WZATCO Pixel | Portable LED Projector | Native 720p with Full HD 1080P Support | 2000 Lumens (200 ANSI) | 176&quot; Large Screen | Projector for Home and Outdoor | Compatible with TV Stick, PC, PS4"/>
        <s v="FIGMENT Handheld Milk Frother Rechargeable, 3-Speed Electric Frother for Coffee with 2 Whisks and Coffee Decoration Tool, Coffee Frother Mixer, CRESCENT ENTERPRISES VRW0.50BK (A1)"/>
        <s v="Multifunctional 2 in 1 Electric Egg Boiling Steamer Egg Frying Pan Egg Boiler Electric Automatic Off with Egg Boiler Machine Non-Stick Electric Egg Frying Pan-Tiger Woods (Multy)"/>
        <s v="White Feather Portable Heat Sealer Mini Sealing Machine for Food Storage Vacuum Bag, Chip, Plastic, Snack Bags, Package Home Closer Storage Tool (Multicolor) Random Colour"/>
        <s v="Samsung Galaxy M04 Light Green, 4GB RAM, 64GB Storage | Upto 8GB RAM with RAM Plus | MediaTek Helio P35 | 5000 mAh Battery"/>
        <s v="Samsung Galaxy M04 Dark Blue, 4GB RAM, 64GB Storage | Upto 8GB RAM with RAM Plus | MediaTek Helio P35 | 5000 mAh Battery"/>
        <s v="Samsung Galaxy M04 Dark Blue, 4GB RAM, 128GB Storage | Upto 8GB RAM with RAM Plus | MediaTek Helio P35 | 5000 mAh Battery"/>
        <s v="Noise_Colorfit Smart Watch Charger 2 Pin USB Fast Charger Magnetic Charging Cable Adapter (Smart Watch Charger 2 pin)"/>
        <s v="!!1000 Watt/2000-Watt Room Heater!! Fan Heater!!Pure White!!HN-2500!!Made in India!!"/>
        <s v="Newly Launched Boult Dive+ with 1.85&quot; HD Display, Bluetooth Calling Smartwatch, 500 Nits Brightness, 7 Days Battery Life, 150+ Watch Faces, 100+ Sport Modes, IP68 Waterproof Smart Watch (Jet Black)"/>
        <s v="Lapster 65W compatible for OnePlus Dash Warp Charge Cable , type c to c cable fast charging Data Sync Cable Compatible with One Plus 10R / 9RT/ 9 pro/ 9R/ 8T/ 9/ Nord &amp; for All Type C Devices ‚Äì Red, 1 Meter"/>
        <s v="!!HANEUL!!1000 Watt/2000-Watt Room Heater!! Fan Heater!!Pure White!!HN-2500!!Made in India!!Thermoset!!"/>
        <s v="C (DEVICE) Lint Remover for Woolen Clothes, Electric Lint Remover, Best Lint Shaver for Clothes Pack of 1"/>
        <s v="VRPRIME Lint Roller Lint Remover for Clothes, Pet | 360 Sheets Reusable Sticky Easy-Tear Sheet Brush for Clothes, Furniture, Carpet, Dog Fur, Sweater, Dust &amp; Dirt (4 Rolls - 90 Sheet Each Roll)"/>
        <s v="WANBO X1 Pro (Upgraded) | Native 1080P Full HD | Android 9 | Projector for Home | LED Cinema | 350ANSI | 3900 lumens | WiFi Bluetooth | HDMI ARC | Dolby DTS | 4D Keystone Correction (Global Version)"/>
        <s v="MR. BRAND Portable USB Juicer Electric USB Juice Maker Mixer Bottle Blender Grinder Mixer,6 Blades Rechargeable Bottle with (Multi color) (MULTI MIXER 6 BLED)"/>
        <s v="IONIX Activated Carbon Faucet Water Filters Universal Interface Home Kitchen Faucet Tap Water | Tap filter Multilayer | Clean Purifier Filter Cartridge Five Layer Water Filter-Pack of 1"/>
        <s v="Longway Blaze 2 Rod Quartz Room Heater (White, Gray, 800 watts)"/>
        <s v="ROYAL STEP Portable Electric USB Juice Maker Juicer Bottle Blender Grinder Mixer,6 Blades Rechargeable Bottle with (MULTII) (MULTI COLOUR 6 BLED JUICER MIXER)"/>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Fire-Boltt Tank 1.85&quot; Bluetooth Calling Smart Watch, 123 Sports Mode, 8 UI Interactions, Built in Speaker &amp; Mic, 7 Days Battery &amp; Fire-Boltt Health Suite"/>
        <s v="Fire-Boltt Gladiator 1.96&quot; Biggest Display Smart Watch with Bluetooth Calling, Voice Assistant &amp;123 Sports Modes, 8 Unique UI Interactions, SpO2, 24/7 Heart Rate Tracking"/>
        <s v="Syncwire LTG to USB Cable for Fast Charging Compatible with Phone 5/ 5C/ 5S/ 6/ 6S/ 7/8/ X/XR/XS Max/ 11/12/ 13 Series and Pad Air/Mini, Pod &amp; Other Devices (1.1 Meter, White)"/>
        <s v="Campfire Spring Chef Prolix Instant Portable Water Heater Geyser 1Ltr. for Use Home Stainless Steel Baking Rack | Restaurant | Office | Labs | Clinics | Saloon | with Installation Kit (With MCB)"/>
        <s v="Portable, Handy Compact Plug-in Portable Digital Electric Heater Fan Wall-Outlet Handy Air Warmer Blower Adjustable Timer Digital Display Heater for Home/Office/Camper (Black, 400 Watts)"/>
        <s v="Room Heater Warmer Wall-Outlet 400 Watts Electric Handy Room Heater (Room Heaters Home for Bedroom, Reading Books, Work, bathrooms, Rooms, Offices, Home Offices,2022"/>
        <s v="WIDEWINGS Electric Handheld Milk Wand Mixer Frother for Latte Coffee Hot Milk, Milk Frother for Coffee, Egg Beater, Hand Blender, Coffee Beater with Stand"/>
        <s v="Khaitan ORFin Fan heater for Home and kitchen-K0 2215"/>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wiffer Instant Electric Water Heater Faucet Tap Home-Kitchen Instantaneous Water Heater Tank less for Tap, LED Electric Head Water Heaters Tail Gallon Comfort(3000W) ((Pack of 1))"/>
      </sharedItems>
    </cacheField>
    <cacheField name="category" numFmtId="0">
      <sharedItems/>
    </cacheField>
    <cacheField name="Category 2" numFmtId="0">
      <sharedItems count="9">
        <s v="Computers&amp;Accessories"/>
        <s v="Electronics"/>
        <s v="Home&amp;Kitchen"/>
        <s v="OfficeProducts"/>
        <s v="HomeImprovement"/>
        <s v="Toys&amp;Games"/>
        <s v="MusicalInstruments"/>
        <s v="Health&amp;PersonalCare"/>
        <s v="Car&amp;Motorbike"/>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000"/>
    </cacheField>
    <cacheField name="Column1" numFmtId="165">
      <sharedItems count="10">
        <s v="51-60%"/>
        <s v="41-50%"/>
        <s v="11-20%"/>
        <s v="21-30%"/>
        <s v="31-40%"/>
        <s v="71-80%"/>
        <s v="0-10%"/>
        <s v="61-70%"/>
        <s v="81-90%"/>
        <s v="91-100%"/>
      </sharedItems>
    </cacheField>
    <cacheField name="discount_percentage" numFmtId="9">
      <sharedItems containsSemiMixedTypes="0" containsString="0" containsNumber="1" minValue="0" maxValue="0.94"/>
    </cacheField>
    <cacheField name="rating &amp; no of reviews" numFmtId="2">
      <sharedItems containsSemiMixedTypes="0" containsString="0" containsNumber="1" minValue="1" maxValue="6"/>
    </cacheField>
    <cacheField name="rating" numFmtId="0">
      <sharedItems containsSemiMixedTypes="0" containsString="0" containsNumber="1" minValue="0" maxValue="5" count="26">
        <n v="4.0999999999999996"/>
        <n v="4.2"/>
        <n v="4.3"/>
        <n v="4.5"/>
        <n v="4.4000000000000004"/>
        <n v="3.9"/>
        <n v="3.7"/>
        <n v="3.6"/>
        <n v="3.5"/>
        <n v="4"/>
        <n v="3.8"/>
        <n v="4.5999999999999996"/>
        <n v="3.4"/>
        <n v="3.3"/>
        <n v="0"/>
        <n v="3.2"/>
        <n v="3.1"/>
        <n v="3"/>
        <n v="4.7"/>
        <n v="5"/>
        <n v="4.8"/>
        <n v="2.6"/>
        <n v="2.9"/>
        <n v="2.8"/>
        <n v="2.2999999999999998"/>
        <n v="2"/>
      </sharedItems>
    </cacheField>
    <cacheField name="rating_count" numFmtId="164">
      <sharedItems containsSemiMixedTypes="0" containsString="0" containsNumber="1" containsInteger="1" minValue="0" maxValue="426973"/>
    </cacheField>
    <cacheField name="Rating Count &lt;1000" numFmtId="164">
      <sharedItems count="2">
        <s v="NO"/>
        <s v="YES"/>
      </sharedItems>
    </cacheField>
    <cacheField name="price range" numFmtId="164">
      <sharedItems containsBlank="1" count="6">
        <s v="&lt;₹1000"/>
        <s v="₹1000 - ₹10000"/>
        <s v="&gt;₹10000"/>
        <s v="&lt;₹5000" u="1"/>
        <s v="₹5000 - ₹10000" u="1"/>
        <m u="1"/>
      </sharedItems>
    </cacheField>
    <cacheField name="discount  50%+" numFmtId="164">
      <sharedItems count="2">
        <s v="YES"/>
        <s v="NO"/>
      </sharedItems>
    </cacheField>
    <cacheField name="potential revenue" numFmtId="166">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 count per product" numFmtId="0">
      <sharedItems containsSemiMixedTypes="0" containsString="0" containsNumber="1" containsInteger="1" minValue="1" maxValue="8"/>
    </cacheField>
    <cacheField name="review_id" numFmtId="0">
      <sharedItems/>
    </cacheField>
    <cacheField name="review 1" numFmtId="0">
      <sharedItems/>
    </cacheField>
    <cacheField name="REVIEW 2" numFmtId="0">
      <sharedItems containsBlank="1"/>
    </cacheField>
    <cacheField name="REVIEW 3" numFmtId="0">
      <sharedItems containsBlank="1"/>
    </cacheField>
    <cacheField name="REVIEW 4" numFmtId="0">
      <sharedItems containsBlank="1"/>
    </cacheField>
    <cacheField name="REVIEW 5" numFmtId="0">
      <sharedItems containsBlank="1"/>
    </cacheField>
    <cacheField name="REVIEW 6" numFmtId="0">
      <sharedItems containsBlank="1"/>
    </cacheField>
    <cacheField name="REVIEW 7" numFmtId="0">
      <sharedItems containsBlank="1"/>
    </cacheField>
    <cacheField name="REVIEW 8" numFmtId="0">
      <sharedItems containsBlank="1"/>
    </cacheField>
  </cacheFields>
  <extLst>
    <ext xmlns:x14="http://schemas.microsoft.com/office/spreadsheetml/2009/9/main" uri="{725AE2AE-9491-48be-B2B4-4EB974FC3084}">
      <x14:pivotCacheDefinition pivotCacheId="16510476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02PD61Y4"/>
    <x v="0"/>
    <s v="Computers&amp;Accessories|NetworkingDevices|NetworkAdapters|WirelessUSBAdapters"/>
    <x v="0"/>
    <n v="507"/>
    <n v="1208"/>
    <x v="0"/>
    <n v="0.57999999999999996"/>
    <n v="5.0999999999999996"/>
    <x v="0"/>
    <n v="8131"/>
    <x v="0"/>
    <x v="0"/>
    <x v="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n v="8"/>
    <s v="R2EJIN3N3L3XKI,R2JMJ8QNG66LV4,R3B46JNPC2T4E7,R3HHJCTEJ7J9CS,R2LOAPI3SK4RCX,R1MLGZDQDKIVIF,R10KVN4LSVD459,R3BO9D050WHWVX"/>
    <s v="R2EJIN3N3L3XKI"/>
    <s v="R2JMJ8QNG66LV4"/>
    <s v="R3B46JNPC2T4E7"/>
    <s v="R3HHJCTEJ7J9CS"/>
    <s v="R2LOAPI3SK4RCX"/>
    <s v="R1MLGZDQDKIVIF"/>
    <s v="R10KVN4LSVD459"/>
    <s v="R3BO9D050WHWVX"/>
  </r>
  <r>
    <s v="B002SZEOLG"/>
    <x v="1"/>
    <s v="Computers&amp;Accessories|NetworkingDevices|NetworkAdapters|WirelessUSBAdapters"/>
    <x v="0"/>
    <n v="749"/>
    <n v="1339"/>
    <x v="1"/>
    <n v="0.44"/>
    <n v="5.2"/>
    <x v="1"/>
    <n v="179692"/>
    <x v="0"/>
    <x v="0"/>
    <x v="1"/>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n v="8"/>
    <s v="R1LW6NWSVTVZ2H,R3VR5WFKUS15C5,R2F6GC79OYWUKQ,R3QZ19MECGWG9A,R2MPU42MYK7GPO,R33DVXFB4VYPZZ,R1SQ7OGFR4JRUR,R1S5F9QI0M1VBZ"/>
    <s v="R1LW6NWSVTVZ2H"/>
    <s v="R3VR5WFKUS15C5"/>
    <s v="R2F6GC79OYWUKQ"/>
    <s v="R3QZ19MECGWG9A"/>
    <s v="R2MPU42MYK7GPO"/>
    <s v="R33DVXFB4VYPZZ"/>
    <s v="R1SQ7OGFR4JRUR"/>
    <s v="R1S5F9QI0M1VBZ"/>
  </r>
  <r>
    <s v="B003B00484"/>
    <x v="2"/>
    <s v="Computers&amp;Accessories|Accessories&amp;Peripherals|HardDiskBags"/>
    <x v="0"/>
    <n v="399"/>
    <n v="499"/>
    <x v="2"/>
    <n v="0.2"/>
    <n v="5.3"/>
    <x v="2"/>
    <n v="27201"/>
    <x v="0"/>
    <x v="0"/>
    <x v="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n v="8"/>
    <s v="R5L3FAFS6JXJF,R1VTQ25LXQX5UD,R6RJYAZUM5240,R1S8HH7X7WWELD,R3VAP7JD6S5Q9B,R2RJV9PK2QMAQJ,R2JSE9NKI4XHKF,R1LUV2WJODYVJ2"/>
    <s v="R5L3FAFS6JXJF"/>
    <s v="R1VTQ25LXQX5UD"/>
    <s v="R6RJYAZUM5240"/>
    <s v="R1S8HH7X7WWELD"/>
    <s v="R3VAP7JD6S5Q9B"/>
    <s v="R2RJV9PK2QMAQJ"/>
    <s v="R2JSE9NKI4XHKF"/>
    <s v="R1LUV2WJODYVJ2"/>
  </r>
  <r>
    <s v="B003L62T7W"/>
    <x v="3"/>
    <s v="Electronics|Headphones,Earbuds&amp;Accessories|Headphones|In-Ear"/>
    <x v="1"/>
    <n v="279"/>
    <n v="375"/>
    <x v="3"/>
    <n v="0.26"/>
    <n v="5.3"/>
    <x v="2"/>
    <n v="31534"/>
    <x v="0"/>
    <x v="0"/>
    <x v="1"/>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n v="8"/>
    <s v="R3U9FRV2Q625DO,R3EJZ83W9OHW3D,RSH53O0JL66NL,R3BMZS3M7NRJ6H,R1KGMYE82EPYDO,RG1M1ENVZBFAP,R1WFXJNNGSCEPV,R1NAE9JMVSXVA1"/>
    <s v="R3U9FRV2Q625DO"/>
    <s v="R3EJZ83W9OHW3D"/>
    <s v="RSH53O0JL66NL"/>
    <s v="R3BMZS3M7NRJ6H"/>
    <s v="R1KGMYE82EPYDO"/>
    <s v="RG1M1ENVZBFAP"/>
    <s v="R1WFXJNNGSCEPV"/>
    <s v="R1NAE9JMVSXVA1"/>
  </r>
  <r>
    <s v="B004IO5BMQ"/>
    <x v="4"/>
    <s v="Computers&amp;Accessories|NetworkingDevices|Routers"/>
    <x v="0"/>
    <n v="699"/>
    <n v="995"/>
    <x v="3"/>
    <n v="0.3"/>
    <n v="5.5"/>
    <x v="3"/>
    <n v="54405"/>
    <x v="0"/>
    <x v="0"/>
    <x v="1"/>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n v="8"/>
    <s v="R28ZB0YUM6FKKB,RNB44LXBJIPTL,RVSWATRY0CJIV,R3IJ7R6T1XNRDW,RDC2ZTQAO2XXC,R1RFN16MM6BMUM,R2O8DIRX6ME9HQ,R50QNWM2SDL2V"/>
    <s v="R28ZB0YUM6FKKB"/>
    <s v="RNB44LXBJIPTL"/>
    <s v="RVSWATRY0CJIV"/>
    <s v="R3IJ7R6T1XNRDW"/>
    <s v="RDC2ZTQAO2XXC"/>
    <s v="R1RFN16MM6BMUM"/>
    <s v="R2O8DIRX6ME9HQ"/>
    <s v="R50QNWM2SDL2V"/>
  </r>
  <r>
    <s v="B005FYNT3G"/>
    <x v="5"/>
    <s v="Electronics|Mobiles&amp;Accessories|MobileAccessories|D√©cor|PhoneCharms"/>
    <x v="1"/>
    <n v="289"/>
    <n v="650"/>
    <x v="0"/>
    <n v="0.56000000000000005"/>
    <n v="5.3"/>
    <x v="2"/>
    <n v="253105"/>
    <x v="0"/>
    <x v="0"/>
    <x v="0"/>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n v="8"/>
    <s v="R2XCI5KR2H8QEI,R3BNQCB05PYZMV,RVXXO15AGASNX,R1VU19BJMXT73J,R2LYRK8OS10K2Z,R1NOP9O1UWSJJC,RE6XTKYH9FSA,R1J5H4FDTO6GBX"/>
    <s v="R2XCI5KR2H8QEI"/>
    <s v="R3BNQCB05PYZMV"/>
    <s v="RVXXO15AGASNX"/>
    <s v="R1VU19BJMXT73J"/>
    <s v="R2LYRK8OS10K2Z"/>
    <s v="R1NOP9O1UWSJJC"/>
    <s v="RE6XTKYH9FSA"/>
    <s v="R1J5H4FDTO6GBX"/>
  </r>
  <r>
    <s v="B005LJQMCK"/>
    <x v="6"/>
    <s v="Electronics|HomeTheater,TV&amp;Video|Accessories|Cables|OpticalCables"/>
    <x v="1"/>
    <n v="416"/>
    <n v="599"/>
    <x v="4"/>
    <n v="0.31"/>
    <n v="5.2"/>
    <x v="1"/>
    <n v="30023"/>
    <x v="0"/>
    <x v="0"/>
    <x v="1"/>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n v="8"/>
    <s v="R25CCWBNTJMZVE,R1NKFA299UAXBR,R3FYCFR2T0C040,R21EIT3GVFN61A,R17JA5KOPU083U,RCMJ655HJBITT,RBZWY4WBYKKI1,R29ETP784D2XVE"/>
    <s v="R25CCWBNTJMZVE"/>
    <s v="R1NKFA299UAXBR"/>
    <s v="R3FYCFR2T0C040"/>
    <s v="R21EIT3GVFN61A"/>
    <s v="R17JA5KOPU083U"/>
    <s v="RCMJ655HJBITT"/>
    <s v="RBZWY4WBYKKI1"/>
    <s v="R29ETP784D2XVE"/>
  </r>
  <r>
    <s v="B005LJQMZC"/>
    <x v="7"/>
    <s v="Electronics|HomeTheater,TV&amp;Video|Accessories|Cables|OpticalCables"/>
    <x v="1"/>
    <n v="486"/>
    <n v="1999"/>
    <x v="5"/>
    <n v="0.76"/>
    <n v="5.2"/>
    <x v="1"/>
    <n v="30023"/>
    <x v="0"/>
    <x v="0"/>
    <x v="0"/>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n v="8"/>
    <s v="R25CCWBNTJMZVE,R1NKFA299UAXBR,R3FYCFR2T0C040,R21EIT3GVFN61A,R17JA5KOPU083U,RCMJ655HJBITT,RBZWY4WBYKKI1,R29ETP784D2XVE"/>
    <s v="R25CCWBNTJMZVE"/>
    <s v="R1NKFA299UAXBR"/>
    <s v="R3FYCFR2T0C040"/>
    <s v="R21EIT3GVFN61A"/>
    <s v="R17JA5KOPU083U"/>
    <s v="RCMJ655HJBITT"/>
    <s v="RBZWY4WBYKKI1"/>
    <s v="R29ETP784D2XVE"/>
  </r>
  <r>
    <s v="B006LW0WDQ"/>
    <x v="8"/>
    <s v="Electronics|HomeTheater,TV&amp;Video|Accessories|Cables|SpeakerCables"/>
    <x v="1"/>
    <n v="399"/>
    <n v="795"/>
    <x v="1"/>
    <n v="0.5"/>
    <n v="5.4"/>
    <x v="4"/>
    <n v="12091"/>
    <x v="0"/>
    <x v="0"/>
    <x v="0"/>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n v="8"/>
    <s v="R10L0LUK0SEJPL,R2EGC3B1JJ6BTS,R35W8V6ZATZ2S,RPN411MPADDQD,RE3HSY12L9YBG,R2UXIGD46L4151,R1LJNC0Q9BR7UW,R2Z93X38SWW7IL"/>
    <s v="R10L0LUK0SEJPL"/>
    <s v="R2EGC3B1JJ6BTS"/>
    <s v="R35W8V6ZATZ2S"/>
    <s v="RPN411MPADDQD"/>
    <s v="RE3HSY12L9YBG"/>
    <s v="R2UXIGD46L4151"/>
    <s v="R1LJNC0Q9BR7UW"/>
    <s v="R2Z93X38SWW7IL"/>
  </r>
  <r>
    <s v="B0073QGKAS"/>
    <x v="9"/>
    <s v="Home&amp;Kitchen|Kitchen&amp;HomeAppliances|SmallKitchenAppliances|InductionCooktop"/>
    <x v="2"/>
    <n v="1499"/>
    <n v="1499"/>
    <x v="6"/>
    <n v="0"/>
    <n v="5.3"/>
    <x v="2"/>
    <n v="9331"/>
    <x v="0"/>
    <x v="1"/>
    <x v="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n v="8"/>
    <s v="R1HBS1IAS9P3EK,R3B3INPXIQLFGO,R3U26KEWXGCBX2,R2MHLMK5VBQRD,R35MGIOUQQHXWK,RO3LTHQ4OZR1F,R35ZZ86LVZLBDC,R3KVONT5CWWQ1V"/>
    <s v="R1HBS1IAS9P3EK"/>
    <s v="R3B3INPXIQLFGO"/>
    <s v="R3U26KEWXGCBX2"/>
    <s v="R2MHLMK5VBQRD"/>
    <s v="R35MGIOUQQHXWK"/>
    <s v="RO3LTHQ4OZR1F"/>
    <s v="R35ZZ86LVZLBDC"/>
    <s v="R3KVONT5CWWQ1V"/>
  </r>
  <r>
    <s v="B0083T231O"/>
    <x v="10"/>
    <s v="Computers&amp;Accessories|Accessories&amp;Peripherals|Keyboards,Mice&amp;InputDevices|Mice"/>
    <x v="0"/>
    <n v="1289"/>
    <n v="1499"/>
    <x v="2"/>
    <n v="0.14000000000000001"/>
    <n v="5.5"/>
    <x v="3"/>
    <n v="20668"/>
    <x v="0"/>
    <x v="1"/>
    <x v="1"/>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n v="8"/>
    <s v="R1DQD1BRKH1AIO,R3ESPNPFL2XD8Z,RS64CINVRWLQ7,R38X9EM0L2O5AW,R2DB9HD4SGR8PU,R3CRC3DNW750LR,RKS4KUTPX1X5Z,RF9V415MCUOM1"/>
    <s v="R1DQD1BRKH1AIO"/>
    <s v="R3ESPNPFL2XD8Z"/>
    <s v="RS64CINVRWLQ7"/>
    <s v="R38X9EM0L2O5AW"/>
    <s v="R2DB9HD4SGR8PU"/>
    <s v="R3CRC3DNW750LR"/>
    <s v="RKS4KUTPX1X5Z"/>
    <s v="RF9V415MCUOM1"/>
  </r>
  <r>
    <s v="B0085IATT6"/>
    <x v="11"/>
    <s v="Computers&amp;Accessories|Accessories&amp;Peripherals|Keyboards,Mice&amp;InputDevices|Keyboard&amp;MiceAccessories|MousePads"/>
    <x v="0"/>
    <n v="899"/>
    <n v="1800"/>
    <x v="1"/>
    <n v="0.5"/>
    <n v="5.0999999999999996"/>
    <x v="0"/>
    <n v="22375"/>
    <x v="0"/>
    <x v="0"/>
    <x v="0"/>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n v="8"/>
    <s v="R2YMRG3A0V8G85,R27COSSPQBTUO,R1O5UQG385C46V,R26MFURZRSSHGW,R1GKE5LP5F6CT4,R27JPBJL5CIARJ,ROAF183XMTYOB,RNA18UM3K1AE5"/>
    <s v="R2YMRG3A0V8G85"/>
    <s v="R27COSSPQBTUO"/>
    <s v="R1O5UQG385C46V"/>
    <s v="R26MFURZRSSHGW"/>
    <s v="R1GKE5LP5F6CT4"/>
    <s v="R27JPBJL5CIARJ"/>
    <s v="ROAF183XMTYOB"/>
    <s v="RNA18UM3K1AE5"/>
  </r>
  <r>
    <s v="B0085W2MUQ"/>
    <x v="12"/>
    <s v="Home&amp;Kitchen|Kitchen&amp;HomeAppliances|Vacuum,Cleaning&amp;Ironing|Irons,Steamers&amp;Accessories|LintShavers"/>
    <x v="2"/>
    <n v="765"/>
    <n v="970"/>
    <x v="3"/>
    <n v="0.21"/>
    <n v="5.2"/>
    <x v="1"/>
    <n v="6055"/>
    <x v="0"/>
    <x v="0"/>
    <x v="1"/>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n v="8"/>
    <s v="R3R9NQXE7ERW69,R31DY4L4738GNN,R3347MGIFGCWJS,R263YLUZGHS5XD,R1ETYQQ9DO5CT3,R2D2D3D80JZBY3,RB0Q5W9URO8ZE,R3SYQPLCIXHS1E"/>
    <s v="R3R9NQXE7ERW69"/>
    <s v="R31DY4L4738GNN"/>
    <s v="R3347MGIFGCWJS"/>
    <s v="R263YLUZGHS5XD"/>
    <s v="R1ETYQQ9DO5CT3"/>
    <s v="R2D2D3D80JZBY3"/>
    <s v="RB0Q5W9URO8ZE"/>
    <s v="R3SYQPLCIXHS1E"/>
  </r>
  <r>
    <s v="B0088TKTY2"/>
    <x v="13"/>
    <s v="Computers&amp;Accessories|NetworkingDevices|NetworkAdapters|WirelessUSBAdapters"/>
    <x v="0"/>
    <n v="649"/>
    <n v="1399"/>
    <x v="0"/>
    <n v="0.54"/>
    <n v="5.2"/>
    <x v="1"/>
    <n v="179691"/>
    <x v="0"/>
    <x v="0"/>
    <x v="0"/>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n v="8"/>
    <s v="R1LW6NWSVTVZ2H,R3VR5WFKUS15C5,R2F6GC79OYWUKQ,R3QZ19MECGWG9A,R2MPU42MYK7GPO,R33DVXFB4VYPZZ,R1SQ7OGFR4JRUR,R1S5F9QI0M1VBZ"/>
    <s v="R1LW6NWSVTVZ2H"/>
    <s v="R3VR5WFKUS15C5"/>
    <s v="R2F6GC79OYWUKQ"/>
    <s v="R3QZ19MECGWG9A"/>
    <s v="R2MPU42MYK7GPO"/>
    <s v="R33DVXFB4VYPZZ"/>
    <s v="R1SQ7OGFR4JRUR"/>
    <s v="R1S5F9QI0M1VBZ"/>
  </r>
  <r>
    <s v="B008FWZGSG"/>
    <x v="14"/>
    <s v="Computers&amp;Accessories|Accessories&amp;Peripherals|Cables&amp;Accessories|Cables|USBCables"/>
    <x v="0"/>
    <n v="599"/>
    <n v="599"/>
    <x v="6"/>
    <n v="0"/>
    <n v="5.3"/>
    <x v="2"/>
    <n v="355"/>
    <x v="1"/>
    <x v="0"/>
    <x v="1"/>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n v="8"/>
    <s v="R2Z9ENI1BK4EAB,R2JTBG4GO7WPMG,R3GKCN4UH999M8,R3EGXE69JQH9AG,RCX9JVSY2ISRL,R1UVGU3RQMOG49,R2VQFSALVKRALF,R1M45F72399D3L"/>
    <s v="R2Z9ENI1BK4EAB"/>
    <s v="R2JTBG4GO7WPMG"/>
    <s v="R3GKCN4UH999M8"/>
    <s v="R3EGXE69JQH9AG"/>
    <s v="RCX9JVSY2ISRL"/>
    <s v="R1UVGU3RQMOG49"/>
    <s v="R2VQFSALVKRALF"/>
    <s v="R1M45F72399D3L"/>
  </r>
  <r>
    <s v="B008IFXQFU"/>
    <x v="15"/>
    <s v="Computers&amp;Accessories|NetworkingDevices|NetworkAdapters|WirelessUSBAdapters"/>
    <x v="0"/>
    <n v="499"/>
    <n v="999"/>
    <x v="1"/>
    <n v="0.5"/>
    <n v="5.2"/>
    <x v="1"/>
    <n v="179691"/>
    <x v="0"/>
    <x v="0"/>
    <x v="0"/>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n v="8"/>
    <s v="R1LW6NWSVTVZ2H,R3VR5WFKUS15C5,R2F6GC79OYWUKQ,R3QZ19MECGWG9A,R2MPU42MYK7GPO,R33DVXFB4VYPZZ,R1SQ7OGFR4JRUR,R1S5F9QI0M1VBZ"/>
    <s v="R1LW6NWSVTVZ2H"/>
    <s v="R3VR5WFKUS15C5"/>
    <s v="R2F6GC79OYWUKQ"/>
    <s v="R3QZ19MECGWG9A"/>
    <s v="R2MPU42MYK7GPO"/>
    <s v="R33DVXFB4VYPZZ"/>
    <s v="R1SQ7OGFR4JRUR"/>
    <s v="R1S5F9QI0M1VBZ"/>
  </r>
  <r>
    <s v="B008LN8KDM"/>
    <x v="16"/>
    <s v="Home&amp;Kitchen|Heating,Cooling&amp;AirQuality|WaterHeaters&amp;Geysers|StorageWaterHeaters"/>
    <x v="2"/>
    <n v="1849"/>
    <n v="2095"/>
    <x v="2"/>
    <n v="0.12"/>
    <n v="5.3"/>
    <x v="2"/>
    <n v="7681"/>
    <x v="0"/>
    <x v="1"/>
    <x v="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n v="8"/>
    <s v="R1F0HJV54WA6Y1,R31EQO2072ECK1,R13WG12278YLU8,R3NE8OQ3WPJOT9,R3VLPV94UNTN7D,RB55IVR4IJ658,R25GNVDCF8MRK4,RITW7QXM8HJHT"/>
    <s v="R1F0HJV54WA6Y1"/>
    <s v="R31EQO2072ECK1"/>
    <s v="R13WG12278YLU8"/>
    <s v="R3NE8OQ3WPJOT9"/>
    <s v="R3VLPV94UNTN7D"/>
    <s v="RB55IVR4IJ658"/>
    <s v="R25GNVDCF8MRK4"/>
    <s v="RITW7QXM8HJHT"/>
  </r>
  <r>
    <s v="B008P7IF02"/>
    <x v="17"/>
    <s v="Home&amp;Kitchen|Kitchen&amp;HomeAppliances|SmallKitchenAppliances|Rice&amp;PastaCookers"/>
    <x v="2"/>
    <n v="4799"/>
    <n v="5795"/>
    <x v="2"/>
    <n v="0.17"/>
    <n v="4.9000000000000004"/>
    <x v="5"/>
    <n v="3815"/>
    <x v="0"/>
    <x v="1"/>
    <x v="1"/>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n v="8"/>
    <s v="R2FNV0NZDLWHE,R2M99BK02MCDNV,R2P5UQ0XEPCTOW,R1J2HEVC2FWFAN,R2RIUPW9S9ZHGN,R2LV0EOIWD1E49,R1D75XFJREJIF7,R2K5FL56JA45QK"/>
    <s v="R2FNV0NZDLWHE"/>
    <s v="R2M99BK02MCDNV"/>
    <s v="R2P5UQ0XEPCTOW"/>
    <s v="R1J2HEVC2FWFAN"/>
    <s v="R2RIUPW9S9ZHGN"/>
    <s v="R2LV0EOIWD1E49"/>
    <s v="R1D75XFJREJIF7"/>
    <s v="R2K5FL56JA45QK"/>
  </r>
  <r>
    <s v="B008QS9J6Y"/>
    <x v="18"/>
    <s v="Electronics|Cameras&amp;Photography|Accessories|Cleaners|CleaningKits"/>
    <x v="1"/>
    <n v="1990"/>
    <n v="2595"/>
    <x v="3"/>
    <n v="0.23"/>
    <n v="5.3"/>
    <x v="2"/>
    <n v="20398"/>
    <x v="0"/>
    <x v="1"/>
    <x v="1"/>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n v="8"/>
    <s v="R1J7T5AF9JYH0A,R2KHKT0GP9IKS2,R1SYS92X1W5JGW,R11JTLY59LQL00,R1L5U7V71A020J,R26HZDGQ08R98N,RRXUVCKCU8ZYM,R2HA8IL3LD2XPI"/>
    <s v="R1J7T5AF9JYH0A"/>
    <s v="R2KHKT0GP9IKS2"/>
    <s v="R1SYS92X1W5JGW"/>
    <s v="R11JTLY59LQL00"/>
    <s v="R1L5U7V71A020J"/>
    <s v="R26HZDGQ08R98N"/>
    <s v="RRXUVCKCU8ZYM"/>
    <s v="R2HA8IL3LD2XPI"/>
  </r>
  <r>
    <s v="B008QTK47Q"/>
    <x v="19"/>
    <s v="Computers&amp;Accessories|Accessories&amp;Peripherals|Keyboards,Mice&amp;InputDevices|Keyboard&amp;MouseSets"/>
    <x v="0"/>
    <n v="1614"/>
    <n v="1745"/>
    <x v="6"/>
    <n v="0.08"/>
    <n v="5.3"/>
    <x v="2"/>
    <n v="37974"/>
    <x v="0"/>
    <x v="1"/>
    <x v="1"/>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n v="8"/>
    <s v="R15OH35Q9GBPXD,R1TM2Y96J4GB3H,RXPI0WC1C9QAK,RH11TBBZE9F1S,R1R6QT7MSELRON,R1STE4UF85D4HE,R1AHNATNU8WZ9Q,RCOBXDIQSU3M5"/>
    <s v="R15OH35Q9GBPXD"/>
    <s v="R1TM2Y96J4GB3H"/>
    <s v="RXPI0WC1C9QAK"/>
    <s v="RH11TBBZE9F1S"/>
    <s v="R1R6QT7MSELRON"/>
    <s v="R1STE4UF85D4HE"/>
    <s v="R1AHNATNU8WZ9Q"/>
    <s v="RCOBXDIQSU3M5"/>
  </r>
  <r>
    <s v="B008YW3CYM"/>
    <x v="20"/>
    <s v="Computers&amp;Accessories|Accessories&amp;Peripherals|USBGadgets|Lamps"/>
    <x v="0"/>
    <n v="616"/>
    <n v="1190"/>
    <x v="1"/>
    <n v="0.48"/>
    <n v="5.0999999999999996"/>
    <x v="0"/>
    <n v="37126"/>
    <x v="0"/>
    <x v="0"/>
    <x v="1"/>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n v="8"/>
    <s v="R2HZX52OZX1DSZ,R1RIP30E4OV9HY,RKBKMUMLLEFJZ,R235OIEM1YE5VP,R19Y9MV672O2K9,R1BQY5JVY4A6ZN,RUKFW1KM46G2K,RTZTMUWT2I4GS"/>
    <s v="R2HZX52OZX1DSZ"/>
    <s v="R1RIP30E4OV9HY"/>
    <s v="RKBKMUMLLEFJZ"/>
    <s v="R235OIEM1YE5VP"/>
    <s v="R19Y9MV672O2K9"/>
    <s v="R1BQY5JVY4A6ZN"/>
    <s v="RUKFW1KM46G2K"/>
    <s v="RTZTMUWT2I4GS"/>
  </r>
  <r>
    <s v="B008YW8M0G"/>
    <x v="21"/>
    <s v="Electronics|Cameras&amp;Photography|Accessories|Tripods&amp;Monopods|Tabletop&amp;TravelTripods"/>
    <x v="1"/>
    <n v="775"/>
    <n v="875"/>
    <x v="2"/>
    <n v="0.11"/>
    <n v="5.2"/>
    <x v="1"/>
    <n v="46647"/>
    <x v="0"/>
    <x v="0"/>
    <x v="1"/>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n v="8"/>
    <s v="R3CBVBYG86OTNE,R1ORPCJXGPUPVE,R37U89LOKROQXX,R2T042UGY7VP5N,R2Z4FJ0M105SGA,R22ODR0WD8IETY,RB0722F22JJV4,R2QCWTQIE87QBV"/>
    <s v="R3CBVBYG86OTNE"/>
    <s v="R1ORPCJXGPUPVE"/>
    <s v="R37U89LOKROQXX"/>
    <s v="R2T042UGY7VP5N"/>
    <s v="R2Z4FJ0M105SGA"/>
    <s v="R22ODR0WD8IETY"/>
    <s v="RB0722F22JJV4"/>
    <s v="R2QCWTQIE87QBV"/>
  </r>
  <r>
    <s v="B00935MD1C"/>
    <x v="22"/>
    <s v="Home&amp;Kitchen|Kitchen&amp;Dining|KitchenTools|ManualChoppers&amp;Chippers|Choppers"/>
    <x v="2"/>
    <n v="2719"/>
    <n v="3945"/>
    <x v="4"/>
    <n v="0.31"/>
    <n v="4.7"/>
    <x v="6"/>
    <n v="13406"/>
    <x v="0"/>
    <x v="1"/>
    <x v="1"/>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n v="8"/>
    <s v="RK2SK2T9306PY,R1NOMIUDTGHCGD,RW21FMMFE7BFI,RHNPI4ITBJ1DZ,R1KTIYVU8CINBK,R2RSJBZJN8UU71,R7UCJZNVINTCF,R3EAXIJ37NBEG7"/>
    <s v="RK2SK2T9306PY"/>
    <s v="R1NOMIUDTGHCGD"/>
    <s v="RW21FMMFE7BFI"/>
    <s v="RHNPI4ITBJ1DZ"/>
    <s v="R1KTIYVU8CINBK"/>
    <s v="R2RSJBZJN8UU71"/>
    <s v="R7UCJZNVINTCF"/>
    <s v="R3EAXIJ37NBEG7"/>
  </r>
  <r>
    <s v="B00935MGHS"/>
    <x v="23"/>
    <s v="Home&amp;Kitchen|Kitchen&amp;HomeAppliances|Vacuum,Cleaning&amp;Ironing|Vacuums&amp;FloorCare|Vacuums|Wet-DryVacuums"/>
    <x v="2"/>
    <n v="1199"/>
    <n v="1795"/>
    <x v="4"/>
    <n v="0.33"/>
    <n v="5.2"/>
    <x v="1"/>
    <n v="5967"/>
    <x v="0"/>
    <x v="1"/>
    <x v="1"/>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n v="8"/>
    <s v="R2I9AG0WA9VOAX,R2AZI4X0RQO5R5,R2UI2FZ90PJYJB,R3FA7TC0VM1UY6,RUQZXIY1KFXLC,R13E9T5RVFB29Z,R14I4FF21R2OZG,R1ELYUWQAI1L3E"/>
    <s v="R2I9AG0WA9VOAX"/>
    <s v="R2AZI4X0RQO5R5"/>
    <s v="R2UI2FZ90PJYJB"/>
    <s v="R3FA7TC0VM1UY6"/>
    <s v="RUQZXIY1KFXLC"/>
    <s v="R13E9T5RVFB29Z"/>
    <s v="R14I4FF21R2OZG"/>
    <s v="R1ELYUWQAI1L3E"/>
  </r>
  <r>
    <s v="B009DA69W6"/>
    <x v="24"/>
    <s v="Home&amp;Kitchen|Heating,Cooling&amp;AirQuality|RoomHeaters|ElectricHeaters"/>
    <x v="2"/>
    <n v="1699"/>
    <n v="1900"/>
    <x v="2"/>
    <n v="0.11"/>
    <n v="4.5999999999999996"/>
    <x v="7"/>
    <n v="11456"/>
    <x v="0"/>
    <x v="1"/>
    <x v="1"/>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n v="8"/>
    <s v="R3ILP34L4UM7UI,R1M3L7485NFGSE,R68JE2G98FHTQ,R2DX8OAP0HXXWP,R2LZF3QSCI31HQ,RCGA8MAYBXPJV,R2OPEWC0J4VGCD,R18ICGMNS6POJN"/>
    <s v="R3ILP34L4UM7UI"/>
    <s v="R1M3L7485NFGSE"/>
    <s v="R68JE2G98FHTQ"/>
    <s v="R2DX8OAP0HXXWP"/>
    <s v="R2LZF3QSCI31HQ"/>
    <s v="RCGA8MAYBXPJV"/>
    <s v="R2OPEWC0J4VGCD"/>
    <s v="R18ICGMNS6POJN"/>
  </r>
  <r>
    <s v="B009LJ2BXA"/>
    <x v="25"/>
    <s v="Electronics|Headphones,Earbuds&amp;Accessories|Headphones|In-Ear"/>
    <x v="1"/>
    <n v="649"/>
    <n v="999"/>
    <x v="4"/>
    <n v="0.35"/>
    <n v="4.5"/>
    <x v="8"/>
    <n v="7222"/>
    <x v="0"/>
    <x v="0"/>
    <x v="1"/>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n v="8"/>
    <s v="R392ZYXC6D3GY0,R1MJHZXZ09ETAE,R20PJKJTCF9RXN,RRBGOD13SHW3G,RFKGZ644H33WX,R21KI36AKNFJAM,R2641YZI4YBHDF,R15FO6TEAGIRJO"/>
    <s v="R392ZYXC6D3GY0"/>
    <s v="R1MJHZXZ09ETAE"/>
    <s v="R20PJKJTCF9RXN"/>
    <s v="RRBGOD13SHW3G"/>
    <s v="RFKGZ644H33WX"/>
    <s v="R21KI36AKNFJAM"/>
    <s v="R2641YZI4YBHDF"/>
    <s v="R15FO6TEAGIRJO"/>
  </r>
  <r>
    <s v="B009P2L7CO"/>
    <x v="26"/>
    <s v="Home&amp;Kitchen|Kitchen&amp;HomeAppliances|SmallKitchenAppliances|DigitalKitchenScales"/>
    <x v="2"/>
    <n v="1099"/>
    <n v="1920"/>
    <x v="1"/>
    <n v="0.43"/>
    <n v="5.2"/>
    <x v="1"/>
    <n v="9772"/>
    <x v="0"/>
    <x v="1"/>
    <x v="1"/>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n v="8"/>
    <s v="R2QBFLBABR9GF,R3IJW3DL5R0M17,RTLJ2SFPAH8LU,R2RYJL2TSW8T52,RC81G65D5P4SW,R3J5PW39AP2MFD,R21CUQNQ5BSFGH,R1XBT0HSF7NCKJ"/>
    <s v="R2QBFLBABR9GF"/>
    <s v="R3IJW3DL5R0M17"/>
    <s v="RTLJ2SFPAH8LU"/>
    <s v="R2RYJL2TSW8T52"/>
    <s v="RC81G65D5P4SW"/>
    <s v="R3J5PW39AP2MFD"/>
    <s v="R21CUQNQ5BSFGH"/>
    <s v="R1XBT0HSF7NCKJ"/>
  </r>
  <r>
    <s v="B009P2LIL4"/>
    <x v="27"/>
    <s v="Home&amp;Kitchen|Kitchen&amp;HomeAppliances|SmallKitchenAppliances|Mills&amp;Grinders|WetGrinders"/>
    <x v="2"/>
    <n v="2219"/>
    <n v="3080"/>
    <x v="3"/>
    <n v="0.28000000000000003"/>
    <n v="4.5999999999999996"/>
    <x v="7"/>
    <n v="468"/>
    <x v="1"/>
    <x v="1"/>
    <x v="1"/>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n v="8"/>
    <s v="R1TLRJVW4STY5I,R2O455KRN493R1,R3Q5MVGBRIAS2G,RDUWK5R7MYO0F,R2PLXU82PLNOS,R3OGEQWZH4DYFA,R5I0WH8YY7K9V,R1MC4M4R6ZDUBE"/>
    <s v="R1TLRJVW4STY5I"/>
    <s v="R2O455KRN493R1"/>
    <s v="R3Q5MVGBRIAS2G"/>
    <s v="RDUWK5R7MYO0F"/>
    <s v="R2PLXU82PLNOS"/>
    <s v="R3OGEQWZH4DYFA"/>
    <s v="R5I0WH8YY7K9V"/>
    <s v="R1MC4M4R6ZDUBE"/>
  </r>
  <r>
    <s v="B009P2LITG"/>
    <x v="28"/>
    <s v="Electronics|Mobiles&amp;Accessories|MobileAccessories|Stands"/>
    <x v="1"/>
    <n v="2169"/>
    <n v="3279"/>
    <x v="4"/>
    <n v="0.34"/>
    <n v="5.0999999999999996"/>
    <x v="0"/>
    <n v="1716"/>
    <x v="0"/>
    <x v="1"/>
    <x v="1"/>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n v="8"/>
    <s v="R3A1SIG9EP9AZE,R1L38OH40ISFFV,R2GOHLBL7K97JD,RL2BJ2CXUV5RX,RI4AALZTE7G17,R3M6UUHPBSVWBJ,RS9M0L1XRI2AT,R1IHK1MJBO1L8X"/>
    <s v="R3A1SIG9EP9AZE"/>
    <s v="R1L38OH40ISFFV"/>
    <s v="R2GOHLBL7K97JD"/>
    <s v="RL2BJ2CXUV5RX"/>
    <s v="RI4AALZTE7G17"/>
    <s v="R3M6UUHPBSVWBJ"/>
    <s v="RS9M0L1XRI2AT"/>
    <s v="R1IHK1MJBO1L8X"/>
  </r>
  <r>
    <s v="B009P2LK08"/>
    <x v="29"/>
    <s v="Computers&amp;Accessories|Accessories&amp;Peripherals|Keyboards,Mice&amp;InputDevices|Keyboard&amp;MiceAccessories|MousePads"/>
    <x v="0"/>
    <n v="749"/>
    <n v="1129"/>
    <x v="4"/>
    <n v="0.34"/>
    <n v="5"/>
    <x v="9"/>
    <n v="2446"/>
    <x v="0"/>
    <x v="0"/>
    <x v="1"/>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n v="8"/>
    <s v="R2Z21OHZH69ASO,R3SYP2PI42JEC,R2YFP1LKOMNN5J,R33NMVBM2NHVRJ,RQCGOLYO4S7UF,R3NI7GYUBF68Y7,R2XGVVTMBU4PQP,RC2P508NWBM5I"/>
    <s v="R2Z21OHZH69ASO"/>
    <s v="R3SYP2PI42JEC"/>
    <s v="R2YFP1LKOMNN5J"/>
    <s v="R33NMVBM2NHVRJ"/>
    <s v="RQCGOLYO4S7UF"/>
    <s v="R3NI7GYUBF68Y7"/>
    <s v="R2XGVVTMBU4PQP"/>
    <s v="RC2P508NWBM5I"/>
  </r>
  <r>
    <s v="B009P2LK80"/>
    <x v="30"/>
    <s v="Computers&amp;Accessories|Accessories&amp;Peripherals|LaptopAccessories|Lapdesks"/>
    <x v="0"/>
    <n v="1409"/>
    <n v="1639"/>
    <x v="2"/>
    <n v="0.14000000000000001"/>
    <n v="4.7"/>
    <x v="6"/>
    <n v="787"/>
    <x v="1"/>
    <x v="1"/>
    <x v="1"/>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n v="8"/>
    <s v="R46KBLJ4XGT53,R3MF95QMC31H35,ROL6AMVOS7M31,RQ5130GKWN0HP,R32BWJB87WA6L9,R2MGDWN8G3RSC2,R388CGQNXAHDE2,R265Q8SU92ZX8Q"/>
    <s v="R46KBLJ4XGT53"/>
    <s v="R3MF95QMC31H35"/>
    <s v="ROL6AMVOS7M31"/>
    <s v="RQ5130GKWN0HP"/>
    <s v="R32BWJB87WA6L9"/>
    <s v="R2MGDWN8G3RSC2"/>
    <s v="R388CGQNXAHDE2"/>
    <s v="R265Q8SU92ZX8Q"/>
  </r>
  <r>
    <s v="B009UORDX4"/>
    <x v="31"/>
    <s v="Home&amp;Kitchen|Kitchen&amp;HomeAppliances|SmallKitchenAppliances|MixerGrinders"/>
    <x v="2"/>
    <n v="949"/>
    <n v="975"/>
    <x v="6"/>
    <n v="0.03"/>
    <n v="5.3"/>
    <x v="2"/>
    <n v="7223"/>
    <x v="0"/>
    <x v="0"/>
    <x v="1"/>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n v="8"/>
    <s v="RUQ8WLFE1FRJ2,R3INJM16FB1HRU,R2SK87JCLEZXU5,R2ETO1K77ZMSKV,R2H68423RYLXB,R1WFAYRPS9QE0I,R3G4YE2Z67KWF,R10VUNRCJ444H"/>
    <s v="RUQ8WLFE1FRJ2"/>
    <s v="R3INJM16FB1HRU"/>
    <s v="R2SK87JCLEZXU5"/>
    <s v="R2ETO1K77ZMSKV"/>
    <s v="R2H68423RYLXB"/>
    <s v="R1WFAYRPS9QE0I"/>
    <s v="R3G4YE2Z67KWF"/>
    <s v="R10VUNRCJ444H"/>
  </r>
  <r>
    <s v="B009VCGPSY"/>
    <x v="32"/>
    <s v="Computers&amp;Accessories|Accessories&amp;Peripherals|Cables&amp;Accessories|Cables|USBCables"/>
    <x v="0"/>
    <n v="269"/>
    <n v="649"/>
    <x v="0"/>
    <n v="0.59"/>
    <n v="5.3"/>
    <x v="2"/>
    <n v="54315"/>
    <x v="0"/>
    <x v="0"/>
    <x v="0"/>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n v="8"/>
    <s v="RZK0M87UXFG2,R3AZ8CAEQNP5IQ,R129CVNZPQBGK3,R1ENQGYVMS224D,RFZOVKT1IXFRY,R1SI1FFO31ZKVB,R2AMJ2PSF5B54Y,R5IR2JMR7OMZK"/>
    <s v="RZK0M87UXFG2"/>
    <s v="R3AZ8CAEQNP5IQ"/>
    <s v="R129CVNZPQBGK3"/>
    <s v="R1ENQGYVMS224D"/>
    <s v="RFZOVKT1IXFRY"/>
    <s v="R1SI1FFO31ZKVB"/>
    <s v="R2AMJ2PSF5B54Y"/>
    <s v="R5IR2JMR7OMZK"/>
  </r>
  <r>
    <s v="B00A0VCJPI"/>
    <x v="33"/>
    <s v="OfficeProducts|OfficeElectronics|Calculators|Scientific"/>
    <x v="3"/>
    <n v="1469"/>
    <n v="2499"/>
    <x v="1"/>
    <n v="0.41"/>
    <n v="5.2"/>
    <x v="1"/>
    <n v="156638"/>
    <x v="0"/>
    <x v="1"/>
    <x v="1"/>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n v="8"/>
    <s v="RU4VUDDZCAKWJ,R3F278LDDKWR82,R1NBKTUA3TDF0X,R1SXNGZHUU7T1A,R19G9M4DV85UZR,RI0WQOZ9OHFQR,RMHY4XGSZT7UR,R84PM9B4EXEQX"/>
    <s v="RU4VUDDZCAKWJ"/>
    <s v="R3F278LDDKWR82"/>
    <s v="R1NBKTUA3TDF0X"/>
    <s v="R1SXNGZHUU7T1A"/>
    <s v="R19G9M4DV85UZR"/>
    <s v="RI0WQOZ9OHFQR"/>
    <s v="RMHY4XGSZT7UR"/>
    <s v="R84PM9B4EXEQX"/>
  </r>
  <r>
    <s v="B00A328ENA"/>
    <x v="34"/>
    <s v="Home&amp;Kitchen|Kitchen&amp;HomeAppliances|SmallKitchenAppliances|JuicerMixerGrinders"/>
    <x v="2"/>
    <n v="2976"/>
    <n v="3945"/>
    <x v="3"/>
    <n v="0.25"/>
    <n v="5.2"/>
    <x v="1"/>
    <n v="3740"/>
    <x v="0"/>
    <x v="1"/>
    <x v="1"/>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n v="8"/>
    <s v="R1OMQV5UFU8OAK,R1ZKAUAWGCN68M,R372LY89QNU1WS,RSZSH0XP6FHXL,R1QBFW8U0VSW9,RCX3IHOVKD69A,R3PESF4URSOFRC,R15SV1BX6S6PS9"/>
    <s v="R1OMQV5UFU8OAK"/>
    <s v="R1ZKAUAWGCN68M"/>
    <s v="R372LY89QNU1WS"/>
    <s v="RSZSH0XP6FHXL"/>
    <s v="R1QBFW8U0VSW9"/>
    <s v="RCX3IHOVKD69A"/>
    <s v="R3PESF4URSOFRC"/>
    <s v="R15SV1BX6S6PS9"/>
  </r>
  <r>
    <s v="B00A7PLVU6"/>
    <x v="35"/>
    <s v="Computers&amp;Accessories|Accessories&amp;Peripherals|Cables&amp;Accessories|Cables|USBCables"/>
    <x v="0"/>
    <n v="753"/>
    <n v="899"/>
    <x v="2"/>
    <n v="0.16"/>
    <n v="5.2"/>
    <x v="1"/>
    <n v="18462"/>
    <x v="0"/>
    <x v="0"/>
    <x v="1"/>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n v="8"/>
    <s v="RZU7M4VT3VR9I,R34QGD0WN73BME,R3GPSO444Z45JY,R8V5HHELYQBN5,R1G5OOXJUH8OOQ,R1PJIEUCR1A06F,R2401CXS8NQ487,R2S7S3AL8MC5ZU"/>
    <s v="RZU7M4VT3VR9I"/>
    <s v="R34QGD0WN73BME"/>
    <s v="R3GPSO444Z45JY"/>
    <s v="R8V5HHELYQBN5"/>
    <s v="R1G5OOXJUH8OOQ"/>
    <s v="R1PJIEUCR1A06F"/>
    <s v="R2401CXS8NQ487"/>
    <s v="R2S7S3AL8MC5ZU"/>
  </r>
  <r>
    <s v="B00ABMASXG"/>
    <x v="36"/>
    <s v="Computers&amp;Accessories|ExternalDevices&amp;DataStorage|ExternalSolidStateDrives"/>
    <x v="0"/>
    <n v="539"/>
    <n v="720"/>
    <x v="3"/>
    <n v="0.25"/>
    <n v="5.0999999999999996"/>
    <x v="0"/>
    <n v="36017"/>
    <x v="0"/>
    <x v="0"/>
    <x v="1"/>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n v="8"/>
    <s v="RRXL16HKP2N8T,R393T7L96T42QM,R1AKC2C4ZC3TTS,R2HZAE8933X17E,R3R9U30Y3LL03Z,R3MQR2IAST1ABB,R1HZ9B0WMCF7N2,RKFAA9SRDAAR0"/>
    <s v="RRXL16HKP2N8T"/>
    <s v="R393T7L96T42QM"/>
    <s v="R1AKC2C4ZC3TTS"/>
    <s v="R2HZAE8933X17E"/>
    <s v="R3R9U30Y3LL03Z"/>
    <s v="R3MQR2IAST1ABB"/>
    <s v="R1HZ9B0WMCF7N2"/>
    <s v="RKFAA9SRDAAR0"/>
  </r>
  <r>
    <s v="B00AXHBBXU"/>
    <x v="37"/>
    <s v="Computers&amp;Accessories|Accessories&amp;Peripherals|Keyboards,Mice&amp;InputDevices|Mice"/>
    <x v="0"/>
    <n v="522"/>
    <n v="550"/>
    <x v="6"/>
    <n v="0.05"/>
    <n v="5.4"/>
    <x v="4"/>
    <n v="12179"/>
    <x v="0"/>
    <x v="0"/>
    <x v="1"/>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n v="8"/>
    <s v="R36XQGHL3TG2S2,R2KHO4ECNAVNOO,RHTRI5KXL3B0G,R1WKGP3JNWFPZA,RIVY9LOY4XDM8,R15QNG3FMT58V5,R27HZ0L7SXVFCU,R2WA1A30690THA"/>
    <s v="R36XQGHL3TG2S2"/>
    <s v="R2KHO4ECNAVNOO"/>
    <s v="RHTRI5KXL3B0G"/>
    <s v="R1WKGP3JNWFPZA"/>
    <s v="RIVY9LOY4XDM8"/>
    <s v="R15QNG3FMT58V5"/>
    <s v="R27HZ0L7SXVFCU"/>
    <s v="R2WA1A30690THA"/>
  </r>
  <r>
    <s v="B00B3VFJY2"/>
    <x v="38"/>
    <s v="Home&amp;Kitchen|Kitchen&amp;HomeAppliances|Vacuum,Cleaning&amp;Ironing|Irons,Steamers&amp;Accessories|LintShavers"/>
    <x v="2"/>
    <n v="980"/>
    <n v="980"/>
    <x v="6"/>
    <n v="0"/>
    <n v="5.2"/>
    <x v="1"/>
    <n v="4740"/>
    <x v="0"/>
    <x v="0"/>
    <x v="1"/>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n v="8"/>
    <s v="R2ED9VEPT3A38F,R2TW58C4LDA0HB,R2FV708D23KCXU,R1ASXINH1OT6DR,R3E1ULB5JMK8M8,R5HEJW9MXSBSN,R1JLHUKHV02599,R3QWATH0CEY9UB"/>
    <s v="R2ED9VEPT3A38F"/>
    <s v="R2TW58C4LDA0HB"/>
    <s v="R2FV708D23KCXU"/>
    <s v="R1ASXINH1OT6DR"/>
    <s v="R3E1ULB5JMK8M8"/>
    <s v="R5HEJW9MXSBSN"/>
    <s v="R1JLHUKHV02599"/>
    <s v="R3QWATH0CEY9UB"/>
  </r>
  <r>
    <s v="B00B7GKXMG"/>
    <x v="39"/>
    <s v="Home&amp;Kitchen|Kitchen&amp;HomeAppliances|SmallKitchenAppliances|EggBoilers"/>
    <x v="2"/>
    <n v="699"/>
    <n v="850"/>
    <x v="2"/>
    <n v="0.18"/>
    <n v="5.0999999999999996"/>
    <x v="0"/>
    <n v="1106"/>
    <x v="0"/>
    <x v="0"/>
    <x v="1"/>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n v="8"/>
    <s v="R1ZMYNJKIPID9R,R21HYR2IZWHCTU,RF3YHF01ASGWA,R10AUP1PXSZ48T,R2BF4IQECR3SFS,R1QSF7UGCDTRKX,R3DE0HC1JNBC6C,RLPLHEPRNO61J"/>
    <s v="R1ZMYNJKIPID9R"/>
    <s v="R21HYR2IZWHCTU"/>
    <s v="RF3YHF01ASGWA"/>
    <s v="R10AUP1PXSZ48T"/>
    <s v="R2BF4IQECR3SFS"/>
    <s v="R1QSF7UGCDTRKX"/>
    <s v="R3DE0HC1JNBC6C"/>
    <s v="RLPLHEPRNO61J"/>
  </r>
  <r>
    <s v="B00BN5SNF0"/>
    <x v="40"/>
    <s v="Computers&amp;Accessories|ExternalDevices&amp;DataStorage|ExternalMemoryCardReaders"/>
    <x v="0"/>
    <n v="250"/>
    <n v="250"/>
    <x v="6"/>
    <n v="0"/>
    <n v="4.9000000000000004"/>
    <x v="5"/>
    <n v="13971"/>
    <x v="0"/>
    <x v="0"/>
    <x v="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n v="8"/>
    <s v="R2VFXFP75ZPQF6,R31BYR22O09BLQ,RKMFDAV9I8Z3,R3VO2OQU0NX1GE,R3H4WLHQYRTZ3H,REW2CYD532JB3,R1QTUL5N1ZE9S3,R15FMRVH2UDP2X"/>
    <s v="R2VFXFP75ZPQF6"/>
    <s v="R31BYR22O09BLQ"/>
    <s v="RKMFDAV9I8Z3"/>
    <s v="R3VO2OQU0NX1GE"/>
    <s v="R3H4WLHQYRTZ3H"/>
    <s v="REW2CYD532JB3"/>
    <s v="R1QTUL5N1ZE9S3"/>
    <s v="R15FMRVH2UDP2X"/>
  </r>
  <r>
    <s v="B00C3GBCIS"/>
    <x v="41"/>
    <s v="Computers&amp;Accessories|Accessories&amp;Peripherals|Keyboards,Mice&amp;InputDevices|Mice"/>
    <x v="0"/>
    <n v="249"/>
    <n v="499"/>
    <x v="1"/>
    <n v="0.5"/>
    <n v="5.2"/>
    <x v="1"/>
    <n v="22860"/>
    <x v="0"/>
    <x v="0"/>
    <x v="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n v="8"/>
    <s v="R29R1TCYOAWFAX,RIIZL921VLEN2,R3H6WPGK1I39B6,R2QHCEASALRHYF,RQ1YOGR9ENQ0S,R218PBX172UQIP,RRQXXW3ICBFQF,ROR9XQ354KNW2"/>
    <s v="R29R1TCYOAWFAX"/>
    <s v="RIIZL921VLEN2"/>
    <s v="R3H6WPGK1I39B6"/>
    <s v="R2QHCEASALRHYF"/>
    <s v="RQ1YOGR9ENQ0S"/>
    <s v="R218PBX172UQIP"/>
    <s v="RRQXXW3ICBFQF"/>
    <s v="ROR9XQ354KNW2"/>
  </r>
  <r>
    <s v="B00CEQEGPI"/>
    <x v="42"/>
    <s v="Electronics|GeneralPurposeBatteries&amp;BatteryChargers|DisposableBatteries"/>
    <x v="1"/>
    <n v="1345"/>
    <n v="2295"/>
    <x v="1"/>
    <n v="0.41"/>
    <n v="5.2"/>
    <x v="1"/>
    <n v="17413"/>
    <x v="0"/>
    <x v="1"/>
    <x v="1"/>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n v="8"/>
    <s v="RUGMBPEU1O5TW,R8ZNW2WNUSCA3,R19M1F36BH6M45,R3CP5684696DX2,R4F8T565MXCHD,RRBQIRD7QU74J,R2WL65WCEQTHQX,R7D8YGIM2DO6R"/>
    <s v="RUGMBPEU1O5TW"/>
    <s v="R8ZNW2WNUSCA3"/>
    <s v="R19M1F36BH6M45"/>
    <s v="R3CP5684696DX2"/>
    <s v="R4F8T565MXCHD"/>
    <s v="RRBQIRD7QU74J"/>
    <s v="R2WL65WCEQTHQX"/>
    <s v="R7D8YGIM2DO6R"/>
  </r>
  <r>
    <s v="B00DJ5N9VK"/>
    <x v="43"/>
    <s v="Computers&amp;Accessories|Accessories&amp;Peripherals|LaptopAccessories|LaptopChargers&amp;PowerSupplies"/>
    <x v="0"/>
    <n v="150"/>
    <n v="150"/>
    <x v="6"/>
    <n v="0"/>
    <n v="5.3"/>
    <x v="2"/>
    <n v="15867"/>
    <x v="0"/>
    <x v="0"/>
    <x v="1"/>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n v="8"/>
    <s v="R39PYNXMLNEIYW,R3AMNR0LJWNAUU,R2P5M80U8OL9OQ,R6IL66UV4Q64X,R1T1HIPZYE4LDI,R387TYNEGM23O8,R337P06I7YZ3FT,R2MI5HSUR25XG2"/>
    <s v="R39PYNXMLNEIYW"/>
    <s v="R3AMNR0LJWNAUU"/>
    <s v="R2P5M80U8OL9OQ"/>
    <s v="R6IL66UV4Q64X"/>
    <s v="R1T1HIPZYE4LDI"/>
    <s v="R387TYNEGM23O8"/>
    <s v="R337P06I7YZ3FT"/>
    <s v="R2MI5HSUR25XG2"/>
  </r>
  <r>
    <s v="B00E3DVQFS"/>
    <x v="44"/>
    <s v="Computers&amp;Accessories|Accessories&amp;Peripherals|LaptopAccessories|Bags&amp;Sleeves|LaptopSleeves&amp;Slipcases"/>
    <x v="0"/>
    <n v="879"/>
    <n v="1109"/>
    <x v="3"/>
    <n v="0.21"/>
    <n v="5.4"/>
    <x v="4"/>
    <n v="31599"/>
    <x v="0"/>
    <x v="0"/>
    <x v="1"/>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n v="8"/>
    <s v="R2JBBXANAGGS7E,R1YGEHICFHX12U,R3HUGR7IWPGRAN,R1KVE2R9JJGTG,R1F56P7OJH1IMZ,R3AWFIALUK2HLQ,R2LMBFFKJ27EKX,R175DY4RNX6VZB"/>
    <s v="R2JBBXANAGGS7E"/>
    <s v="R1YGEHICFHX12U"/>
    <s v="R3HUGR7IWPGRAN"/>
    <s v="R1KVE2R9JJGTG"/>
    <s v="R1F56P7OJH1IMZ"/>
    <s v="R3AWFIALUK2HLQ"/>
    <s v="R2LMBFFKJ27EKX"/>
    <s v="R175DY4RNX6VZB"/>
  </r>
  <r>
    <s v="B00E9G8KOY"/>
    <x v="45"/>
    <s v="Electronics|GeneralPurposeBatteries&amp;BatteryChargers|DisposableBatteries"/>
    <x v="1"/>
    <n v="600"/>
    <n v="600"/>
    <x v="6"/>
    <n v="0"/>
    <n v="5.0999999999999996"/>
    <x v="0"/>
    <n v="10907"/>
    <x v="0"/>
    <x v="0"/>
    <x v="1"/>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n v="8"/>
    <s v="R3E4HUJ56AF24X,R3SEMQ02KZ7NN5,R3JNI0V7L0UEHY,R1PDJF9WLDOJZS,R3O35YTLY12KW4,R2U39FEDPQZCPN,R3R825GTA0F2EB,R3IAO81DOA9DOK"/>
    <s v="R3E4HUJ56AF24X"/>
    <s v="R3SEMQ02KZ7NN5"/>
    <s v="R3JNI0V7L0UEHY"/>
    <s v="R1PDJF9WLDOJZS"/>
    <s v="R3O35YTLY12KW4"/>
    <s v="R2U39FEDPQZCPN"/>
    <s v="R3R825GTA0F2EB"/>
    <s v="R3IAO81DOA9DOK"/>
  </r>
  <r>
    <s v="B00EDJJ7FS"/>
    <x v="46"/>
    <s v="OfficeProducts|OfficePaperProducts|Paper|Stationery|Notebooks,WritingPads&amp;Diaries"/>
    <x v="3"/>
    <n v="3229"/>
    <n v="5295"/>
    <x v="4"/>
    <n v="0.39"/>
    <n v="5.2"/>
    <x v="1"/>
    <n v="39724"/>
    <x v="0"/>
    <x v="1"/>
    <x v="1"/>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n v="8"/>
    <s v="R20RA7F53RKEWU,RX5JXI5MY648T,R1P43OQ1EQ8EIT,R18PMGZTANNTV7,R1UZ4DMD2H0S1H,R1I1N1NYQ2TMVX,R3CZD69S9SFWJT,R3IRM4HQ0TXTJB"/>
    <s v="R20RA7F53RKEWU"/>
    <s v="RX5JXI5MY648T"/>
    <s v="R1P43OQ1EQ8EIT"/>
    <s v="R18PMGZTANNTV7"/>
    <s v="R1UZ4DMD2H0S1H"/>
    <s v="R1I1N1NYQ2TMVX"/>
    <s v="R3CZD69S9SFWJT"/>
    <s v="R3IRM4HQ0TXTJB"/>
  </r>
  <r>
    <s v="B00EYW1U68"/>
    <x v="47"/>
    <s v="Computers&amp;Accessories|Accessories&amp;Peripherals|LaptopAccessories|CameraPrivacyCovers"/>
    <x v="0"/>
    <n v="1599"/>
    <n v="3599"/>
    <x v="0"/>
    <n v="0.56000000000000005"/>
    <n v="5.2"/>
    <x v="1"/>
    <n v="16182"/>
    <x v="0"/>
    <x v="1"/>
    <x v="0"/>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n v="8"/>
    <s v="R1UJCPI3A1IO62,R2PYJXSSG9BFTD,R16SXX1OBUEAMB,R4TFLMVQ5UVRJ,R8DMW17GQ6AOQ,R2Z1QU2RURR98B,R1FYTHP32JRK5P,RY5MNH5OG5MSW"/>
    <s v="R1UJCPI3A1IO62"/>
    <s v="R2PYJXSSG9BFTD"/>
    <s v="R16SXX1OBUEAMB"/>
    <s v="R4TFLMVQ5UVRJ"/>
    <s v="R8DMW17GQ6AOQ"/>
    <s v="R2Z1QU2RURR98B"/>
    <s v="R1FYTHP32JRK5P"/>
    <s v="RY5MNH5OG5MSW"/>
  </r>
  <r>
    <s v="B00F159RIK"/>
    <x v="48"/>
    <s v="Computers&amp;Accessories|Accessories&amp;Peripherals|PCGamingPeripherals|GamingMice"/>
    <x v="0"/>
    <n v="499"/>
    <n v="625"/>
    <x v="2"/>
    <n v="0.2"/>
    <n v="5.2"/>
    <x v="1"/>
    <n v="5355"/>
    <x v="0"/>
    <x v="0"/>
    <x v="1"/>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n v="8"/>
    <s v="R2GGV4P4HG0X8B,R53JNVT67N0WC,R9UERN9FGRIX9,R2US3C091Y5ARU,R2HO7NRHHFVU0C,R2KPHXYR0CVC3R,RTBK03ZGZJSAC,RFDIHHBHV6149"/>
    <s v="R2GGV4P4HG0X8B"/>
    <s v="R53JNVT67N0WC"/>
    <s v="R9UERN9FGRIX9"/>
    <s v="R2US3C091Y5ARU"/>
    <s v="R2HO7NRHHFVU0C"/>
    <s v="R2KPHXYR0CVC3R"/>
    <s v="RTBK03ZGZJSAC"/>
    <s v="RFDIHHBHV6149"/>
  </r>
  <r>
    <s v="B00GE55L22"/>
    <x v="49"/>
    <s v="Computers&amp;Accessories|Accessories&amp;Peripherals|Cables&amp;Accessories|Cables|USBCables"/>
    <x v="0"/>
    <n v="299"/>
    <n v="699"/>
    <x v="0"/>
    <n v="0.56999999999999995"/>
    <n v="5.0999999999999996"/>
    <x v="0"/>
    <n v="2957"/>
    <x v="0"/>
    <x v="0"/>
    <x v="0"/>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n v="8"/>
    <s v="R1Y4ORK41SINB2,R1DEEK0SEY9KIW,R775RLGKXA7Q2,R1TH605MW6JF29,R2YDUZ60H7T4FV,R1R5N0IDIGA9IS,R363W0SG39I6Q6,R3B5WOO3V8JJ4F"/>
    <s v="R1Y4ORK41SINB2"/>
    <s v="R1DEEK0SEY9KIW"/>
    <s v="R775RLGKXA7Q2"/>
    <s v="R1TH605MW6JF29"/>
    <s v="R2YDUZ60H7T4FV"/>
    <s v="R1R5N0IDIGA9IS"/>
    <s v="R363W0SG39I6Q6"/>
    <s v="R3B5WOO3V8JJ4F"/>
  </r>
  <r>
    <s v="B00GG59HU2"/>
    <x v="50"/>
    <s v="Electronics|HomeTheater,TV&amp;Video|Accessories|Cables|HDMICables"/>
    <x v="1"/>
    <n v="467"/>
    <n v="599"/>
    <x v="3"/>
    <n v="0.22"/>
    <n v="5.4"/>
    <x v="4"/>
    <n v="44054"/>
    <x v="0"/>
    <x v="0"/>
    <x v="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n v="8"/>
    <s v="RJQS7P8SU8IWQ,R1UGY1AUWR3H1S,REGWIUI7EJ0IS,RIOXEFPBH3GVJ,RUMYIU0ZZG3K,RGCN4QA7Y5QFL,R3KVIR3Y8WBEXP,R3R7EC2HWX3X1Z"/>
    <s v="RJQS7P8SU8IWQ"/>
    <s v="R1UGY1AUWR3H1S"/>
    <s v="REGWIUI7EJ0IS"/>
    <s v="RIOXEFPBH3GVJ"/>
    <s v="RUMYIU0ZZG3K"/>
    <s v="RGCN4QA7Y5QFL"/>
    <s v="R3KVIR3Y8WBEXP"/>
    <s v="R3R7EC2HWX3X1Z"/>
  </r>
  <r>
    <s v="B00GGGOYEK"/>
    <x v="51"/>
    <s v="Computers&amp;Accessories|Accessories&amp;Peripherals|Cables&amp;Accessories|Cables|USBCables"/>
    <x v="0"/>
    <n v="259"/>
    <n v="699"/>
    <x v="7"/>
    <n v="0.63"/>
    <n v="4.8"/>
    <x v="10"/>
    <n v="2399"/>
    <x v="0"/>
    <x v="0"/>
    <x v="0"/>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n v="8"/>
    <s v="R7CW64V48YJHE,R185CPLU005RPS,R2R70NKW75DZAS,R35JH5KY58ZD3J,R2FP9LR97EC5QQ,R1O1AW1X4YELU8,R2SQF9ZS59MZZ3,R12CEDLFCKZMHZ"/>
    <s v="R7CW64V48YJHE"/>
    <s v="R185CPLU005RPS"/>
    <s v="R2R70NKW75DZAS"/>
    <s v="R35JH5KY58ZD3J"/>
    <s v="R2FP9LR97EC5QQ"/>
    <s v="R1O1AW1X4YELU8"/>
    <s v="R2SQF9ZS59MZZ3"/>
    <s v="R12CEDLFCKZMHZ"/>
  </r>
  <r>
    <s v="B00GGGOYEU"/>
    <x v="52"/>
    <s v="Electronics|HomeTheater,TV&amp;Video|Televisions|SmartTelevisions"/>
    <x v="1"/>
    <n v="299"/>
    <n v="699"/>
    <x v="0"/>
    <n v="0.56999999999999995"/>
    <n v="4.9000000000000004"/>
    <x v="5"/>
    <n v="1454"/>
    <x v="0"/>
    <x v="0"/>
    <x v="0"/>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n v="8"/>
    <s v="R2RT36U5W9GRK6,R35V054572FNTJ,R1INLMM4RCIDYQ,R32UWFLL51XWFR,R2E6JL1IPA492E,R37EXJUBHQPY55,RU09H6AAVSB29,R21KXH46RVA6RM"/>
    <s v="R2RT36U5W9GRK6"/>
    <s v="R35V054572FNTJ"/>
    <s v="R1INLMM4RCIDYQ"/>
    <s v="R32UWFLL51XWFR"/>
    <s v="R2E6JL1IPA492E"/>
    <s v="R37EXJUBHQPY55"/>
    <s v="RU09H6AAVSB29"/>
    <s v="R21KXH46RVA6RM"/>
  </r>
  <r>
    <s v="B00GHL8VP2"/>
    <x v="53"/>
    <s v="Home&amp;Kitchen|Kitchen&amp;HomeAppliances|Vacuum,Cleaning&amp;Ironing|Vacuums&amp;FloorCare|Vacuums|CanisterVacuums"/>
    <x v="2"/>
    <n v="3487.77"/>
    <n v="4990"/>
    <x v="3"/>
    <n v="0.3"/>
    <n v="5.0999999999999996"/>
    <x v="0"/>
    <n v="1127"/>
    <x v="0"/>
    <x v="1"/>
    <x v="1"/>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n v="8"/>
    <s v="R1T19FVDX8Z7T2,R1E1AMYN17K7HJ,R20AXB80IQO0DK,R2N3QQAXIBYD1U,R23O6CFX5FQGEH,R28PM4P5ZGL5B9,R3I7005LCPIHBK,R14X0EVJHHB3B1"/>
    <s v="R1T19FVDX8Z7T2"/>
    <s v="R1E1AMYN17K7HJ"/>
    <s v="R20AXB80IQO0DK"/>
    <s v="R2N3QQAXIBYD1U"/>
    <s v="R23O6CFX5FQGEH"/>
    <s v="R28PM4P5ZGL5B9"/>
    <s v="R3I7005LCPIHBK"/>
    <s v="R14X0EVJHHB3B1"/>
  </r>
  <r>
    <s v="B00GZLB57U"/>
    <x v="54"/>
    <s v="Electronics|WearableTechnology|SmartWatches"/>
    <x v="1"/>
    <n v="238"/>
    <n v="699"/>
    <x v="7"/>
    <n v="0.66"/>
    <n v="5.4"/>
    <x v="4"/>
    <n v="8372"/>
    <x v="0"/>
    <x v="0"/>
    <x v="0"/>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n v="8"/>
    <s v="R1ORJ2TKW4MHLY,R1ENNLA4ML94UZ,R2BTEV9E0OA1I7,R2QYFQOWFQ5N9A,R1OFN67CO7XLBV,R3H8FPIBYNXMGC,R1723NE9TCCXVP,R2B8M2FRBIDGX9"/>
    <s v="R1ORJ2TKW4MHLY"/>
    <s v="R1ENNLA4ML94UZ"/>
    <s v="R2BTEV9E0OA1I7"/>
    <s v="R2QYFQOWFQ5N9A"/>
    <s v="R1OFN67CO7XLBV"/>
    <s v="R3H8FPIBYNXMGC"/>
    <s v="R1723NE9TCCXVP"/>
    <s v="R2B8M2FRBIDGX9"/>
  </r>
  <r>
    <s v="B00H0B29DI"/>
    <x v="55"/>
    <s v="Computers&amp;Accessories|Accessories&amp;Peripherals|USBGadgets|Lamps"/>
    <x v="0"/>
    <n v="2199"/>
    <n v="2990"/>
    <x v="3"/>
    <n v="0.26"/>
    <n v="4.8"/>
    <x v="10"/>
    <n v="1558"/>
    <x v="0"/>
    <x v="1"/>
    <x v="1"/>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n v="8"/>
    <s v="R2B84AYCEVIUNW,RMWY1UTR0CJR3,RMA1TQHKE89WV,R2FS78A2WRAN90,R15E6DDVQN9C2,R2UWUP980GHPEU,RAG8BKBQRDKAD,R34270LQWK88DA"/>
    <s v="R2B84AYCEVIUNW"/>
    <s v="RMWY1UTR0CJR3"/>
    <s v="RMA1TQHKE89WV"/>
    <s v="R2FS78A2WRAN90"/>
    <s v="R15E6DDVQN9C2"/>
    <s v="R2UWUP980GHPEU"/>
    <s v="RAG8BKBQRDKAD"/>
    <s v="R34270LQWK88DA"/>
  </r>
  <r>
    <s v="B00H3H03Q4"/>
    <x v="56"/>
    <s v="Computers&amp;Accessories|Accessories&amp;Peripherals|Keyboards,Mice&amp;InputDevices|GraphicTablets"/>
    <x v="0"/>
    <n v="1130"/>
    <n v="1130"/>
    <x v="6"/>
    <n v="0"/>
    <n v="5.2"/>
    <x v="1"/>
    <n v="13250"/>
    <x v="0"/>
    <x v="1"/>
    <x v="1"/>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n v="8"/>
    <s v="R2KI2IDJL2BY7K,R1KYGT5PRP2IEC,R2HEJVRW7X3SPT,R2VESGVS16ALQY,R32M7U7Z9W2OU1,R1MRHN8DMJZGJY,R17V0HLP8F6QN1,R3NCHTJEG96BIG"/>
    <s v="R2KI2IDJL2BY7K"/>
    <s v="R1KYGT5PRP2IEC"/>
    <s v="R2HEJVRW7X3SPT"/>
    <s v="R2VESGVS16ALQY"/>
    <s v="R32M7U7Z9W2OU1"/>
    <s v="R1MRHN8DMJZGJY"/>
    <s v="R17V0HLP8F6QN1"/>
    <s v="R3NCHTJEG96BIG"/>
  </r>
  <r>
    <s v="B00H47GVGY"/>
    <x v="57"/>
    <s v="Computers&amp;Accessories|Accessories&amp;Peripherals|PCGamingPeripherals|GamingKeyboards"/>
    <x v="0"/>
    <n v="1199"/>
    <n v="1695"/>
    <x v="3"/>
    <n v="0.28999999999999998"/>
    <n v="4.5999999999999996"/>
    <x v="7"/>
    <n v="13300"/>
    <x v="0"/>
    <x v="1"/>
    <x v="1"/>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n v="8"/>
    <s v="R2PFPVD7QTRJC6,RI7CEYXWJ4WUJ,R26D8KBCMOE84W,R19IYA3EBVQNHL,R28KN014376DH8,R2MRD2AYGLWP61,RXV0W64L9ITU1,R1VBNBY9DR8FJ9"/>
    <s v="R2PFPVD7QTRJC6"/>
    <s v="RI7CEYXWJ4WUJ"/>
    <s v="R26D8KBCMOE84W"/>
    <s v="R19IYA3EBVQNHL"/>
    <s v="R28KN014376DH8"/>
    <s v="R2MRD2AYGLWP61"/>
    <s v="RXV0W64L9ITU1"/>
    <s v="R1VBNBY9DR8FJ9"/>
  </r>
  <r>
    <s v="B00HVXS7WC"/>
    <x v="58"/>
    <s v="Computers&amp;Accessories|Accessories&amp;Peripherals|Keyboards,Mice&amp;InputDevices|GraphicTablets"/>
    <x v="0"/>
    <n v="1999"/>
    <n v="3210"/>
    <x v="4"/>
    <n v="0.38"/>
    <n v="5.2"/>
    <x v="1"/>
    <n v="41349"/>
    <x v="0"/>
    <x v="1"/>
    <x v="1"/>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n v="8"/>
    <s v="R143O8SM7QE4W5,RQBZ31QLH40O,R3KZC4ST0RAK64,R2PVFA4RIQ1WL1,R2XIVM74HXUSEW,R1C7Q0M8AFXEVH,R3A13PH3SRI7XM,RX58FZYTDEIBU"/>
    <s v="R143O8SM7QE4W5"/>
    <s v="RQBZ31QLH40O"/>
    <s v="R3KZC4ST0RAK64"/>
    <s v="R2PVFA4RIQ1WL1"/>
    <s v="R2XIVM74HXUSEW"/>
    <s v="R1C7Q0M8AFXEVH"/>
    <s v="R3A13PH3SRI7XM"/>
    <s v="RX58FZYTDEIBU"/>
  </r>
  <r>
    <s v="B00HZIOGXW"/>
    <x v="59"/>
    <s v="Home&amp;Kitchen|Heating,Cooling&amp;AirQuality|RoomHeaters|ElectricHeaters"/>
    <x v="2"/>
    <n v="610"/>
    <n v="825"/>
    <x v="3"/>
    <n v="0.26"/>
    <n v="5.0999999999999996"/>
    <x v="0"/>
    <n v="13165"/>
    <x v="0"/>
    <x v="0"/>
    <x v="1"/>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n v="8"/>
    <s v="RP16HJYUCT002,R3GZTZYTLP44FR,R19XRLSCH2Y5CF,R6R86HD57LOXJ,R2X8UW5NDZWYUK,R3NED3VC2G6UB3,RNGWBEEZP77VF,R2MRS41GH0VLP0"/>
    <s v="RP16HJYUCT002"/>
    <s v="R3GZTZYTLP44FR"/>
    <s v="R19XRLSCH2Y5CF"/>
    <s v="R6R86HD57LOXJ"/>
    <s v="R2X8UW5NDZWYUK"/>
    <s v="R3NED3VC2G6UB3"/>
    <s v="RNGWBEEZP77VF"/>
    <s v="R2MRS41GH0VLP0"/>
  </r>
  <r>
    <s v="B00J4YG0PC"/>
    <x v="60"/>
    <s v="Electronics|Mobiles&amp;Accessories|MobileAccessories|StylusPens"/>
    <x v="1"/>
    <n v="561"/>
    <n v="720"/>
    <x v="3"/>
    <n v="0.22"/>
    <n v="5.4"/>
    <x v="4"/>
    <n v="3182"/>
    <x v="0"/>
    <x v="0"/>
    <x v="1"/>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n v="8"/>
    <s v="RSB9VP4KY975L,RIV5YY3MLWNHU,RHJIGY0KORSEO,R1FNYNKTOZYQOM,RQFE7KDITY77S,R2107RZYEL68HX,R3KNMX723Q8CWZ,R254VXG5JSSX0W"/>
    <s v="RSB9VP4KY975L"/>
    <s v="RIV5YY3MLWNHU"/>
    <s v="RHJIGY0KORSEO"/>
    <s v="R1FNYNKTOZYQOM"/>
    <s v="RQFE7KDITY77S"/>
    <s v="R2107RZYEL68HX"/>
    <s v="R3KNMX723Q8CWZ"/>
    <s v="R254VXG5JSSX0W"/>
  </r>
  <r>
    <s v="B00J5DYCCA"/>
    <x v="61"/>
    <s v="Home&amp;Kitchen|Kitchen&amp;HomeAppliances|SmallKitchenAppliances|MixerGrinders"/>
    <x v="2"/>
    <n v="1399"/>
    <n v="1890"/>
    <x v="3"/>
    <n v="0.26"/>
    <n v="5"/>
    <x v="9"/>
    <n v="8031"/>
    <x v="0"/>
    <x v="1"/>
    <x v="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n v="8"/>
    <s v="R39Q2Y79MM9SWK,R3079BG1NIH6MB,R29A31ZELTZNJM,RQ7XAO5UTJQZT,R223OFAZGIK4X7,R27WMZV25K3TN1,R302QB4GVL3F8T,RBZRSE5J6HCF3"/>
    <s v="R39Q2Y79MM9SWK"/>
    <s v="R3079BG1NIH6MB"/>
    <s v="R29A31ZELTZNJM"/>
    <s v="RQ7XAO5UTJQZT"/>
    <s v="R223OFAZGIK4X7"/>
    <s v="R27WMZV25K3TN1"/>
    <s v="R302QB4GVL3F8T"/>
    <s v="RBZRSE5J6HCF3"/>
  </r>
  <r>
    <s v="B00JBNZPFM"/>
    <x v="62"/>
    <s v="Home&amp;Kitchen|Kitchen&amp;HomeAppliances|SmallKitchenAppliances|EggBoilers"/>
    <x v="2"/>
    <n v="6199"/>
    <n v="10999"/>
    <x v="1"/>
    <n v="0.44"/>
    <n v="5.2"/>
    <x v="1"/>
    <n v="10429"/>
    <x v="0"/>
    <x v="1"/>
    <x v="1"/>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n v="8"/>
    <s v="R8C32TJ4LFEH2,R1PEE4BCM8AE46,R2H8MA3JJ3KWBS,R1YMUX3PF91A1L,R32ZAHCTMN2A02,R21Q1UO7WME33S,R1HJB9OT30WHJL,R24NYI1HOKDQ1W"/>
    <s v="R8C32TJ4LFEH2"/>
    <s v="R1PEE4BCM8AE46"/>
    <s v="R2H8MA3JJ3KWBS"/>
    <s v="R1YMUX3PF91A1L"/>
    <s v="R32ZAHCTMN2A02"/>
    <s v="R21Q1UO7WME33S"/>
    <s v="R1HJB9OT30WHJL"/>
    <s v="R24NYI1HOKDQ1W"/>
  </r>
  <r>
    <s v="B00K32PEW4"/>
    <x v="63"/>
    <s v="Computers&amp;Accessories|Accessories&amp;Peripherals|Keyboards,Mice&amp;InputDevices|Mice"/>
    <x v="0"/>
    <n v="535"/>
    <n v="535"/>
    <x v="6"/>
    <n v="0"/>
    <n v="5.4"/>
    <x v="4"/>
    <n v="4426"/>
    <x v="0"/>
    <x v="0"/>
    <x v="1"/>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n v="8"/>
    <s v="R1JB53IQ0AXIHW,RPKOAVSXXPSKU,R3AIW6ZYB8OS8W,R1FANNDP3KWHH8,R2ESITUL5GM8WX,R39Y7SUMSOWEBW,R6EAH6XUMX4SX,RXPO6LV61TV1T"/>
    <s v="R1JB53IQ0AXIHW"/>
    <s v="RPKOAVSXXPSKU"/>
    <s v="R3AIW6ZYB8OS8W"/>
    <s v="R1FANNDP3KWHH8"/>
    <s v="R2ESITUL5GM8WX"/>
    <s v="R39Y7SUMSOWEBW"/>
    <s v="R6EAH6XUMX4SX"/>
    <s v="RXPO6LV61TV1T"/>
  </r>
  <r>
    <s v="B00K57MR22"/>
    <x v="64"/>
    <s v="Home&amp;Kitchen|Kitchen&amp;HomeAppliances|Vacuum,Cleaning&amp;Ironing|Irons,Steamers&amp;Accessories|Irons|DryIrons"/>
    <x v="2"/>
    <n v="6120"/>
    <n v="8478"/>
    <x v="3"/>
    <n v="0.28000000000000003"/>
    <n v="5.6"/>
    <x v="11"/>
    <n v="6550"/>
    <x v="0"/>
    <x v="1"/>
    <x v="1"/>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n v="8"/>
    <s v="R2IMGTYKPMXP4N,R2LP7PV1I0Z1V0,R33UGZXCUN1PDT,RH2ODFAELL6ID,R1LSVKDGASJ3ZX,R14FNF4GQL91JN,R2YT02USWR83PT,R81KUPKOTEI6J"/>
    <s v="R2IMGTYKPMXP4N"/>
    <s v="R2LP7PV1I0Z1V0"/>
    <s v="R33UGZXCUN1PDT"/>
    <s v="RH2ODFAELL6ID"/>
    <s v="R1LSVKDGASJ3ZX"/>
    <s v="R14FNF4GQL91JN"/>
    <s v="R2YT02USWR83PT"/>
    <s v="R81KUPKOTEI6J"/>
  </r>
  <r>
    <s v="B00KIDSU8S"/>
    <x v="65"/>
    <s v="Home&amp;Kitchen|Kitchen&amp;HomeAppliances|SmallKitchenAppliances|Juicers"/>
    <x v="2"/>
    <n v="1999"/>
    <n v="2360"/>
    <x v="2"/>
    <n v="0.15"/>
    <n v="5.2"/>
    <x v="1"/>
    <n v="7801"/>
    <x v="0"/>
    <x v="1"/>
    <x v="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n v="8"/>
    <s v="RET6MLCT292IA,R28KTF1812QBSY,RSQKDGLTZET66,R27B4L6ORUNWP0,RVAY1H2CHPFD5,R3H5NH63Y26SZ7,R2OQU5R4OZWFTT,R3UXSYW0X740ED"/>
    <s v="RET6MLCT292IA"/>
    <s v="R28KTF1812QBSY"/>
    <s v="RSQKDGLTZET66"/>
    <s v="R27B4L6ORUNWP0"/>
    <s v="RVAY1H2CHPFD5"/>
    <s v="R3H5NH63Y26SZ7"/>
    <s v="R2OQU5R4OZWFTT"/>
    <s v="R3UXSYW0X740ED"/>
  </r>
  <r>
    <s v="B00KIE28X0"/>
    <x v="66"/>
    <s v="Computers&amp;Accessories|Accessories&amp;Peripherals|LaptopAccessories|CoolingPads"/>
    <x v="0"/>
    <n v="310"/>
    <n v="310"/>
    <x v="6"/>
    <n v="0"/>
    <n v="5.5"/>
    <x v="3"/>
    <n v="5882"/>
    <x v="0"/>
    <x v="0"/>
    <x v="1"/>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n v="8"/>
    <s v="R37O1AOVLZR8TU,RUYL5687EN2BX,R8U5WNK0AIG7Y,R3H9P56ULTAQPF,R30PHBPIAKX58X,R21C69PPTIH20R,R32PBJHMTKPBKA,R15OREDN2ZTOEY"/>
    <s v="R37O1AOVLZR8TU"/>
    <s v="RUYL5687EN2BX"/>
    <s v="R8U5WNK0AIG7Y"/>
    <s v="R3H9P56ULTAQPF"/>
    <s v="R30PHBPIAKX58X"/>
    <s v="R21C69PPTIH20R"/>
    <s v="R32PBJHMTKPBKA"/>
    <s v="R15OREDN2ZTOEY"/>
  </r>
  <r>
    <s v="B00KRCBA6E"/>
    <x v="67"/>
    <s v="Home&amp;Kitchen|CraftMaterials|PaintingMaterials"/>
    <x v="2"/>
    <n v="2499"/>
    <n v="5000"/>
    <x v="1"/>
    <n v="0.5"/>
    <n v="4.8"/>
    <x v="10"/>
    <n v="1889"/>
    <x v="0"/>
    <x v="1"/>
    <x v="0"/>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n v="8"/>
    <s v="R3RNBI15LHZP4A,RISUZF7W6LE2K,R10FSXTXXK9XYF,R2BQKY1TVJYAS6,R3471IKLH5WNBP,RSL3RF7SXG9CZ,RT90DRDTG154I,RGXQJUL1WL355"/>
    <s v="R3RNBI15LHZP4A"/>
    <s v="RISUZF7W6LE2K"/>
    <s v="R10FSXTXXK9XYF"/>
    <s v="R2BQKY1TVJYAS6"/>
    <s v="R3471IKLH5WNBP"/>
    <s v="RSL3RF7SXG9CZ"/>
    <s v="RT90DRDTG154I"/>
    <s v="RGXQJUL1WL355"/>
  </r>
  <r>
    <s v="B00KXULGJQ"/>
    <x v="68"/>
    <s v="Computers&amp;Accessories|Accessories&amp;Peripherals|Keyboards,Mice&amp;InputDevices|GraphicTablets"/>
    <x v="0"/>
    <n v="1889"/>
    <n v="5499"/>
    <x v="7"/>
    <n v="0.66"/>
    <n v="5.2"/>
    <x v="1"/>
    <n v="49551"/>
    <x v="0"/>
    <x v="1"/>
    <x v="0"/>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n v="8"/>
    <s v="R3QXJLS2BDGPZU,R2ZQ7IF3YXTAYB,RB59C2UES2IGE,RCRYJ6I1OC3S4,R3CJKWJKEQBO76,R2EYE183J6PMG0,R22S9G5EXHE6L5,RXTN6L62R1AU0"/>
    <s v="R3QXJLS2BDGPZU"/>
    <s v="R2ZQ7IF3YXTAYB"/>
    <s v="RB59C2UES2IGE"/>
    <s v="RCRYJ6I1OC3S4"/>
    <s v="R3CJKWJKEQBO76"/>
    <s v="R2EYE183J6PMG0"/>
    <s v="R22S9G5EXHE6L5"/>
    <s v="RXTN6L62R1AU0"/>
  </r>
  <r>
    <s v="B00LHZW3XY"/>
    <x v="69"/>
    <s v="OfficeProducts|OfficePaperProducts|Paper|Stationery|Notebooks,WritingPads&amp;Diaries|Notepads&amp;MemoBooks"/>
    <x v="3"/>
    <n v="125"/>
    <n v="180"/>
    <x v="4"/>
    <n v="0.31"/>
    <n v="5.4"/>
    <x v="4"/>
    <n v="8053"/>
    <x v="0"/>
    <x v="0"/>
    <x v="1"/>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n v="8"/>
    <s v="R278Z7QRKL9FVR,R3GXAQ1UB2M9YQ,R3PVGKMU58BIN3,R3FCVJEGVHP86V,R3T10F5XX7DYJ8,R336MX0EBVUGIL,R2EYFONXLL6M0H,R1MZ8SNMN1RGHO"/>
    <s v="R278Z7QRKL9FVR"/>
    <s v="R3GXAQ1UB2M9YQ"/>
    <s v="R3PVGKMU58BIN3"/>
    <s v="R3FCVJEGVHP86V"/>
    <s v="R3T10F5XX7DYJ8"/>
    <s v="R336MX0EBVUGIL"/>
    <s v="R2EYFONXLL6M0H"/>
    <s v="R1MZ8SNMN1RGHO"/>
  </r>
  <r>
    <s v="B00LHZWD0C"/>
    <x v="70"/>
    <s v="Electronics|GeneralPurposeBatteries&amp;BatteryChargers|RechargeableBatteries"/>
    <x v="1"/>
    <n v="252"/>
    <n v="315"/>
    <x v="2"/>
    <n v="0.2"/>
    <n v="5.5"/>
    <x v="3"/>
    <n v="3785"/>
    <x v="0"/>
    <x v="0"/>
    <x v="1"/>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n v="8"/>
    <s v="R1ERT7AXR5RE2,R1OBNL676FOQDS,R3FYTFWQDO4FYY,R2VQ9R0Y5A3Y9M,R88P3ETAAIQ4M,R2T4IOSJDUMW7R,R3U82K5ODIGUF6,R2H41QRZLGX98E"/>
    <s v="R1ERT7AXR5RE2"/>
    <s v="R1OBNL676FOQDS"/>
    <s v="R3FYTFWQDO4FYY"/>
    <s v="R2VQ9R0Y5A3Y9M"/>
    <s v="R88P3ETAAIQ4M"/>
    <s v="R2T4IOSJDUMW7R"/>
    <s v="R3U82K5ODIGUF6"/>
    <s v="R2H41QRZLGX98E"/>
  </r>
  <r>
    <s v="B00LM4W1N2"/>
    <x v="71"/>
    <s v="Computers&amp;Accessories|Accessories&amp;Peripherals|Cables&amp;Accessories|Cables|USBCables"/>
    <x v="0"/>
    <n v="480"/>
    <n v="600"/>
    <x v="2"/>
    <n v="0.2"/>
    <n v="5.3"/>
    <x v="2"/>
    <n v="5719"/>
    <x v="0"/>
    <x v="0"/>
    <x v="1"/>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n v="8"/>
    <s v="R18AG9M9HHC6RB,R3AQT2WK20V0JD,R10LMVOXP4TLSA,RBEWSTPDQYHFQ,R1G8K5ZMYOL0YS,R38235O5C7I4YE,R3861NUR0UF7SN,R2OM14SFAPVT51"/>
    <s v="R18AG9M9HHC6RB"/>
    <s v="R3AQT2WK20V0JD"/>
    <s v="R10LMVOXP4TLSA"/>
    <s v="RBEWSTPDQYHFQ"/>
    <s v="R1G8K5ZMYOL0YS"/>
    <s v="R38235O5C7I4YE"/>
    <s v="R3861NUR0UF7SN"/>
    <s v="R2OM14SFAPVT51"/>
  </r>
  <r>
    <s v="B00LM4X0KU"/>
    <x v="72"/>
    <s v="Electronics|HomeTheater,TV&amp;Video|Accessories|Cables|HDMICables"/>
    <x v="1"/>
    <n v="100"/>
    <n v="100"/>
    <x v="6"/>
    <n v="0"/>
    <n v="5.3"/>
    <x v="2"/>
    <n v="3095"/>
    <x v="0"/>
    <x v="0"/>
    <x v="1"/>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n v="8"/>
    <s v="R1T4TKPYU5EJCB,R1D38AX8G0RVNS,R1KHCRDEEREQG7,R396UL83OTSD8F,R3CY781PK5CB8A,RBCCWRI4IUHH5,R2K7JYQMGQ31YJ,R3P0GJ4V5HPF2M"/>
    <s v="R1T4TKPYU5EJCB"/>
    <s v="R1D38AX8G0RVNS"/>
    <s v="R1KHCRDEEREQG7"/>
    <s v="R396UL83OTSD8F"/>
    <s v="R3CY781PK5CB8A"/>
    <s v="RBCCWRI4IUHH5"/>
    <s v="R2K7JYQMGQ31YJ"/>
    <s v="R3P0GJ4V5HPF2M"/>
  </r>
  <r>
    <s v="B00LM4X3XE"/>
    <x v="73"/>
    <s v="OfficeProducts|OfficePaperProducts|Paper|Stationery|Notebooks,WritingPads&amp;Diaries|CompositionNotebooks"/>
    <x v="3"/>
    <n v="90"/>
    <n v="100"/>
    <x v="6"/>
    <n v="0.1"/>
    <n v="5.3"/>
    <x v="2"/>
    <n v="3061"/>
    <x v="0"/>
    <x v="0"/>
    <x v="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n v="8"/>
    <s v="R39KVWDTJLV7UW,R1WL0UPYXNV0DD,R2PGY7OWESCS6I,R26LH8QOEED5O0,R10DQL9ALWH0DB,R1C3VSMXFDAFH3,R19F1VFEULFO9,R1U4HHWBLSHIIC"/>
    <s v="R39KVWDTJLV7UW"/>
    <s v="R1WL0UPYXNV0DD"/>
    <s v="R2PGY7OWESCS6I"/>
    <s v="R26LH8QOEED5O0"/>
    <s v="R10DQL9ALWH0DB"/>
    <s v="R1C3VSMXFDAFH3"/>
    <s v="R19F1VFEULFO9"/>
    <s v="R1U4HHWBLSHIIC"/>
  </r>
  <r>
    <s v="B00LOD70SC"/>
    <x v="74"/>
    <s v="Computers&amp;Accessories|Accessories&amp;Peripherals|Cables&amp;Accessories|Cables|USBCables"/>
    <x v="0"/>
    <n v="178"/>
    <n v="210"/>
    <x v="2"/>
    <n v="0.15"/>
    <n v="5.3"/>
    <x v="2"/>
    <n v="2450"/>
    <x v="0"/>
    <x v="0"/>
    <x v="1"/>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n v="8"/>
    <s v="R1AY8EXPHPWDDR,R24503W0UJGTMU,R27P97SD5T4MUX,R11RMBECT7059U,R3RA6FKE9WX9CM,R1EG7C09VOFN8O,R18T3RD211CPKE,R1Q9BAGEC9G5VN"/>
    <s v="R1AY8EXPHPWDDR"/>
    <s v="R24503W0UJGTMU"/>
    <s v="R27P97SD5T4MUX"/>
    <s v="R11RMBECT7059U"/>
    <s v="R3RA6FKE9WX9CM"/>
    <s v="R1EG7C09VOFN8O"/>
    <s v="R18T3RD211CPKE"/>
    <s v="R1Q9BAGEC9G5VN"/>
  </r>
  <r>
    <s v="B00LP9RFSU"/>
    <x v="75"/>
    <s v="Home&amp;Kitchen|Kitchen&amp;HomeAppliances|Vacuum,Cleaning&amp;Ironing|Irons,Steamers&amp;Accessories|Irons|SteamIrons"/>
    <x v="2"/>
    <n v="825"/>
    <n v="825"/>
    <x v="6"/>
    <n v="0"/>
    <n v="5"/>
    <x v="9"/>
    <n v="3246"/>
    <x v="0"/>
    <x v="0"/>
    <x v="1"/>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n v="8"/>
    <s v="R2UVKVQN13D4BP,ROIDOHU6ZPBY6,RVYETD2GBOPL1,R35DGGWKAGGN7H,R2NH2WT3ZLS63K,R29HIGIR59F1T6,R2G5PWMPUJRZK5,R3LMAD40N5XICA"/>
    <s v="R2UVKVQN13D4BP"/>
    <s v="ROIDOHU6ZPBY6"/>
    <s v="RVYETD2GBOPL1"/>
    <s v="R35DGGWKAGGN7H"/>
    <s v="R2NH2WT3ZLS63K"/>
    <s v="R29HIGIR59F1T6"/>
    <s v="R2G5PWMPUJRZK5"/>
    <s v="R3LMAD40N5XICA"/>
  </r>
  <r>
    <s v="B00LUGTJGO"/>
    <x v="76"/>
    <s v="Electronics|Cameras&amp;Photography|SecurityCameras|DomeCameras"/>
    <x v="1"/>
    <n v="1399"/>
    <n v="1549"/>
    <x v="6"/>
    <n v="0.1"/>
    <n v="4.9000000000000004"/>
    <x v="5"/>
    <n v="2602"/>
    <x v="0"/>
    <x v="1"/>
    <x v="1"/>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n v="8"/>
    <s v="R2556DFD2ZXACT,RT20S82LT3HZF,R5PBZ2AGECCNG,R1XSSAS2EQFOVQ,R2HJ4MWS6TL6WQ,RVBQL14APCWFY,R2WCBDYBF6XI7R,R9MK42KRU62FP"/>
    <s v="R2556DFD2ZXACT"/>
    <s v="RT20S82LT3HZF"/>
    <s v="R5PBZ2AGECCNG"/>
    <s v="R1XSSAS2EQFOVQ"/>
    <s v="R2HJ4MWS6TL6WQ"/>
    <s v="RVBQL14APCWFY"/>
    <s v="R2WCBDYBF6XI7R"/>
    <s v="R9MK42KRU62FP"/>
  </r>
  <r>
    <s v="B00LVMTA2A"/>
    <x v="77"/>
    <s v="Electronics|Headphones,Earbuds&amp;Accessories|Headphones|In-Ear"/>
    <x v="1"/>
    <n v="225"/>
    <n v="250"/>
    <x v="6"/>
    <n v="0.1"/>
    <n v="5.4"/>
    <x v="4"/>
    <n v="26556"/>
    <x v="0"/>
    <x v="0"/>
    <x v="1"/>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n v="8"/>
    <s v="R2DRWYU4KRZG8M,R2C4X2752MM324,R2XH62C0OMV1KN,RHNRKZTFXDK89,R4KUI529XXAL5,R2YBU1X775PBO7,R2SP06FB7XB3NM,R3TQ721HDLL0UC"/>
    <s v="R2DRWYU4KRZG8M"/>
    <s v="R2C4X2752MM324"/>
    <s v="R2XH62C0OMV1KN"/>
    <s v="RHNRKZTFXDK89"/>
    <s v="R4KUI529XXAL5"/>
    <s v="R2YBU1X775PBO7"/>
    <s v="R2SP06FB7XB3NM"/>
    <s v="R3TQ721HDLL0UC"/>
  </r>
  <r>
    <s v="B00LXTFMRS"/>
    <x v="78"/>
    <s v="Electronics|Headphones,Earbuds&amp;Accessories|Headphones|In-Ear"/>
    <x v="1"/>
    <n v="191"/>
    <n v="225"/>
    <x v="2"/>
    <n v="0.15"/>
    <n v="5.4"/>
    <x v="4"/>
    <n v="7203"/>
    <x v="0"/>
    <x v="0"/>
    <x v="1"/>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n v="8"/>
    <s v="R3FQZ41R2YXT87,R2G63AMNXO48U6,RD1855R8RRSKW,R22BXITISJ2V98,R1ZGPABQCCVHXY,R216MY341QMRQE,R1OKN1Z9UGIGNG,R1E6XVW96KXGKP"/>
    <s v="R3FQZ41R2YXT87"/>
    <s v="R2G63AMNXO48U6"/>
    <s v="RD1855R8RRSKW"/>
    <s v="R22BXITISJ2V98"/>
    <s v="R1ZGPABQCCVHXY"/>
    <s v="R216MY341QMRQE"/>
    <s v="R1OKN1Z9UGIGNG"/>
    <s v="R1E6XVW96KXGKP"/>
  </r>
  <r>
    <s v="B00LY12TH6"/>
    <x v="79"/>
    <s v="Computers&amp;Accessories|Accessories&amp;Peripherals|Audio&amp;VideoAccessories|Webcams&amp;VoIPEquipment|Webcams"/>
    <x v="0"/>
    <n v="230"/>
    <n v="230"/>
    <x v="6"/>
    <n v="0"/>
    <n v="5.5"/>
    <x v="3"/>
    <n v="9427"/>
    <x v="0"/>
    <x v="0"/>
    <x v="1"/>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n v="8"/>
    <s v="R1XLI27TRADFPX,R7BJF3442UAD5,R3G24OOLVH7NPF,R12IKB9O73E02,R2ACTXOL3JK11B,R1TI7GK9XO06OA,R1AP03CT7J9XZY,R1DYZ7SHA1FWJ0"/>
    <s v="R1XLI27TRADFPX"/>
    <s v="R7BJF3442UAD5"/>
    <s v="R3G24OOLVH7NPF"/>
    <s v="R12IKB9O73E02"/>
    <s v="R2ACTXOL3JK11B"/>
    <s v="R1TI7GK9XO06OA"/>
    <s v="R1AP03CT7J9XZY"/>
    <s v="R1DYZ7SHA1FWJ0"/>
  </r>
  <r>
    <s v="B00LY17RHI"/>
    <x v="80"/>
    <s v="Computers&amp;Accessories|NetworkingDevices|NetworkAdapters|WirelessUSBAdapters"/>
    <x v="0"/>
    <n v="225"/>
    <n v="225"/>
    <x v="6"/>
    <n v="0"/>
    <n v="5.0999999999999996"/>
    <x v="0"/>
    <n v="4798"/>
    <x v="0"/>
    <x v="0"/>
    <x v="1"/>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n v="8"/>
    <s v="R1KPESOANRAUT2,R2765UCQGUXR8Z,R1MIY4MLC7OEMH,R13HF7067D65NX,R2GFTD22MUWJXJ,R22XIU2YN41JLY,R3Q3101C0DYUP7,R3V7O33VH25ONB"/>
    <s v="R1KPESOANRAUT2"/>
    <s v="R2765UCQGUXR8Z"/>
    <s v="R1MIY4MLC7OEMH"/>
    <s v="R13HF7067D65NX"/>
    <s v="R2GFTD22MUWJXJ"/>
    <s v="R22XIU2YN41JLY"/>
    <s v="R3Q3101C0DYUP7"/>
    <s v="R3V7O33VH25ONB"/>
  </r>
  <r>
    <s v="B00LY1FN1K"/>
    <x v="81"/>
    <s v="OfficeProducts|OfficePaperProducts|Paper|Stationery|Notebooks,WritingPads&amp;Diaries|CompositionNotebooks"/>
    <x v="3"/>
    <n v="200"/>
    <n v="230"/>
    <x v="2"/>
    <n v="0.13"/>
    <n v="5.4"/>
    <x v="4"/>
    <n v="10170"/>
    <x v="0"/>
    <x v="0"/>
    <x v="1"/>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n v="8"/>
    <s v="RXQTOG0MDLE3A,R1VHBXS1C5UHWA,R2B1K6QHH8HZMB,R1HDUYLE83VR3D,R8R0S99ZI0KQV,R3E4NAR8EOM44W,R3R6G8YFZJEHDX,R2GX99LZCQPVTB"/>
    <s v="RXQTOG0MDLE3A"/>
    <s v="R1VHBXS1C5UHWA"/>
    <s v="R2B1K6QHH8HZMB"/>
    <s v="R1HDUYLE83VR3D"/>
    <s v="R8R0S99ZI0KQV"/>
    <s v="R3E4NAR8EOM44W"/>
    <s v="R3R6G8YFZJEHDX"/>
    <s v="R2GX99LZCQPVTB"/>
  </r>
  <r>
    <s v="B00LZLPYHW"/>
    <x v="82"/>
    <s v="Electronics|Mobiles&amp;Accessories|MobileAccessories|Chargers|PowerBanks"/>
    <x v="1"/>
    <n v="137"/>
    <n v="160"/>
    <x v="2"/>
    <n v="0.14000000000000001"/>
    <n v="5.4"/>
    <x v="4"/>
    <n v="6537"/>
    <x v="0"/>
    <x v="0"/>
    <x v="1"/>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n v="8"/>
    <s v="R2GUYHS0CU32OU,R3TKVWL3ZLGJ2L,R1EC5MKPYJIUG3,R3MLY4J9APFPSY,R1Q2LLFMPBKRC5,R10RLPU4M73CP6,R34MKCOD6O491E,R3R6D9TUIP8SNV"/>
    <s v="R2GUYHS0CU32OU"/>
    <s v="R3TKVWL3ZLGJ2L"/>
    <s v="R1EC5MKPYJIUG3"/>
    <s v="R3MLY4J9APFPSY"/>
    <s v="R1Q2LLFMPBKRC5"/>
    <s v="R10RLPU4M73CP6"/>
    <s v="R34MKCOD6O491E"/>
    <s v="R3R6D9TUIP8SNV"/>
  </r>
  <r>
    <s v="B00LZLQ624"/>
    <x v="83"/>
    <s v="Computers&amp;Accessories|Accessories&amp;Peripherals|Keyboards,Mice&amp;InputDevices|Mice"/>
    <x v="0"/>
    <n v="157"/>
    <n v="160"/>
    <x v="6"/>
    <n v="0.02"/>
    <n v="5.5"/>
    <x v="3"/>
    <n v="8618"/>
    <x v="0"/>
    <x v="0"/>
    <x v="1"/>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n v="8"/>
    <s v="R2QV1JD5V8C2S1,RG4C2KF3ZRM0O,R2W29VY8NK4944,R1CND8STT3PIJ9,R28HD6AAAURKH9,R1YCVCHRY2S75S,R3HTDIUAXMK62H,ROTGU2DMM6OU0"/>
    <s v="R2QV1JD5V8C2S1"/>
    <s v="RG4C2KF3ZRM0O"/>
    <s v="R2W29VY8NK4944"/>
    <s v="R1CND8STT3PIJ9"/>
    <s v="R28HD6AAAURKH9"/>
    <s v="R1YCVCHRY2S75S"/>
    <s v="R3HTDIUAXMK62H"/>
    <s v="ROTGU2DMM6OU0"/>
  </r>
  <r>
    <s v="B00LZPQVMK"/>
    <x v="84"/>
    <s v="Computers&amp;Accessories|NetworkingDevices|Routers"/>
    <x v="0"/>
    <n v="272"/>
    <n v="320"/>
    <x v="2"/>
    <n v="0.15"/>
    <n v="5"/>
    <x v="9"/>
    <n v="3686"/>
    <x v="0"/>
    <x v="0"/>
    <x v="1"/>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n v="8"/>
    <s v="RD6OIJUG0R241,R3EUJ7A6LG8X7V,R1DWGT4USEVGYK,R187KH5XJBPS86,R2XYH31E9NK0GU,RDYNZZPHU7SZK,R2MR0DYZVFN3HA,R3PV91U8ZYN5DU"/>
    <s v="RD6OIJUG0R241"/>
    <s v="R3EUJ7A6LG8X7V"/>
    <s v="R1DWGT4USEVGYK"/>
    <s v="R187KH5XJBPS86"/>
    <s v="R2XYH31E9NK0GU"/>
    <s v="RDYNZZPHU7SZK"/>
    <s v="R2MR0DYZVFN3HA"/>
    <s v="R3PV91U8ZYN5DU"/>
  </r>
  <r>
    <s v="B00MFPCY5C"/>
    <x v="85"/>
    <s v="Electronics|WearableTechnology|SmartWatches"/>
    <x v="1"/>
    <n v="39"/>
    <n v="299"/>
    <x v="8"/>
    <n v="0.87"/>
    <n v="4.5"/>
    <x v="8"/>
    <n v="15233"/>
    <x v="0"/>
    <x v="0"/>
    <x v="0"/>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n v="8"/>
    <s v="R3NB1CQXEVVQIT,R2I6VLGIXFKKU,R1G8SZJG03IY67,R2A1KUYD1M88Q4,R6TRKFTKS65XK,R1QNTQB56PMUJL,RMRNID3H5V0O4,R18D5AL11YJ9ON"/>
    <s v="R3NB1CQXEVVQIT"/>
    <s v="R2I6VLGIXFKKU"/>
    <s v="R1G8SZJG03IY67"/>
    <s v="R2A1KUYD1M88Q4"/>
    <s v="R6TRKFTKS65XK"/>
    <s v="R1QNTQB56PMUJL"/>
    <s v="RMRNID3H5V0O4"/>
    <s v="R18D5AL11YJ9ON"/>
  </r>
  <r>
    <s v="B00MUTWLW4"/>
    <x v="86"/>
    <s v="Computers&amp;Accessories|Accessories&amp;Peripherals|Keyboards,Mice&amp;InputDevices|GraphicTablets"/>
    <x v="0"/>
    <n v="2595"/>
    <n v="3295"/>
    <x v="3"/>
    <n v="0.21"/>
    <n v="5.4"/>
    <x v="4"/>
    <n v="22618"/>
    <x v="0"/>
    <x v="1"/>
    <x v="1"/>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n v="8"/>
    <s v="R1AJ6U452B6VPM,RAPJSV76BEX8A,RZV4F09ALESRQ,R14QZDM2M04IAH,R23U8C99ZSTVP,R17KECO74AO7FC,R3HC5G436ZWUNB,ROOYF4SUB0DMH"/>
    <s v="R1AJ6U452B6VPM"/>
    <s v="RAPJSV76BEX8A"/>
    <s v="RZV4F09ALESRQ"/>
    <s v="R14QZDM2M04IAH"/>
    <s v="R23U8C99ZSTVP"/>
    <s v="R17KECO74AO7FC"/>
    <s v="R3HC5G436ZWUNB"/>
    <s v="ROOYF4SUB0DMH"/>
  </r>
  <r>
    <s v="B00N1U7JXM"/>
    <x v="87"/>
    <s v="Electronics|WearableTechnology|SmartWatches"/>
    <x v="1"/>
    <n v="90"/>
    <n v="175"/>
    <x v="1"/>
    <n v="0.49"/>
    <n v="5.4"/>
    <x v="4"/>
    <n v="7429"/>
    <x v="0"/>
    <x v="0"/>
    <x v="1"/>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n v="8"/>
    <s v="R3JRQ21J8LHK67,R2100TLJUT7YQM,R12XEPS4NQ1XIR,R2QO6YC2WQ78Y4,R3HTM8I9Y12U7R,R2X56GH9II23XQ,R975UDYN89ORH,R1G9Y353J4EWAK"/>
    <s v="R3JRQ21J8LHK67"/>
    <s v="R2100TLJUT7YQM"/>
    <s v="R12XEPS4NQ1XIR"/>
    <s v="R2QO6YC2WQ78Y4"/>
    <s v="R3HTM8I9Y12U7R"/>
    <s v="R2X56GH9II23XQ"/>
    <s v="R975UDYN89ORH"/>
    <s v="R1G9Y353J4EWAK"/>
  </r>
  <r>
    <s v="B00N1U9AJS"/>
    <x v="88"/>
    <s v="Electronics|Mobiles&amp;Accessories|MobileAccessories|Chargers|PowerBanks"/>
    <x v="1"/>
    <n v="130"/>
    <n v="165"/>
    <x v="3"/>
    <n v="0.21"/>
    <n v="4.9000000000000004"/>
    <x v="5"/>
    <n v="14778"/>
    <x v="0"/>
    <x v="0"/>
    <x v="1"/>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n v="8"/>
    <s v="R2U4L5Y1EI2L9P,R17YBU9W32A30N,R29OI40B53G6UK,R3LHAFK1QLQHX,RQXZDM0PKSCMS,RKN5ISCXXFA4B,R2V6JCQJ8NFGYI,RAH387U1B1AFN"/>
    <s v="R2U4L5Y1EI2L9P"/>
    <s v="R17YBU9W32A30N"/>
    <s v="R29OI40B53G6UK"/>
    <s v="R3LHAFK1QLQHX"/>
    <s v="RQXZDM0PKSCMS"/>
    <s v="RKN5ISCXXFA4B"/>
    <s v="R2V6JCQJ8NFGYI"/>
    <s v="RAH387U1B1AFN"/>
  </r>
  <r>
    <s v="B00N3XLDW0"/>
    <x v="89"/>
    <s v="Computers&amp;Accessories|Accessories&amp;Peripherals|Keyboards,Mice&amp;InputDevices|Keyboard&amp;MouseSets"/>
    <x v="0"/>
    <n v="299"/>
    <n v="400"/>
    <x v="3"/>
    <n v="0.25"/>
    <n v="4.8"/>
    <x v="10"/>
    <n v="40895"/>
    <x v="0"/>
    <x v="0"/>
    <x v="1"/>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n v="8"/>
    <s v="RXTFUL32UVMBF,RKILLVCVGFROD,R2JYW5X6BHMXBV,R18M0I706P5O3,RCG0RE5G16O10,R1CRK2KTT4Z4C5,R28M2PKJ99LPKF,R35HIF5EVQDYIM"/>
    <s v="RXTFUL32UVMBF"/>
    <s v="RKILLVCVGFROD"/>
    <s v="R2JYW5X6BHMXBV"/>
    <s v="R18M0I706P5O3"/>
    <s v="RCG0RE5G16O10"/>
    <s v="R1CRK2KTT4Z4C5"/>
    <s v="R28M2PKJ99LPKF"/>
    <s v="R35HIF5EVQDYIM"/>
  </r>
  <r>
    <s v="B00NFD0ETQ"/>
    <x v="90"/>
    <s v="Computers&amp;Accessories|Accessories&amp;Peripherals|Keyboards,Mice&amp;InputDevices|Keyboard&amp;MiceAccessories|MousePads"/>
    <x v="0"/>
    <n v="1995"/>
    <n v="2895"/>
    <x v="4"/>
    <n v="0.31"/>
    <n v="5.6"/>
    <x v="11"/>
    <n v="10760"/>
    <x v="0"/>
    <x v="1"/>
    <x v="1"/>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n v="8"/>
    <s v="R2W6BKEVXNT3N,R1W63TB4MX8482,R28EZ6Q89SHMHD,R1D7A93DR9F1F8,R3GZGLWVKTBWY0,R1VY2XWEWPHWWO,R2I50QOEBLLIHS,R2U71462QVBEYX"/>
    <s v="R2W6BKEVXNT3N"/>
    <s v="R1W63TB4MX8482"/>
    <s v="R28EZ6Q89SHMHD"/>
    <s v="R1D7A93DR9F1F8"/>
    <s v="R3GZGLWVKTBWY0"/>
    <s v="R1VY2XWEWPHWWO"/>
    <s v="R2I50QOEBLLIHS"/>
    <s v="R2U71462QVBEYX"/>
  </r>
  <r>
    <s v="B00NH11KIK"/>
    <x v="91"/>
    <s v="Computers&amp;Accessories|Accessories&amp;Peripherals|Cables&amp;Accessories|Cables|USBCables"/>
    <x v="0"/>
    <n v="209"/>
    <n v="695"/>
    <x v="7"/>
    <n v="0.7"/>
    <n v="5.5"/>
    <x v="3"/>
    <n v="107687"/>
    <x v="0"/>
    <x v="0"/>
    <x v="0"/>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n v="8"/>
    <s v="R2AE3BN2Y58N55,R6YVRITBSRECR,R232KD83Q3MVML,R23FRK2ABESQGU,R3NE24KAHO8M69,R2PZRPBF9ZAOMA,R1DC9VBYLSSEB,R2BBEAL7JZWXYR"/>
    <s v="R2AE3BN2Y58N55"/>
    <s v="R6YVRITBSRECR"/>
    <s v="R232KD83Q3MVML"/>
    <s v="R23FRK2ABESQGU"/>
    <s v="R3NE24KAHO8M69"/>
    <s v="R2PZRPBF9ZAOMA"/>
    <s v="R1DC9VBYLSSEB"/>
    <s v="R2BBEAL7JZWXYR"/>
  </r>
  <r>
    <s v="B00NH11PEY"/>
    <x v="92"/>
    <s v="Computers&amp;Accessories|Accessories&amp;Peripherals|Cables&amp;Accessories|Cables|USBCables"/>
    <x v="0"/>
    <n v="199"/>
    <n v="750"/>
    <x v="5"/>
    <n v="0.73"/>
    <n v="5.5"/>
    <x v="3"/>
    <n v="74976"/>
    <x v="0"/>
    <x v="0"/>
    <x v="0"/>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n v="8"/>
    <s v="R1C8MVU3EIX56Y,R10RUXC7JD5S4I,R1AFBZ5PYTHO1Z,R3GQL7YKAFJMEN,R3B6H5JPG134KN,RUG04XHXRXK95,R2Q1OYOIJI5673,RJX2WGB0X99SY"/>
    <s v="R1C8MVU3EIX56Y"/>
    <s v="R10RUXC7JD5S4I"/>
    <s v="R1AFBZ5PYTHO1Z"/>
    <s v="R3GQL7YKAFJMEN"/>
    <s v="R3B6H5JPG134KN"/>
    <s v="RUG04XHXRXK95"/>
    <s v="R2Q1OYOIJI5673"/>
    <s v="RJX2WGB0X99SY"/>
  </r>
  <r>
    <s v="B00NH12R1O"/>
    <x v="93"/>
    <s v="Computers&amp;Accessories|Accessories&amp;Peripherals|Cables&amp;Accessories|Cables|USBCables"/>
    <x v="0"/>
    <n v="299"/>
    <n v="485"/>
    <x v="4"/>
    <n v="0.38"/>
    <n v="5.3"/>
    <x v="2"/>
    <n v="10911"/>
    <x v="0"/>
    <x v="0"/>
    <x v="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n v="8"/>
    <s v="R2155066OFZ3WE,R3W47CO2GVMAVC,R1MZ1L3RMRV8LO,R3NWHW7PI02GUJ,RNYLV1SZDEPLA,RAXNC3YTW25AS,R3UJT1TH1470HU,R10W1YYH1W8HQ1"/>
    <s v="R2155066OFZ3WE"/>
    <s v="R3W47CO2GVMAVC"/>
    <s v="R1MZ1L3RMRV8LO"/>
    <s v="R3NWHW7PI02GUJ"/>
    <s v="RNYLV1SZDEPLA"/>
    <s v="RAXNC3YTW25AS"/>
    <s v="R3UJT1TH1470HU"/>
    <s v="R10W1YYH1W8HQ1"/>
  </r>
  <r>
    <s v="B00NH13Q8W"/>
    <x v="94"/>
    <s v="Computers&amp;Accessories|Accessories&amp;Peripherals|Cables&amp;Accessories|Cables|USBCables"/>
    <x v="0"/>
    <n v="299"/>
    <n v="800"/>
    <x v="7"/>
    <n v="0.63"/>
    <n v="5.5"/>
    <x v="3"/>
    <n v="74977"/>
    <x v="0"/>
    <x v="0"/>
    <x v="0"/>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n v="8"/>
    <s v="R1C8MVU3EIX56Y,R10RUXC7JD5S4I,R1AFBZ5PYTHO1Z,R3GQL7YKAFJMEN,R3B6H5JPG134KN,RUG04XHXRXK95,R2Q1OYOIJI5673,RJX2WGB0X99SY"/>
    <s v="R1C8MVU3EIX56Y"/>
    <s v="R10RUXC7JD5S4I"/>
    <s v="R1AFBZ5PYTHO1Z"/>
    <s v="R3GQL7YKAFJMEN"/>
    <s v="R3B6H5JPG134KN"/>
    <s v="RUG04XHXRXK95"/>
    <s v="R2Q1OYOIJI5673"/>
    <s v="RJX2WGB0X99SY"/>
  </r>
  <r>
    <s v="B00NM6MO26"/>
    <x v="95"/>
    <s v="Home&amp;Kitchen|Heating,Cooling&amp;AirQuality|WaterHeaters&amp;Geysers|ImmersionRods"/>
    <x v="2"/>
    <n v="2698"/>
    <n v="3945"/>
    <x v="4"/>
    <n v="0.32"/>
    <n v="5"/>
    <x v="9"/>
    <n v="15034"/>
    <x v="0"/>
    <x v="1"/>
    <x v="1"/>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n v="8"/>
    <s v="RM6F2CS52ASGD,RTFZIQRITFCIV,R32FXB6GR3QTL0,R22YPCRTDOIQDE,R35AWS6LOXIHFR,RE4SLVEI48Q4Z,R325EKU2FKEM30,R1JRI27AL0H5MD"/>
    <s v="RM6F2CS52ASGD"/>
    <s v="RTFZIQRITFCIV"/>
    <s v="R32FXB6GR3QTL0"/>
    <s v="R22YPCRTDOIQDE"/>
    <s v="R35AWS6LOXIHFR"/>
    <s v="RE4SLVEI48Q4Z"/>
    <s v="R325EKU2FKEM30"/>
    <s v="R1JRI27AL0H5MD"/>
  </r>
  <r>
    <s v="B00NNQMYNE"/>
    <x v="96"/>
    <s v="Computers&amp;Accessories|Accessories&amp;Peripherals|Cables&amp;Accessories|Cables|USBCables"/>
    <x v="0"/>
    <n v="299"/>
    <n v="499"/>
    <x v="4"/>
    <n v="0.4"/>
    <n v="5.5"/>
    <x v="3"/>
    <n v="21010"/>
    <x v="0"/>
    <x v="0"/>
    <x v="1"/>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n v="8"/>
    <s v="R3CX62IV0TSF01,R2K650XLDC67WC,RIL3X4K17UXMZ,RSOVJCRH662YN,R20C8843BM8Z3U,R2WQI4JZU8FHJA,R47YX2LMQDMCL,R2Y2GMH611HDB2"/>
    <s v="R3CX62IV0TSF01"/>
    <s v="R2K650XLDC67WC"/>
    <s v="RIL3X4K17UXMZ"/>
    <s v="RSOVJCRH662YN"/>
    <s v="R20C8843BM8Z3U"/>
    <s v="R2WQI4JZU8FHJA"/>
    <s v="R47YX2LMQDMCL"/>
    <s v="R2Y2GMH611HDB2"/>
  </r>
  <r>
    <s v="B00NW4UWN6"/>
    <x v="97"/>
    <s v="Computers&amp;Accessories|Accessories&amp;Peripherals|TabletAccessories|ScreenProtectors"/>
    <x v="0"/>
    <n v="1043"/>
    <n v="1345"/>
    <x v="3"/>
    <n v="0.22"/>
    <n v="4.8"/>
    <x v="10"/>
    <n v="15592"/>
    <x v="0"/>
    <x v="1"/>
    <x v="1"/>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n v="8"/>
    <s v="R2OV4KZZ6XRELD,R2NCVAGOIOJ3T9,R3IT25FXKUMTLG,R11NV4VR04QD1Q,R23TFS98AJGVBP,RLO8C2QNQ5TH,R15DH1CRJ7FWKD,R35TV0FXFCYQ7I"/>
    <s v="R2OV4KZZ6XRELD"/>
    <s v="R2NCVAGOIOJ3T9"/>
    <s v="R3IT25FXKUMTLG"/>
    <s v="R11NV4VR04QD1Q"/>
    <s v="R23TFS98AJGVBP"/>
    <s v="RLO8C2QNQ5TH"/>
    <s v="R15DH1CRJ7FWKD"/>
    <s v="R35TV0FXFCYQ7I"/>
  </r>
  <r>
    <s v="B00O24PUO6"/>
    <x v="98"/>
    <s v="OfficeProducts|OfficePaperProducts|Paper|Stationery|Pens,Pencils&amp;WritingSupplies|Pens&amp;Refills|StickBallpointPens"/>
    <x v="3"/>
    <n v="1464"/>
    <n v="1650"/>
    <x v="2"/>
    <n v="0.11"/>
    <n v="5.0999999999999996"/>
    <x v="0"/>
    <n v="14120"/>
    <x v="0"/>
    <x v="1"/>
    <x v="1"/>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n v="8"/>
    <s v="R7PI4N37TBENX,R3I2QVDWKPGC9X,R2LQQ6C82WI6BM,R3FO563J6UPF3T,R24CIFW4SYVOYS,RU9KVASNZ0OC3,R1OQURWFW1ZVPV,R2CKGXKYTAVL1F"/>
    <s v="R7PI4N37TBENX"/>
    <s v="R3I2QVDWKPGC9X"/>
    <s v="R2LQQ6C82WI6BM"/>
    <s v="R3FO563J6UPF3T"/>
    <s v="R24CIFW4SYVOYS"/>
    <s v="RU9KVASNZ0OC3"/>
    <s v="R1OQURWFW1ZVPV"/>
    <s v="R2CKGXKYTAVL1F"/>
  </r>
  <r>
    <s v="B00O2R38C4"/>
    <x v="99"/>
    <s v="Computers&amp;Accessories|Printers,Inks&amp;Accessories|Printers|InkjetPrinters"/>
    <x v="0"/>
    <n v="999"/>
    <n v="1490"/>
    <x v="4"/>
    <n v="0.33"/>
    <n v="5.0999999999999996"/>
    <x v="0"/>
    <n v="12999"/>
    <x v="0"/>
    <x v="0"/>
    <x v="1"/>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n v="8"/>
    <s v="R3G68H04E1SWMO,RQPUD710DM4CJ,R3LKDTQ3F3YBBP,R2I80SWXJJ8NVS,RLJKQ3A9HU77X,R2LZZWYUQPL9MH,R2KNV63N41W1CA,R2YEAAIS3ZXXW4"/>
    <s v="R3G68H04E1SWMO"/>
    <s v="RQPUD710DM4CJ"/>
    <s v="R3LKDTQ3F3YBBP"/>
    <s v="R2I80SWXJJ8NVS"/>
    <s v="RLJKQ3A9HU77X"/>
    <s v="R2LZZWYUQPL9MH"/>
    <s v="R2KNV63N41W1CA"/>
    <s v="R2YEAAIS3ZXXW4"/>
  </r>
  <r>
    <s v="B00OFM6PEO"/>
    <x v="100"/>
    <s v="Computers&amp;Accessories|Accessories&amp;Peripherals|Cables&amp;Accessories|Cables|USBCables"/>
    <x v="0"/>
    <n v="299"/>
    <n v="799"/>
    <x v="7"/>
    <n v="0.63"/>
    <n v="5.3"/>
    <x v="2"/>
    <n v="1902"/>
    <x v="0"/>
    <x v="0"/>
    <x v="0"/>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n v="8"/>
    <s v="R1NNND9Z9O7ZFX,RI4YG0LQODJ1Z,R2RJKDVMA6HJAF,R1CK70KKIQTXQY,R1MU7OXDCRE59A,R3OUTRCSE95S7U,R1H2SUFJGR1SC5,R3O0A0XNHT8365"/>
    <s v="R1NNND9Z9O7ZFX"/>
    <s v="RI4YG0LQODJ1Z"/>
    <s v="R2RJKDVMA6HJAF"/>
    <s v="R1CK70KKIQTXQY"/>
    <s v="R1MU7OXDCRE59A"/>
    <s v="R3OUTRCSE95S7U"/>
    <s v="R1H2SUFJGR1SC5"/>
    <s v="R3O0A0XNHT8365"/>
  </r>
  <r>
    <s v="B00P0R95EA"/>
    <x v="101"/>
    <s v="Home&amp;Kitchen|Kitchen&amp;HomeAppliances|SmallKitchenAppliances|Pop-upToasters"/>
    <x v="2"/>
    <n v="510"/>
    <n v="640"/>
    <x v="2"/>
    <n v="0.2"/>
    <n v="5.0999999999999996"/>
    <x v="0"/>
    <n v="7229"/>
    <x v="0"/>
    <x v="0"/>
    <x v="1"/>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n v="8"/>
    <s v="R2QFJ90TFMGE4S,R35KQ2BQ7TKJS8,RBD5L7F8BAR71,R1ZYMEO92ST8E2,R1DLFFF7N1G9JT,RYJAAGZ3I6ERK,R33ND5PEC4ILD9,R2N2T71KGYJX0"/>
    <s v="R2QFJ90TFMGE4S"/>
    <s v="R35KQ2BQ7TKJS8"/>
    <s v="RBD5L7F8BAR71"/>
    <s v="R1ZYMEO92ST8E2"/>
    <s v="R1DLFFF7N1G9JT"/>
    <s v="RYJAAGZ3I6ERK"/>
    <s v="R33ND5PEC4ILD9"/>
    <s v="R2N2T71KGYJX0"/>
  </r>
  <r>
    <s v="B00P93X0VO"/>
    <x v="102"/>
    <s v="OfficeProducts|OfficePaperProducts|Paper|Stationery|Pens,Pencils&amp;WritingSupplies|Pens&amp;Refills|RetractableBallpointPens"/>
    <x v="3"/>
    <n v="114"/>
    <n v="120"/>
    <x v="6"/>
    <n v="0.05"/>
    <n v="5.2"/>
    <x v="1"/>
    <n v="8938"/>
    <x v="0"/>
    <x v="0"/>
    <x v="1"/>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n v="8"/>
    <s v="RFFLKG1LJ0XOI,R8X3CAMJEQANF,R31072TMP1DQYQ,R1YNKT2ZV9UMI9,R39R9TDUJOXVNW,R310CKEQ2EYBD8,R2ZRRP5SOEP2S6,R2FADI2UFYIDMF"/>
    <s v="RFFLKG1LJ0XOI"/>
    <s v="R8X3CAMJEQANF"/>
    <s v="R31072TMP1DQYQ"/>
    <s v="R1YNKT2ZV9UMI9"/>
    <s v="R39R9TDUJOXVNW"/>
    <s v="R310CKEQ2EYBD8"/>
    <s v="R2ZRRP5SOEP2S6"/>
    <s v="R2FADI2UFYIDMF"/>
  </r>
  <r>
    <s v="B00P93X2H6"/>
    <x v="103"/>
    <s v="Computers&amp;Accessories|Accessories&amp;Peripherals|PCGamingPeripherals|Gamepads"/>
    <x v="0"/>
    <n v="67"/>
    <n v="75"/>
    <x v="2"/>
    <n v="0.11"/>
    <n v="5.0999999999999996"/>
    <x v="0"/>
    <n v="1269"/>
    <x v="0"/>
    <x v="0"/>
    <x v="1"/>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n v="8"/>
    <s v="R3QLOAFS794JE2,R3N8H6JX73IGQM,RR2G573NOMISE,R1710I0LBXO0RZ,RSAY82S1YEY1A,R3T3F038IAP2Z5,R2E19RVGQBXFIY,R20HG64QT9A05Z"/>
    <s v="R3QLOAFS794JE2"/>
    <s v="R3N8H6JX73IGQM"/>
    <s v="RR2G573NOMISE"/>
    <s v="R1710I0LBXO0RZ"/>
    <s v="RSAY82S1YEY1A"/>
    <s v="R3T3F038IAP2Z5"/>
    <s v="R2E19RVGQBXFIY"/>
    <s v="R20HG64QT9A05Z"/>
  </r>
  <r>
    <s v="B00P93X6EK"/>
    <x v="104"/>
    <s v="Computers&amp;Accessories|Accessories&amp;Peripherals|Keyboards,Mice&amp;InputDevices|GraphicTablets"/>
    <x v="0"/>
    <n v="157"/>
    <n v="160"/>
    <x v="6"/>
    <n v="0.02"/>
    <n v="5.5"/>
    <x v="3"/>
    <n v="4428"/>
    <x v="0"/>
    <x v="0"/>
    <x v="1"/>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n v="8"/>
    <s v="R1ZMG6JMM25J27,R1EUV4ATCRZ8QQ,R2PKQZQ27VFBPN,R2DVP7WSMPM39C,R1T9AFIN8C42UZ,R1F39THH27Q2Z,R1JSV6H34UH2MI,R1FEDIXZYRE83X"/>
    <s v="R1ZMG6JMM25J27"/>
    <s v="R1EUV4ATCRZ8QQ"/>
    <s v="R2PKQZQ27VFBPN"/>
    <s v="R2DVP7WSMPM39C"/>
    <s v="R1T9AFIN8C42UZ"/>
    <s v="R1F39THH27Q2Z"/>
    <s v="R1JSV6H34UH2MI"/>
    <s v="R1FEDIXZYRE83X"/>
  </r>
  <r>
    <s v="B00PVT30YI"/>
    <x v="105"/>
    <s v="Computers&amp;Accessories|Accessories&amp;Peripherals|Cables&amp;Accessories|Cables|USBCables"/>
    <x v="0"/>
    <n v="292"/>
    <n v="499"/>
    <x v="1"/>
    <n v="0.41"/>
    <n v="5.0999999999999996"/>
    <x v="0"/>
    <n v="4238"/>
    <x v="0"/>
    <x v="0"/>
    <x v="1"/>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n v="8"/>
    <s v="R2UUBE6SD6DQ9Y,RYT31I1KBXJ0V,R4JW61N9AEDHA,R2DFCN1ASN82RE,R8FKFWXGMFKWC,RS75WH30OYOY3,R2SK1NLKEM8K2X,R3EIW26LRB8R4P"/>
    <s v="R2UUBE6SD6DQ9Y"/>
    <s v="RYT31I1KBXJ0V"/>
    <s v="R4JW61N9AEDHA"/>
    <s v="R2DFCN1ASN82RE"/>
    <s v="R8FKFWXGMFKWC"/>
    <s v="RS75WH30OYOY3"/>
    <s v="R2SK1NLKEM8K2X"/>
    <s v="R3EIW26LRB8R4P"/>
  </r>
  <r>
    <s v="B00R1P3B4O"/>
    <x v="106"/>
    <s v="Electronics|Headphones,Earbuds&amp;Accessories|Headphones|In-Ear"/>
    <x v="1"/>
    <n v="549"/>
    <n v="549"/>
    <x v="6"/>
    <n v="0"/>
    <n v="5.5"/>
    <x v="3"/>
    <n v="4875"/>
    <x v="0"/>
    <x v="0"/>
    <x v="1"/>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n v="8"/>
    <s v="RPGQI0SP1LWQD,RQ38JN12KFAGP,R3HYEK5C8SAQU7,R3B1AQRLPRCM0G,R2ZAAKRLUZBNOY,RINQEFDY3172H,R3S8DLWTVTZT74,R2889VE9YMT0EZ"/>
    <s v="RPGQI0SP1LWQD"/>
    <s v="RQ38JN12KFAGP"/>
    <s v="R3HYEK5C8SAQU7"/>
    <s v="R3B1AQRLPRCM0G"/>
    <s v="R2ZAAKRLUZBNOY"/>
    <s v="RINQEFDY3172H"/>
    <s v="R3S8DLWTVTZT74"/>
    <s v="R2889VE9YMT0EZ"/>
  </r>
  <r>
    <s v="B00RFWNJMC"/>
    <x v="107"/>
    <s v="Electronics|HomeTheater,TV&amp;Video|Accessories|RemoteControls"/>
    <x v="1"/>
    <n v="195"/>
    <n v="499"/>
    <x v="7"/>
    <n v="0.61"/>
    <n v="4.7"/>
    <x v="6"/>
    <n v="1383"/>
    <x v="0"/>
    <x v="0"/>
    <x v="0"/>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n v="8"/>
    <s v="R2RV2M8NMHN3R6,R39R9NAW42YGZ7,R1P3SC4CEA50V1,R3KY61SBMDJ6HG,R1BGEH7KGHJ9CN,RDTNEEMI8KLO0,RMYMTG7HATYTR,R39FEOFYNQ8VY"/>
    <s v="R2RV2M8NMHN3R6"/>
    <s v="R39R9NAW42YGZ7"/>
    <s v="R1P3SC4CEA50V1"/>
    <s v="R3KY61SBMDJ6HG"/>
    <s v="R1BGEH7KGHJ9CN"/>
    <s v="RDTNEEMI8KLO0"/>
    <s v="RMYMTG7HATYTR"/>
    <s v="R39FEOFYNQ8VY"/>
  </r>
  <r>
    <s v="B00RGLI0ZS"/>
    <x v="108"/>
    <s v="Computers&amp;Accessories|Accessories&amp;Peripherals|Cables&amp;Accessories|Cables|USBCables"/>
    <x v="0"/>
    <n v="449"/>
    <n v="599"/>
    <x v="3"/>
    <n v="0.25"/>
    <n v="5"/>
    <x v="9"/>
    <n v="3231"/>
    <x v="0"/>
    <x v="0"/>
    <x v="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n v="8"/>
    <s v="R19ER862292N5Q,R21RA48Q90YTS4,R1XDQKBJ04AVJP,R2IZBKO6011QXE,R1D7K5GBWOXM3R,ROWQXDKTB82ZR,R18XNHDAT5U193,R1QOW7Y2I3X8LQ"/>
    <s v="R19ER862292N5Q"/>
    <s v="R21RA48Q90YTS4"/>
    <s v="R1XDQKBJ04AVJP"/>
    <s v="R2IZBKO6011QXE"/>
    <s v="R1D7K5GBWOXM3R"/>
    <s v="ROWQXDKTB82ZR"/>
    <s v="R18XNHDAT5U193"/>
    <s v="R1QOW7Y2I3X8LQ"/>
  </r>
  <r>
    <s v="B00S2SEV7K"/>
    <x v="109"/>
    <s v="Electronics|Headphones,Earbuds&amp;Accessories|Headphones|On-Ear"/>
    <x v="1"/>
    <n v="90"/>
    <n v="100"/>
    <x v="6"/>
    <n v="0.1"/>
    <n v="5.0999999999999996"/>
    <x v="0"/>
    <n v="6199"/>
    <x v="0"/>
    <x v="0"/>
    <x v="1"/>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n v="8"/>
    <s v="R1QL22IXTM3HYM,R2BCCQQCMW4X56,R8MW9P91PIMJ3,R1IR8LR4A6GBLG,RO0DFX54L3NCC,R1KTHYCCXHUBFI,R19DP6TCU06P4W,R30Y585J7G8SHZ"/>
    <s v="R1QL22IXTM3HYM"/>
    <s v="R2BCCQQCMW4X56"/>
    <s v="R8MW9P91PIMJ3"/>
    <s v="R1IR8LR4A6GBLG"/>
    <s v="RO0DFX54L3NCC"/>
    <s v="R1KTHYCCXHUBFI"/>
    <s v="R19DP6TCU06P4W"/>
    <s v="R30Y585J7G8SHZ"/>
  </r>
  <r>
    <s v="B00S9BSJC8"/>
    <x v="110"/>
    <s v="Home&amp;Kitchen|Heating,Cooling&amp;AirQuality|RoomHeaters|HalogenHeaters"/>
    <x v="2"/>
    <n v="6499"/>
    <n v="8995"/>
    <x v="3"/>
    <n v="0.28000000000000003"/>
    <n v="5.3"/>
    <x v="2"/>
    <n v="2810"/>
    <x v="0"/>
    <x v="1"/>
    <x v="1"/>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n v="8"/>
    <s v="R35S3FG2J2TJAM,R14JYWLSY6VOZW,R10TNWC8M5M8E9,R1YCJPR648EPXQ,R1ZR7S45YOQHKX,R23T81UVKR2YSW,R1YGKMW5AF14T9,R30ID8UXCDX35K"/>
    <s v="R35S3FG2J2TJAM"/>
    <s v="R14JYWLSY6VOZW"/>
    <s v="R10TNWC8M5M8E9"/>
    <s v="R1YCJPR648EPXQ"/>
    <s v="R1ZR7S45YOQHKX"/>
    <s v="R23T81UVKR2YSW"/>
    <s v="R1YGKMW5AF14T9"/>
    <s v="R30ID8UXCDX35K"/>
  </r>
  <r>
    <s v="B00SH18114"/>
    <x v="111"/>
    <s v="Computers&amp;Accessories|ExternalDevices&amp;DataStorage|PenDrives"/>
    <x v="0"/>
    <n v="160"/>
    <n v="299"/>
    <x v="1"/>
    <n v="0.46"/>
    <n v="5.6"/>
    <x v="11"/>
    <n v="2781"/>
    <x v="0"/>
    <x v="0"/>
    <x v="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n v="8"/>
    <s v="R1NAAWWJ35RMQR,R3S2CEY1ZBAKJJ,R38NYOW9S7HMO0,R3HDEMCCETO0EJ,R2NU3DH06WH2AY,R2Y5029I4S9DKF,RSJC3VP7IBJJY,R2IBCZ7N2I5JI4"/>
    <s v="R1NAAWWJ35RMQR"/>
    <s v="R3S2CEY1ZBAKJJ"/>
    <s v="R38NYOW9S7HMO0"/>
    <s v="R3HDEMCCETO0EJ"/>
    <s v="R2NU3DH06WH2AY"/>
    <s v="R2Y5029I4S9DKF"/>
    <s v="RSJC3VP7IBJJY"/>
    <s v="R2IBCZ7N2I5JI4"/>
  </r>
  <r>
    <s v="B00SMFPJG0"/>
    <x v="112"/>
    <s v="Home&amp;Kitchen|Heating,Cooling&amp;AirQuality|WaterHeaters&amp;Geysers|StorageWaterHeaters"/>
    <x v="2"/>
    <n v="649"/>
    <n v="670"/>
    <x v="6"/>
    <n v="0.03"/>
    <n v="5.0999999999999996"/>
    <x v="0"/>
    <n v="7786"/>
    <x v="0"/>
    <x v="0"/>
    <x v="1"/>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n v="8"/>
    <s v="R3K3LMO7VBZ15E,RIMQ7KGAFAY45,R1KDTPUO1RHWGT,RNJPU360H19UG,RRC1X279O3BYB,R3TS5E690D6AFF,R3S2E5C2I6JD1P,R1JSM9LLIPIPIE"/>
    <s v="R3K3LMO7VBZ15E"/>
    <s v="RIMQ7KGAFAY45"/>
    <s v="R1KDTPUO1RHWGT"/>
    <s v="RNJPU360H19UG"/>
    <s v="RRC1X279O3BYB"/>
    <s v="R3TS5E690D6AFF"/>
    <s v="R3S2E5C2I6JD1P"/>
    <s v="R1JSM9LLIPIPIE"/>
  </r>
  <r>
    <s v="B00SMJPA9C"/>
    <x v="113"/>
    <s v="Home&amp;Kitchen|Kitchen&amp;HomeAppliances|Vacuum,Cleaning&amp;Ironing|Irons,Steamers&amp;Accessories|Irons|DryIrons"/>
    <x v="2"/>
    <n v="499"/>
    <n v="940"/>
    <x v="1"/>
    <n v="0.47"/>
    <n v="5.0999999999999996"/>
    <x v="0"/>
    <n v="3036"/>
    <x v="0"/>
    <x v="0"/>
    <x v="1"/>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n v="8"/>
    <s v="R8MWH2C3FSEK3,R38S0MZVLY0VRM,RFMS5SU0JSYPQ,REHZI4HEMEHJV,R142J5WJGIJ8CO,R2Q5B4SXB4J04I,R1HBTSY0F2IO9D,R3P3N5PQLDHLYS"/>
    <s v="R8MWH2C3FSEK3"/>
    <s v="R38S0MZVLY0VRM"/>
    <s v="RFMS5SU0JSYPQ"/>
    <s v="REHZI4HEMEHJV"/>
    <s v="R142J5WJGIJ8CO"/>
    <s v="R2Q5B4SXB4J04I"/>
    <s v="R1HBTSY0F2IO9D"/>
    <s v="R3P3N5PQLDHLYS"/>
  </r>
  <r>
    <s v="B00TDD0YM4"/>
    <x v="114"/>
    <s v="Electronics|WearableTechnology|SmartWatches"/>
    <x v="1"/>
    <n v="1490"/>
    <n v="1695"/>
    <x v="2"/>
    <n v="0.12"/>
    <n v="5.4"/>
    <x v="4"/>
    <n v="3543"/>
    <x v="0"/>
    <x v="1"/>
    <x v="1"/>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n v="8"/>
    <s v="R1P8LA1US4WV0S,R13BIW8MBG5VX1,RPJVB23K2QB2Z,R2AH0ULO6G9Q9B,R3EVYZ8A3LVBC9,R3QWMJ5DS2A0B9,R1V4PTSXK0QY54,ROUIP06IT2CPE"/>
    <s v="R1P8LA1US4WV0S"/>
    <s v="R13BIW8MBG5VX1"/>
    <s v="RPJVB23K2QB2Z"/>
    <s v="R2AH0ULO6G9Q9B"/>
    <s v="R3EVYZ8A3LVBC9"/>
    <s v="R3QWMJ5DS2A0B9"/>
    <s v="R1V4PTSXK0QY54"/>
    <s v="ROUIP06IT2CPE"/>
  </r>
  <r>
    <s v="B00TI8E7BI"/>
    <x v="115"/>
    <s v="Home&amp;Kitchen|Heating,Cooling&amp;AirQuality|RoomHeaters|FanHeaters"/>
    <x v="2"/>
    <n v="2695"/>
    <n v="2695"/>
    <x v="6"/>
    <n v="0"/>
    <n v="5.4"/>
    <x v="4"/>
    <n v="2518"/>
    <x v="0"/>
    <x v="1"/>
    <x v="1"/>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n v="8"/>
    <s v="R252H4TFMWK9L7,R3SAFGRVGD7GTV,R1FVCFYT4SGY76,R2437QVPEQFXQ6,R2H5VGCES0DGQY,R1DO5MB8H8GCUI,R10I87E4DVQPCL,R39U1YGSKUXRN6"/>
    <s v="R252H4TFMWK9L7"/>
    <s v="R3SAFGRVGD7GTV"/>
    <s v="R1FVCFYT4SGY76"/>
    <s v="R2437QVPEQFXQ6"/>
    <s v="R2H5VGCES0DGQY"/>
    <s v="R1DO5MB8H8GCUI"/>
    <s v="R10I87E4DVQPCL"/>
    <s v="R39U1YGSKUXRN6"/>
  </r>
  <r>
    <s v="B00UGZWM2I"/>
    <x v="116"/>
    <s v="Computers&amp;Accessories|NetworkingDevices|Repeaters&amp;Extenders"/>
    <x v="0"/>
    <n v="198"/>
    <n v="800"/>
    <x v="5"/>
    <n v="0.75"/>
    <n v="5.0999999999999996"/>
    <x v="0"/>
    <n v="9344"/>
    <x v="0"/>
    <x v="0"/>
    <x v="0"/>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n v="8"/>
    <s v="R1XME75YUKM2OB,RZ4IS44C3AS2F,RDD5TKKRXAHI6,R3IYQJAV7Z3IIJ,R1OUFD8RNQEGRO,RUTSM8SFB6IK1,RD1I9V3J84SRN,R19Y060OGX1449"/>
    <s v="R1XME75YUKM2OB"/>
    <s v="RZ4IS44C3AS2F"/>
    <s v="RDD5TKKRXAHI6"/>
    <s v="R3IYQJAV7Z3IIJ"/>
    <s v="R1OUFD8RNQEGRO"/>
    <s v="RUTSM8SFB6IK1"/>
    <s v="RD1I9V3J84SRN"/>
    <s v="R19Y060OGX1449"/>
  </r>
  <r>
    <s v="B00URH5E34"/>
    <x v="117"/>
    <s v="Home&amp;Kitchen|CraftMaterials|PaintingMaterials|Paints"/>
    <x v="2"/>
    <n v="39"/>
    <n v="39"/>
    <x v="6"/>
    <n v="0"/>
    <n v="4.5999999999999996"/>
    <x v="7"/>
    <n v="13572"/>
    <x v="0"/>
    <x v="0"/>
    <x v="1"/>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n v="8"/>
    <s v="R1NAJ7CT76Z9SF,R17L9205IYOD,R2GAKH6NBQPCFV,R12VH0YMA85Z6G,R241P9DGAUL3DX,R3GYBSPX62MJ3L,R2YP7C5YQJME2G,R2HJ98L0OHC1I4"/>
    <s v="R1NAJ7CT76Z9SF"/>
    <s v="R17L9205IYOD"/>
    <s v="R2GAKH6NBQPCFV"/>
    <s v="R12VH0YMA85Z6G"/>
    <s v="R241P9DGAUL3DX"/>
    <s v="R3GYBSPX62MJ3L"/>
    <s v="R2YP7C5YQJME2G"/>
    <s v="R2HJ98L0OHC1I4"/>
  </r>
  <r>
    <s v="B00V4BGDKU"/>
    <x v="118"/>
    <s v="Computers&amp;Accessories|NetworkingDevices|NetworkAdapters|WirelessUSBAdapters"/>
    <x v="0"/>
    <n v="1099"/>
    <n v="1899"/>
    <x v="1"/>
    <n v="0.42"/>
    <n v="5.5"/>
    <x v="3"/>
    <n v="22420"/>
    <x v="0"/>
    <x v="1"/>
    <x v="1"/>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n v="8"/>
    <s v="R30SWI8U6K7PDR,R2K3WL7JFGLDI,R2WXWZRPAKQ1GP,R29PWDI4WOF8FK,R26V2X161L8NR5,R3B4VBD2NKURWM,R3A6QVJ73S0FLJ,RSP7D739UWRFL"/>
    <s v="R30SWI8U6K7PDR"/>
    <s v="R2K3WL7JFGLDI"/>
    <s v="R2WXWZRPAKQ1GP"/>
    <s v="R29PWDI4WOF8FK"/>
    <s v="R26V2X161L8NR5"/>
    <s v="R3B4VBD2NKURWM"/>
    <s v="R3A6QVJ73S0FLJ"/>
    <s v="RSP7D739UWRFL"/>
  </r>
  <r>
    <s v="B00V9NHDI4"/>
    <x v="119"/>
    <s v="HomeImprovement|Electrical|CordManagement"/>
    <x v="4"/>
    <n v="2799"/>
    <n v="3799"/>
    <x v="3"/>
    <n v="0.26"/>
    <n v="4.9000000000000004"/>
    <x v="5"/>
    <n v="32931"/>
    <x v="0"/>
    <x v="1"/>
    <x v="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n v="8"/>
    <s v="R3DIC1PKBZ9GQG,RWMXE334TZ0PH,R39LOZ2XWCT0YP,R3VHQRRATDBKW3,RX4PUH3NZTZHT,R2VQDV7DN7CU5W,R14X4SYV6YO5SV,RAXXIP39FK2ZL"/>
    <s v="R3DIC1PKBZ9GQG"/>
    <s v="RWMXE334TZ0PH"/>
    <s v="R39LOZ2XWCT0YP"/>
    <s v="R3VHQRRATDBKW3"/>
    <s v="RX4PUH3NZTZHT"/>
    <s v="R2VQDV7DN7CU5W"/>
    <s v="R14X4SYV6YO5SV"/>
    <s v="RAXXIP39FK2ZL"/>
  </r>
  <r>
    <s v="B00VA7YYUO"/>
    <x v="120"/>
    <s v="Computers&amp;Accessories|Accessories&amp;Peripherals|Cables&amp;Accessories|Cables|USBCables"/>
    <x v="0"/>
    <n v="99"/>
    <n v="99"/>
    <x v="6"/>
    <n v="0"/>
    <n v="5.3"/>
    <x v="2"/>
    <n v="5036"/>
    <x v="0"/>
    <x v="0"/>
    <x v="1"/>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n v="8"/>
    <s v="R3V5B4OYIG9WX6,R287NQW44CH5BZ,RL140F6KGYTH4,R2D7WN5M1VMOJZ,R2D5P5WYK76VHV,RH7OQL4IKCOHR,R3O343FKFZ25X1,R396V5FTETX0DC"/>
    <s v="R3V5B4OYIG9WX6"/>
    <s v="R287NQW44CH5BZ"/>
    <s v="RL140F6KGYTH4"/>
    <s v="R2D7WN5M1VMOJZ"/>
    <s v="R2D5P5WYK76VHV"/>
    <s v="RH7OQL4IKCOHR"/>
    <s v="R3O343FKFZ25X1"/>
    <s v="R396V5FTETX0DC"/>
  </r>
  <r>
    <s v="B00W56GLOQ"/>
    <x v="121"/>
    <s v="Electronics|GeneralPurposeBatteries&amp;BatteryChargers"/>
    <x v="1"/>
    <n v="2699"/>
    <n v="5000"/>
    <x v="1"/>
    <n v="0.46"/>
    <n v="5"/>
    <x v="9"/>
    <n v="26164"/>
    <x v="0"/>
    <x v="1"/>
    <x v="1"/>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n v="8"/>
    <s v="R2YKA1GGN5SFQE,RTTEA9QADDEHQ,R1BDGOIPZLHU2G,RM02DLDK8Q9KI,R2FJWWKXNWRCSL,R1I0EQAJVORCDA,R29U6K5WH64OHN,R1AWHL4BABVEDS"/>
    <s v="R2YKA1GGN5SFQE"/>
    <s v="RTTEA9QADDEHQ"/>
    <s v="R1BDGOIPZLHU2G"/>
    <s v="RM02DLDK8Q9KI"/>
    <s v="R2FJWWKXNWRCSL"/>
    <s v="R1I0EQAJVORCDA"/>
    <s v="R29U6K5WH64OHN"/>
    <s v="R1AWHL4BABVEDS"/>
  </r>
  <r>
    <s v="B00Y4ORQ46"/>
    <x v="122"/>
    <s v="Electronics|Mobiles&amp;Accessories|MobileAccessories|Photo&amp;VideoAccessories|SelfieSticks"/>
    <x v="1"/>
    <n v="745"/>
    <n v="795"/>
    <x v="6"/>
    <n v="0.06"/>
    <n v="5"/>
    <x v="9"/>
    <n v="13797"/>
    <x v="0"/>
    <x v="0"/>
    <x v="1"/>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n v="8"/>
    <s v="R3H4H2BLYJ8K54,R1P0BZF3X3CT7I,R2UC6S1JJBFG43,R3NEEKXGIP67K0,R1U5XLD5P7F7FU,R2A1XQCL3IR2SO,R1PQT6I4G8V4UP,R3ALX1UAMP0V5F"/>
    <s v="R3H4H2BLYJ8K54"/>
    <s v="R1P0BZF3X3CT7I"/>
    <s v="R2UC6S1JJBFG43"/>
    <s v="R3NEEKXGIP67K0"/>
    <s v="R1U5XLD5P7F7FU"/>
    <s v="R2A1XQCL3IR2SO"/>
    <s v="R1PQT6I4G8V4UP"/>
    <s v="R3ALX1UAMP0V5F"/>
  </r>
  <r>
    <s v="B00YMJ0OI8"/>
    <x v="123"/>
    <s v="Computers&amp;Accessories|NetworkingDevices|NetworkAdapters|PowerLANAdapters"/>
    <x v="0"/>
    <n v="2148"/>
    <n v="3645"/>
    <x v="1"/>
    <n v="0.41"/>
    <n v="5.0999999999999996"/>
    <x v="0"/>
    <n v="31388"/>
    <x v="0"/>
    <x v="1"/>
    <x v="1"/>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n v="8"/>
    <s v="R14ACX2RTXLHYX,R3J3Q72YY1P7V8,RARQJ27WIF1OJ,R2TPR12UVBF64N,R22Y8NE6V63V9O,R1VZ6UI5AM70RB,R30OIQ72ROOPO7,R25BAU2IP6DAPW"/>
    <s v="R14ACX2RTXLHYX"/>
    <s v="R3J3Q72YY1P7V8"/>
    <s v="RARQJ27WIF1OJ"/>
    <s v="R2TPR12UVBF64N"/>
    <s v="R22Y8NE6V63V9O"/>
    <s v="R1VZ6UI5AM70RB"/>
    <s v="R30OIQ72ROOPO7"/>
    <s v="R25BAU2IP6DAPW"/>
  </r>
  <r>
    <s v="B00YQLG7GK"/>
    <x v="124"/>
    <s v="Home&amp;Kitchen|Kitchen&amp;HomeAppliances|SmallKitchenAppliances|MixerGrinders"/>
    <x v="2"/>
    <n v="1695"/>
    <n v="1695"/>
    <x v="6"/>
    <n v="0"/>
    <n v="5.2"/>
    <x v="1"/>
    <n v="14290"/>
    <x v="0"/>
    <x v="1"/>
    <x v="1"/>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n v="8"/>
    <s v="R1D9RWNUO50OL2,R3UBUQT5L25WJV,R41I3GR7DNRBK,R3JJ8CIALK6GJI,R2B50JTABPD6LS,R248KORTE9C15N,R26RTMICLY2WE5,R1DZ4NVSGNARIJ"/>
    <s v="R1D9RWNUO50OL2"/>
    <s v="R3UBUQT5L25WJV"/>
    <s v="R41I3GR7DNRBK"/>
    <s v="R3JJ8CIALK6GJI"/>
    <s v="R2B50JTABPD6LS"/>
    <s v="R248KORTE9C15N"/>
    <s v="R26RTMICLY2WE5"/>
    <s v="R1DZ4NVSGNARIJ"/>
  </r>
  <r>
    <s v="B00ZRBWPA0"/>
    <x v="125"/>
    <s v="Electronics|WearableTechnology|SmartWatches"/>
    <x v="1"/>
    <n v="159"/>
    <n v="180"/>
    <x v="2"/>
    <n v="0.12"/>
    <n v="5.3"/>
    <x v="2"/>
    <n v="989"/>
    <x v="1"/>
    <x v="0"/>
    <x v="1"/>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n v="8"/>
    <s v="R1VCGAPSS4LWYQ,R3DS8EL4VV5LS6,R28MH1Y6O92EOP,R2LSJ2G7AP9NOB,R1PQZNZQJTBMBQ,RWTE7DKXWTMG4,R28PL0MBBIPZ4K,RB89710Z7M8OV"/>
    <s v="R1VCGAPSS4LWYQ"/>
    <s v="R3DS8EL4VV5LS6"/>
    <s v="R28MH1Y6O92EOP"/>
    <s v="R2LSJ2G7AP9NOB"/>
    <s v="R1PQZNZQJTBMBQ"/>
    <s v="RWTE7DKXWTMG4"/>
    <s v="R28PL0MBBIPZ4K"/>
    <s v="RB89710Z7M8OV"/>
  </r>
  <r>
    <s v="B00ZYLMQH0"/>
    <x v="126"/>
    <s v="Electronics|Mobiles&amp;Accessories|Smartphones&amp;BasicMobiles|Smartphones"/>
    <x v="1"/>
    <n v="549"/>
    <n v="1799"/>
    <x v="7"/>
    <n v="0.69"/>
    <n v="5.3"/>
    <x v="2"/>
    <n v="28829"/>
    <x v="0"/>
    <x v="0"/>
    <x v="0"/>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n v="8"/>
    <s v="R1REJSSQVMNGVO,R33WYRQ1J4RZHO,R3ECO7HPNMHBTT,R1GORSR46QQ6SN,R1O350T6VW5RR3,R2BXJ480ZVSUMH,R28KMQ1TUV7E2Z,R3KCC7HPRPOF0C"/>
    <s v="R1REJSSQVMNGVO"/>
    <s v="R33WYRQ1J4RZHO"/>
    <s v="R3ECO7HPNMHBTT"/>
    <s v="R1GORSR46QQ6SN"/>
    <s v="R1O350T6VW5RR3"/>
    <s v="R2BXJ480ZVSUMH"/>
    <s v="R28KMQ1TUV7E2Z"/>
    <s v="R3KCC7HPRPOF0C"/>
  </r>
  <r>
    <s v="B0116MIKKC"/>
    <x v="127"/>
    <s v="Electronics|Mobiles&amp;Accessories|Smartphones&amp;BasicMobiles|Smartphones"/>
    <x v="1"/>
    <n v="99"/>
    <n v="171"/>
    <x v="1"/>
    <n v="0.42"/>
    <n v="5.5"/>
    <x v="3"/>
    <n v="11339"/>
    <x v="0"/>
    <x v="0"/>
    <x v="1"/>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n v="8"/>
    <s v="R3MQME1SHOPH91,R2NP5Z355ZHRS5,R31UEUZ7SSSMWI,R12LCASDHZOB5X,RLBAK5CT8NA03,R3RU9Y16IO9WEC,RWDHPQP1486KE,R38QX86OPW8QSV"/>
    <s v="R3MQME1SHOPH91"/>
    <s v="R2NP5Z355ZHRS5"/>
    <s v="R31UEUZ7SSSMWI"/>
    <s v="R12LCASDHZOB5X"/>
    <s v="RLBAK5CT8NA03"/>
    <s v="R3RU9Y16IO9WEC"/>
    <s v="RWDHPQP1486KE"/>
    <s v="R38QX86OPW8QSV"/>
  </r>
  <r>
    <s v="B0117H7GZ6"/>
    <x v="128"/>
    <s v="Computers&amp;Accessories|NetworkingDevices|NetworkAdapters|WirelessUSBAdapters"/>
    <x v="0"/>
    <n v="249"/>
    <n v="399"/>
    <x v="4"/>
    <n v="0.38"/>
    <n v="4.4000000000000004"/>
    <x v="12"/>
    <n v="4642"/>
    <x v="0"/>
    <x v="0"/>
    <x v="1"/>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n v="8"/>
    <s v="RS38MZA2FG7HF,R16MYN6NAOIILL,R2ZFTAZ2P1OHB1,R1EBMHE2BXR1ZF,R2Z9OI179SYEC3,R1QYUQNHKB4A2N,R1DEIU4ZMKS7RY,R191UM8SYHWUQ1"/>
    <s v="RS38MZA2FG7HF"/>
    <s v="R16MYN6NAOIILL"/>
    <s v="R2ZFTAZ2P1OHB1"/>
    <s v="R1EBMHE2BXR1ZF"/>
    <s v="R2Z9OI179SYEC3"/>
    <s v="R1QYUQNHKB4A2N"/>
    <s v="R1DEIU4ZMKS7RY"/>
    <s v="R191UM8SYHWUQ1"/>
  </r>
  <r>
    <s v="B0123P3PWE"/>
    <x v="129"/>
    <s v="Home&amp;Kitchen|Kitchen&amp;HomeAppliances|SmallKitchenAppliances|MiniFoodProcessors&amp;Choppers"/>
    <x v="2"/>
    <n v="999"/>
    <n v="1075"/>
    <x v="6"/>
    <n v="7.0000000000000007E-2"/>
    <n v="5.0999999999999996"/>
    <x v="0"/>
    <n v="9275"/>
    <x v="0"/>
    <x v="0"/>
    <x v="1"/>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n v="8"/>
    <s v="R2700E7W1TZOD3,RJYAUT0FRKDMB,RL8FH0EY6MYW2,R3LQZ1MVHYQ0AH,RA44P2P2I6OAT,R1RY147GD1ET8M,RYTQA3YC8EVSL,R2UK87WTHHEQLI"/>
    <s v="R2700E7W1TZOD3"/>
    <s v="RJYAUT0FRKDMB"/>
    <s v="RL8FH0EY6MYW2"/>
    <s v="R3LQZ1MVHYQ0AH"/>
    <s v="RA44P2P2I6OAT"/>
    <s v="R1RY147GD1ET8M"/>
    <s v="RYTQA3YC8EVSL"/>
    <s v="R2UK87WTHHEQLI"/>
  </r>
  <r>
    <s v="B012ELCYUG"/>
    <x v="130"/>
    <s v="Home&amp;Kitchen|Kitchen&amp;HomeAppliances|SmallKitchenAppliances|EggBoilers"/>
    <x v="2"/>
    <n v="635"/>
    <n v="635"/>
    <x v="6"/>
    <n v="0"/>
    <n v="5.3"/>
    <x v="2"/>
    <n v="4570"/>
    <x v="0"/>
    <x v="0"/>
    <x v="1"/>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n v="8"/>
    <s v="RN9VBZPCHG67H,RSK3T9GASN96L,RPWBSG3KWA82A,RWGY8K9HNDNRU,R3L1XUQPJ929C7,R2XKLKC7UXH808,RM4IBEHSZRD8V,RAZEY6CB0C851"/>
    <s v="RN9VBZPCHG67H"/>
    <s v="RSK3T9GASN96L"/>
    <s v="RPWBSG3KWA82A"/>
    <s v="RWGY8K9HNDNRU"/>
    <s v="R3L1XUQPJ929C7"/>
    <s v="R2XKLKC7UXH808"/>
    <s v="RM4IBEHSZRD8V"/>
    <s v="RAZEY6CB0C851"/>
  </r>
  <r>
    <s v="B012MQS060"/>
    <x v="131"/>
    <s v="Electronics|Accessories|MemoryCards|MicroSD"/>
    <x v="1"/>
    <n v="1295"/>
    <n v="1795"/>
    <x v="3"/>
    <n v="0.28000000000000003"/>
    <n v="5.0999999999999996"/>
    <x v="0"/>
    <n v="25771"/>
    <x v="0"/>
    <x v="1"/>
    <x v="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n v="8"/>
    <s v="R3VOHGBLWI7YD3,RHFB5XTT2UM3K,R2L7XKQS97BFMT,R2KF02T0Q3ZKXV,R3HDI961AWUXP3,R2W2JH4PRGQ6DD,R200U4666Y0M6S,RIGD9PRAW6OA7"/>
    <s v="R3VOHGBLWI7YD3"/>
    <s v="RHFB5XTT2UM3K"/>
    <s v="R2L7XKQS97BFMT"/>
    <s v="R2KF02T0Q3ZKXV"/>
    <s v="R3HDI961AWUXP3"/>
    <s v="R2W2JH4PRGQ6DD"/>
    <s v="R200U4666Y0M6S"/>
    <s v="RIGD9PRAW6OA7"/>
  </r>
  <r>
    <s v="B013B2WGT6"/>
    <x v="132"/>
    <s v="Computers&amp;Accessories|Accessories&amp;Peripherals|Cables&amp;Accessories|Cables|USBCables"/>
    <x v="0"/>
    <n v="1099"/>
    <n v="1899"/>
    <x v="1"/>
    <n v="0.42"/>
    <n v="5.3"/>
    <x v="2"/>
    <n v="15276"/>
    <x v="0"/>
    <x v="1"/>
    <x v="1"/>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n v="8"/>
    <s v="R3W4R95XAZYMHH,R2YRO4XIULCK99,R1ZVNKQLPAUPBF,R13W8DDVDXK6T5,R2IPFX7782Q30U,R3LN2K5C6IXQJN,R2TEQS2T0L15D8,RE17RGP11IXFB"/>
    <s v="R3W4R95XAZYMHH"/>
    <s v="R2YRO4XIULCK99"/>
    <s v="R1ZVNKQLPAUPBF"/>
    <s v="R13W8DDVDXK6T5"/>
    <s v="R2IPFX7782Q30U"/>
    <s v="R3LN2K5C6IXQJN"/>
    <s v="R2TEQS2T0L15D8"/>
    <s v="RE17RGP11IXFB"/>
  </r>
  <r>
    <s v="B0141EZMAI"/>
    <x v="133"/>
    <s v="Computers&amp;Accessories|NetworkingDevices|NetworkAdapters|WirelessUSBAdapters"/>
    <x v="0"/>
    <n v="269"/>
    <n v="800"/>
    <x v="7"/>
    <n v="0.66"/>
    <n v="4.5999999999999996"/>
    <x v="7"/>
    <n v="10134"/>
    <x v="0"/>
    <x v="0"/>
    <x v="0"/>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n v="8"/>
    <s v="R3AZDEK3MQA3RA,RXF3HCCBWV0VB,R6CVYFDUXBS36,R1QMN1WQJIWAB7,R2MOVGGWRV4ZPE,R2Z00XYFTN4T2Y,R294UWCBOTKD8H,R3NPDCAH895UHB"/>
    <s v="R3AZDEK3MQA3RA"/>
    <s v="RXF3HCCBWV0VB"/>
    <s v="R6CVYFDUXBS36"/>
    <s v="R1QMN1WQJIWAB7"/>
    <s v="R2MOVGGWRV4ZPE"/>
    <s v="R2Z00XYFTN4T2Y"/>
    <s v="R294UWCBOTKD8H"/>
    <s v="R3NPDCAH895UHB"/>
  </r>
  <r>
    <s v="B01486F4G6"/>
    <x v="134"/>
    <s v="Home&amp;Kitchen|Heating,Cooling&amp;AirQuality|RoomHeaters|ElectricHeaters"/>
    <x v="2"/>
    <n v="2863"/>
    <n v="3690"/>
    <x v="3"/>
    <n v="0.22"/>
    <n v="5.3"/>
    <x v="2"/>
    <n v="6987"/>
    <x v="0"/>
    <x v="1"/>
    <x v="1"/>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n v="8"/>
    <s v="R20RBRZ0WEUJT9,ROKIFK9R2ISSE,R30EEG2FNJSN5I,R2ZC03S4QXOW4Y,R186H8YW34BQD5,R10NC3D321N59G,REKF75G4SOAOX,R2G0ZT4JQX322I"/>
    <s v="R20RBRZ0WEUJT9"/>
    <s v="ROKIFK9R2ISSE"/>
    <s v="R30EEG2FNJSN5I"/>
    <s v="R2ZC03S4QXOW4Y"/>
    <s v="R186H8YW34BQD5"/>
    <s v="R10NC3D321N59G"/>
    <s v="REKF75G4SOAOX"/>
    <s v="R2G0ZT4JQX322I"/>
  </r>
  <r>
    <s v="B0148NPH9I"/>
    <x v="135"/>
    <s v="Computers&amp;Accessories|Components|InternalHardDrives"/>
    <x v="0"/>
    <n v="2640"/>
    <n v="3195"/>
    <x v="2"/>
    <n v="0.17"/>
    <n v="5.5"/>
    <x v="3"/>
    <n v="16146"/>
    <x v="0"/>
    <x v="1"/>
    <x v="1"/>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n v="8"/>
    <s v="R26QIZZV7XHNIM,R1GG4OCTVMJ08P,R17YPP58KBZRVP,R2KAS4LGHND8IP,R1R2V16C9M5EE5,R3JFQAZ34O319C,R24Z5Y8NGE1CA4,R3QQUAIJT1HNL4"/>
    <s v="R26QIZZV7XHNIM"/>
    <s v="R1GG4OCTVMJ08P"/>
    <s v="R17YPP58KBZRVP"/>
    <s v="R2KAS4LGHND8IP"/>
    <s v="R1R2V16C9M5EE5"/>
    <s v="R3JFQAZ34O319C"/>
    <s v="R24Z5Y8NGE1CA4"/>
    <s v="R3QQUAIJT1HNL4"/>
  </r>
  <r>
    <s v="B014HDJ7ZE"/>
    <x v="136"/>
    <s v="Home&amp;Kitchen|Kitchen&amp;HomeAppliances|SmallKitchenAppliances"/>
    <x v="2"/>
    <n v="5365"/>
    <n v="7445"/>
    <x v="3"/>
    <n v="0.28000000000000003"/>
    <n v="4.9000000000000004"/>
    <x v="5"/>
    <n v="3584"/>
    <x v="0"/>
    <x v="1"/>
    <x v="1"/>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n v="8"/>
    <s v="R3573XWMBZ88LW,RYNFBD6U8G0VG,R2NLFJL73LNWXM,R1DOYFCE2U82WE,ROTYDHVA4QC9L,R314WOWD2JI7BC,RFMW7AV5SCYI4,R17OEBPM77XXFS"/>
    <s v="R3573XWMBZ88LW"/>
    <s v="RYNFBD6U8G0VG"/>
    <s v="R2NLFJL73LNWXM"/>
    <s v="R1DOYFCE2U82WE"/>
    <s v="ROTYDHVA4QC9L"/>
    <s v="R314WOWD2JI7BC"/>
    <s v="RFMW7AV5SCYI4"/>
    <s v="R17OEBPM77XXFS"/>
  </r>
  <r>
    <s v="B014I8SSD0"/>
    <x v="137"/>
    <s v="Electronics|HomeTheater,TV&amp;Video|Accessories|Cables|HDMICables"/>
    <x v="1"/>
    <n v="309"/>
    <n v="475"/>
    <x v="4"/>
    <n v="0.35"/>
    <n v="5.4"/>
    <x v="4"/>
    <n v="426973"/>
    <x v="0"/>
    <x v="0"/>
    <x v="1"/>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n v="8"/>
    <s v="R1FKOKZ3HHKJBZ,R2WNMZI1EXTA0H,RCA1M3W4RIXUR,R3BKCLL6D7ZLIX,REVSR0ILY3547,R15W5KMQB95IV5,R10PB68FRUHT5V,R3TLCE9JSBU3UP"/>
    <s v="R1FKOKZ3HHKJBZ"/>
    <s v="R2WNMZI1EXTA0H"/>
    <s v="RCA1M3W4RIXUR"/>
    <s v="R3BKCLL6D7ZLIX"/>
    <s v="REVSR0ILY3547"/>
    <s v="R15W5KMQB95IV5"/>
    <s v="R10PB68FRUHT5V"/>
    <s v="R3TLCE9JSBU3UP"/>
  </r>
  <r>
    <s v="B014I8SX4Y"/>
    <x v="138"/>
    <s v="Electronics|HomeTheater,TV&amp;Video|Accessories|Cables|HDMICables"/>
    <x v="1"/>
    <n v="309"/>
    <n v="1400"/>
    <x v="5"/>
    <n v="0.78"/>
    <n v="5.4"/>
    <x v="4"/>
    <n v="426973"/>
    <x v="0"/>
    <x v="0"/>
    <x v="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n v="8"/>
    <s v="R1FKOKZ3HHKJBZ,R2WNMZI1EXTA0H,RCA1M3W4RIXUR,R3BKCLL6D7ZLIX,REVSR0ILY3547,R15W5KMQB95IV5,R10PB68FRUHT5V,R3TLCE9JSBU3UP"/>
    <s v="R1FKOKZ3HHKJBZ"/>
    <s v="R2WNMZI1EXTA0H"/>
    <s v="RCA1M3W4RIXUR"/>
    <s v="R3BKCLL6D7ZLIX"/>
    <s v="REVSR0ILY3547"/>
    <s v="R15W5KMQB95IV5"/>
    <s v="R10PB68FRUHT5V"/>
    <s v="R3TLCE9JSBU3UP"/>
  </r>
  <r>
    <s v="B014SZO90Y"/>
    <x v="139"/>
    <s v="Electronics|Mobiles&amp;Accessories|MobileAccessories|Chargers|WallChargers"/>
    <x v="1"/>
    <n v="266"/>
    <n v="315"/>
    <x v="2"/>
    <n v="0.16"/>
    <n v="5.5"/>
    <x v="3"/>
    <n v="28030"/>
    <x v="0"/>
    <x v="0"/>
    <x v="1"/>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n v="8"/>
    <s v="R31X4I2TGYDUN8,R27PTCIK04AE46,R23U630I51IZTI,R3TLR3XSHP0UH9,R2RP5UV7LX3QTF,R3W3H7WY3GXGHM,R158W5SZQQ5YSS,R1OT133BOUEYND"/>
    <s v="R31X4I2TGYDUN8"/>
    <s v="R27PTCIK04AE46"/>
    <s v="R23U630I51IZTI"/>
    <s v="R3TLR3XSHP0UH9"/>
    <s v="R2RP5UV7LX3QTF"/>
    <s v="R3W3H7WY3GXGHM"/>
    <s v="R158W5SZQQ5YSS"/>
    <s v="R1OT133BOUEYND"/>
  </r>
  <r>
    <s v="B014SZPBM4"/>
    <x v="140"/>
    <s v="Electronics|HomeAudio|Speakers|BluetoothSpeakers"/>
    <x v="1"/>
    <n v="380"/>
    <n v="400"/>
    <x v="6"/>
    <n v="0.05"/>
    <n v="5.4"/>
    <x v="4"/>
    <n v="2111"/>
    <x v="0"/>
    <x v="0"/>
    <x v="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n v="8"/>
    <s v="R1RXFMVZ8EKN3Q,R2YX4PL3F59OHC,RUDJ9ISAQDD3B,R308RAFFO7RANL,R2AV85XOQ7KR6O,R1ZFK8N1J8X6BY,R18VD7VF8AEMCV,R35JPXHI3F33IB"/>
    <s v="R1RXFMVZ8EKN3Q"/>
    <s v="R2YX4PL3F59OHC"/>
    <s v="RUDJ9ISAQDD3B"/>
    <s v="R308RAFFO7RANL"/>
    <s v="R2AV85XOQ7KR6O"/>
    <s v="R1ZFK8N1J8X6BY"/>
    <s v="R18VD7VF8AEMCV"/>
    <s v="R35JPXHI3F33IB"/>
  </r>
  <r>
    <s v="B015GX9Y0W"/>
    <x v="141"/>
    <s v="Home&amp;Kitchen|Kitchen&amp;HomeAppliances|WaterPurifiers&amp;Accessories|WaterFilters&amp;Purifiers"/>
    <x v="2"/>
    <n v="1199"/>
    <n v="2400"/>
    <x v="1"/>
    <n v="0.5"/>
    <n v="4.9000000000000004"/>
    <x v="5"/>
    <n v="1202"/>
    <x v="0"/>
    <x v="1"/>
    <x v="0"/>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n v="8"/>
    <s v="R20SPV6WPX1ZU1,RXRM37GL3SHHH,R1LU6AOHGKF97O,R15V75C4M038Q1,R1Q4Q235B1LFNX,R38UQB68VZ4SUY,R2YTO8AY71C7JE,R35LRIA95CG65D"/>
    <s v="R20SPV6WPX1ZU1"/>
    <s v="RXRM37GL3SHHH"/>
    <s v="R1LU6AOHGKF97O"/>
    <s v="R15V75C4M038Q1"/>
    <s v="R1Q4Q235B1LFNX"/>
    <s v="R38UQB68VZ4SUY"/>
    <s v="R2YTO8AY71C7JE"/>
    <s v="R35LRIA95CG65D"/>
  </r>
  <r>
    <s v="B015OW3M1W"/>
    <x v="142"/>
    <s v="Electronics|HomeTheater,TV&amp;Video|Accessories|Cables|HDMICables"/>
    <x v="1"/>
    <n v="799"/>
    <n v="1700"/>
    <x v="0"/>
    <n v="0.53"/>
    <n v="5.0999999999999996"/>
    <x v="0"/>
    <n v="28638"/>
    <x v="0"/>
    <x v="0"/>
    <x v="0"/>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n v="8"/>
    <s v="R1O6L77S7X03S7,R2714TT5OK4DYJ,R2DVBD9OKCAEB5,R1TDHOL1G54W34,R1PL89R0J82DJV,R3JN6JLZWEUALK,R1G925OR87GNKK,R2K0I7QPBWG1D"/>
    <s v="R1O6L77S7X03S7"/>
    <s v="R2714TT5OK4DYJ"/>
    <s v="R2DVBD9OKCAEB5"/>
    <s v="R1TDHOL1G54W34"/>
    <s v="R1PL89R0J82DJV"/>
    <s v="R3JN6JLZWEUALK"/>
    <s v="R1G925OR87GNKK"/>
    <s v="R2K0I7QPBWG1D"/>
  </r>
  <r>
    <s v="B015ZXUDD0"/>
    <x v="143"/>
    <s v="Computers&amp;Accessories|Accessories&amp;Peripherals|Keyboards,Mice&amp;InputDevices|Keyboard&amp;MouseSets"/>
    <x v="0"/>
    <n v="479"/>
    <n v="599"/>
    <x v="2"/>
    <n v="0.2"/>
    <n v="5.3"/>
    <x v="2"/>
    <n v="11687"/>
    <x v="0"/>
    <x v="0"/>
    <x v="1"/>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n v="8"/>
    <s v="R32VTB32ABV5KD,R6MP28BOL57KT,R2EAVEVO5QBCY0,R2RGL2ER7IIAIM,R14FBKM06QD50M,R1LYEOV92R84LX,R2DQHH5ZDEIZF7,R20YKGEYEPCEGL"/>
    <s v="R32VTB32ABV5KD"/>
    <s v="R6MP28BOL57KT"/>
    <s v="R2EAVEVO5QBCY0"/>
    <s v="R2RGL2ER7IIAIM"/>
    <s v="R14FBKM06QD50M"/>
    <s v="R1LYEOV92R84LX"/>
    <s v="R2DQHH5ZDEIZF7"/>
    <s v="R20YKGEYEPCEGL"/>
  </r>
  <r>
    <s v="B0162K34H2"/>
    <x v="144"/>
    <s v="Computers&amp;Accessories|Accessories&amp;Peripherals|Cables&amp;Accessories|Cables|USBCables"/>
    <x v="0"/>
    <n v="849"/>
    <n v="999"/>
    <x v="2"/>
    <n v="0.15"/>
    <n v="5.0999999999999996"/>
    <x v="0"/>
    <n v="6736"/>
    <x v="0"/>
    <x v="0"/>
    <x v="1"/>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n v="8"/>
    <s v="R239FYUEOVD16B,R1LTT7I3WIEJOM,R1RVGK0UX9CXVV,RRKJ8FMQW12HS,R23NICBEXCSAO3,R1UQW9R4RDH3P8,RNWY4IN06HR5S,R7BSCX0SA1OQ9"/>
    <s v="R239FYUEOVD16B"/>
    <s v="R1LTT7I3WIEJOM"/>
    <s v="R1RVGK0UX9CXVV"/>
    <s v="RRKJ8FMQW12HS"/>
    <s v="R23NICBEXCSAO3"/>
    <s v="R1UQW9R4RDH3P8"/>
    <s v="RNWY4IN06HR5S"/>
    <s v="R7BSCX0SA1OQ9"/>
  </r>
  <r>
    <s v="B0162LYSFS"/>
    <x v="145"/>
    <s v="Computers&amp;Accessories|Accessories&amp;Peripherals|Cables&amp;Accessories|Cables|USBCables"/>
    <x v="0"/>
    <n v="799"/>
    <n v="1749"/>
    <x v="0"/>
    <n v="0.54"/>
    <n v="5.0999999999999996"/>
    <x v="0"/>
    <n v="5626"/>
    <x v="0"/>
    <x v="0"/>
    <x v="0"/>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n v="8"/>
    <s v="R39DB3OJGB156P,R3SS4A3ZPHNIS3,R35PA44HZ71501,R8FCL3C8MXBOU,R1KKVZ2RMAQXRO,R1RGEWDBRHHG1G,R31DZYVAC4G3AB,R2XB4D0L7GYIJM"/>
    <s v="R39DB3OJGB156P"/>
    <s v="R3SS4A3ZPHNIS3"/>
    <s v="R35PA44HZ71501"/>
    <s v="R8FCL3C8MXBOU"/>
    <s v="R1KKVZ2RMAQXRO"/>
    <s v="R1RGEWDBRHHG1G"/>
    <s v="R31DZYVAC4G3AB"/>
    <s v="R2XB4D0L7GYIJM"/>
  </r>
  <r>
    <s v="B016MDK4F4"/>
    <x v="146"/>
    <s v="Electronics|HomeTheater,TV&amp;Video|Accessories|Cables|HDMICables"/>
    <x v="1"/>
    <n v="185"/>
    <n v="499"/>
    <x v="7"/>
    <n v="0.63"/>
    <n v="5.0750000000000002"/>
    <x v="1"/>
    <n v="25"/>
    <x v="1"/>
    <x v="0"/>
    <x v="0"/>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n v="7"/>
    <s v="R2Q04IXOK0RA34,R2GRUN8Y7IDUPT,R1X7VRLKNOLTGJ,R351RRLG83JZDV,R18W7JDXECM6J5,RPU9M945SJ641,RTYY30I8B4PS4"/>
    <s v="R2Q04IXOK0RA34"/>
    <s v="R2GRUN8Y7IDUPT"/>
    <s v="R1X7VRLKNOLTGJ"/>
    <s v="R351RRLG83JZDV"/>
    <s v="R18W7JDXECM6J5"/>
    <s v="RPU9M945SJ641"/>
    <s v="RTYY30I8B4PS4"/>
    <m/>
  </r>
  <r>
    <s v="B016XVRKZM"/>
    <x v="147"/>
    <s v="Computers&amp;Accessories|NetworkingDevices|Repeaters&amp;Extenders"/>
    <x v="0"/>
    <n v="3299"/>
    <n v="4100"/>
    <x v="2"/>
    <n v="0.2"/>
    <n v="4.9000000000000004"/>
    <x v="5"/>
    <n v="15783"/>
    <x v="0"/>
    <x v="1"/>
    <x v="1"/>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n v="8"/>
    <s v="R2IKZK0CHQ08WM,RGU29XK250TD5,R29P8YX2GHMMNH,R2XHYS27FFFDC0,R2H3LRA8OB7ZUF,R1E9O49QVK1MOR,RUO5Z5INF7INR,R2LRYN93E4OFJK"/>
    <s v="R2IKZK0CHQ08WM"/>
    <s v="RGU29XK250TD5"/>
    <s v="R29P8YX2GHMMNH"/>
    <s v="R2XHYS27FFFDC0"/>
    <s v="R2H3LRA8OB7ZUF"/>
    <s v="R1E9O49QVK1MOR"/>
    <s v="RUO5Z5INF7INR"/>
    <s v="R2LRYN93E4OFJK"/>
  </r>
  <r>
    <s v="B017NC2IPM"/>
    <x v="148"/>
    <s v="Computers&amp;Accessories|Accessories&amp;Peripherals|USBHubs"/>
    <x v="0"/>
    <n v="1799"/>
    <n v="2911"/>
    <x v="4"/>
    <n v="0.38"/>
    <n v="5.3"/>
    <x v="2"/>
    <n v="20342"/>
    <x v="0"/>
    <x v="1"/>
    <x v="1"/>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n v="8"/>
    <s v="R3IAV5LSI3J7ME,RQRYBRNF648MR,R2TVUO2ZZ7TXFC,R1KGPK8S5IYLBR,R40G9679B3M95,R1BV2CXD5S6CGL,RNE99IXSFU1NV,R3OVGAKIXHYTLX"/>
    <s v="R3IAV5LSI3J7ME"/>
    <s v="RQRYBRNF648MR"/>
    <s v="R2TVUO2ZZ7TXFC"/>
    <s v="R1KGPK8S5IYLBR"/>
    <s v="R40G9679B3M95"/>
    <s v="R1BV2CXD5S6CGL"/>
    <s v="RNE99IXSFU1NV"/>
    <s v="R3OVGAKIXHYTLX"/>
  </r>
  <r>
    <s v="B017PDR9N0"/>
    <x v="149"/>
    <s v="Electronics|WearableTechnology|SmartWatches"/>
    <x v="1"/>
    <n v="149"/>
    <n v="499"/>
    <x v="7"/>
    <n v="0.7"/>
    <n v="5.0999999999999996"/>
    <x v="0"/>
    <n v="25607"/>
    <x v="0"/>
    <x v="0"/>
    <x v="0"/>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n v="8"/>
    <s v="R3ZXPPAOL3P9C,R50YC789QBGLM,R17IHHWVFSBEZZ,R3VH5ITHUL3GUT,R36V21B0F30IAW,R22ISA1UVT45QP,R3RD0LCTRTMC3M,R1TWNRM3JLQ2JF"/>
    <s v="R3ZXPPAOL3P9C"/>
    <s v="R50YC789QBGLM"/>
    <s v="R17IHHWVFSBEZZ"/>
    <s v="R3VH5ITHUL3GUT"/>
    <s v="R36V21B0F30IAW"/>
    <s v="R22ISA1UVT45QP"/>
    <s v="R3RD0LCTRTMC3M"/>
    <s v="R1TWNRM3JLQ2JF"/>
  </r>
  <r>
    <s v="B0187F2IOK"/>
    <x v="150"/>
    <s v="Home&amp;Kitchen|Kitchen&amp;HomeAppliances|Vacuum,Cleaning&amp;Ironing|Irons,Steamers&amp;Accessories|LintShavers"/>
    <x v="2"/>
    <n v="1499"/>
    <n v="2199"/>
    <x v="4"/>
    <n v="0.32"/>
    <n v="5.4"/>
    <x v="4"/>
    <n v="6531"/>
    <x v="0"/>
    <x v="1"/>
    <x v="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n v="8"/>
    <s v="R1BR8BOPOWGU0F,R3EATDEV562Z39,R1BISP21J4W67Z,R371Z2WNIHW6BE,R1DUEJXRERZVJ9,R1C2TIDQCPNW4A,R1KWEO556IO34F,R2Z4EQK80846LQ"/>
    <s v="R1BR8BOPOWGU0F"/>
    <s v="R3EATDEV562Z39"/>
    <s v="R1BISP21J4W67Z"/>
    <s v="R371Z2WNIHW6BE"/>
    <s v="R1DUEJXRERZVJ9"/>
    <s v="R1C2TIDQCPNW4A"/>
    <s v="R1KWEO556IO34F"/>
    <s v="R2Z4EQK80846LQ"/>
  </r>
  <r>
    <s v="B0188KPKB2"/>
    <x v="151"/>
    <s v="Electronics|Headphones,Earbuds&amp;Accessories|Headphones|On-Ear"/>
    <x v="1"/>
    <n v="3599"/>
    <n v="9455"/>
    <x v="7"/>
    <n v="0.62"/>
    <n v="5.0999999999999996"/>
    <x v="0"/>
    <n v="11828"/>
    <x v="0"/>
    <x v="1"/>
    <x v="0"/>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n v="8"/>
    <s v="R2YFSMMIRV8IPD,R27QQGJOAE6DGX,R2ERM6UKGXZ0JU,R25VZN18D8ZKXO,R2I9QXQ7GDNCHK,R2EQ5AV50NYVRH,R1AQZR852OXC6W,RVC7CUNCVWKT0"/>
    <s v="R2YFSMMIRV8IPD"/>
    <s v="R27QQGJOAE6DGX"/>
    <s v="R2ERM6UKGXZ0JU"/>
    <s v="R25VZN18D8ZKXO"/>
    <s v="R2I9QXQ7GDNCHK"/>
    <s v="R2EQ5AV50NYVRH"/>
    <s v="R1AQZR852OXC6W"/>
    <s v="RVC7CUNCVWKT0"/>
  </r>
  <r>
    <s v="B01892MIPA"/>
    <x v="152"/>
    <s v="Home&amp;Kitchen|Kitchen&amp;HomeAppliances|SmallKitchenAppliances|MiniFoodProcessors&amp;Choppers"/>
    <x v="2"/>
    <n v="7349"/>
    <n v="10900"/>
    <x v="4"/>
    <n v="0.33"/>
    <n v="5.2"/>
    <x v="1"/>
    <n v="11957"/>
    <x v="0"/>
    <x v="1"/>
    <x v="1"/>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n v="8"/>
    <s v="R1YVS42PE19S0D,R3DONAXVXXHGDY,R6PIB7C4JS214,R1IUZ4ZBSB7KQ2,R2LJBGGLXY8MMO,R2LXCMNDSZ18EC,RTNR1AFNBXK4C,R14X6K190U5P2"/>
    <s v="R1YVS42PE19S0D"/>
    <s v="R3DONAXVXXHGDY"/>
    <s v="R6PIB7C4JS214"/>
    <s v="R1IUZ4ZBSB7KQ2"/>
    <s v="R2LJBGGLXY8MMO"/>
    <s v="R2LXCMNDSZ18EC"/>
    <s v="RTNR1AFNBXK4C"/>
    <s v="R14X6K190U5P2"/>
  </r>
  <r>
    <s v="B018SJJ0GE"/>
    <x v="153"/>
    <s v="Home&amp;Kitchen|Kitchen&amp;HomeAppliances|WaterPurifiers&amp;Accessories|WaterFilters&amp;Purifiers"/>
    <x v="2"/>
    <n v="1999"/>
    <n v="2999"/>
    <x v="4"/>
    <n v="0.33"/>
    <n v="5.4"/>
    <x v="4"/>
    <n v="388"/>
    <x v="1"/>
    <x v="1"/>
    <x v="1"/>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n v="8"/>
    <s v="R3MO3QMPSUEAFJ,R37HBU7GG0NMAJ,RH2BUJWJ3T5M0,R2RVGCZP1PX921,R1WXGPSPH00BY2,RE95R60UIR3E4,R38ZY743BJSLS4,RZ8SZSYKJ5VFG"/>
    <s v="R3MO3QMPSUEAFJ"/>
    <s v="R37HBU7GG0NMAJ"/>
    <s v="RH2BUJWJ3T5M0"/>
    <s v="R2RVGCZP1PX921"/>
    <s v="R1WXGPSPH00BY2"/>
    <s v="RE95R60UIR3E4"/>
    <s v="R38ZY743BJSLS4"/>
    <s v="RZ8SZSYKJ5VFG"/>
  </r>
  <r>
    <s v="B01C8P29N0"/>
    <x v="154"/>
    <s v="Computers&amp;Accessories|Printers,Inks&amp;Accessories|Printers|InkjetPrinters"/>
    <x v="0"/>
    <n v="625"/>
    <n v="1400"/>
    <x v="0"/>
    <n v="0.55000000000000004"/>
    <n v="5.2"/>
    <x v="1"/>
    <n v="23316"/>
    <x v="0"/>
    <x v="0"/>
    <x v="0"/>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n v="8"/>
    <s v="RN09522VLQZIP,RCXEZXWETXG3,R3NJ39MOXXHP2D,R350NLPEFNPHPG,R1P56R44Z4N1H6,R3PQCDKA1JZC5J,RF5IPHWYF1726,R1ABBZP8P5GKQD"/>
    <s v="RN09522VLQZIP"/>
    <s v="RCXEZXWETXG3"/>
    <s v="R3NJ39MOXXHP2D"/>
    <s v="R350NLPEFNPHPG"/>
    <s v="R1P56R44Z4N1H6"/>
    <s v="R3PQCDKA1JZC5J"/>
    <s v="RF5IPHWYF1726"/>
    <s v="R1ABBZP8P5GKQD"/>
  </r>
  <r>
    <s v="B01C8P29T4"/>
    <x v="155"/>
    <s v="Electronics|Headphones,Earbuds&amp;Accessories|Headphones|In-Ear"/>
    <x v="1"/>
    <n v="599"/>
    <n v="785"/>
    <x v="3"/>
    <n v="0.24"/>
    <n v="5.2"/>
    <x v="1"/>
    <n v="24247"/>
    <x v="0"/>
    <x v="0"/>
    <x v="1"/>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n v="8"/>
    <s v="RJRMSM1RS2W29,R1FUD6WTEWE55Z,R4GY3NDK1NKOJ,R38TZP7WV0VCU6,R181U3E7BIFOGL,R2DYRVQL68LUYF,R384I01GDFXYKP,R2PHC69QRUFILG"/>
    <s v="RJRMSM1RS2W29"/>
    <s v="R1FUD6WTEWE55Z"/>
    <s v="R4GY3NDK1NKOJ"/>
    <s v="R38TZP7WV0VCU6"/>
    <s v="R181U3E7BIFOGL"/>
    <s v="R2DYRVQL68LUYF"/>
    <s v="R384I01GDFXYKP"/>
    <s v="R2PHC69QRUFILG"/>
  </r>
  <r>
    <s v="B01CS4A5V4"/>
    <x v="156"/>
    <s v="Home&amp;Kitchen|Kitchen&amp;HomeAppliances|Vacuum,Cleaning&amp;Ironing|Irons,Steamers&amp;Accessories|Irons|DryIrons"/>
    <x v="2"/>
    <n v="699"/>
    <n v="1690"/>
    <x v="0"/>
    <n v="0.59"/>
    <n v="5.0999999999999996"/>
    <x v="0"/>
    <n v="3524"/>
    <x v="0"/>
    <x v="0"/>
    <x v="0"/>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n v="8"/>
    <s v="R2OJRVFVJPY47O,RP2NLPF4P8159,RUN7GUB7PBBO2,R1J414M799OFD8,RBS3PPFKHIUVE,RCG667UMY43KY,R3EVGRFBPYMO0H,R21NZ6B0QHBVXN"/>
    <s v="R2OJRVFVJPY47O"/>
    <s v="RP2NLPF4P8159"/>
    <s v="RUN7GUB7PBBO2"/>
    <s v="R1J414M799OFD8"/>
    <s v="RBS3PPFKHIUVE"/>
    <s v="RCG667UMY43KY"/>
    <s v="R3EVGRFBPYMO0H"/>
    <s v="R21NZ6B0QHBVXN"/>
  </r>
  <r>
    <s v="B01D5H8LDM"/>
    <x v="157"/>
    <s v="Electronics|HomeTheater,TV&amp;Video|Accessories|Cables|RCACables"/>
    <x v="1"/>
    <n v="489"/>
    <n v="1200"/>
    <x v="0"/>
    <n v="0.59"/>
    <n v="5.4"/>
    <x v="4"/>
    <n v="69538"/>
    <x v="0"/>
    <x v="0"/>
    <x v="0"/>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n v="8"/>
    <s v="R1G81NIXTA4Q20,RZWZCWS5OSBP1,R2W1MPYI9H8S4T,R3MNP5J7S2T1YC,R9I0QZ1U8YU92,R226UNRVT8C1UE,R7A4EU8NKCTXI,R3KLYYUBC7THAD"/>
    <s v="R1G81NIXTA4Q20"/>
    <s v="RZWZCWS5OSBP1"/>
    <s v="R2W1MPYI9H8S4T"/>
    <s v="R3MNP5J7S2T1YC"/>
    <s v="R9I0QZ1U8YU92"/>
    <s v="R226UNRVT8C1UE"/>
    <s v="R7A4EU8NKCTXI"/>
    <s v="R3KLYYUBC7THAD"/>
  </r>
  <r>
    <s v="B01D5H8ZI8"/>
    <x v="158"/>
    <s v="Electronics|HomeTheater,TV&amp;Video|Accessories|Cables|HDMICables"/>
    <x v="1"/>
    <n v="229"/>
    <n v="595"/>
    <x v="7"/>
    <n v="0.62"/>
    <n v="5.3"/>
    <x v="2"/>
    <n v="12835"/>
    <x v="0"/>
    <x v="0"/>
    <x v="0"/>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n v="8"/>
    <s v="R9PTPIYPJWRIL,R8LD3TIJ6NJ6U,R1T72BEQOOS87D,R1WE2LG38IKMZL,R8K3FFKBEQUL8,REYYFWWGQT2H1,R2HU2LG1GPCLZ8,R2FQGWWXRQC54V"/>
    <s v="R9PTPIYPJWRIL"/>
    <s v="R8LD3TIJ6NJ6U"/>
    <s v="R1T72BEQOOS87D"/>
    <s v="R1WE2LG38IKMZL"/>
    <s v="R8K3FFKBEQUL8"/>
    <s v="REYYFWWGQT2H1"/>
    <s v="R2HU2LG1GPCLZ8"/>
    <s v="R2FQGWWXRQC54V"/>
  </r>
  <r>
    <s v="B01D5H90L4"/>
    <x v="159"/>
    <s v="Electronics|HomeTheater,TV&amp;Video|Accessories|Cables|HDMICables"/>
    <x v="1"/>
    <n v="299"/>
    <n v="700"/>
    <x v="0"/>
    <n v="0.56999999999999995"/>
    <n v="5.4"/>
    <x v="4"/>
    <n v="8714"/>
    <x v="0"/>
    <x v="0"/>
    <x v="0"/>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n v="8"/>
    <s v="RJP1JLG2KKDYM,RBF9VE36ZHRYW,RK5XMFM6GJ9ZP,R39LNRL9C8WCMD,R13YBJ0OTSIBZ,R3SDFVG2YU1A0K,R2PZVYUJIMAYM5,R2CXLZ0YOR6NZU"/>
    <s v="RJP1JLG2KKDYM"/>
    <s v="RBF9VE36ZHRYW"/>
    <s v="RK5XMFM6GJ9ZP"/>
    <s v="R39LNRL9C8WCMD"/>
    <s v="R13YBJ0OTSIBZ"/>
    <s v="R3SDFVG2YU1A0K"/>
    <s v="R2PZVYUJIMAYM5"/>
    <s v="R2CXLZ0YOR6NZU"/>
  </r>
  <r>
    <s v="B01DEWVZ2C"/>
    <x v="160"/>
    <s v="Electronics|Mobiles&amp;Accessories|Smartphones&amp;BasicMobiles|BasicMobiles"/>
    <x v="1"/>
    <n v="599"/>
    <n v="999"/>
    <x v="4"/>
    <n v="0.4"/>
    <n v="5.0999999999999996"/>
    <x v="0"/>
    <n v="192590"/>
    <x v="0"/>
    <x v="0"/>
    <x v="1"/>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n v="8"/>
    <s v="R2NB2K5XC70FKP,R3623Q21H3MKP6,R1XVC6NEYU3ZHV,RNFY9ZYM6195O,R3TUSIFSD4QCKJ,R22PD5EXXTFXP,R1LXC8W3AJAQ3I,R3U0OEWBKIO5Z3"/>
    <s v="R2NB2K5XC70FKP"/>
    <s v="R3623Q21H3MKP6"/>
    <s v="R1XVC6NEYU3ZHV"/>
    <s v="RNFY9ZYM6195O"/>
    <s v="R3TUSIFSD4QCKJ"/>
    <s v="R22PD5EXXTFXP"/>
    <s v="R1LXC8W3AJAQ3I"/>
    <s v="R3U0OEWBKIO5Z3"/>
  </r>
  <r>
    <s v="B01DF26V7A"/>
    <x v="161"/>
    <s v="Electronics|Mobiles&amp;Accessories|MobileAccessories|Maintenance,Upkeep&amp;Repairs|ScreenProtectors"/>
    <x v="1"/>
    <n v="599"/>
    <n v="1299"/>
    <x v="0"/>
    <n v="0.54"/>
    <n v="5.0999999999999996"/>
    <x v="0"/>
    <n v="192589"/>
    <x v="0"/>
    <x v="0"/>
    <x v="0"/>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n v="8"/>
    <s v="R2NB2K5XC70FKP,R3623Q21H3MKP6,R1XVC6NEYU3ZHV,RNFY9ZYM6195O,R3TUSIFSD4QCKJ,R22PD5EXXTFXP,R1LXC8W3AJAQ3I,R3U0OEWBKIO5Z3"/>
    <s v="R2NB2K5XC70FKP"/>
    <s v="R3623Q21H3MKP6"/>
    <s v="R1XVC6NEYU3ZHV"/>
    <s v="RNFY9ZYM6195O"/>
    <s v="R3TUSIFSD4QCKJ"/>
    <s v="R22PD5EXXTFXP"/>
    <s v="R1LXC8W3AJAQ3I"/>
    <s v="R3U0OEWBKIO5Z3"/>
  </r>
  <r>
    <s v="B01DGVKBC6"/>
    <x v="162"/>
    <s v="Computers&amp;Accessories|Accessories&amp;Peripherals|USBHubs"/>
    <x v="0"/>
    <n v="287"/>
    <n v="499"/>
    <x v="1"/>
    <n v="0.42"/>
    <n v="5.4"/>
    <x v="4"/>
    <n v="8076"/>
    <x v="0"/>
    <x v="0"/>
    <x v="1"/>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n v="8"/>
    <s v="R3J8OMTJB5P038,R1ZFZHJQD4WTQL,R3U6Q310IX6DDS,RON8WF9GCAV06,R3A03VLDTWQIFH,RL4BDAUF747PA,R1RUG6JNEQNLSV,R3TQ0TEJ67VL2V"/>
    <s v="R3J8OMTJB5P038"/>
    <s v="R1ZFZHJQD4WTQL"/>
    <s v="R3U6Q310IX6DDS"/>
    <s v="RON8WF9GCAV06"/>
    <s v="R3A03VLDTWQIFH"/>
    <s v="RL4BDAUF747PA"/>
    <s v="R1RUG6JNEQNLSV"/>
    <s v="R3TQ0TEJ67VL2V"/>
  </r>
  <r>
    <s v="B01DJJVFPC"/>
    <x v="163"/>
    <s v="Computers&amp;Accessories|Accessories&amp;Peripherals|Cables&amp;Accessories|Cables|USBCables"/>
    <x v="0"/>
    <n v="269"/>
    <n v="315"/>
    <x v="2"/>
    <n v="0.15"/>
    <n v="5.5"/>
    <x v="3"/>
    <n v="17810"/>
    <x v="0"/>
    <x v="0"/>
    <x v="1"/>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n v="8"/>
    <s v="R3NINARQVMB04K,R3V669AZP1XAAF,R20I705WTEEW1V,RY83C96248L5V,R26RSSJWPNLVT2,R19L3YHA555YWV,R1ZAZH2LQQV1BO,R2X7KQZQ9OM9SP"/>
    <s v="R3NINARQVMB04K"/>
    <s v="R3V669AZP1XAAF"/>
    <s v="R20I705WTEEW1V"/>
    <s v="RY83C96248L5V"/>
    <s v="R26RSSJWPNLVT2"/>
    <s v="R19L3YHA555YWV"/>
    <s v="R1ZAZH2LQQV1BO"/>
    <s v="R2X7KQZQ9OM9SP"/>
  </r>
  <r>
    <s v="B01EJ5MM5M"/>
    <x v="164"/>
    <s v="Computers&amp;Accessories|Accessories&amp;Peripherals|LaptopAccessories|Lapdesks"/>
    <x v="0"/>
    <n v="3498"/>
    <n v="3875"/>
    <x v="6"/>
    <n v="0.1"/>
    <n v="4.4000000000000004"/>
    <x v="12"/>
    <n v="12185"/>
    <x v="0"/>
    <x v="1"/>
    <x v="1"/>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n v="8"/>
    <s v="RGQ39S8C5PP47,R3EJOUTC62KKUN,RJ8QD3DJEQ5JN,RW1HT9YU7JHSI,R1AP7ME9Q3JURN,R1TOT1Q6G43B7U,RH7QC8KMYJACT,R1HRQS0EW6WD1C"/>
    <s v="RGQ39S8C5PP47"/>
    <s v="R3EJOUTC62KKUN"/>
    <s v="RJ8QD3DJEQ5JN"/>
    <s v="RW1HT9YU7JHSI"/>
    <s v="R1AP7ME9Q3JURN"/>
    <s v="R1TOT1Q6G43B7U"/>
    <s v="RH7QC8KMYJACT"/>
    <s v="R1HRQS0EW6WD1C"/>
  </r>
  <r>
    <s v="B01EY310UM"/>
    <x v="165"/>
    <s v="Electronics|Mobiles&amp;Accessories|MobileAccessories|Chargers|WallChargers"/>
    <x v="1"/>
    <n v="1321"/>
    <n v="1545"/>
    <x v="2"/>
    <n v="0.14000000000000001"/>
    <n v="5.3"/>
    <x v="2"/>
    <n v="15453"/>
    <x v="0"/>
    <x v="1"/>
    <x v="1"/>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n v="8"/>
    <s v="R3RTCJ45K1TVI5,R2TNNBN083XH9K,R2FLP6EL0L0JOS,R1RLWIOVF1FTHT,R9N90QYWD7OVZ,R1J6WTXOR5BCPR,RGAWUJYXKIWME,R3L2SDIE2FLY0Z"/>
    <s v="R3RTCJ45K1TVI5"/>
    <s v="R2TNNBN083XH9K"/>
    <s v="R2FLP6EL0L0JOS"/>
    <s v="R1RLWIOVF1FTHT"/>
    <s v="R9N90QYWD7OVZ"/>
    <s v="R1J6WTXOR5BCPR"/>
    <s v="RGAWUJYXKIWME"/>
    <s v="R3L2SDIE2FLY0Z"/>
  </r>
  <r>
    <s v="B01EZ0X3L8"/>
    <x v="166"/>
    <s v="Computers&amp;Accessories|NetworkingDevices|NetworkAdapters|BluetoothAdapters"/>
    <x v="0"/>
    <n v="729"/>
    <n v="1650"/>
    <x v="0"/>
    <n v="0.56000000000000005"/>
    <n v="5.3"/>
    <x v="2"/>
    <n v="82356"/>
    <x v="0"/>
    <x v="0"/>
    <x v="0"/>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n v="8"/>
    <s v="R26QLWXRSR9RZS,R1JQYEGHAEV3LM,R6JXH6RLGD3NV,R30RWR4U1S29DD,R10QFC3QA5200V,R379I7FFI2OSHR,R3DQ86RMYHDHKS,R1YL8BCUH3Z6IN"/>
    <s v="R26QLWXRSR9RZS"/>
    <s v="R1JQYEGHAEV3LM"/>
    <s v="R6JXH6RLGD3NV"/>
    <s v="R30RWR4U1S29DD"/>
    <s v="R10QFC3QA5200V"/>
    <s v="R379I7FFI2OSHR"/>
    <s v="R3DQ86RMYHDHKS"/>
    <s v="R1YL8BCUH3Z6IN"/>
  </r>
  <r>
    <s v="B01F25X6RQ"/>
    <x v="167"/>
    <s v="Electronics|Mobiles&amp;Accessories|Smartphones&amp;BasicMobiles|Smartphones"/>
    <x v="1"/>
    <n v="499"/>
    <n v="499"/>
    <x v="6"/>
    <n v="0"/>
    <n v="5.2"/>
    <x v="1"/>
    <n v="31539"/>
    <x v="0"/>
    <x v="0"/>
    <x v="1"/>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n v="8"/>
    <s v="R10FUJSCR3VYHY,R2Y8B5LQ5HLACQ,R3BC8GS9GGMBTI,R2BO0XUUDY4ZA3,RN23FCU4EP3F3,RDGNXFM923PG4,R26PGAI8JKY8XB,R381CGOL80J2QM"/>
    <s v="R10FUJSCR3VYHY"/>
    <s v="R2Y8B5LQ5HLACQ"/>
    <s v="R3BC8GS9GGMBTI"/>
    <s v="R2BO0XUUDY4ZA3"/>
    <s v="RN23FCU4EP3F3"/>
    <s v="RDGNXFM923PG4"/>
    <s v="R26PGAI8JKY8XB"/>
    <s v="R381CGOL80J2QM"/>
  </r>
  <r>
    <s v="B01F262EUU"/>
    <x v="168"/>
    <s v="Electronics|Mobiles&amp;Accessories|Smartphones&amp;BasicMobiles|Smartphones"/>
    <x v="1"/>
    <n v="949"/>
    <n v="999"/>
    <x v="6"/>
    <n v="0.05"/>
    <n v="5.2"/>
    <x v="1"/>
    <n v="31539"/>
    <x v="0"/>
    <x v="0"/>
    <x v="1"/>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n v="8"/>
    <s v="R10FUJSCR3VYHY,R2Y8B5LQ5HLACQ,R3BC8GS9GGMBTI,R2BO0XUUDY4ZA3,RN23FCU4EP3F3,RDGNXFM923PG4,R26PGAI8JKY8XB,R381CGOL80J2QM"/>
    <s v="R10FUJSCR3VYHY"/>
    <s v="R2Y8B5LQ5HLACQ"/>
    <s v="R3BC8GS9GGMBTI"/>
    <s v="R2BO0XUUDY4ZA3"/>
    <s v="RN23FCU4EP3F3"/>
    <s v="RDGNXFM923PG4"/>
    <s v="R26PGAI8JKY8XB"/>
    <s v="R381CGOL80J2QM"/>
  </r>
  <r>
    <s v="B01F7B2JCI"/>
    <x v="169"/>
    <s v="Home&amp;Kitchen|HomeStorage&amp;Organization|LaundryOrganization|LaundryBaskets"/>
    <x v="2"/>
    <n v="184"/>
    <n v="450"/>
    <x v="0"/>
    <n v="0.59"/>
    <n v="5.2"/>
    <x v="1"/>
    <n v="4971"/>
    <x v="0"/>
    <x v="0"/>
    <x v="0"/>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n v="8"/>
    <s v="R2NSLKFF9N8OO1,R3PPFDE9PF1D66,R3T8UTHQS6VMTK,R3IPQ2YEN9J842,R1LAN9221WZNQC,R3KG6USWG4FNQI,RN4ZPVL2G6BXG,R3F2DEWHYVNK10"/>
    <s v="R2NSLKFF9N8OO1"/>
    <s v="R3PPFDE9PF1D66"/>
    <s v="R3T8UTHQS6VMTK"/>
    <s v="R3IPQ2YEN9J842"/>
    <s v="R1LAN9221WZNQC"/>
    <s v="R3KG6USWG4FNQI"/>
    <s v="RN4ZPVL2G6BXG"/>
    <s v="R3F2DEWHYVNK10"/>
  </r>
  <r>
    <s v="B01FSYQ2A4"/>
    <x v="170"/>
    <s v="Electronics|WearableTechnology|SmartWatches"/>
    <x v="1"/>
    <n v="1399"/>
    <n v="2990"/>
    <x v="0"/>
    <n v="0.53"/>
    <n v="5.0999999999999996"/>
    <x v="0"/>
    <n v="97175"/>
    <x v="0"/>
    <x v="1"/>
    <x v="0"/>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n v="8"/>
    <s v="R2E3GV1LFGQNFD,R3IM6TBVGY4SYQ,R236B8Q3BSGZJ7,RO9KNXZ2RH2TI,RT2VNM024LSCP,R3PRBLGHPRCZ6A,R1AYA1JIHAVM50,RR81G0GIJQKT9"/>
    <s v="R2E3GV1LFGQNFD"/>
    <s v="R3IM6TBVGY4SYQ"/>
    <s v="R236B8Q3BSGZJ7"/>
    <s v="RO9KNXZ2RH2TI"/>
    <s v="RT2VNM024LSCP"/>
    <s v="R3PRBLGHPRCZ6A"/>
    <s v="R1AYA1JIHAVM50"/>
    <s v="RR81G0GIJQKT9"/>
  </r>
  <r>
    <s v="B01GFTEV5Y"/>
    <x v="171"/>
    <s v="Electronics|Headphones,Earbuds&amp;Accessories|Headphones|Over-Ear"/>
    <x v="1"/>
    <n v="1699"/>
    <n v="3193"/>
    <x v="1"/>
    <n v="0.47"/>
    <n v="4.8"/>
    <x v="10"/>
    <n v="54032"/>
    <x v="0"/>
    <x v="1"/>
    <x v="1"/>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n v="8"/>
    <s v="RRHMKA6B4XPL7,RY4GOMU0VCJ6I,R2UUJP85K7YKSM,ROS8J8LJM2XVI,RAIDTB825PVVB,R3OQN6ALK8PU16,R2UQJ0K34UMKUX,R3G0MU15OGGN78"/>
    <s v="RRHMKA6B4XPL7"/>
    <s v="RY4GOMU0VCJ6I"/>
    <s v="R2UUJP85K7YKSM"/>
    <s v="ROS8J8LJM2XVI"/>
    <s v="RAIDTB825PVVB"/>
    <s v="R3OQN6ALK8PU16"/>
    <s v="R2UQJ0K34UMKUX"/>
    <s v="R3G0MU15OGGN78"/>
  </r>
  <r>
    <s v="B01GGKYKQM"/>
    <x v="172"/>
    <s v="Computers&amp;Accessories|Accessories&amp;Peripherals|Cables&amp;Accessories|Cables|USBCables"/>
    <x v="0"/>
    <n v="219"/>
    <n v="700"/>
    <x v="7"/>
    <n v="0.69"/>
    <n v="5.3"/>
    <x v="2"/>
    <n v="20053"/>
    <x v="0"/>
    <x v="0"/>
    <x v="0"/>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n v="8"/>
    <s v="R1BC08IFG4REKS,R1FJKIHIO54SOW,R3JR48W2CI480,R3JH7SHSXDT1GT,R35QWAY83WL8H6,R25N2U90N2A5AS,R19AK3DT3JOE82,R210WJI15JCSRE"/>
    <s v="R1BC08IFG4REKS"/>
    <s v="R1FJKIHIO54SOW"/>
    <s v="R3JR48W2CI480"/>
    <s v="R3JH7SHSXDT1GT"/>
    <s v="R35QWAY83WL8H6"/>
    <s v="R25N2U90N2A5AS"/>
    <s v="R19AK3DT3JOE82"/>
    <s v="R210WJI15JCSRE"/>
  </r>
  <r>
    <s v="B01GGKZ0V6"/>
    <x v="173"/>
    <s v="Computers&amp;Accessories|Accessories&amp;Peripherals|Cables&amp;Accessories|Cables|USBCables"/>
    <x v="0"/>
    <n v="329"/>
    <n v="845"/>
    <x v="7"/>
    <n v="0.61"/>
    <n v="5.2"/>
    <x v="1"/>
    <n v="29746"/>
    <x v="0"/>
    <x v="0"/>
    <x v="0"/>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n v="8"/>
    <s v="R37S13YALMRPGK,R2OU2YTGFEMJHE,R25SDG11W8EAU9,R2W38EQOY97N87,R2U8MOGE4JDKBF,R2CN3CX7SGEWDK,RX74XLMFH35PD,R1B861YJE8YL2B"/>
    <s v="R37S13YALMRPGK"/>
    <s v="R2OU2YTGFEMJHE"/>
    <s v="R25SDG11W8EAU9"/>
    <s v="R2W38EQOY97N87"/>
    <s v="R2U8MOGE4JDKBF"/>
    <s v="R2CN3CX7SGEWDK"/>
    <s v="RX74XLMFH35PD"/>
    <s v="R1B861YJE8YL2B"/>
  </r>
  <r>
    <s v="B01GGKZ4NU"/>
    <x v="174"/>
    <s v="Computers&amp;Accessories|Accessories&amp;Peripherals|Cables&amp;Accessories|Cables|USBCables"/>
    <x v="0"/>
    <n v="549"/>
    <n v="995"/>
    <x v="1"/>
    <n v="0.45"/>
    <n v="5.2"/>
    <x v="1"/>
    <n v="29746"/>
    <x v="0"/>
    <x v="0"/>
    <x v="1"/>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n v="8"/>
    <s v="R37S13YALMRPGK,R2OU2YTGFEMJHE,R25SDG11W8EAU9,R2W38EQOY97N87,R2U8MOGE4JDKBF,R2CN3CX7SGEWDK,RX74XLMFH35PD,R1B861YJE8YL2B"/>
    <s v="R37S13YALMRPGK"/>
    <s v="R2OU2YTGFEMJHE"/>
    <s v="R25SDG11W8EAU9"/>
    <s v="R2W38EQOY97N87"/>
    <s v="R2U8MOGE4JDKBF"/>
    <s v="R2CN3CX7SGEWDK"/>
    <s v="RX74XLMFH35PD"/>
    <s v="R1B861YJE8YL2B"/>
  </r>
  <r>
    <s v="B01GZSQJPA"/>
    <x v="175"/>
    <s v="Computers&amp;Accessories|NetworkingDevices|Repeaters&amp;Extenders"/>
    <x v="0"/>
    <n v="3699"/>
    <n v="4295"/>
    <x v="2"/>
    <n v="0.14000000000000001"/>
    <n v="5.0999999999999996"/>
    <x v="0"/>
    <n v="26543"/>
    <x v="0"/>
    <x v="1"/>
    <x v="1"/>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n v="8"/>
    <s v="R33ZSGGVAEU2PL,R2UWRSENOS2J8R,RB3KGEQP8LOJ1,R2GAN84BM7PMBE,RVQ4ZTYZQXEP5,R1TUZAFJG24UKV,RHHZ7GL342YDW,R1JZ7EB8RY3DOO"/>
    <s v="R33ZSGGVAEU2PL"/>
    <s v="R2UWRSENOS2J8R"/>
    <s v="RB3KGEQP8LOJ1"/>
    <s v="R2GAN84BM7PMBE"/>
    <s v="RVQ4ZTYZQXEP5"/>
    <s v="R1TUZAFJG24UKV"/>
    <s v="RHHZ7GL342YDW"/>
    <s v="R1JZ7EB8RY3DOO"/>
  </r>
  <r>
    <s v="B01HGCLUH6"/>
    <x v="176"/>
    <s v="Electronics|Headphones,Earbuds&amp;Accessories|Headphones|Over-Ear"/>
    <x v="1"/>
    <n v="1149"/>
    <n v="1699"/>
    <x v="4"/>
    <n v="0.32"/>
    <n v="5.2"/>
    <x v="1"/>
    <n v="122478"/>
    <x v="0"/>
    <x v="1"/>
    <x v="1"/>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n v="8"/>
    <s v="RYVGISVDMR782,R2SUYAKH1B3Y9A,R2A98UDM7A9PQZ,R24J0BEZA2THE5,R1PUJMNHTMHNWS,RWIBZAS0R8OND,R1042SYVJXWW5H,R1MPZFZKGIYFRW"/>
    <s v="RYVGISVDMR782"/>
    <s v="R2SUYAKH1B3Y9A"/>
    <s v="R2A98UDM7A9PQZ"/>
    <s v="R24J0BEZA2THE5"/>
    <s v="R1PUJMNHTMHNWS"/>
    <s v="RWIBZAS0R8OND"/>
    <s v="R1042SYVJXWW5H"/>
    <s v="R1MPZFZKGIYFRW"/>
  </r>
  <r>
    <s v="B01HJI0FS2"/>
    <x v="177"/>
    <s v="Electronics|WearableTechnology|SmartWatches"/>
    <x v="1"/>
    <n v="299"/>
    <n v="650"/>
    <x v="0"/>
    <n v="0.54"/>
    <n v="5.5"/>
    <x v="3"/>
    <n v="33176"/>
    <x v="0"/>
    <x v="0"/>
    <x v="0"/>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n v="8"/>
    <s v="R2K3IBMM9I3HQH,RL1H11C1J4W4U,R26GYIVCHR44IY,R2X4UKYY57A9JX,R3J71TYH2ISEUY,R3EX53W4D2TLR9,REY9RHIDKB28T,R2IYAMOBWJY5JC"/>
    <s v="R2K3IBMM9I3HQH"/>
    <s v="RL1H11C1J4W4U"/>
    <s v="R26GYIVCHR44IY"/>
    <s v="R2X4UKYY57A9JX"/>
    <s v="R3J71TYH2ISEUY"/>
    <s v="R3EX53W4D2TLR9"/>
    <s v="REY9RHIDKB28T"/>
    <s v="R2IYAMOBWJY5JC"/>
  </r>
  <r>
    <s v="B01I1LDZGA"/>
    <x v="178"/>
    <s v="OfficeProducts|OfficePaperProducts|Paper|Stationery|Pens,Pencils&amp;WritingSupplies|Pens&amp;Refills|LiquidInkRollerballPens"/>
    <x v="3"/>
    <n v="1499"/>
    <n v="1775"/>
    <x v="2"/>
    <n v="0.16"/>
    <n v="4.9000000000000004"/>
    <x v="5"/>
    <n v="14667"/>
    <x v="0"/>
    <x v="1"/>
    <x v="1"/>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n v="8"/>
    <s v="R3SMQ18FRX81ZM,RM8D6XNWRSKRD,R20K0WT99IF7SW,R2HR4PDE372C8Y,R14YIMXOROB60G,R21FDK7L8Q1LUO,R2NXFE1SH67GQC,R1EYKC1W1EPYIL"/>
    <s v="R3SMQ18FRX81ZM"/>
    <s v="RM8D6XNWRSKRD"/>
    <s v="R20K0WT99IF7SW"/>
    <s v="R2HR4PDE372C8Y"/>
    <s v="R14YIMXOROB60G"/>
    <s v="R21FDK7L8Q1LUO"/>
    <s v="R2NXFE1SH67GQC"/>
    <s v="R1EYKC1W1EPYIL"/>
  </r>
  <r>
    <s v="B01IBRHE3E"/>
    <x v="179"/>
    <s v="Electronics|GeneralPurposeBatteries&amp;BatteryChargers|DisposableBatteries"/>
    <x v="1"/>
    <n v="299"/>
    <n v="499"/>
    <x v="4"/>
    <n v="0.4"/>
    <n v="5.2"/>
    <x v="1"/>
    <n v="24432"/>
    <x v="0"/>
    <x v="0"/>
    <x v="1"/>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n v="8"/>
    <s v="R1B4X8ITOATQ0C,R5WG9NHM3YOOT,R3TAVI48RMGJX5,RILQMI1I1DYD1,R1R099R1LF5U9A,R26A4K18YPO7PL,R336HLDD03LJVQ,R21IQ39FHPMSQZ"/>
    <s v="R1B4X8ITOATQ0C"/>
    <s v="R5WG9NHM3YOOT"/>
    <s v="R3TAVI48RMGJX5"/>
    <s v="RILQMI1I1DYD1"/>
    <s v="R1R099R1LF5U9A"/>
    <s v="R26A4K18YPO7PL"/>
    <s v="R336HLDD03LJVQ"/>
    <s v="R21IQ39FHPMSQZ"/>
  </r>
  <r>
    <s v="B01IOZUHRS"/>
    <x v="180"/>
    <s v="Electronics|WearableTechnology|SmartWatches"/>
    <x v="1"/>
    <n v="179"/>
    <n v="499"/>
    <x v="7"/>
    <n v="0.64"/>
    <n v="5.0999999999999996"/>
    <x v="0"/>
    <n v="10174"/>
    <x v="0"/>
    <x v="0"/>
    <x v="0"/>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n v="8"/>
    <s v="R2CQA45JW6KW09,R175UKN3MEJOV5,R25CE9M9A1ZKSG,R39ODDV5YDGF8T,R2W5LI9FGSKNYU,RVVK1C0RQFZYV,RT8EWW3VVXA67,RL4FCGDFPX5JP"/>
    <s v="R2CQA45JW6KW09"/>
    <s v="R175UKN3MEJOV5"/>
    <s v="R25CE9M9A1ZKSG"/>
    <s v="R39ODDV5YDGF8T"/>
    <s v="R2W5LI9FGSKNYU"/>
    <s v="RVVK1C0RQFZYV"/>
    <s v="RT8EWW3VVXA67"/>
    <s v="RL4FCGDFPX5JP"/>
  </r>
  <r>
    <s v="B01J0XWYKQ"/>
    <x v="181"/>
    <s v="Electronics|Mobiles&amp;Accessories|Smartphones&amp;BasicMobiles|Smartphones"/>
    <x v="1"/>
    <n v="599"/>
    <n v="895"/>
    <x v="4"/>
    <n v="0.33"/>
    <n v="5.4"/>
    <x v="4"/>
    <n v="61314"/>
    <x v="0"/>
    <x v="0"/>
    <x v="1"/>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n v="8"/>
    <s v="R2Z4GQU0ZVOH1G,R3JRYRMKRD0BW0,R2C5DX0ZNNX7Y5,R25A5KZD14HHJC,R2TA6MY8NIL1ZP,RX492E2N9MM6W,R2PZJ7871P6D8D,R1I8UMWC4FQ0AX"/>
    <s v="R2Z4GQU0ZVOH1G"/>
    <s v="R3JRYRMKRD0BW0"/>
    <s v="R2C5DX0ZNNX7Y5"/>
    <s v="R25A5KZD14HHJC"/>
    <s v="R2TA6MY8NIL1ZP"/>
    <s v="RX492E2N9MM6W"/>
    <s v="R2PZJ7871P6D8D"/>
    <s v="R1I8UMWC4FQ0AX"/>
  </r>
  <r>
    <s v="B01J1CFO5I"/>
    <x v="182"/>
    <s v="Computers&amp;Accessories|Accessories&amp;Peripherals|LaptopAccessories|Lapdesks"/>
    <x v="0"/>
    <n v="299"/>
    <n v="550"/>
    <x v="1"/>
    <n v="0.46"/>
    <n v="5.6"/>
    <x v="11"/>
    <n v="33434"/>
    <x v="0"/>
    <x v="0"/>
    <x v="1"/>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n v="8"/>
    <s v="R3358EO9V9WHQ0,R18X1NBWPX45CL,R34LKJ4RXUSRS3,RXXQRRV1RLLF8,R2EEDDUJ9LA2DH,R3BA5G740XADYD,R2LB699Y251V7J,R2O7189IATRJH2"/>
    <s v="R3358EO9V9WHQ0"/>
    <s v="R18X1NBWPX45CL"/>
    <s v="R34LKJ4RXUSRS3"/>
    <s v="RXXQRRV1RLLF8"/>
    <s v="R2EEDDUJ9LA2DH"/>
    <s v="R3BA5G740XADYD"/>
    <s v="R2LB699Y251V7J"/>
    <s v="R2O7189IATRJH2"/>
  </r>
  <r>
    <s v="B01J8S6X2I"/>
    <x v="183"/>
    <s v="Computers&amp;Accessories|Accessories&amp;Peripherals|Cables&amp;Accessories|Cables|DVICables"/>
    <x v="0"/>
    <n v="499"/>
    <n v="1100"/>
    <x v="0"/>
    <n v="0.55000000000000004"/>
    <n v="5.4"/>
    <x v="4"/>
    <n v="25177"/>
    <x v="0"/>
    <x v="0"/>
    <x v="0"/>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n v="8"/>
    <s v="R8KWWR9D7Z8ZP,R1K9VOKVDAH1FT,R3VA611ERW9TJ2,RURQQWP8I8XS4,R19O55T880XD8U,R3CHHGYZD5QMGM,RHKJASTLGEF14,R1CD68IZMR4O62"/>
    <s v="R8KWWR9D7Z8ZP"/>
    <s v="R1K9VOKVDAH1FT"/>
    <s v="R3VA611ERW9TJ2"/>
    <s v="RURQQWP8I8XS4"/>
    <s v="R19O55T880XD8U"/>
    <s v="R3CHHGYZD5QMGM"/>
    <s v="RHKJASTLGEF14"/>
    <s v="R1CD68IZMR4O62"/>
  </r>
  <r>
    <s v="B01JOFKL0A"/>
    <x v="184"/>
    <s v="Electronics|Accessories|MemoryCards|MicroSD"/>
    <x v="1"/>
    <n v="5299"/>
    <n v="6355"/>
    <x v="2"/>
    <n v="0.17"/>
    <n v="4.9000000000000004"/>
    <x v="5"/>
    <n v="8280"/>
    <x v="0"/>
    <x v="1"/>
    <x v="1"/>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n v="8"/>
    <s v="R113XKB6ZAUQF,R2SOXALV4NB8GQ,RONEN38QVS6OD,R1SSASOUEVFGI9,R3NJ4S4NF2MA16,RCNZVZSXG9YK0,RAN94F4HUX984,R2PCQJOKH6H8MK"/>
    <s v="R113XKB6ZAUQF"/>
    <s v="R2SOXALV4NB8GQ"/>
    <s v="RONEN38QVS6OD"/>
    <s v="R1SSASOUEVFGI9"/>
    <s v="R3NJ4S4NF2MA16"/>
    <s v="RCNZVZSXG9YK0"/>
    <s v="RAN94F4HUX984"/>
    <s v="R2PCQJOKH6H8MK"/>
  </r>
  <r>
    <s v="B01KCSGBU2"/>
    <x v="185"/>
    <s v="Home&amp;Kitchen|Heating,Cooling&amp;AirQuality|RoomHeaters|ElectricHeaters"/>
    <x v="2"/>
    <n v="14499"/>
    <n v="23559"/>
    <x v="4"/>
    <n v="0.38"/>
    <n v="5.3"/>
    <x v="2"/>
    <n v="2026"/>
    <x v="0"/>
    <x v="2"/>
    <x v="1"/>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n v="8"/>
    <s v="R18ZEYSRNCERR7,RZSF37HFFK0LN,R39D1A1FW10AMZ,R2KMCPSQCAAIEI,R31QEV79S8TQLC,R3CCT4DZ7PNCLT,RI7WWH1O32LTQ,RN9O9A0ARA83"/>
    <s v="R18ZEYSRNCERR7"/>
    <s v="RZSF37HFFK0LN"/>
    <s v="R39D1A1FW10AMZ"/>
    <s v="R2KMCPSQCAAIEI"/>
    <s v="R31QEV79S8TQLC"/>
    <s v="R3CCT4DZ7PNCLT"/>
    <s v="RI7WWH1O32LTQ"/>
    <s v="RN9O9A0ARA83"/>
  </r>
  <r>
    <s v="B01KK0HU3Y"/>
    <x v="186"/>
    <s v="Electronics|HomeTheater,TV&amp;Video|Accessories|Cables|HDMICables"/>
    <x v="1"/>
    <n v="899"/>
    <n v="1499"/>
    <x v="4"/>
    <n v="0.4"/>
    <n v="5.2"/>
    <x v="1"/>
    <n v="23174"/>
    <x v="0"/>
    <x v="0"/>
    <x v="1"/>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n v="8"/>
    <s v="R1PPN2ZEJNHJMZ,RQHAXYP2AT1QP,R24T21LAESQMWZ,R2DHPJ5GKKTVRH,R1H8KH8U0Z46S2,R46IEAURB1339,R15MRX4VNCKX84,R2RJ09MTLVJZ3C"/>
    <s v="R1PPN2ZEJNHJMZ"/>
    <s v="RQHAXYP2AT1QP"/>
    <s v="R24T21LAESQMWZ"/>
    <s v="R2DHPJ5GKKTVRH"/>
    <s v="R1H8KH8U0Z46S2"/>
    <s v="R46IEAURB1339"/>
    <s v="R15MRX4VNCKX84"/>
    <s v="R2RJ09MTLVJZ3C"/>
  </r>
  <r>
    <s v="B01L6MT7E0"/>
    <x v="187"/>
    <s v="Home&amp;Kitchen|Heating,Cooling&amp;AirQuality|WaterHeaters&amp;Geysers|InstantWaterHeaters"/>
    <x v="2"/>
    <n v="8799"/>
    <n v="11995"/>
    <x v="3"/>
    <n v="0.27"/>
    <n v="5.0999999999999996"/>
    <x v="0"/>
    <n v="4157"/>
    <x v="0"/>
    <x v="1"/>
    <x v="1"/>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n v="8"/>
    <s v="R34PWVCC9VENM9,R14WKFJ1BTMD1B,RZRUE1VLMP3QK,R12RV1CVRJOA3Y,R1UVYM31CNIFTO,R2R6FPO6X0GQO4,R7D2D2BOMAUTO,R16S2JKUS18GAB"/>
    <s v="R34PWVCC9VENM9"/>
    <s v="R14WKFJ1BTMD1B"/>
    <s v="RZRUE1VLMP3QK"/>
    <s v="R12RV1CVRJOA3Y"/>
    <s v="R1UVYM31CNIFTO"/>
    <s v="R2R6FPO6X0GQO4"/>
    <s v="R7D2D2BOMAUTO"/>
    <s v="R16S2JKUS18GAB"/>
  </r>
  <r>
    <s v="B01L7C4IU2"/>
    <x v="188"/>
    <s v="Home&amp;Kitchen|Kitchen&amp;HomeAppliances|WaterPurifiers&amp;Accessories|WaterFilters&amp;Purifiers"/>
    <x v="2"/>
    <n v="2199"/>
    <n v="3045"/>
    <x v="3"/>
    <n v="0.28000000000000003"/>
    <n v="5.2"/>
    <x v="1"/>
    <n v="2686"/>
    <x v="0"/>
    <x v="1"/>
    <x v="1"/>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n v="8"/>
    <s v="R2LQDV6ZW6PDCN,R1UOQIASAHX1RT,R1JFI2SFXY2RHT,R2E769627S4MC8,R2OJJNFKCULCQ5,R2HF7T1QUVDRRY,R301AKJI57TYXO,R3JE7DP45RMLLE"/>
    <s v="R2LQDV6ZW6PDCN"/>
    <s v="R1UOQIASAHX1RT"/>
    <s v="R1JFI2SFXY2RHT"/>
    <s v="R2E769627S4MC8"/>
    <s v="R2OJJNFKCULCQ5"/>
    <s v="R2HF7T1QUVDRRY"/>
    <s v="R301AKJI57TYXO"/>
    <s v="R3JE7DP45RMLLE"/>
  </r>
  <r>
    <s v="B01L8ZNWN2"/>
    <x v="189"/>
    <s v="Electronics|Mobiles&amp;Accessories|Smartphones&amp;BasicMobiles|Smartphones"/>
    <x v="1"/>
    <n v="475"/>
    <n v="1500"/>
    <x v="7"/>
    <n v="0.68"/>
    <n v="5.2"/>
    <x v="1"/>
    <n v="64273"/>
    <x v="0"/>
    <x v="0"/>
    <x v="0"/>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n v="8"/>
    <s v="R3SSOBQITYNPKB,R3A4C1P3IDXTAD,R3W0T7AI69710R,R33EXPRT4EBMKP,R36CM7BFMNFGKB,RV1VPXNF6R439,RK6F5JOI2TI2P,R1URGIVAZHUKNJ"/>
    <s v="R3SSOBQITYNPKB"/>
    <s v="R3A4C1P3IDXTAD"/>
    <s v="R3W0T7AI69710R"/>
    <s v="R33EXPRT4EBMKP"/>
    <s v="R36CM7BFMNFGKB"/>
    <s v="RV1VPXNF6R439"/>
    <s v="RK6F5JOI2TI2P"/>
    <s v="R1URGIVAZHUKNJ"/>
  </r>
  <r>
    <s v="B01LONQBDG"/>
    <x v="190"/>
    <s v="Electronics|HomeTheater,TV&amp;Video|Accessories|Cables|HDMICables"/>
    <x v="1"/>
    <n v="349"/>
    <n v="899"/>
    <x v="7"/>
    <n v="0.61"/>
    <n v="5.0999999999999996"/>
    <x v="0"/>
    <n v="14896"/>
    <x v="0"/>
    <x v="0"/>
    <x v="0"/>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n v="8"/>
    <s v="RKU0YNFBI9H6U,R1L56U9MGEY65D,R1RTAR9ZHEKJKA,RZ9F1LMTYQSA5,RQ6JZDYGL266A,RU423VYROXUDD,R2SX0KB6M50PZU,RWXV1G9ORG22P"/>
    <s v="RKU0YNFBI9H6U"/>
    <s v="R1L56U9MGEY65D"/>
    <s v="R1RTAR9ZHEKJKA"/>
    <s v="RZ9F1LMTYQSA5"/>
    <s v="RQ6JZDYGL266A"/>
    <s v="RU423VYROXUDD"/>
    <s v="R2SX0KB6M50PZU"/>
    <s v="RWXV1G9ORG22P"/>
  </r>
  <r>
    <s v="B01LWYDEQ7"/>
    <x v="191"/>
    <s v="Electronics|Headphones,Earbuds&amp;Accessories|Headphones|In-Ear"/>
    <x v="1"/>
    <n v="199"/>
    <n v="495"/>
    <x v="0"/>
    <n v="0.6"/>
    <n v="5.0999999999999996"/>
    <x v="0"/>
    <n v="270563"/>
    <x v="0"/>
    <x v="0"/>
    <x v="0"/>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n v="8"/>
    <s v="R284SZGRNQQXYS,R3O2GOW05S3YSF,R28FXK3KNQP51T,R10HDAKYPSY8DY,RRHPL4BMSGAYI,R36VHNVQVB9LZQ,RM8OH7G4FEYF2,R281F6NM4QUQ2K"/>
    <s v="R284SZGRNQQXYS"/>
    <s v="R3O2GOW05S3YSF"/>
    <s v="R28FXK3KNQP51T"/>
    <s v="R10HDAKYPSY8DY"/>
    <s v="RRHPL4BMSGAYI"/>
    <s v="R36VHNVQVB9LZQ"/>
    <s v="RM8OH7G4FEYF2"/>
    <s v="R281F6NM4QUQ2K"/>
  </r>
  <r>
    <s v="B01LY9W8AF"/>
    <x v="192"/>
    <s v="Home&amp;Kitchen|Kitchen&amp;HomeAppliances|Vacuum,Cleaning&amp;Ironing|Irons,Steamers&amp;Accessories|LintShavers"/>
    <x v="2"/>
    <n v="998.06"/>
    <n v="1282"/>
    <x v="3"/>
    <n v="0.22"/>
    <n v="5.2"/>
    <x v="1"/>
    <n v="7274"/>
    <x v="0"/>
    <x v="0"/>
    <x v="1"/>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n v="8"/>
    <s v="R3ORPP4CPI5V9S,R2M6DE07UL43TF,R37BE8EXG1TX8H,R31M0VY9OTJB9I,R2ZQ1L37VEHS9C,R2BKJHDM07WI0G,R357SWC6WSG1AM,R2H4OG72VGEPXR"/>
    <s v="R3ORPP4CPI5V9S"/>
    <s v="R2M6DE07UL43TF"/>
    <s v="R37BE8EXG1TX8H"/>
    <s v="R31M0VY9OTJB9I"/>
    <s v="R2ZQ1L37VEHS9C"/>
    <s v="R2BKJHDM07WI0G"/>
    <s v="R357SWC6WSG1AM"/>
    <s v="R2H4OG72VGEPXR"/>
  </r>
  <r>
    <s v="B01LYLJ99X"/>
    <x v="193"/>
    <s v="Computers&amp;Accessories|Accessories&amp;Peripherals|Cables&amp;Accessories|Cables|USBCables"/>
    <x v="0"/>
    <n v="449"/>
    <n v="1300"/>
    <x v="7"/>
    <n v="0.65"/>
    <n v="5.2"/>
    <x v="1"/>
    <n v="4959"/>
    <x v="0"/>
    <x v="0"/>
    <x v="0"/>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n v="8"/>
    <s v="RHINAF5XZTNSB,R2MV5SCZODNS7N,R29OYK770YQY7B,R2Z7DBSSRDF206,R2OXL4LSDBE7OC,R26JU6NE3CKF6P,R1G19TM00P58C,R1BI8J8CW8LH64"/>
    <s v="RHINAF5XZTNSB"/>
    <s v="R2MV5SCZODNS7N"/>
    <s v="R29OYK770YQY7B"/>
    <s v="R2Z7DBSSRDF206"/>
    <s v="R2OXL4LSDBE7OC"/>
    <s v="R26JU6NE3CKF6P"/>
    <s v="R1G19TM00P58C"/>
    <s v="R1BI8J8CW8LH64"/>
  </r>
  <r>
    <s v="B01LYU3BZF"/>
    <x v="194"/>
    <s v="Home&amp;Kitchen|Kitchen&amp;HomeAppliances|SmallKitchenAppliances|Kettles&amp;HotWaterDispensers|Kettle&amp;ToasterSets"/>
    <x v="2"/>
    <n v="2199"/>
    <n v="3190"/>
    <x v="4"/>
    <n v="0.31"/>
    <n v="5.3"/>
    <x v="2"/>
    <n v="9650"/>
    <x v="0"/>
    <x v="1"/>
    <x v="1"/>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n v="8"/>
    <s v="R2LMXNB7ADDJWB,R3V1ETN1KQ4QL2,R3GOQBMSH5MIUG,R3MDULNGS6SJBE,R73PI9VTV760M,R2B1S5L1253SQ9,R1GZGDHSXXGJHC,R1XINIJIB8NIAC"/>
    <s v="R2LMXNB7ADDJWB"/>
    <s v="R3V1ETN1KQ4QL2"/>
    <s v="R3GOQBMSH5MIUG"/>
    <s v="R3MDULNGS6SJBE"/>
    <s v="R73PI9VTV760M"/>
    <s v="R2B1S5L1253SQ9"/>
    <s v="R1GZGDHSXXGJHC"/>
    <s v="R1XINIJIB8NIAC"/>
  </r>
  <r>
    <s v="B01M0505SJ"/>
    <x v="195"/>
    <s v="Computers&amp;Accessories|Accessories&amp;Peripherals|Cables&amp;Accessories|Cables|USBCables"/>
    <x v="0"/>
    <n v="1400"/>
    <n v="2485"/>
    <x v="1"/>
    <n v="0.44"/>
    <n v="5.0999999999999996"/>
    <x v="0"/>
    <n v="19998"/>
    <x v="0"/>
    <x v="1"/>
    <x v="1"/>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n v="8"/>
    <s v="RT1WYUXVBO1SA,R1JS6GSMVKIL88,RVAITDIGNV43K,R3R8PESWWVT8XO,R2U3RDKWADJN30,RAUIJTIWYWXZO,R5IN013LBDOSD,R1214YKOSWOBHC"/>
    <s v="RT1WYUXVBO1SA"/>
    <s v="R1JS6GSMVKIL88"/>
    <s v="RVAITDIGNV43K"/>
    <s v="R3R8PESWWVT8XO"/>
    <s v="R2U3RDKWADJN30"/>
    <s v="RAUIJTIWYWXZO"/>
    <s v="R5IN013LBDOSD"/>
    <s v="R1214YKOSWOBHC"/>
  </r>
  <r>
    <s v="B01M265AAK"/>
    <x v="196"/>
    <s v="Home&amp;Kitchen|Heating,Cooling&amp;AirQuality|WaterHeaters&amp;Geysers|InstantWaterHeaters"/>
    <x v="2"/>
    <n v="3711"/>
    <n v="4495"/>
    <x v="2"/>
    <n v="0.17"/>
    <n v="5.3"/>
    <x v="2"/>
    <n v="356"/>
    <x v="1"/>
    <x v="1"/>
    <x v="1"/>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n v="8"/>
    <s v="R1RIXV8K7LNZPG,RV401DJ0XBW51,RXUB8YDK5V29B,R39J7BNAZRV82W,R19LI8LD47VTRC,R2MH08WHCZODCE,R3FSG9EKSAV3RH,RLS3Q3GQ6V9X5"/>
    <s v="R1RIXV8K7LNZPG"/>
    <s v="RV401DJ0XBW51"/>
    <s v="RXUB8YDK5V29B"/>
    <s v="R39J7BNAZRV82W"/>
    <s v="R19LI8LD47VTRC"/>
    <s v="R2MH08WHCZODCE"/>
    <s v="R3FSG9EKSAV3RH"/>
    <s v="RLS3Q3GQ6V9X5"/>
  </r>
  <r>
    <s v="B01M4GGIVU"/>
    <x v="197"/>
    <s v="Electronics|HomeTheater,TV&amp;Video|Accessories|Cables|HDMICables"/>
    <x v="1"/>
    <n v="199"/>
    <n v="699"/>
    <x v="5"/>
    <n v="0.72"/>
    <n v="5.2"/>
    <x v="1"/>
    <n v="12153"/>
    <x v="0"/>
    <x v="0"/>
    <x v="0"/>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n v="8"/>
    <s v="R2DIHMHOPYEASB,R24RHE9B30YXWQ,R3DYXQZQA6PPHM,R2458DMQ9C2Z4F,R36C67830VNHAA,R2GE3ZI47UVVO,R1XMBPKJ1QP1Q9,R1L6PX82T6UT6P"/>
    <s v="R2DIHMHOPYEASB"/>
    <s v="R24RHE9B30YXWQ"/>
    <s v="R3DYXQZQA6PPHM"/>
    <s v="R2458DMQ9C2Z4F"/>
    <s v="R36C67830VNHAA"/>
    <s v="R2GE3ZI47UVVO"/>
    <s v="R1XMBPKJ1QP1Q9"/>
    <s v="R1L6PX82T6UT6P"/>
  </r>
  <r>
    <s v="B01M5967SY"/>
    <x v="198"/>
    <s v="Computers&amp;Accessories|Accessories&amp;Peripherals|Cables&amp;Accessories|Cables|USBCables"/>
    <x v="0"/>
    <n v="379"/>
    <n v="999"/>
    <x v="7"/>
    <n v="0.62"/>
    <n v="5.2"/>
    <x v="1"/>
    <n v="12153"/>
    <x v="0"/>
    <x v="0"/>
    <x v="0"/>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n v="8"/>
    <s v="R2DIHMHOPYEASB,R24RHE9B30YXWQ,R3DYXQZQA6PPHM,R2458DMQ9C2Z4F,R36C67830VNHAA,R2GE3ZI47UVVO,R1XMBPKJ1QP1Q9,R1L6PX82T6UT6P"/>
    <s v="R2DIHMHOPYEASB"/>
    <s v="R24RHE9B30YXWQ"/>
    <s v="R3DYXQZQA6PPHM"/>
    <s v="R2458DMQ9C2Z4F"/>
    <s v="R36C67830VNHAA"/>
    <s v="R2GE3ZI47UVVO"/>
    <s v="R1XMBPKJ1QP1Q9"/>
    <s v="R1L6PX82T6UT6P"/>
  </r>
  <r>
    <s v="B01M5B0TPW"/>
    <x v="199"/>
    <s v="Computers&amp;Accessories|Accessories&amp;Peripherals|PCGamingPeripherals|Headsets"/>
    <x v="0"/>
    <n v="1819"/>
    <n v="2490"/>
    <x v="3"/>
    <n v="0.27"/>
    <n v="5.4"/>
    <x v="4"/>
    <n v="7946"/>
    <x v="0"/>
    <x v="1"/>
    <x v="1"/>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n v="8"/>
    <s v="ROFN3NUPDY258,RIN8HIN341K9M,R3EEILWVIR596A,R212U2C7WSD2JX,R3WKLPJAQHGX0,R2KTBHHUQRW3CA,R3HHOGWJYSJSB3,R3C57OMUNT7LU5"/>
    <s v="ROFN3NUPDY258"/>
    <s v="RIN8HIN341K9M"/>
    <s v="R3EEILWVIR596A"/>
    <s v="R212U2C7WSD2JX"/>
    <s v="R3WKLPJAQHGX0"/>
    <s v="R2KTBHHUQRW3CA"/>
    <s v="R3HHOGWJYSJSB3"/>
    <s v="R3C57OMUNT7LU5"/>
  </r>
  <r>
    <s v="B01M5F614J"/>
    <x v="200"/>
    <s v="Toys&amp;Games|Arts&amp;Crafts|Drawing&amp;PaintingSupplies|ColouringPens&amp;Markers"/>
    <x v="5"/>
    <n v="6549"/>
    <n v="13999"/>
    <x v="0"/>
    <n v="0.53"/>
    <n v="5"/>
    <x v="9"/>
    <n v="2961"/>
    <x v="0"/>
    <x v="1"/>
    <x v="0"/>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n v="8"/>
    <s v="R352VUE5QTHFFF,R2RC6R2E0OMNQ9,RJ12UME7RFM5D,R22YTLRMKBWQM,R3BTY7HUJDNKG8,R3R812J0VVBD0A,R32X1CLMKWWKDE,R12N4I2XRPP114"/>
    <s v="R352VUE5QTHFFF"/>
    <s v="R2RC6R2E0OMNQ9"/>
    <s v="RJ12UME7RFM5D"/>
    <s v="R22YTLRMKBWQM"/>
    <s v="R3BTY7HUJDNKG8"/>
    <s v="R3R812J0VVBD0A"/>
    <s v="R32X1CLMKWWKDE"/>
    <s v="R12N4I2XRPP114"/>
  </r>
  <r>
    <s v="B01M6453MB"/>
    <x v="201"/>
    <s v="Home&amp;Kitchen|Heating,Cooling&amp;AirQuality|RoomHeaters|ElectricHeaters"/>
    <x v="2"/>
    <n v="2280"/>
    <n v="3045"/>
    <x v="3"/>
    <n v="0.25"/>
    <n v="5.0999999999999996"/>
    <x v="0"/>
    <n v="4118"/>
    <x v="0"/>
    <x v="1"/>
    <x v="1"/>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n v="8"/>
    <s v="R3DDL2UPKQ2CK9,R2SYYU1OATVIU5,R1VM993161IYRW,R28K4Y5JF23GNU,R2KM7BT1FRZOYU,R2KQMTZQ5QCIP6,R1VWQ34O0MNDLC,R2GBEWZ5FISS7X"/>
    <s v="R3DDL2UPKQ2CK9"/>
    <s v="R2SYYU1OATVIU5"/>
    <s v="R1VM993161IYRW"/>
    <s v="R28K4Y5JF23GNU"/>
    <s v="R2KM7BT1FRZOYU"/>
    <s v="R2KQMTZQ5QCIP6"/>
    <s v="R1VWQ34O0MNDLC"/>
    <s v="R2GBEWZ5FISS7X"/>
  </r>
  <r>
    <s v="B01M69WCZ6"/>
    <x v="202"/>
    <s v="Home&amp;Kitchen|Heating,Cooling&amp;AirQuality|RoomHeaters|FanHeaters"/>
    <x v="2"/>
    <n v="2249"/>
    <n v="3550"/>
    <x v="4"/>
    <n v="0.37"/>
    <n v="5"/>
    <x v="9"/>
    <n v="3973"/>
    <x v="0"/>
    <x v="1"/>
    <x v="1"/>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n v="8"/>
    <s v="R3JY7DEIB727Q4,RERB22NNP18BZ,RE6LIDZ65EW5G,R1YO7O7DO2O5U6,R1A6I4INOCGWBG,R1ARO6W0N7HC7F,R1VGL0ZOWEIDPZ,R22OSYPO6IBZ8O"/>
    <s v="R3JY7DEIB727Q4"/>
    <s v="RERB22NNP18BZ"/>
    <s v="RE6LIDZ65EW5G"/>
    <s v="R1YO7O7DO2O5U6"/>
    <s v="R1A6I4INOCGWBG"/>
    <s v="R1ARO6W0N7HC7F"/>
    <s v="R1VGL0ZOWEIDPZ"/>
    <s v="R22OSYPO6IBZ8O"/>
  </r>
  <r>
    <s v="B01M72LILF"/>
    <x v="203"/>
    <s v="Electronics|Cameras&amp;Photography|VideoCameras"/>
    <x v="1"/>
    <n v="799"/>
    <n v="1295"/>
    <x v="4"/>
    <n v="0.38"/>
    <n v="5.4"/>
    <x v="4"/>
    <n v="34852"/>
    <x v="0"/>
    <x v="0"/>
    <x v="1"/>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n v="8"/>
    <s v="R2ZXDFN8U4X0T3,RD94LCPFDC5TC,R2S5WXQYTXTQYQ,R2ACY9811MRUN5,R3LCHR1A1RPV6S,RT7JIX9SX80E1,R3L8S4KNQ9XCO6,R5F8EK88EABNY"/>
    <s v="R2ZXDFN8U4X0T3"/>
    <s v="RD94LCPFDC5TC"/>
    <s v="R2S5WXQYTXTQYQ"/>
    <s v="R2ACY9811MRUN5"/>
    <s v="R3LCHR1A1RPV6S"/>
    <s v="RT7JIX9SX80E1"/>
    <s v="R3L8S4KNQ9XCO6"/>
    <s v="R5F8EK88EABNY"/>
  </r>
  <r>
    <s v="B01MF8MB65"/>
    <x v="204"/>
    <s v="Computers&amp;Accessories|Accessories&amp;Peripherals|Keyboards,Mice&amp;InputDevices|Mice"/>
    <x v="0"/>
    <n v="699"/>
    <n v="999"/>
    <x v="3"/>
    <n v="0.3"/>
    <n v="5.0999999999999996"/>
    <x v="0"/>
    <n v="273189"/>
    <x v="0"/>
    <x v="0"/>
    <x v="1"/>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n v="8"/>
    <s v="R1MI8HNTIFTDYT,R1FAUB93NWC6U5,R1Y816Y6XQ56H1,R1PHO0AIE206X2,R1HFRZM6ZBIQP8,R22N6KOWY37W1C,R14L1X0OOX0LFP,RS4WBWB5R5HX3"/>
    <s v="R1MI8HNTIFTDYT"/>
    <s v="R1FAUB93NWC6U5"/>
    <s v="R1Y816Y6XQ56H1"/>
    <s v="R1PHO0AIE206X2"/>
    <s v="R1HFRZM6ZBIQP8"/>
    <s v="R22N6KOWY37W1C"/>
    <s v="R14L1X0OOX0LFP"/>
    <s v="RS4WBWB5R5HX3"/>
  </r>
  <r>
    <s v="B01MQ2A86A"/>
    <x v="205"/>
    <s v="Computers&amp;Accessories|Accessories&amp;Peripherals|LaptopAccessories|Bags&amp;Sleeves|LaptopSleeves&amp;Slipcases"/>
    <x v="0"/>
    <n v="1295"/>
    <n v="1645"/>
    <x v="3"/>
    <n v="0.21"/>
    <n v="5.6"/>
    <x v="11"/>
    <n v="12375"/>
    <x v="0"/>
    <x v="1"/>
    <x v="1"/>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n v="8"/>
    <s v="R17S7JVWFH1X6W,R1HINIS5AG6PXD,R3VZFLZVFVZ13G,R15TQGQAAQ9BO6,R1ESBYDNXT6O96,R1GSE3A3Y8JFOQ,R1UNAIG317Z7UH,RVYEL8OR4M003"/>
    <s v="R17S7JVWFH1X6W"/>
    <s v="R1HINIS5AG6PXD"/>
    <s v="R3VZFLZVFVZ13G"/>
    <s v="R15TQGQAAQ9BO6"/>
    <s v="R1ESBYDNXT6O96"/>
    <s v="R1GSE3A3Y8JFOQ"/>
    <s v="R1UNAIG317Z7UH"/>
    <s v="RVYEL8OR4M003"/>
  </r>
  <r>
    <s v="B01MQZ7J8K"/>
    <x v="206"/>
    <s v="Computers&amp;Accessories|Accessories&amp;Peripherals|USBHubs"/>
    <x v="0"/>
    <n v="749"/>
    <n v="1445"/>
    <x v="1"/>
    <n v="0.48"/>
    <n v="4.9000000000000004"/>
    <x v="5"/>
    <n v="63350"/>
    <x v="0"/>
    <x v="0"/>
    <x v="1"/>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n v="8"/>
    <s v="R2HZ5T2XT2798Y,R28I6WAWTMIYM4,R3EU822EF5KFY,RAKJKLDU074QU,RS7UBBKWLI55Z,R27KBQUHQTGHED,R3F2RL6ZJQTR56,RZF02EKCFFWGK"/>
    <s v="R2HZ5T2XT2798Y"/>
    <s v="R28I6WAWTMIYM4"/>
    <s v="R3EU822EF5KFY"/>
    <s v="RAKJKLDU074QU"/>
    <s v="RS7UBBKWLI55Z"/>
    <s v="R27KBQUHQTGHED"/>
    <s v="R3F2RL6ZJQTR56"/>
    <s v="RZF02EKCFFWGK"/>
  </r>
  <r>
    <s v="B01MRARGBW"/>
    <x v="207"/>
    <s v="Home&amp;Kitchen|Kitchen&amp;HomeAppliances|Vacuum,Cleaning&amp;Ironing|Vacuums&amp;FloorCare|Vacuums|HandheldVacuums"/>
    <x v="2"/>
    <n v="199"/>
    <n v="400"/>
    <x v="1"/>
    <n v="0.5"/>
    <n v="5.0999999999999996"/>
    <x v="0"/>
    <n v="1379"/>
    <x v="0"/>
    <x v="0"/>
    <x v="0"/>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n v="8"/>
    <s v="R22ZQT5S2PIBQO,RP1O8SOYEEI2L,RUUA046AAE2O4,R9EFKXYBWPGEM,R3CVDJ2J9QIOBM,R23QZ7HVMFQB5P,R37GCUOM2FLA5S,R19K6RVW961VVG"/>
    <s v="R22ZQT5S2PIBQO"/>
    <s v="RP1O8SOYEEI2L"/>
    <s v="RUUA046AAE2O4"/>
    <s v="R9EFKXYBWPGEM"/>
    <s v="R3CVDJ2J9QIOBM"/>
    <s v="R23QZ7HVMFQB5P"/>
    <s v="R37GCUOM2FLA5S"/>
    <s v="R19K6RVW961VVG"/>
  </r>
  <r>
    <s v="B01MUAUOCX"/>
    <x v="208"/>
    <s v="Home&amp;Kitchen|Kitchen&amp;HomeAppliances|SewingMachines&amp;Accessories|Sewing&amp;EmbroideryMachines"/>
    <x v="2"/>
    <n v="688"/>
    <n v="747"/>
    <x v="6"/>
    <n v="0.08"/>
    <n v="5.5"/>
    <x v="3"/>
    <n v="2280"/>
    <x v="0"/>
    <x v="0"/>
    <x v="1"/>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n v="8"/>
    <s v="R4YUH7EZ5DB9C,R1CIOU739KNQAX,R2KCDNY1S0C382,RCMGM5B1EHGHZ,R2IIIEMH4MYPA3,RM0CKWZYGTO62,R27N3CJ0NTDZZ2,RBNBAX3RV9RPS"/>
    <s v="R4YUH7EZ5DB9C"/>
    <s v="R1CIOU739KNQAX"/>
    <s v="R2KCDNY1S0C382"/>
    <s v="RCMGM5B1EHGHZ"/>
    <s v="R2IIIEMH4MYPA3"/>
    <s v="RM0CKWZYGTO62"/>
    <s v="R27N3CJ0NTDZZ2"/>
    <s v="RBNBAX3RV9RPS"/>
  </r>
  <r>
    <s v="B01MY839VW"/>
    <x v="209"/>
    <s v="Computers&amp;Accessories|Accessories&amp;Peripherals|Cables&amp;Accessories|Cables|USBCables"/>
    <x v="0"/>
    <n v="549"/>
    <n v="1090"/>
    <x v="1"/>
    <n v="0.5"/>
    <n v="5.2"/>
    <x v="1"/>
    <n v="13029"/>
    <x v="0"/>
    <x v="0"/>
    <x v="0"/>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n v="8"/>
    <s v="R3K3UN3YSLI8K9,RE7V0E8WMQXEZ,R1G9EQA21P73JD,R3HUUS03G360Q3,R36NLGQ9NGSPCE,R1KB6EXTCM1C1H,R2YGR0FZXDNLXL,R1X3FG1SX99UKT"/>
    <s v="R3K3UN3YSLI8K9"/>
    <s v="RE7V0E8WMQXEZ"/>
    <s v="R1G9EQA21P73JD"/>
    <s v="R3HUUS03G360Q3"/>
    <s v="R36NLGQ9NGSPCE"/>
    <s v="R1KB6EXTCM1C1H"/>
    <s v="R2YGR0FZXDNLXL"/>
    <s v="R1X3FG1SX99UKT"/>
  </r>
  <r>
    <s v="B01N1XVVLC"/>
    <x v="210"/>
    <s v="Electronics|Mobiles&amp;Accessories|MobileAccessories|Photo&amp;VideoAccessories|SelfieSticks"/>
    <x v="1"/>
    <n v="9590"/>
    <n v="15999"/>
    <x v="4"/>
    <n v="0.4"/>
    <n v="5.0999999999999996"/>
    <x v="0"/>
    <n v="1017"/>
    <x v="0"/>
    <x v="1"/>
    <x v="1"/>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n v="8"/>
    <s v="R21ED050VWAF23,R3EA9NKMCKHQUN,R387DPEXYRMJVW,R37X1B6A8MRS2G,R34OFX5U5EEJNN,R2RAGNI18M2ZT9,R1ZKGW1E97R6UE,R1PWCV334TATWX"/>
    <s v="R21ED050VWAF23"/>
    <s v="R3EA9NKMCKHQUN"/>
    <s v="R387DPEXYRMJVW"/>
    <s v="R37X1B6A8MRS2G"/>
    <s v="R34OFX5U5EEJNN"/>
    <s v="R2RAGNI18M2ZT9"/>
    <s v="R1ZKGW1E97R6UE"/>
    <s v="R1PWCV334TATWX"/>
  </r>
  <r>
    <s v="B01N4EV2TL"/>
    <x v="211"/>
    <s v="Electronics|Headphones,Earbuds&amp;Accessories|Headphones|In-Ear"/>
    <x v="1"/>
    <n v="1495"/>
    <n v="1995"/>
    <x v="3"/>
    <n v="0.25"/>
    <n v="5.3"/>
    <x v="2"/>
    <n v="7241"/>
    <x v="0"/>
    <x v="1"/>
    <x v="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n v="8"/>
    <s v="R1RUKN8RB2RKOV,R2DBKFMLI7ZC68,R2935VQS8956B4,R2HNYWLYAUUF0,RPZX6OUAQAC2Q,R2M2E3K9WCOT8C,R3I4DTEZHG51AT,R3HSC8JRXPXLN5"/>
    <s v="R1RUKN8RB2RKOV"/>
    <s v="R2DBKFMLI7ZC68"/>
    <s v="R2935VQS8956B4"/>
    <s v="R2HNYWLYAUUF0"/>
    <s v="RPZX6OUAQAC2Q"/>
    <s v="R2M2E3K9WCOT8C"/>
    <s v="R3I4DTEZHG51AT"/>
    <s v="R3HSC8JRXPXLN5"/>
  </r>
  <r>
    <s v="B01N6IJG0F"/>
    <x v="212"/>
    <s v="Home&amp;Kitchen|Kitchen&amp;HomeAppliances|SmallKitchenAppliances|HandBlenders"/>
    <x v="2"/>
    <n v="559"/>
    <n v="1010"/>
    <x v="1"/>
    <n v="0.45"/>
    <n v="5.0999999999999996"/>
    <x v="0"/>
    <n v="17325"/>
    <x v="0"/>
    <x v="0"/>
    <x v="1"/>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n v="8"/>
    <s v="RNEAQQCZW4BQR,R3QX33JL1X0RQ2,R190BAYCEPAT8R,R1CCAJOU1DMY14,R2KPPV8ZRKYJYF,R2N5CX7I9OROMB,RN0DQOQT1HQTW,R6EYGLUKXGGAH"/>
    <s v="RNEAQQCZW4BQR"/>
    <s v="R3QX33JL1X0RQ2"/>
    <s v="R190BAYCEPAT8R"/>
    <s v="R1CCAJOU1DMY14"/>
    <s v="R2KPPV8ZRKYJYF"/>
    <s v="R2N5CX7I9OROMB"/>
    <s v="RN0DQOQT1HQTW"/>
    <s v="R6EYGLUKXGGAH"/>
  </r>
  <r>
    <s v="B01N6LU1VF"/>
    <x v="213"/>
    <s v="Computers&amp;Accessories|Accessories&amp;Peripherals|PCGamingPeripherals|GamingMice"/>
    <x v="0"/>
    <n v="579"/>
    <n v="1400"/>
    <x v="0"/>
    <n v="0.59"/>
    <n v="5.3"/>
    <x v="2"/>
    <n v="189104"/>
    <x v="0"/>
    <x v="0"/>
    <x v="0"/>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n v="8"/>
    <s v="R3D9U8JX5A9TUJ,R35QH8XSF5Q7Q8,R2GIERTOOHJ61Y,R1C41WPHWU3HQU,R1KWYGPK5B25QW,R29JX6DV9W8CEX,R2NC01NL944UV6,R383NYRRUUA4RG"/>
    <s v="R3D9U8JX5A9TUJ"/>
    <s v="R35QH8XSF5Q7Q8"/>
    <s v="R2GIERTOOHJ61Y"/>
    <s v="R1C41WPHWU3HQU"/>
    <s v="R1KWYGPK5B25QW"/>
    <s v="R29JX6DV9W8CEX"/>
    <s v="R2NC01NL944UV6"/>
    <s v="R383NYRRUUA4RG"/>
  </r>
  <r>
    <s v="B01N90RZ4M"/>
    <x v="214"/>
    <s v="Electronics|HomeTheater,TV&amp;Video|Accessories|RemoteControls"/>
    <x v="1"/>
    <n v="230"/>
    <n v="499"/>
    <x v="0"/>
    <n v="0.54"/>
    <n v="4.7"/>
    <x v="6"/>
    <n v="2960"/>
    <x v="0"/>
    <x v="0"/>
    <x v="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n v="8"/>
    <s v="RJ19CW7WCSFUI,R3W3PK017U6SIG,RJB32KHP5D5O3,R3POHJCTG2XX71,R1EKLLUH4KRRS9,R2S00YTPGW362,R24N5IPVE7LGCM,R2ZOR8P02Z5J8F"/>
    <s v="RJ19CW7WCSFUI"/>
    <s v="R3W3PK017U6SIG"/>
    <s v="RJB32KHP5D5O3"/>
    <s v="R3POHJCTG2XX71"/>
    <s v="R1EKLLUH4KRRS9"/>
    <s v="R2S00YTPGW362"/>
    <s v="R24N5IPVE7LGCM"/>
    <s v="R2ZOR8P02Z5J8F"/>
  </r>
  <r>
    <s v="B01NBX5RSB"/>
    <x v="215"/>
    <s v="Computers&amp;Accessories|NetworkingDevices|Routers"/>
    <x v="0"/>
    <n v="770"/>
    <n v="1547"/>
    <x v="1"/>
    <n v="0.5"/>
    <n v="5.3"/>
    <x v="2"/>
    <n v="2585"/>
    <x v="0"/>
    <x v="0"/>
    <x v="0"/>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n v="8"/>
    <s v="R1TJKL76C0W8AT,RI1F2WGK4HN7I,RC05PR7RHAM9E,R1LKX7E6XKVV27,R2FOPD4PXWCP5N,R2URWEN1QK21IU,R37JHQEP9ROA6N,R3DE3ZEHY39HOR"/>
    <s v="R1TJKL76C0W8AT"/>
    <s v="RI1F2WGK4HN7I"/>
    <s v="RC05PR7RHAM9E"/>
    <s v="R1LKX7E6XKVV27"/>
    <s v="R2FOPD4PXWCP5N"/>
    <s v="R2URWEN1QK21IU"/>
    <s v="R37JHQEP9ROA6N"/>
    <s v="R3DE3ZEHY39HOR"/>
  </r>
  <r>
    <s v="B01NCVJMKX"/>
    <x v="216"/>
    <s v="Electronics|Headphones,Earbuds&amp;Accessories|Headphones|On-Ear"/>
    <x v="1"/>
    <n v="499"/>
    <n v="999"/>
    <x v="1"/>
    <n v="0.5"/>
    <n v="5.0999999999999996"/>
    <x v="0"/>
    <n v="4859"/>
    <x v="0"/>
    <x v="0"/>
    <x v="0"/>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n v="8"/>
    <s v="R2MP2RC761IOHP,R2ZSKNB3CB2RWC,R35EVJOKZHKDLL,R2HBA84L1S9KKW,RDWMFBKOBMYGY,R2Z9AE3YXBSR2C,R30A4W4FNOBF2H,R3MS03C3MG2C7C"/>
    <s v="R2MP2RC761IOHP"/>
    <s v="R2ZSKNB3CB2RWC"/>
    <s v="R35EVJOKZHKDLL"/>
    <s v="R2HBA84L1S9KKW"/>
    <s v="RDWMFBKOBMYGY"/>
    <s v="R2Z9AE3YXBSR2C"/>
    <s v="R30A4W4FNOBF2H"/>
    <s v="R3MS03C3MG2C7C"/>
  </r>
  <r>
    <s v="B06XDKWLJH"/>
    <x v="217"/>
    <s v="Electronics|Mobiles&amp;Accessories|MobileAccessories|StylusPens"/>
    <x v="1"/>
    <n v="4449"/>
    <n v="5734"/>
    <x v="3"/>
    <n v="0.22"/>
    <n v="5.4"/>
    <x v="4"/>
    <n v="25006"/>
    <x v="0"/>
    <x v="1"/>
    <x v="1"/>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n v="8"/>
    <s v="R3JLT7LH2SOF0V,R2KT1SVXND1VWG,R24OK0MVA1SNAD,R28CT5JQ1R02CZ,RYKHQ54JHJYQB,RF0NNFS6PEPAV,R2I21A2MTQV7JX,RZ5JP629DU70F"/>
    <s v="R3JLT7LH2SOF0V"/>
    <s v="R2KT1SVXND1VWG"/>
    <s v="R24OK0MVA1SNAD"/>
    <s v="R28CT5JQ1R02CZ"/>
    <s v="RYKHQ54JHJYQB"/>
    <s v="RF0NNFS6PEPAV"/>
    <s v="R2I21A2MTQV7JX"/>
    <s v="RZ5JP629DU70F"/>
  </r>
  <r>
    <s v="B06XFTHCNY"/>
    <x v="218"/>
    <s v="Electronics|HomeTheater,TV&amp;Video|Accessories|Cables|RCACables"/>
    <x v="1"/>
    <n v="439"/>
    <n v="758"/>
    <x v="1"/>
    <n v="0.42"/>
    <n v="5.2"/>
    <x v="1"/>
    <n v="4296"/>
    <x v="0"/>
    <x v="0"/>
    <x v="1"/>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n v="8"/>
    <s v="RMD97V7ZXPVBW,R334FL43ACWCPH,R1L5CFYAFEBGQY,RM3DGSI1GEJ08,R26V5SMXYSE953,R22PXYQOJSGDO8,RMV4FW2P0WYMA,R2P66UQNR7EV9H"/>
    <s v="RMD97V7ZXPVBW"/>
    <s v="R334FL43ACWCPH"/>
    <s v="R1L5CFYAFEBGQY"/>
    <s v="RM3DGSI1GEJ08"/>
    <s v="R26V5SMXYSE953"/>
    <s v="R22PXYQOJSGDO8"/>
    <s v="RMV4FW2P0WYMA"/>
    <s v="R2P66UQNR7EV9H"/>
  </r>
  <r>
    <s v="B06XGWRKYT"/>
    <x v="219"/>
    <s v="Computers&amp;Accessories|Accessories&amp;Peripherals|Cables&amp;Accessories|Cables|USBCables"/>
    <x v="0"/>
    <n v="7999"/>
    <n v="15999"/>
    <x v="1"/>
    <n v="0.5"/>
    <n v="4.8"/>
    <x v="10"/>
    <n v="3022"/>
    <x v="0"/>
    <x v="1"/>
    <x v="0"/>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n v="8"/>
    <s v="R20Y7L8T8S0B2V,R19O1AZBIG1F5P,R1HA5IN5GZZEKJ,R3BGLBQWLQUBW0,R2GKH9JNW12AKY,RKEC16QEHA2WT,R1A9NXDM3RASAL,R25TUXKCEEATJ0"/>
    <s v="R20Y7L8T8S0B2V"/>
    <s v="R19O1AZBIG1F5P"/>
    <s v="R1HA5IN5GZZEKJ"/>
    <s v="R3BGLBQWLQUBW0"/>
    <s v="R2GKH9JNW12AKY"/>
    <s v="RKEC16QEHA2WT"/>
    <s v="R1A9NXDM3RASAL"/>
    <s v="R25TUXKCEEATJ0"/>
  </r>
  <r>
    <s v="B06XMZV7RH"/>
    <x v="220"/>
    <s v="Home&amp;Kitchen|Kitchen&amp;HomeAppliances|SmallKitchenAppliances|Kettles&amp;HotWaterDispensers|ElectricKettles"/>
    <x v="2"/>
    <n v="308"/>
    <n v="499"/>
    <x v="4"/>
    <n v="0.38"/>
    <n v="4.9000000000000004"/>
    <x v="5"/>
    <n v="4584"/>
    <x v="0"/>
    <x v="0"/>
    <x v="1"/>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n v="8"/>
    <s v="R3KA8I1JO7VWHM,RGN972IS97APK,R19V3GRW0VRBAC,RAXEY84M4ISW1,R1PSYUMKHDXHVU,R1625BVG24Y7M,R1KYTADP38QAD0,RTX0APKPL4NRR"/>
    <s v="R3KA8I1JO7VWHM"/>
    <s v="RGN972IS97APK"/>
    <s v="R19V3GRW0VRBAC"/>
    <s v="RAXEY84M4ISW1"/>
    <s v="R1PSYUMKHDXHVU"/>
    <s v="R1625BVG24Y7M"/>
    <s v="R1KYTADP38QAD0"/>
    <s v="RTX0APKPL4NRR"/>
  </r>
  <r>
    <s v="B06XPYRWV5"/>
    <x v="221"/>
    <s v="Computers&amp;Accessories|Accessories&amp;Peripherals|HardDriveAccessories|Caddies"/>
    <x v="0"/>
    <n v="1099"/>
    <n v="1795"/>
    <x v="4"/>
    <n v="0.39"/>
    <n v="5.2"/>
    <x v="1"/>
    <n v="4244"/>
    <x v="0"/>
    <x v="1"/>
    <x v="1"/>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n v="8"/>
    <s v="RPHKXENT6881N,R14GIM1TQZM2WS,R22GCXSWUPXZ37,R1BODEGMFJ7WTL,R2NHEH4AZSRE24,R1WO9OM8O2713U,RS2T771TLOD14,R32DSGGUO0K1G0"/>
    <s v="RPHKXENT6881N"/>
    <s v="R14GIM1TQZM2WS"/>
    <s v="R22GCXSWUPXZ37"/>
    <s v="R1BODEGMFJ7WTL"/>
    <s v="R2NHEH4AZSRE24"/>
    <s v="R1WO9OM8O2713U"/>
    <s v="RS2T771TLOD14"/>
    <s v="R32DSGGUO0K1G0"/>
  </r>
  <r>
    <s v="B06XR9PR5X"/>
    <x v="222"/>
    <s v="Electronics|HomeAudio|Accessories|Adapters"/>
    <x v="1"/>
    <n v="209"/>
    <n v="600"/>
    <x v="7"/>
    <n v="0.65"/>
    <n v="5.4"/>
    <x v="4"/>
    <n v="18872"/>
    <x v="0"/>
    <x v="0"/>
    <x v="0"/>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n v="8"/>
    <s v="R1PU0LE5YRKY3Y,R2L5EHOA77MWQP,R1GOM8MCTLY767,R2DNNWQ9ROEWKT,RCZ2A2MM0MX3N,R33P4PO6NUBWHY,R2NWBZA1YTJSG5,R3HWZSNDCB8EQM"/>
    <s v="R1PU0LE5YRKY3Y"/>
    <s v="R2L5EHOA77MWQP"/>
    <s v="R1GOM8MCTLY767"/>
    <s v="R2DNNWQ9ROEWKT"/>
    <s v="RCZ2A2MM0MX3N"/>
    <s v="R33P4PO6NUBWHY"/>
    <s v="R2NWBZA1YTJSG5"/>
    <s v="R3HWZSNDCB8EQM"/>
  </r>
  <r>
    <s v="B06XSK3XL6"/>
    <x v="223"/>
    <s v="Computers&amp;Accessories|ExternalDevices&amp;DataStorage|PenDrives"/>
    <x v="0"/>
    <n v="571"/>
    <n v="999"/>
    <x v="1"/>
    <n v="0.43"/>
    <n v="5.3"/>
    <x v="2"/>
    <n v="38221"/>
    <x v="0"/>
    <x v="0"/>
    <x v="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n v="8"/>
    <s v="R9OEDGO6AP6W,R18J04KXIBBB6N,R70MW25QBMRGK,R3AX6PA4E2TM2G,R7HUKVB4XODCQ,R1J8EL6DD8FXI4,R1GYAYF8LG0P4Y,R2O8NMN02QCYQT"/>
    <s v="R9OEDGO6AP6W"/>
    <s v="R18J04KXIBBB6N"/>
    <s v="R70MW25QBMRGK"/>
    <s v="R3AX6PA4E2TM2G"/>
    <s v="R7HUKVB4XODCQ"/>
    <s v="R1J8EL6DD8FXI4"/>
    <s v="R1GYAYF8LG0P4Y"/>
    <s v="R2O8NMN02QCYQT"/>
  </r>
  <r>
    <s v="B06Y36JKC3"/>
    <x v="224"/>
    <s v="Home&amp;Kitchen|Heating,Cooling&amp;AirQuality|RoomHeaters|FanHeaters"/>
    <x v="2"/>
    <n v="149"/>
    <n v="300"/>
    <x v="1"/>
    <n v="0.5"/>
    <n v="5.0999999999999996"/>
    <x v="0"/>
    <n v="4074"/>
    <x v="0"/>
    <x v="0"/>
    <x v="0"/>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n v="8"/>
    <s v="R2WRYLQ71K8KZS,R2ILB8NGFLKSM1,R1979FXJSU8GAN,R2Q6SATG4MFI5J,R3D8ZZR5A7F41R,R1OUF0QLKOUA1Z,R2BM7P8CHR65XC,R188GMUPS02IZE"/>
    <s v="R2WRYLQ71K8KZS"/>
    <s v="R2ILB8NGFLKSM1"/>
    <s v="R1979FXJSU8GAN"/>
    <s v="R2Q6SATG4MFI5J"/>
    <s v="R3D8ZZR5A7F41R"/>
    <s v="R1OUF0QLKOUA1Z"/>
    <s v="R2BM7P8CHR65XC"/>
    <s v="R188GMUPS02IZE"/>
  </r>
  <r>
    <s v="B071113J7M"/>
    <x v="225"/>
    <s v="Home&amp;Kitchen|Kitchen&amp;HomeAppliances|WaterPurifiers&amp;Accessories|WaterPurifierAccessories"/>
    <x v="2"/>
    <n v="5890"/>
    <n v="7506"/>
    <x v="3"/>
    <n v="0.22"/>
    <n v="5.5"/>
    <x v="3"/>
    <n v="7241"/>
    <x v="0"/>
    <x v="1"/>
    <x v="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n v="8"/>
    <s v="R2WEI6XJR33OD9,R27A6L849E7GSZ,R1AEVMWF3LYR1W,R1HWDFBGDTAD8T,RW1MNAXV6W46C,R29GE7YKSLFUEI,RVPA011CN6KFC,R3RPSQIJV4SO8P"/>
    <s v="R2WEI6XJR33OD9"/>
    <s v="R27A6L849E7GSZ"/>
    <s v="R1AEVMWF3LYR1W"/>
    <s v="R1HWDFBGDTAD8T"/>
    <s v="RW1MNAXV6W46C"/>
    <s v="R29GE7YKSLFUEI"/>
    <s v="RVPA011CN6KFC"/>
    <s v="R3RPSQIJV4SO8P"/>
  </r>
  <r>
    <s v="B0711PVX6Z"/>
    <x v="226"/>
    <s v="Computers&amp;Accessories|Accessories&amp;Peripherals|Cables&amp;Accessories|Cables|USBCables"/>
    <x v="0"/>
    <n v="179"/>
    <n v="500"/>
    <x v="7"/>
    <n v="0.64"/>
    <n v="5.2"/>
    <x v="1"/>
    <n v="92595"/>
    <x v="0"/>
    <x v="0"/>
    <x v="0"/>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n v="8"/>
    <s v="R22EUJ1B1AM0OU,R2K89RVGN8N9MO,R177X9L6ND6OA7,R2YU5RDRT44DE6,R1K5FLRLAUZLKF,R1HAZS2PLM3RRQ,R3EX1BCG3VPANF,R1C72DNWTJGUI2"/>
    <s v="R22EUJ1B1AM0OU"/>
    <s v="R2K89RVGN8N9MO"/>
    <s v="R177X9L6ND6OA7"/>
    <s v="R2YU5RDRT44DE6"/>
    <s v="R1K5FLRLAUZLKF"/>
    <s v="R1HAZS2PLM3RRQ"/>
    <s v="R3EX1BCG3VPANF"/>
    <s v="R1C72DNWTJGUI2"/>
  </r>
  <r>
    <s v="B0718ZN31Q"/>
    <x v="227"/>
    <s v="Electronics|HomeTheater,TV&amp;Video|Accessories|Cables|HDMICables"/>
    <x v="1"/>
    <n v="598"/>
    <n v="4999"/>
    <x v="8"/>
    <n v="0.88"/>
    <n v="5.2"/>
    <x v="1"/>
    <n v="910"/>
    <x v="1"/>
    <x v="0"/>
    <x v="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n v="8"/>
    <s v="R26Z0O4978YU47,R13WAXAKPL2LIZ,RSOGJ8FAFL4E5,R3NS94CP1XBFL,R2GCTRSIEHHNXA,R2JI8EH2TR7BDR,RC9CBGOS4Y0ZA,R30MFJXWFH5IPS"/>
    <s v="R26Z0O4978YU47"/>
    <s v="R13WAXAKPL2LIZ"/>
    <s v="RSOGJ8FAFL4E5"/>
    <s v="R3NS94CP1XBFL"/>
    <s v="R2GCTRSIEHHNXA"/>
    <s v="R2JI8EH2TR7BDR"/>
    <s v="RC9CBGOS4Y0ZA"/>
    <s v="R30MFJXWFH5IPS"/>
  </r>
  <r>
    <s v="B071R3LHFM"/>
    <x v="228"/>
    <s v="Home&amp;Kitchen|Heating,Cooling&amp;AirQuality|Fans|ExhaustFans"/>
    <x v="2"/>
    <n v="2899"/>
    <n v="5500"/>
    <x v="1"/>
    <n v="0.47"/>
    <n v="4.8"/>
    <x v="10"/>
    <n v="8958"/>
    <x v="0"/>
    <x v="1"/>
    <x v="1"/>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n v="8"/>
    <s v="R3INNJUH4JO9LK,R15QDC1Z7MA197,R1XO3PU241VKRL,RYERQXE72BWDZ,R1JHTSAJC61WZ3,R3P0PRTL84LY6I,R2Z85B5IROTGYA,R2EH4DVWTBAL9C"/>
    <s v="R3INNJUH4JO9LK"/>
    <s v="R15QDC1Z7MA197"/>
    <s v="R1XO3PU241VKRL"/>
    <s v="RYERQXE72BWDZ"/>
    <s v="R1JHTSAJC61WZ3"/>
    <s v="R3P0PRTL84LY6I"/>
    <s v="R2Z85B5IROTGYA"/>
    <s v="R2EH4DVWTBAL9C"/>
  </r>
  <r>
    <s v="B071SDRGWL"/>
    <x v="229"/>
    <s v="Computers&amp;Accessories|Accessories&amp;Peripherals|Cables&amp;Accessories|Cables|USBCables"/>
    <x v="0"/>
    <n v="349"/>
    <n v="699"/>
    <x v="1"/>
    <n v="0.5"/>
    <n v="5.3"/>
    <x v="2"/>
    <n v="20850"/>
    <x v="0"/>
    <x v="0"/>
    <x v="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n v="8"/>
    <s v="R1G4I5FLAHM16P,R1DXRMVWV2OVE8,R2BJFG3I9TAZ2P,R35RERUQG5AERU,RQVMA35UH4D2P,R2WKO9Y6VGUOOP,R1NECHJ8DC9INS,RDDDU5N0JHZS7"/>
    <s v="R1G4I5FLAHM16P"/>
    <s v="R1DXRMVWV2OVE8"/>
    <s v="R2BJFG3I9TAZ2P"/>
    <s v="R35RERUQG5AERU"/>
    <s v="RQVMA35UH4D2P"/>
    <s v="R2WKO9Y6VGUOOP"/>
    <s v="R1NECHJ8DC9INS"/>
    <s v="RDDDU5N0JHZS7"/>
  </r>
  <r>
    <s v="B071VMP1Z4"/>
    <x v="230"/>
    <s v="Electronics|HomeTheater,TV&amp;Video|Accessories|RemoteControls"/>
    <x v="1"/>
    <n v="399"/>
    <n v="399"/>
    <x v="6"/>
    <n v="0"/>
    <n v="4.9000000000000004"/>
    <x v="5"/>
    <n v="1951"/>
    <x v="0"/>
    <x v="0"/>
    <x v="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n v="8"/>
    <s v="R17PVKPPX1FJYC,R34PJA3123VAT3,R1AYZQXNSM6U7F,RAWHBOZFQG4DA,R20LZMIZSXKAM8,RK1BO9M1S8VSI,R1XYZODV57P3LI,R12NL8VVWSST6Q"/>
    <s v="R17PVKPPX1FJYC"/>
    <s v="R34PJA3123VAT3"/>
    <s v="R1AYZQXNSM6U7F"/>
    <s v="RAWHBOZFQG4DA"/>
    <s v="R20LZMIZSXKAM8"/>
    <s v="RK1BO9M1S8VSI"/>
    <s v="R1XYZODV57P3LI"/>
    <s v="R12NL8VVWSST6Q"/>
  </r>
  <r>
    <s v="B071VNHMX2"/>
    <x v="231"/>
    <s v="Computers&amp;Accessories|Accessories&amp;Peripherals|PCGamingPeripherals|GamingKeyboards"/>
    <x v="0"/>
    <n v="2095"/>
    <n v="2095"/>
    <x v="6"/>
    <n v="0"/>
    <n v="5.5"/>
    <x v="3"/>
    <n v="7949"/>
    <x v="0"/>
    <x v="1"/>
    <x v="1"/>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n v="8"/>
    <s v="R18OC1M5ERXJ0,R2VDUDAU7MGHVM,RVLRZGC6D01FK,R1ZX1J20BL0RDU,R1BPNRYUL32FN5,R1I3ZV1S9Z08AL,R2ILU2ZYAIN700,R3LEO43599XYH1"/>
    <s v="R18OC1M5ERXJ0"/>
    <s v="R2VDUDAU7MGHVM"/>
    <s v="RVLRZGC6D01FK"/>
    <s v="R1ZX1J20BL0RDU"/>
    <s v="R1BPNRYUL32FN5"/>
    <s v="R1I3ZV1S9Z08AL"/>
    <s v="R2ILU2ZYAIN700"/>
    <s v="R3LEO43599XYH1"/>
  </r>
  <r>
    <s v="B071Z8M4KX"/>
    <x v="232"/>
    <s v="Electronics|Mobiles&amp;Accessories|MobileAccessories|Cases&amp;Covers|BasicCases"/>
    <x v="1"/>
    <n v="365"/>
    <n v="999"/>
    <x v="7"/>
    <n v="0.63"/>
    <n v="5.0999999999999996"/>
    <x v="0"/>
    <n v="363711"/>
    <x v="0"/>
    <x v="0"/>
    <x v="0"/>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n v="8"/>
    <s v="R2DD2M5YARW7R2,R2M9ZYNGGV1ZLN,RNWNTRNLSJWSB,R3BJBPNI2XP8HF,RI1FLXH6TFEAJ,R172WRCQLOW97V,R3721R2I1BFETF,R2DH3Z46FTCXQ8"/>
    <s v="R2DD2M5YARW7R2"/>
    <s v="R2M9ZYNGGV1ZLN"/>
    <s v="RNWNTRNLSJWSB"/>
    <s v="R3BJBPNI2XP8HF"/>
    <s v="RI1FLXH6TFEAJ"/>
    <s v="R172WRCQLOW97V"/>
    <s v="R3721R2I1BFETF"/>
    <s v="R2DH3Z46FTCXQ8"/>
  </r>
  <r>
    <s v="B07222HQKP"/>
    <x v="233"/>
    <s v="Electronics|Headphones,Earbuds&amp;Accessories|Headphones|In-Ear"/>
    <x v="1"/>
    <n v="657"/>
    <n v="999"/>
    <x v="4"/>
    <n v="0.34"/>
    <n v="5.3"/>
    <x v="2"/>
    <n v="13944"/>
    <x v="0"/>
    <x v="0"/>
    <x v="1"/>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n v="8"/>
    <s v="R14SXAZCRPQZNK,RA7ZKRJ46E457,R311BANNTQSXO1,RFEQZHNT7QDV3,R12TLXBNBGY3Y7,R31NPLPBEHHJVO,R1T99LYGHCHHML,RIW7K2PKLTNVA"/>
    <s v="R14SXAZCRPQZNK"/>
    <s v="RA7ZKRJ46E457"/>
    <s v="R311BANNTQSXO1"/>
    <s v="RFEQZHNT7QDV3"/>
    <s v="R12TLXBNBGY3Y7"/>
    <s v="R31NPLPBEHHJVO"/>
    <s v="R1T99LYGHCHHML"/>
    <s v="RIW7K2PKLTNVA"/>
  </r>
  <r>
    <s v="B07232M876"/>
    <x v="234"/>
    <s v="Computers&amp;Accessories|Accessories&amp;Peripherals|Cables&amp;Accessories|Cables|USBCables"/>
    <x v="0"/>
    <n v="199"/>
    <n v="395"/>
    <x v="1"/>
    <n v="0.5"/>
    <n v="5.2"/>
    <x v="1"/>
    <n v="92595"/>
    <x v="0"/>
    <x v="0"/>
    <x v="0"/>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n v="8"/>
    <s v="R22EUJ1B1AM0OU,R2K89RVGN8N9MO,R177X9L6ND6OA7,R2YU5RDRT44DE6,R1K5FLRLAUZLKF,R1HAZS2PLM3RRQ,R3EX1BCG3VPANF,R1C72DNWTJGUI2"/>
    <s v="R22EUJ1B1AM0OU"/>
    <s v="R2K89RVGN8N9MO"/>
    <s v="R177X9L6ND6OA7"/>
    <s v="R2YU5RDRT44DE6"/>
    <s v="R1K5FLRLAUZLKF"/>
    <s v="R1HAZS2PLM3RRQ"/>
    <s v="R3EX1BCG3VPANF"/>
    <s v="R1C72DNWTJGUI2"/>
  </r>
  <r>
    <s v="B072J83V9W"/>
    <x v="235"/>
    <s v="Home&amp;Kitchen|Kitchen&amp;HomeAppliances|Vacuum,Cleaning&amp;Ironing|Irons,Steamers&amp;Accessories|LintShavers"/>
    <x v="2"/>
    <n v="8999"/>
    <n v="9995"/>
    <x v="6"/>
    <n v="0.1"/>
    <n v="5.4"/>
    <x v="4"/>
    <n v="17994"/>
    <x v="0"/>
    <x v="1"/>
    <x v="1"/>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n v="8"/>
    <s v="R1PZ2XBD6GD0UY,RMQA2CY9FRUOR,R55EXM1PLX7BM,R26ZJ9VXF4PWCA,R2S9JPUNTGN4DX,R2M8WSNRMQDR8C,RNY8DA1733V0U,R1F1ZMII16AUTP"/>
    <s v="R1PZ2XBD6GD0UY"/>
    <s v="RMQA2CY9FRUOR"/>
    <s v="R55EXM1PLX7BM"/>
    <s v="R26ZJ9VXF4PWCA"/>
    <s v="R2S9JPUNTGN4DX"/>
    <s v="R2M8WSNRMQDR8C"/>
    <s v="RNY8DA1733V0U"/>
    <s v="R1F1ZMII16AUTP"/>
  </r>
  <r>
    <s v="B072NCN9M4"/>
    <x v="236"/>
    <s v="Home&amp;Kitchen|Kitchen&amp;HomeAppliances|SmallKitchenAppliances|DigitalKitchenScales"/>
    <x v="2"/>
    <n v="8886"/>
    <n v="11850"/>
    <x v="3"/>
    <n v="0.25"/>
    <n v="5.2"/>
    <x v="1"/>
    <n v="3065"/>
    <x v="0"/>
    <x v="1"/>
    <x v="1"/>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n v="8"/>
    <s v="R3TVMEHW7XIWSU,R20EKADK19NV0G,R3AGXOFMA1Z00Q,R97FQ3X9NLEAL,R3D45IE6H47RBM,R1HL2KTGD7AU9J,R39IL0Q9V5M18U,R7M2JXHO1GESO"/>
    <s v="R3TVMEHW7XIWSU"/>
    <s v="R20EKADK19NV0G"/>
    <s v="R3AGXOFMA1Z00Q"/>
    <s v="R97FQ3X9NLEAL"/>
    <s v="R3D45IE6H47RBM"/>
    <s v="R1HL2KTGD7AU9J"/>
    <s v="R39IL0Q9V5M18U"/>
    <s v="R7M2JXHO1GESO"/>
  </r>
  <r>
    <s v="B073BRXPZX"/>
    <x v="237"/>
    <s v="Electronics|HomeTheater,TV&amp;Video|Televisions|SmartTelevisions"/>
    <x v="1"/>
    <n v="289"/>
    <n v="590"/>
    <x v="0"/>
    <n v="0.51"/>
    <n v="5.4"/>
    <x v="4"/>
    <n v="25886"/>
    <x v="0"/>
    <x v="0"/>
    <x v="0"/>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n v="8"/>
    <s v="R8W5BHTVFMCB2,R34BR22MYWCGQM,R1D3IFV0IYNC39,R1K5TK6UQ9WLRX,R1V2N0TIMCANVI,R2UOCIGLOQ0CAD,R1JGKZGY686LSU,R3CM6K3CTECGER"/>
    <s v="R8W5BHTVFMCB2"/>
    <s v="R34BR22MYWCGQM"/>
    <s v="R1D3IFV0IYNC39"/>
    <s v="R1K5TK6UQ9WLRX"/>
    <s v="R1V2N0TIMCANVI"/>
    <s v="R2UOCIGLOQ0CAD"/>
    <s v="R1JGKZGY686LSU"/>
    <s v="R3CM6K3CTECGER"/>
  </r>
  <r>
    <s v="B0746JGVDS"/>
    <x v="238"/>
    <s v="Electronics|Mobiles&amp;Accessories|MobileAccessories|Chargers|PowerBanks"/>
    <x v="1"/>
    <n v="349"/>
    <n v="999"/>
    <x v="7"/>
    <n v="0.65"/>
    <n v="4.9000000000000004"/>
    <x v="5"/>
    <n v="46399"/>
    <x v="0"/>
    <x v="0"/>
    <x v="0"/>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n v="8"/>
    <s v="RRCQZ1NUT86W1,R7U9X4A8OGS3I,R26604Y3P1D000,R1KQQ073FBUGOE,R2L5WWOGWCXTX9,R3S4F4U2MF1Y50,R34PV1REW30PDN,R2YMG0H31K4P6J"/>
    <s v="RRCQZ1NUT86W1"/>
    <s v="R7U9X4A8OGS3I"/>
    <s v="R26604Y3P1D000"/>
    <s v="R1KQQ073FBUGOE"/>
    <s v="R2L5WWOGWCXTX9"/>
    <s v="R3S4F4U2MF1Y50"/>
    <s v="R34PV1REW30PDN"/>
    <s v="R2YMG0H31K4P6J"/>
  </r>
  <r>
    <s v="B0746N6WML"/>
    <x v="239"/>
    <s v="Computers&amp;Accessories|Accessories&amp;Peripherals|Keyboards,Mice&amp;InputDevices|Mice"/>
    <x v="0"/>
    <n v="341"/>
    <n v="450"/>
    <x v="3"/>
    <n v="0.24"/>
    <n v="5.3"/>
    <x v="2"/>
    <n v="2493"/>
    <x v="0"/>
    <x v="0"/>
    <x v="1"/>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n v="8"/>
    <s v="R37OWPWWYU7L3G,R2AQ3J8DYODY55,RA0RPO7G5XXOL,R1FPO08RUBD4EV,RY9JUX3BONIOX,R39E5IAGZK66QW,R28QG0162ONGDW,R1BZN1SP6YIRH2"/>
    <s v="R37OWPWWYU7L3G"/>
    <s v="R2AQ3J8DYODY55"/>
    <s v="RA0RPO7G5XXOL"/>
    <s v="R1FPO08RUBD4EV"/>
    <s v="RY9JUX3BONIOX"/>
    <s v="R39E5IAGZK66QW"/>
    <s v="R28QG0162ONGDW"/>
    <s v="R1BZN1SP6YIRH2"/>
  </r>
  <r>
    <s v="B0747VDH9L"/>
    <x v="240"/>
    <s v="Home&amp;Kitchen|Kitchen&amp;HomeAppliances|SmallKitchenAppliances|Rice&amp;PastaCookers"/>
    <x v="2"/>
    <n v="2742"/>
    <n v="3995"/>
    <x v="4"/>
    <n v="0.31"/>
    <n v="5.4"/>
    <x v="4"/>
    <n v="11148"/>
    <x v="0"/>
    <x v="1"/>
    <x v="1"/>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n v="8"/>
    <s v="RF9Y5B4XM5YZ6,R24N6TZUI4NUAR,RMMHFQPA8C5FJ,RTE5VGSY9115Z,RRPKO7B62TUN8,RMW15G5GM7HKY,R3PNOFAB5MTZMN,R3L5QGDIMQZJ0F"/>
    <s v="RF9Y5B4XM5YZ6"/>
    <s v="R24N6TZUI4NUAR"/>
    <s v="RMMHFQPA8C5FJ"/>
    <s v="RTE5VGSY9115Z"/>
    <s v="RRPKO7B62TUN8"/>
    <s v="RMW15G5GM7HKY"/>
    <s v="R3PNOFAB5MTZMN"/>
    <s v="R3L5QGDIMQZJ0F"/>
  </r>
  <r>
    <s v="B074CWD7MS"/>
    <x v="241"/>
    <s v="Electronics|Headphones,Earbuds&amp;Accessories|Headphones|In-Ear"/>
    <x v="1"/>
    <n v="1549"/>
    <n v="2495"/>
    <x v="4"/>
    <n v="0.38"/>
    <n v="5.4"/>
    <x v="4"/>
    <n v="15137"/>
    <x v="0"/>
    <x v="1"/>
    <x v="1"/>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n v="8"/>
    <s v="R2QDKL6M3BGGR8,R2GXKYBJXNF3HR,R3OBHPHLETR6ZR,R6ZP9NF1BL84O,R1OIEL27NJ0RCO,R1JQG83T7U855F,R3J34H7VBLFKDM,R39DXFGYRXPIW2"/>
    <s v="R2QDKL6M3BGGR8"/>
    <s v="R2GXKYBJXNF3HR"/>
    <s v="R3OBHPHLETR6ZR"/>
    <s v="R6ZP9NF1BL84O"/>
    <s v="R1OIEL27NJ0RCO"/>
    <s v="R1JQG83T7U855F"/>
    <s v="R3J34H7VBLFKDM"/>
    <s v="R39DXFGYRXPIW2"/>
  </r>
  <r>
    <s v="B0752LL57V"/>
    <x v="242"/>
    <s v="Computers&amp;Accessories|Accessories&amp;Peripherals|Keyboards,Mice&amp;InputDevices|Keyboards"/>
    <x v="0"/>
    <n v="440"/>
    <n v="440"/>
    <x v="6"/>
    <n v="0"/>
    <n v="5.5"/>
    <x v="3"/>
    <n v="8610"/>
    <x v="0"/>
    <x v="0"/>
    <x v="1"/>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n v="8"/>
    <s v="R3S29FN21O2CMZ,R11MO8HH0GUD1M,R3TQJKN7EJKGXO,R1TC8NPQAQ5J3C,R1PFTUO42S9ALO,R3GFV68WKN08V3,R2Y75UNA9CGD8E,RV7AO8FJ14RY7"/>
    <s v="R3S29FN21O2CMZ"/>
    <s v="R11MO8HH0GUD1M"/>
    <s v="R3TQJKN7EJKGXO"/>
    <s v="R1TC8NPQAQ5J3C"/>
    <s v="R1PFTUO42S9ALO"/>
    <s v="R3GFV68WKN08V3"/>
    <s v="R2Y75UNA9CGD8E"/>
    <s v="RV7AO8FJ14RY7"/>
  </r>
  <r>
    <s v="B0756CLQWL"/>
    <x v="243"/>
    <s v="Computers&amp;Accessories|NetworkingDevices"/>
    <x v="0"/>
    <n v="1699"/>
    <n v="3999"/>
    <x v="0"/>
    <n v="0.57999999999999996"/>
    <n v="5.2"/>
    <x v="1"/>
    <n v="25488"/>
    <x v="0"/>
    <x v="1"/>
    <x v="0"/>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n v="8"/>
    <s v="R1CKJXFP143T9U,R31WPX3OC28CK7,R1S0S55YJ1UNXW,R1VQUWXWHW7F39,R2YJT6N81TWW2J,R3TY53243YFG8E,RFMQXL2EJSMQ9,R1ZD2CRP65AO8B"/>
    <s v="R1CKJXFP143T9U"/>
    <s v="R31WPX3OC28CK7"/>
    <s v="R1S0S55YJ1UNXW"/>
    <s v="R1VQUWXWHW7F39"/>
    <s v="R2YJT6N81TWW2J"/>
    <s v="R3TY53243YFG8E"/>
    <s v="RFMQXL2EJSMQ9"/>
    <s v="R1ZD2CRP65AO8B"/>
  </r>
  <r>
    <s v="B0756K5DYZ"/>
    <x v="244"/>
    <s v="Computers&amp;Accessories|Laptops|TraditionalLaptops"/>
    <x v="0"/>
    <n v="3249"/>
    <n v="6295"/>
    <x v="1"/>
    <n v="0.48"/>
    <n v="4.9000000000000004"/>
    <x v="5"/>
    <n v="43070"/>
    <x v="0"/>
    <x v="1"/>
    <x v="1"/>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n v="8"/>
    <s v="R4FRMNYYMSIBC,R3L7S5SH36JCUJ,R1YN1N7YNW7AIJ,RF6JADMLOSANJ,R14CIKGGK258KG,R3E1LOFVZINEMG,R3J7G7NK5FW8U9,R13DVAUMRLLEK8"/>
    <s v="R4FRMNYYMSIBC"/>
    <s v="R3L7S5SH36JCUJ"/>
    <s v="R1YN1N7YNW7AIJ"/>
    <s v="RF6JADMLOSANJ"/>
    <s v="R14CIKGGK258KG"/>
    <s v="R3E1LOFVZINEMG"/>
    <s v="R3J7G7NK5FW8U9"/>
    <s v="R13DVAUMRLLEK8"/>
  </r>
  <r>
    <s v="B0756KCV5K"/>
    <x v="245"/>
    <s v="Home&amp;Kitchen|Kitchen&amp;HomeAppliances|Vacuum,Cleaning&amp;Ironing|Irons,Steamers&amp;Accessories|LintShavers"/>
    <x v="2"/>
    <n v="3180"/>
    <n v="5295"/>
    <x v="4"/>
    <n v="0.4"/>
    <n v="5.2"/>
    <x v="1"/>
    <n v="6919"/>
    <x v="0"/>
    <x v="1"/>
    <x v="1"/>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n v="8"/>
    <s v="R2QMIAMI841PRB,R13ESBS8Z3WZG0,RZ8HXGE2HU1O,R39QVJ5S4G6J9F,R31OSHB7AMO3J0,RA1YZBDD2GHLO,RQKLAO0RN02HA,R2XRY2ODIQ1YAA"/>
    <s v="R2QMIAMI841PRB"/>
    <s v="R13ESBS8Z3WZG0"/>
    <s v="RZ8HXGE2HU1O"/>
    <s v="R39QVJ5S4G6J9F"/>
    <s v="R31OSHB7AMO3J0"/>
    <s v="RA1YZBDD2GHLO"/>
    <s v="RQKLAO0RN02HA"/>
    <s v="R2XRY2ODIQ1YAA"/>
  </r>
  <r>
    <s v="B0758F7KK7"/>
    <x v="246"/>
    <s v="Electronics|HomeTheater,TV&amp;Video|Accessories|TVMounts,Stands&amp;Turntables|TVWall&amp;CeilingMounts"/>
    <x v="1"/>
    <n v="399"/>
    <n v="999"/>
    <x v="0"/>
    <n v="0.6"/>
    <n v="5"/>
    <x v="9"/>
    <n v="1236"/>
    <x v="0"/>
    <x v="0"/>
    <x v="0"/>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n v="8"/>
    <s v="R3FOUBGTV1VUHP,R1O6LVSV52T4PJ,REU3XX3MNVWX9,R11PYCGN6PGQL9,R1XBA7N59GDUL8,R29QNQJHONGFEU,R2N7R1NZIKS9F5,R2J48N34WBDDGZ"/>
    <s v="R3FOUBGTV1VUHP"/>
    <s v="R1O6LVSV52T4PJ"/>
    <s v="REU3XX3MNVWX9"/>
    <s v="R11PYCGN6PGQL9"/>
    <s v="R1XBA7N59GDUL8"/>
    <s v="R29QNQJHONGFEU"/>
    <s v="R2N7R1NZIKS9F5"/>
    <s v="R2J48N34WBDDGZ"/>
  </r>
  <r>
    <s v="B0759QMF85"/>
    <x v="247"/>
    <s v="Computers&amp;Accessories|Accessories&amp;Peripherals|Keyboards,Mice&amp;InputDevices|Mice"/>
    <x v="0"/>
    <n v="1529"/>
    <n v="2399"/>
    <x v="4"/>
    <n v="0.36"/>
    <n v="5.3"/>
    <x v="2"/>
    <n v="68409"/>
    <x v="0"/>
    <x v="1"/>
    <x v="1"/>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n v="8"/>
    <s v="R2BEEAB4R73028,RVYFHH68OOF4I,R1A2F19DLEHURS,R2AMJOZKUX3Y7Z,R1HTW1Z8CLVRAF,R2DMS9H5A7V306,R329AA8VGH4II1,R3S7L5IYOMYVDS"/>
    <s v="R2BEEAB4R73028"/>
    <s v="RVYFHH68OOF4I"/>
    <s v="R1A2F19DLEHURS"/>
    <s v="R2AMJOZKUX3Y7Z"/>
    <s v="R1HTW1Z8CLVRAF"/>
    <s v="R2DMS9H5A7V306"/>
    <s v="R329AA8VGH4II1"/>
    <s v="R3S7L5IYOMYVDS"/>
  </r>
  <r>
    <s v="B075DB1F13"/>
    <x v="248"/>
    <s v="Electronics|WearableTechnology|SmartWatches"/>
    <x v="1"/>
    <n v="1500"/>
    <n v="1500"/>
    <x v="6"/>
    <n v="0"/>
    <n v="5.4"/>
    <x v="4"/>
    <n v="25996"/>
    <x v="0"/>
    <x v="1"/>
    <x v="1"/>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n v="8"/>
    <s v="R1JNM12EEHAKDU,R3D30LR1EYBE2P,R30L9O9HJ5UAK7,R3QZUREJQF2YLA,R3MY5QLMJHTG5E,RBTESL54NFQBN,R3S8IJGRFFCKTT,R14K1I1T1JA1QO"/>
    <s v="R1JNM12EEHAKDU"/>
    <s v="R3D30LR1EYBE2P"/>
    <s v="R30L9O9HJ5UAK7"/>
    <s v="R3QZUREJQF2YLA"/>
    <s v="R3MY5QLMJHTG5E"/>
    <s v="RBTESL54NFQBN"/>
    <s v="R3S8IJGRFFCKTT"/>
    <s v="R14K1I1T1JA1QO"/>
  </r>
  <r>
    <s v="B075JJ5NQC"/>
    <x v="249"/>
    <s v="Electronics|Mobiles&amp;Accessories|MobileAccessories|StylusPens"/>
    <x v="1"/>
    <n v="3199"/>
    <n v="4999"/>
    <x v="4"/>
    <n v="0.36"/>
    <n v="5"/>
    <x v="9"/>
    <n v="20869"/>
    <x v="0"/>
    <x v="1"/>
    <x v="1"/>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n v="8"/>
    <s v="R2PD0ZPWRGTUJG,RTS3Q7O97I2P7,R1ZXJ9R8WX5DF7,R3GFYL52VNNQE6,RYQLHSHBY786Z,R1DO6BQM7OB7KF,R3V94LO1BMB55D,R11Q826IS7DFMG"/>
    <s v="R2PD0ZPWRGTUJG"/>
    <s v="RTS3Q7O97I2P7"/>
    <s v="R1ZXJ9R8WX5DF7"/>
    <s v="R3GFYL52VNNQE6"/>
    <s v="RYQLHSHBY786Z"/>
    <s v="R1DO6BQM7OB7KF"/>
    <s v="R3V94LO1BMB55D"/>
    <s v="R11Q826IS7DFMG"/>
  </r>
  <r>
    <s v="B075K76YW1"/>
    <x v="250"/>
    <s v="Home&amp;Kitchen|Kitchen&amp;HomeAppliances|SmallKitchenAppliances|HandBlenders"/>
    <x v="2"/>
    <n v="979"/>
    <n v="1395"/>
    <x v="3"/>
    <n v="0.3"/>
    <n v="5.2"/>
    <x v="1"/>
    <n v="15252"/>
    <x v="0"/>
    <x v="0"/>
    <x v="1"/>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n v="8"/>
    <s v="RKYJMDLBEO56M,R376767ZF0GAG9,R34R6IMCCGAV5E,R2JQ1CZWIUOSXX,R30SGGX9LU3IEW,RPP3YL70C1J1I,R2Y8Z95B7LQZHR,RERXVOZZDMCMH"/>
    <s v="RKYJMDLBEO56M"/>
    <s v="R376767ZF0GAG9"/>
    <s v="R34R6IMCCGAV5E"/>
    <s v="R2JQ1CZWIUOSXX"/>
    <s v="R30SGGX9LU3IEW"/>
    <s v="RPP3YL70C1J1I"/>
    <s v="R2Y8Z95B7LQZHR"/>
    <s v="RERXVOZZDMCMH"/>
  </r>
  <r>
    <s v="B075S9FVRY"/>
    <x v="251"/>
    <s v="Home&amp;Kitchen|Heating,Cooling&amp;AirQuality|RoomHeaters|FanHeaters"/>
    <x v="2"/>
    <n v="5490"/>
    <n v="7200"/>
    <x v="3"/>
    <n v="0.24"/>
    <n v="5.5"/>
    <x v="3"/>
    <n v="1408"/>
    <x v="0"/>
    <x v="1"/>
    <x v="1"/>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n v="8"/>
    <s v="R1CZUTGXQ7ZX2T,R2D6O5GY374HUI,R3MEVKMG43JO84,R2FKWWTI7HS55I,R34CIRAX73RLH1,R2SE99RILYNSN9,R33H1PAT91Y88G,R1L2Q95DMEF1SY"/>
    <s v="R1CZUTGXQ7ZX2T"/>
    <s v="R2D6O5GY374HUI"/>
    <s v="R3MEVKMG43JO84"/>
    <s v="R2FKWWTI7HS55I"/>
    <s v="R34CIRAX73RLH1"/>
    <s v="R2SE99RILYNSN9"/>
    <s v="R33H1PAT91Y88G"/>
    <s v="R1L2Q95DMEF1SY"/>
  </r>
  <r>
    <s v="B075TJHWVC"/>
    <x v="252"/>
    <s v="Electronics|HomeTheater,TV&amp;Video|SatelliteEquipment|SatelliteReceivers"/>
    <x v="1"/>
    <n v="917"/>
    <n v="2299"/>
    <x v="0"/>
    <n v="0.6"/>
    <n v="5.2"/>
    <x v="1"/>
    <n v="3300"/>
    <x v="0"/>
    <x v="0"/>
    <x v="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n v="8"/>
    <s v="R2Q9OZ24DS780B,R2KHHVT2R38J1E,R17CBHX9U3VWC0,R2D87CR9APLU6W,R1EHAVJCYTK59O,R3JFH4CO9WJOXC,R2W50LBJSCGZ5O,RWXVF96DFZ856"/>
    <s v="R2Q9OZ24DS780B"/>
    <s v="R2KHHVT2R38J1E"/>
    <s v="R17CBHX9U3VWC0"/>
    <s v="R2D87CR9APLU6W"/>
    <s v="R1EHAVJCYTK59O"/>
    <s v="R3JFH4CO9WJOXC"/>
    <s v="R2W50LBJSCGZ5O"/>
    <s v="RWXVF96DFZ856"/>
  </r>
  <r>
    <s v="B075ZTJ9XR"/>
    <x v="253"/>
    <s v="Electronics|HomeTheater,TV&amp;Video|Accessories|Cables|HDMICables"/>
    <x v="1"/>
    <n v="269"/>
    <n v="650"/>
    <x v="0"/>
    <n v="0.59"/>
    <n v="5.4"/>
    <x v="4"/>
    <n v="35877"/>
    <x v="0"/>
    <x v="0"/>
    <x v="0"/>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n v="8"/>
    <s v="R3V4QKSGSKWY6Z,R2YVK4E6L5KZUB,R1CFPUFKST9QUV,RE56NENNOHLIG,R11OLU6PWXKCS1,RWTE4VJZ96QEW,R1RYKPXHJHJ9A4,R2SMCMC92K4AMF"/>
    <s v="R3V4QKSGSKWY6Z"/>
    <s v="R2YVK4E6L5KZUB"/>
    <s v="R1CFPUFKST9QUV"/>
    <s v="RE56NENNOHLIG"/>
    <s v="R11OLU6PWXKCS1"/>
    <s v="RWTE4VJZ96QEW"/>
    <s v="R1RYKPXHJHJ9A4"/>
    <s v="R2SMCMC92K4AMF"/>
  </r>
  <r>
    <s v="B0762HXMTF"/>
    <x v="254"/>
    <s v="Home&amp;Kitchen|Heating,Cooling&amp;AirQuality|Fans|TableFans"/>
    <x v="2"/>
    <n v="1799"/>
    <n v="1950"/>
    <x v="6"/>
    <n v="0.08"/>
    <n v="4.9000000000000004"/>
    <x v="5"/>
    <n v="1888"/>
    <x v="0"/>
    <x v="1"/>
    <x v="1"/>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n v="8"/>
    <s v="RN4RJMHA6Z17Z,R27O0FPVNG63DK,R1O1OR760KAMN2,R1KHM1E2FS5LHX,R2EDFZCXSNQL9Q,RWOZF184HDN45,R2S27KPO0VKWWA,R6NCDUG0BJSA9"/>
    <s v="RN4RJMHA6Z17Z"/>
    <s v="R27O0FPVNG63DK"/>
    <s v="R1O1OR760KAMN2"/>
    <s v="R1KHM1E2FS5LHX"/>
    <s v="R2EDFZCXSNQL9Q"/>
    <s v="RWOZF184HDN45"/>
    <s v="R2S27KPO0VKWWA"/>
    <s v="R6NCDUG0BJSA9"/>
  </r>
  <r>
    <s v="B0763K5HLQ"/>
    <x v="255"/>
    <s v="Home&amp;Kitchen|Kitchen&amp;HomeAppliances|Vacuum,Cleaning&amp;Ironing|Vacuums&amp;FloorCare|Vacuums|HandheldVacuums"/>
    <x v="2"/>
    <n v="1099"/>
    <n v="1499"/>
    <x v="3"/>
    <n v="0.27"/>
    <n v="5.0999999999999996"/>
    <x v="0"/>
    <n v="4401"/>
    <x v="0"/>
    <x v="1"/>
    <x v="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n v="8"/>
    <s v="RKV8CMWS5JH6D,R1QIQ59JU5UE4V,R2L12WCBQ4OCVC,R1UF72K40NHBF1,R9J5VXGXQDEI5,RDU15S26VUSDV,R3JYUNYTYNOS5E,R281VFJGSFWPSV"/>
    <s v="RKV8CMWS5JH6D"/>
    <s v="R1QIQ59JU5UE4V"/>
    <s v="R2L12WCBQ4OCVC"/>
    <s v="R1UF72K40NHBF1"/>
    <s v="R9J5VXGXQDEI5"/>
    <s v="RDU15S26VUSDV"/>
    <s v="R3JYUNYTYNOS5E"/>
    <s v="R281VFJGSFWPSV"/>
  </r>
  <r>
    <s v="B0765B3TH7"/>
    <x v="256"/>
    <s v="Electronics|Mobiles&amp;Accessories|MobileAccessories|Chargers|AutomobileChargers"/>
    <x v="1"/>
    <n v="199"/>
    <n v="599"/>
    <x v="7"/>
    <n v="0.67"/>
    <n v="5.5"/>
    <x v="3"/>
    <n v="13568"/>
    <x v="0"/>
    <x v="0"/>
    <x v="0"/>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n v="8"/>
    <s v="RZZWEYTD4NC3T,R1MMO2YNT4C36L,R10NGDU2C04L0B,RXIDPVAI088YL,R22KTF9KDGLEK5,R12PC58VMY3MZY,R2HYUYSA0VS4ZY,RIWQ3QB0V2RCQ"/>
    <s v="RZZWEYTD4NC3T"/>
    <s v="R1MMO2YNT4C36L"/>
    <s v="R10NGDU2C04L0B"/>
    <s v="RXIDPVAI088YL"/>
    <s v="R22KTF9KDGLEK5"/>
    <s v="R12PC58VMY3MZY"/>
    <s v="R2HYUYSA0VS4ZY"/>
    <s v="RIWQ3QB0V2RCQ"/>
  </r>
  <r>
    <s v="B076B8G5D8"/>
    <x v="257"/>
    <s v="Electronics|WearableTechnology|SmartWatches"/>
    <x v="1"/>
    <n v="798"/>
    <n v="1995"/>
    <x v="0"/>
    <n v="0.6"/>
    <n v="5"/>
    <x v="9"/>
    <n v="68664"/>
    <x v="0"/>
    <x v="0"/>
    <x v="0"/>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n v="8"/>
    <s v="R1ZSCBBOGJ8VB,R2JXWEENFMSBAQ,R1TOMRGD2ASPF,R1PFE2ODTMG96C,R1C5A0KYEKBKJJ,R1IYLE1NMK9R12,R3IS14LK5OVU68,R2727E10ZHH72K"/>
    <s v="R1ZSCBBOGJ8VB"/>
    <s v="R2JXWEENFMSBAQ"/>
    <s v="R1TOMRGD2ASPF"/>
    <s v="R1PFE2ODTMG96C"/>
    <s v="R1C5A0KYEKBKJJ"/>
    <s v="R1IYLE1NMK9R12"/>
    <s v="R3IS14LK5OVU68"/>
    <s v="R2727E10ZHH72K"/>
  </r>
  <r>
    <s v="B076VQS87V"/>
    <x v="258"/>
    <s v="Home&amp;Kitchen|Kitchen&amp;HomeAppliances|Vacuum,Cleaning&amp;Ironing|Irons,Steamers&amp;Accessories|Irons|SteamIrons"/>
    <x v="2"/>
    <n v="457"/>
    <n v="799"/>
    <x v="1"/>
    <n v="0.43"/>
    <n v="5.3"/>
    <x v="2"/>
    <n v="1868"/>
    <x v="0"/>
    <x v="0"/>
    <x v="1"/>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n v="8"/>
    <s v="R37X0IRA8XP1DZ,RYGZ67N1YAQ1V,R1RC5PYP8XJQ7F,RSQJ9ZHLKQ8HS,R1HWV58EX5INPJ,R2CBZ8US6D3TFW,R94RMNAVSZNCT,RIP6JERBIMOOZ"/>
    <s v="R37X0IRA8XP1DZ"/>
    <s v="RYGZ67N1YAQ1V"/>
    <s v="R1RC5PYP8XJQ7F"/>
    <s v="RSQJ9ZHLKQ8HS"/>
    <s v="R1HWV58EX5INPJ"/>
    <s v="R2CBZ8US6D3TFW"/>
    <s v="R94RMNAVSZNCT"/>
    <s v="RIP6JERBIMOOZ"/>
  </r>
  <r>
    <s v="B077BTLQ67"/>
    <x v="259"/>
    <s v="Home&amp;Kitchen|Kitchen&amp;HomeAppliances|SmallKitchenAppliances|HandBlenders"/>
    <x v="2"/>
    <n v="2790"/>
    <n v="4890"/>
    <x v="1"/>
    <n v="0.43"/>
    <n v="4.9000000000000004"/>
    <x v="5"/>
    <n v="588"/>
    <x v="1"/>
    <x v="1"/>
    <x v="1"/>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n v="8"/>
    <s v="R3MTH1DRIEXJ4M,R29A6Q7HZ6EA5U,R3TD9LHIZPOJZZ,R2PFDWJXL0R5KK,R1FKF3ZE0DND0Q,R3KUJV3XYVM4Z6,RD8XDFHPQTF6M,R2JZWY45ZK4FS3"/>
    <s v="R3MTH1DRIEXJ4M"/>
    <s v="R29A6Q7HZ6EA5U"/>
    <s v="R3TD9LHIZPOJZZ"/>
    <s v="R2PFDWJXL0R5KK"/>
    <s v="R1FKF3ZE0DND0Q"/>
    <s v="R3KUJV3XYVM4Z6"/>
    <s v="RD8XDFHPQTF6M"/>
    <s v="R2JZWY45ZK4FS3"/>
  </r>
  <r>
    <s v="B077T3BG5L"/>
    <x v="260"/>
    <s v="Computers&amp;Accessories|Accessories&amp;Peripherals|Cables&amp;Accessories|Cables|USBCables"/>
    <x v="0"/>
    <n v="329"/>
    <n v="399"/>
    <x v="2"/>
    <n v="0.18"/>
    <n v="4.5999999999999996"/>
    <x v="7"/>
    <n v="33735"/>
    <x v="0"/>
    <x v="0"/>
    <x v="1"/>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n v="8"/>
    <s v="R3I9ZZITI5NO9G,R2AO8Y28HYFSGN,RVJ7OESUFXN6U,R1MDDB3FYXXEVL,R3G7Y5WQT3T0AV,ROCT9PEGTFHBI,R24WVK7TASKNPN,RUOVM34GI6ISW"/>
    <s v="R3I9ZZITI5NO9G"/>
    <s v="R2AO8Y28HYFSGN"/>
    <s v="RVJ7OESUFXN6U"/>
    <s v="R1MDDB3FYXXEVL"/>
    <s v="R3G7Y5WQT3T0AV"/>
    <s v="ROCT9PEGTFHBI"/>
    <s v="R24WVK7TASKNPN"/>
    <s v="RUOVM34GI6ISW"/>
  </r>
  <r>
    <s v="B077Z65HSD"/>
    <x v="261"/>
    <s v="Computers&amp;Accessories|Accessories&amp;Peripherals|Cables&amp;Accessories|Cables|USBCables"/>
    <x v="0"/>
    <n v="299"/>
    <n v="999"/>
    <x v="7"/>
    <n v="0.7"/>
    <n v="5.3"/>
    <x v="2"/>
    <n v="20850"/>
    <x v="0"/>
    <x v="0"/>
    <x v="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n v="8"/>
    <s v="R1G4I5FLAHM16P,R1DXRMVWV2OVE8,R2BJFG3I9TAZ2P,R35RERUQG5AERU,RQVMA35UH4D2P,R2WKO9Y6VGUOOP,R1NECHJ8DC9INS,RDDDU5N0JHZS7"/>
    <s v="R1G4I5FLAHM16P"/>
    <s v="R1DXRMVWV2OVE8"/>
    <s v="R2BJFG3I9TAZ2P"/>
    <s v="R35RERUQG5AERU"/>
    <s v="RQVMA35UH4D2P"/>
    <s v="R2WKO9Y6VGUOOP"/>
    <s v="R1NECHJ8DC9INS"/>
    <s v="RDDDU5N0JHZS7"/>
  </r>
  <r>
    <s v="B0789LZTCJ"/>
    <x v="262"/>
    <s v="Computers&amp;Accessories|Accessories&amp;Peripherals|Cables&amp;Accessories|Cables|USBCables"/>
    <x v="0"/>
    <n v="299"/>
    <n v="799"/>
    <x v="7"/>
    <n v="0.63"/>
    <n v="5.2"/>
    <x v="1"/>
    <n v="94363"/>
    <x v="0"/>
    <x v="0"/>
    <x v="0"/>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n v="8"/>
    <s v="R3EEUZKKK9J36I,R3HJVYCLYOY554,REDECAZ7AMPQC,R1CLH2ULIVG5U3,R2DMKIBGFKBD6R,RC89B5IAJUTR5,R3B3DDON5FH8DS,R13WAEJDI5RS36"/>
    <s v="R3EEUZKKK9J36I"/>
    <s v="R3HJVYCLYOY554"/>
    <s v="REDECAZ7AMPQC"/>
    <s v="R1CLH2ULIVG5U3"/>
    <s v="R2DMKIBGFKBD6R"/>
    <s v="RC89B5IAJUTR5"/>
    <s v="R3B3DDON5FH8DS"/>
    <s v="R13WAEJDI5RS36"/>
  </r>
  <r>
    <s v="B078G6ZF5Z"/>
    <x v="263"/>
    <s v="Electronics|Mobiles&amp;Accessories|MobileAccessories|Chargers|PowerBanks"/>
    <x v="1"/>
    <n v="699"/>
    <n v="1199"/>
    <x v="1"/>
    <n v="0.42"/>
    <n v="5"/>
    <x v="9"/>
    <n v="14404"/>
    <x v="0"/>
    <x v="0"/>
    <x v="1"/>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n v="8"/>
    <s v="R1DSLJ58BW45MG,RZF2IS7TK6MF4,RLAJSE9228SAA,RHZFWFPW57PEH,R5V3SEBXEYTV9,R3QW79LOKH6EDA,R15LLZLNGUHHTJ,R2NS5ZCYJFF5KE"/>
    <s v="R1DSLJ58BW45MG"/>
    <s v="RZF2IS7TK6MF4"/>
    <s v="RLAJSE9228SAA"/>
    <s v="RHZFWFPW57PEH"/>
    <s v="R5V3SEBXEYTV9"/>
    <s v="R3QW79LOKH6EDA"/>
    <s v="R15LLZLNGUHHTJ"/>
    <s v="R2NS5ZCYJFF5KE"/>
  </r>
  <r>
    <s v="B078HG2ZPS"/>
    <x v="264"/>
    <s v="Home&amp;Kitchen|Heating,Cooling&amp;AirQuality|RoomHeaters|FanHeaters"/>
    <x v="2"/>
    <n v="3657.66"/>
    <n v="5156"/>
    <x v="3"/>
    <n v="0.28999999999999998"/>
    <n v="4.9000000000000004"/>
    <x v="5"/>
    <n v="12837"/>
    <x v="0"/>
    <x v="1"/>
    <x v="1"/>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n v="8"/>
    <s v="R1TKOA0N93W0AF,RZSQX768Q8BRO,R38TTOMI01SZ0M,R2LTDUDDQF0HE0,R3DNOKYB0YB2DZ,R1FGO0SSUJD2TV,R35S3OO2N2ZEAK,R34JI2S82934EL"/>
    <s v="R1TKOA0N93W0AF"/>
    <s v="RZSQX768Q8BRO"/>
    <s v="R38TTOMI01SZ0M"/>
    <s v="R2LTDUDDQF0HE0"/>
    <s v="R3DNOKYB0YB2DZ"/>
    <s v="R1FGO0SSUJD2TV"/>
    <s v="R35S3OO2N2ZEAK"/>
    <s v="R34JI2S82934EL"/>
  </r>
  <r>
    <s v="B078HRR1XV"/>
    <x v="265"/>
    <s v="Electronics|Accessories|MemoryCards|SecureDigitalCards"/>
    <x v="1"/>
    <n v="3303"/>
    <n v="4699"/>
    <x v="3"/>
    <n v="0.3"/>
    <n v="5.4"/>
    <x v="4"/>
    <n v="13544"/>
    <x v="0"/>
    <x v="1"/>
    <x v="1"/>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n v="8"/>
    <s v="R2GO2QUMZFP1CS,R278O60L9LLNGF,R1YZQUQ2V6NQK6,R13KVD5NMA72K1,RAL7X08LLK26F,R2TIGQXINQG5U9,R13L5OV3OFG590,R7YQR5EWPT7UD"/>
    <s v="R2GO2QUMZFP1CS"/>
    <s v="R278O60L9LLNGF"/>
    <s v="R1YZQUQ2V6NQK6"/>
    <s v="R13KVD5NMA72K1"/>
    <s v="RAL7X08LLK26F"/>
    <s v="R2TIGQXINQG5U9"/>
    <s v="R13L5OV3OFG590"/>
    <s v="R7YQR5EWPT7UD"/>
  </r>
  <r>
    <s v="B078JBK4GX"/>
    <x v="266"/>
    <s v="Home&amp;Kitchen|Heating,Cooling&amp;AirQuality|RoomHeaters|HeatConvectors"/>
    <x v="2"/>
    <n v="2599"/>
    <n v="4560"/>
    <x v="1"/>
    <n v="0.43"/>
    <n v="5.4"/>
    <x v="4"/>
    <n v="646"/>
    <x v="1"/>
    <x v="1"/>
    <x v="1"/>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n v="8"/>
    <s v="RGW48SIV6YSO8,R3UPD9POT3K5MD,RRT9OUXNV4IJU,R3JP8EI4SKB6TT,R36P6ISAFGCWW9,R1M33EDRD5XY8P,R19ILBYMSDBQAC,R2GS46H4UYEI4U"/>
    <s v="RGW48SIV6YSO8"/>
    <s v="R3UPD9POT3K5MD"/>
    <s v="RRT9OUXNV4IJU"/>
    <s v="R3JP8EI4SKB6TT"/>
    <s v="R36P6ISAFGCWW9"/>
    <s v="R1M33EDRD5XY8P"/>
    <s v="R19ILBYMSDBQAC"/>
    <s v="R2GS46H4UYEI4U"/>
  </r>
  <r>
    <s v="B078JDNZJ8"/>
    <x v="267"/>
    <s v="Computers&amp;Accessories|Accessories&amp;Peripherals|LaptopAccessories|Bags&amp;Sleeves|LaptopSleeves&amp;Slipcases"/>
    <x v="0"/>
    <n v="3600"/>
    <n v="6190"/>
    <x v="1"/>
    <n v="0.42"/>
    <n v="5.3"/>
    <x v="2"/>
    <n v="11924"/>
    <x v="0"/>
    <x v="1"/>
    <x v="1"/>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n v="8"/>
    <s v="R1A8JNU8MFLA7O,R2U25KOA2BKH1Z,R2KGC42T422YER,R35EUWKBBEGRNB,R3ATDC4RIULGSV,REILW6738EJTP,R1YLD6RPVA8MU9,R2F1RVL1LCI2S"/>
    <s v="R1A8JNU8MFLA7O"/>
    <s v="R2U25KOA2BKH1Z"/>
    <s v="R2KGC42T422YER"/>
    <s v="R35EUWKBBEGRNB"/>
    <s v="R3ATDC4RIULGSV"/>
    <s v="REILW6738EJTP"/>
    <s v="R1YLD6RPVA8MU9"/>
    <s v="R2F1RVL1LCI2S"/>
  </r>
  <r>
    <s v="B078JF6X9B"/>
    <x v="268"/>
    <s v="Home&amp;Kitchen|Kitchen&amp;HomeAppliances|Vacuum,Cleaning&amp;Ironing|Irons,Steamers&amp;Accessories|Irons|DryIrons"/>
    <x v="2"/>
    <n v="3645"/>
    <n v="6070"/>
    <x v="4"/>
    <n v="0.4"/>
    <n v="5.2"/>
    <x v="1"/>
    <n v="561"/>
    <x v="1"/>
    <x v="1"/>
    <x v="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n v="8"/>
    <s v="R3TCEP7588ZBZ,R2I5P8LAU0IX8X,R19Q8ONLFVVDNG,RTAB1NOENZ16O,R2088N9Y90R4IZ,R3R8TSL66Y6E6F,R29WIAZC4ETAX2,R2J8KC6I69DKED"/>
    <s v="R3TCEP7588ZBZ"/>
    <s v="R2I5P8LAU0IX8X"/>
    <s v="R19Q8ONLFVVDNG"/>
    <s v="RTAB1NOENZ16O"/>
    <s v="R2088N9Y90R4IZ"/>
    <s v="R3R8TSL66Y6E6F"/>
    <s v="R29WIAZC4ETAX2"/>
    <s v="R2J8KC6I69DKED"/>
  </r>
  <r>
    <s v="B078JT7LTD"/>
    <x v="269"/>
    <s v="Home&amp;Kitchen|Heating,Cooling&amp;AirQuality|WaterHeaters&amp;Geysers|InstantWaterHeaters"/>
    <x v="2"/>
    <n v="6120"/>
    <n v="8073"/>
    <x v="3"/>
    <n v="0.24"/>
    <n v="5.6"/>
    <x v="11"/>
    <n v="2751"/>
    <x v="0"/>
    <x v="1"/>
    <x v="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n v="8"/>
    <s v="R1LBKT3YDVVW86,R2PNLSWFYW5QEF,R2I6NKZE7JWNY6,R2OFZC94RLNDG3,R1XIUI1I006DHG,RI07TDJ2DO7ID,RYFM2V5BULJFL,R29WQI1TRENQIZ"/>
    <s v="R1LBKT3YDVVW86"/>
    <s v="R2PNLSWFYW5QEF"/>
    <s v="R2I6NKZE7JWNY6"/>
    <s v="R2OFZC94RLNDG3"/>
    <s v="R1XIUI1I006DHG"/>
    <s v="RI07TDJ2DO7ID"/>
    <s v="RYFM2V5BULJFL"/>
    <s v="R29WQI1TRENQIZ"/>
  </r>
  <r>
    <s v="B078KRFWQB"/>
    <x v="270"/>
    <s v="Computers&amp;Accessories|Accessories&amp;Peripherals|LaptopAccessories|Bags&amp;Sleeves|LaptopSleeves&amp;Slipcases"/>
    <x v="0"/>
    <n v="2499"/>
    <n v="3945"/>
    <x v="4"/>
    <n v="0.37"/>
    <n v="4.8"/>
    <x v="10"/>
    <n v="2732"/>
    <x v="0"/>
    <x v="1"/>
    <x v="1"/>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n v="8"/>
    <s v="R2CQXUNYCW3XME,R2KAKW6DIB247K,R2JS1CRHA1ZVXX,R22QERXUM2BL5Z,R383MV0MEIDU7H,R2SKAQP8H3C1JO,R2YFUOABG0IRC6,R2BOI1RPBGON4U"/>
    <s v="R2CQXUNYCW3XME"/>
    <s v="R2KAKW6DIB247K"/>
    <s v="R2JS1CRHA1ZVXX"/>
    <s v="R22QERXUM2BL5Z"/>
    <s v="R383MV0MEIDU7H"/>
    <s v="R2SKAQP8H3C1JO"/>
    <s v="R2YFUOABG0IRC6"/>
    <s v="R2BOI1RPBGON4U"/>
  </r>
  <r>
    <s v="B078V8R9BS"/>
    <x v="271"/>
    <s v="Computers&amp;Accessories|Printers,Inks&amp;Accessories|Printers"/>
    <x v="0"/>
    <n v="749"/>
    <n v="1111"/>
    <x v="4"/>
    <n v="0.33"/>
    <n v="5.2"/>
    <x v="1"/>
    <n v="35693"/>
    <x v="0"/>
    <x v="0"/>
    <x v="1"/>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n v="8"/>
    <s v="RVAAWJ5HR7RIW,R721PFMOZ1ZA7,R2HWABS4MOVI9G,R186LHMB2LEVGF,R171FM8L9EECPR,R10ZCCIEHFV5NF,R1YCURS5X1FQES,R28EUGRAUN436B"/>
    <s v="RVAAWJ5HR7RIW"/>
    <s v="R721PFMOZ1ZA7"/>
    <s v="R2HWABS4MOVI9G"/>
    <s v="R186LHMB2LEVGF"/>
    <s v="R171FM8L9EECPR"/>
    <s v="R10ZCCIEHFV5NF"/>
    <s v="R1YCURS5X1FQES"/>
    <s v="R28EUGRAUN436B"/>
  </r>
  <r>
    <s v="B078W65FJ7"/>
    <x v="272"/>
    <s v="Electronics|Cameras&amp;Photography|SecurityCameras|DomeCameras"/>
    <x v="1"/>
    <n v="849"/>
    <n v="2490"/>
    <x v="7"/>
    <n v="0.66"/>
    <n v="5.2"/>
    <x v="1"/>
    <n v="91188"/>
    <x v="0"/>
    <x v="0"/>
    <x v="0"/>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n v="8"/>
    <s v="R1ENIO169KEJPW,R1V9WVGGU6G0SZ,R1CS1EB6REPXU6,R124CFJ8HVQXQW,R2UUTWT22U0UM4,R1NKNVVZBRBSKX,RIZ4B3XEDA5K2,R2N30KA75TRVCA"/>
    <s v="R1ENIO169KEJPW"/>
    <s v="R1V9WVGGU6G0SZ"/>
    <s v="R1CS1EB6REPXU6"/>
    <s v="R124CFJ8HVQXQW"/>
    <s v="R2UUTWT22U0UM4"/>
    <s v="R1NKNVVZBRBSKX"/>
    <s v="RIZ4B3XEDA5K2"/>
    <s v="R2N30KA75TRVCA"/>
  </r>
  <r>
    <s v="B078WB1VWJ"/>
    <x v="273"/>
    <s v="Home&amp;Kitchen|Kitchen&amp;HomeAppliances|Coffee,Tea&amp;Espresso|MilkFrothers"/>
    <x v="2"/>
    <n v="1110"/>
    <n v="1599"/>
    <x v="4"/>
    <n v="0.31"/>
    <n v="5.3"/>
    <x v="2"/>
    <n v="4022"/>
    <x v="0"/>
    <x v="1"/>
    <x v="1"/>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n v="8"/>
    <s v="R13VHF78WR3N1Z,R342QNGEZ7OI7F,R2ZL6XILY5JIM6,R19THHR4XUW2L5,R2Q8B6C09UY2KT,RS9KLTRCAL9W0,R1Z1D54NCQ2XXA,R3OGYQ4D7SLX6"/>
    <s v="R13VHF78WR3N1Z"/>
    <s v="R342QNGEZ7OI7F"/>
    <s v="R2ZL6XILY5JIM6"/>
    <s v="R19THHR4XUW2L5"/>
    <s v="R2Q8B6C09UY2KT"/>
    <s v="RS9KLTRCAL9W0"/>
    <s v="R1Z1D54NCQ2XXA"/>
    <s v="R3OGYQ4D7SLX6"/>
  </r>
  <r>
    <s v="B078XFKBZL"/>
    <x v="274"/>
    <s v="Home&amp;Kitchen|Kitchen&amp;HomeAppliances|SmallKitchenAppliances|DigitalKitchenScales"/>
    <x v="2"/>
    <n v="600"/>
    <n v="640"/>
    <x v="6"/>
    <n v="0.06"/>
    <n v="4.8"/>
    <x v="10"/>
    <n v="2593"/>
    <x v="0"/>
    <x v="0"/>
    <x v="1"/>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n v="8"/>
    <s v="R364MSHPSCBSZC,RKEUW208YEVV5,R1HDU0OEUM7U2H,RE3OPNCDGNAGC,R28G1EME0HSGGY,R1YR3D0NQE0YA6,R8VXX7ZVUBYGD,R2TDWGLITZUANO"/>
    <s v="R364MSHPSCBSZC"/>
    <s v="RKEUW208YEVV5"/>
    <s v="R1HDU0OEUM7U2H"/>
    <s v="RE3OPNCDGNAGC"/>
    <s v="R28G1EME0HSGGY"/>
    <s v="R1YR3D0NQE0YA6"/>
    <s v="R8VXX7ZVUBYGD"/>
    <s v="R2TDWGLITZUANO"/>
  </r>
  <r>
    <s v="B07924P3C5"/>
    <x v="275"/>
    <s v="Computers&amp;Accessories|Accessories&amp;Peripherals|Cables&amp;Accessories|Cables|USBCables"/>
    <x v="0"/>
    <n v="299"/>
    <n v="799"/>
    <x v="7"/>
    <n v="0.63"/>
    <n v="5.2"/>
    <x v="1"/>
    <n v="2117"/>
    <x v="0"/>
    <x v="0"/>
    <x v="0"/>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n v="8"/>
    <s v="R2H4GF8D9IBB7W,RVH0I89DG4CBI,R3SRF1NZK2DCS4,R3A79RNQQ3FM9L,R1QQCCPJOZKCPA,R2THU52GBFKHLS,RKL6OE1GWZ2UL,R2RP7NJVKL2D3B"/>
    <s v="R2H4GF8D9IBB7W"/>
    <s v="RVH0I89DG4CBI"/>
    <s v="R3SRF1NZK2DCS4"/>
    <s v="R3A79RNQQ3FM9L"/>
    <s v="R1QQCCPJOZKCPA"/>
    <s v="R2THU52GBFKHLS"/>
    <s v="RKL6OE1GWZ2UL"/>
    <s v="R2RP7NJVKL2D3B"/>
  </r>
  <r>
    <s v="B07966M8XH"/>
    <x v="276"/>
    <s v="Electronics|HomeTheater,TV&amp;Video|Accessories|TVMounts,Stands&amp;Turntables|TVWall&amp;CeilingMounts"/>
    <x v="1"/>
    <n v="1599"/>
    <n v="2999"/>
    <x v="1"/>
    <n v="0.47"/>
    <n v="5.2"/>
    <x v="1"/>
    <n v="2727"/>
    <x v="0"/>
    <x v="1"/>
    <x v="1"/>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n v="8"/>
    <s v="R9GNL4OF49DH6,R2I0MJPJI6FOIE,R732VQVZLKUGL,R3L55JQKYQUMNC,R2MN9LXLLTNJ58,RY71WCYL05RXL,RPFUVX3Z31TRO,RO7LRFL67Z505"/>
    <s v="R9GNL4OF49DH6"/>
    <s v="R2I0MJPJI6FOIE"/>
    <s v="R732VQVZLKUGL"/>
    <s v="R3L55JQKYQUMNC"/>
    <s v="R2MN9LXLLTNJ58"/>
    <s v="RY71WCYL05RXL"/>
    <s v="RPFUVX3Z31TRO"/>
    <s v="RO7LRFL67Z505"/>
  </r>
  <r>
    <s v="B07989VV5K"/>
    <x v="277"/>
    <s v="Home&amp;Kitchen|Kitchen&amp;HomeAppliances|Vacuum,Cleaning&amp;Ironing|Irons,Steamers&amp;Accessories|LintShavers"/>
    <x v="2"/>
    <n v="999"/>
    <n v="1560"/>
    <x v="4"/>
    <n v="0.36"/>
    <n v="4.5999999999999996"/>
    <x v="7"/>
    <n v="4881"/>
    <x v="0"/>
    <x v="0"/>
    <x v="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n v="8"/>
    <s v="R3LRZAZO84DZ6K,R2YW5LSIWDR1XE,R6ML5G46VYY0P,R11DL2AWM51JUU,R1B80KWS9LCB8X,RVX4OJQUR5ZVE,RPBCYAHF3NX4E,R14KVXYDLAEBHR"/>
    <s v="R3LRZAZO84DZ6K"/>
    <s v="R2YW5LSIWDR1XE"/>
    <s v="R6ML5G46VYY0P"/>
    <s v="R11DL2AWM51JUU"/>
    <s v="R1B80KWS9LCB8X"/>
    <s v="RVX4OJQUR5ZVE"/>
    <s v="RPBCYAHF3NX4E"/>
    <s v="R14KVXYDLAEBHR"/>
  </r>
  <r>
    <s v="B0798PJPCL"/>
    <x v="278"/>
    <s v="Computers&amp;Accessories|Accessories&amp;Peripherals|Keyboards,Mice&amp;InputDevices|Mice"/>
    <x v="0"/>
    <n v="1889"/>
    <n v="2699"/>
    <x v="3"/>
    <n v="0.3"/>
    <n v="5.3"/>
    <x v="2"/>
    <n v="17394"/>
    <x v="0"/>
    <x v="1"/>
    <x v="1"/>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n v="8"/>
    <s v="R3MDF3ZNTMFS3M,R14ZE6MPCOTRV6,R3E4CVN1BSCB0O,R2Z8KROCR44X60,R386VV5RV4L5UI,R2VCH24UHL9UA3,RP810P9RDWC3G,R2EIJACLUEEYUJ"/>
    <s v="R3MDF3ZNTMFS3M"/>
    <s v="R14ZE6MPCOTRV6"/>
    <s v="R3E4CVN1BSCB0O"/>
    <s v="R2Z8KROCR44X60"/>
    <s v="R386VV5RV4L5UI"/>
    <s v="R2VCH24UHL9UA3"/>
    <s v="RP810P9RDWC3G"/>
    <s v="R2EIJACLUEEYUJ"/>
  </r>
  <r>
    <s v="B079S811J3"/>
    <x v="279"/>
    <s v="Electronics|WearableTechnology|SmartWatches"/>
    <x v="1"/>
    <n v="1990"/>
    <n v="2999"/>
    <x v="4"/>
    <n v="0.34"/>
    <n v="5.3"/>
    <x v="2"/>
    <n v="14237"/>
    <x v="0"/>
    <x v="1"/>
    <x v="1"/>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n v="8"/>
    <s v="RNAHH2L1RS339,R25LKZL3WI5EYS,R1KYR1BYKCW4XR,R1Z2TE2D9DSTWJ,R3D1T07CPJPZ8M,RN0DG3MRTSSP6,RLK0Q8WACYKMY,R2FOHIRKITGEFQ"/>
    <s v="RNAHH2L1RS339"/>
    <s v="R25LKZL3WI5EYS"/>
    <s v="R1KYR1BYKCW4XR"/>
    <s v="R1Z2TE2D9DSTWJ"/>
    <s v="R3D1T07CPJPZ8M"/>
    <s v="RN0DG3MRTSSP6"/>
    <s v="RLK0Q8WACYKMY"/>
    <s v="R2FOHIRKITGEFQ"/>
  </r>
  <r>
    <s v="B079Y6JZC8"/>
    <x v="280"/>
    <s v="Electronics|GeneralPurposeBatteries&amp;BatteryChargers|DisposableBatteries"/>
    <x v="1"/>
    <n v="139"/>
    <n v="299"/>
    <x v="0"/>
    <n v="0.54"/>
    <n v="4.8"/>
    <x v="10"/>
    <n v="3044"/>
    <x v="0"/>
    <x v="0"/>
    <x v="0"/>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n v="8"/>
    <s v="R2SLVB4IDEDVF4,R2RV27ZD33RI6P,RADJ27GF3JOCA,R3EL9BC8AYLS8M,R3P1N9EPS61ITV,R3IXD6WLRFIN2Y,R3QEKYN8ZHH98T,R3RZ9TPNV34433"/>
    <s v="R2SLVB4IDEDVF4"/>
    <s v="R2RV27ZD33RI6P"/>
    <s v="RADJ27GF3JOCA"/>
    <s v="R3EL9BC8AYLS8M"/>
    <s v="R3P1N9EPS61ITV"/>
    <s v="R3IXD6WLRFIN2Y"/>
    <s v="R3QEKYN8ZHH98T"/>
    <s v="R3RZ9TPNV34433"/>
  </r>
  <r>
    <s v="B07B275VN9"/>
    <x v="281"/>
    <s v="Electronics|HomeTheater,TV&amp;Video|Accessories|RemoteControls"/>
    <x v="1"/>
    <n v="179"/>
    <n v="799"/>
    <x v="5"/>
    <n v="0.78"/>
    <n v="4.7"/>
    <x v="6"/>
    <n v="2201"/>
    <x v="0"/>
    <x v="0"/>
    <x v="0"/>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n v="8"/>
    <s v="R3MXMT6V18JJ1P,R1BQE9L2M5L12J,R369X3BEG4QPC4,R1ZBU0U8R5KBQD,R1A0NYJ6MOX3U3,R3RYEYCYNV47BZ,R28TZ1RZWX14PP,RNGN2ZRL685Z5"/>
    <s v="R3MXMT6V18JJ1P"/>
    <s v="R1BQE9L2M5L12J"/>
    <s v="R369X3BEG4QPC4"/>
    <s v="R1ZBU0U8R5KBQD"/>
    <s v="R1A0NYJ6MOX3U3"/>
    <s v="R3RYEYCYNV47BZ"/>
    <s v="R28TZ1RZWX14PP"/>
    <s v="RNGN2ZRL685Z5"/>
  </r>
  <r>
    <s v="B07B5XJ572"/>
    <x v="282"/>
    <s v="Home&amp;Kitchen|Kitchen&amp;HomeAppliances|SmallKitchenAppliances|JuicerMixerGrinders"/>
    <x v="2"/>
    <n v="1456"/>
    <n v="3190"/>
    <x v="0"/>
    <n v="0.54"/>
    <n v="5.0999999999999996"/>
    <x v="0"/>
    <n v="1776"/>
    <x v="0"/>
    <x v="1"/>
    <x v="0"/>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n v="8"/>
    <s v="R1OSGTXB5R9DNV,R3LBIVLOABUIHD,R295X3QEGA7NS9,R2EHU8YIKILQCE,R2A5PNPNHKQH5X,R324Z6DBVNDHWF,R3T3W32BSFI2C3,RC8Q07HVOX1M1"/>
    <s v="R1OSGTXB5R9DNV"/>
    <s v="R3LBIVLOABUIHD"/>
    <s v="R295X3QEGA7NS9"/>
    <s v="R2EHU8YIKILQCE"/>
    <s v="R2A5PNPNHKQH5X"/>
    <s v="R324Z6DBVNDHWF"/>
    <s v="R3T3W32BSFI2C3"/>
    <s v="RC8Q07HVOX1M1"/>
  </r>
  <r>
    <s v="B07B88KQZ8"/>
    <x v="283"/>
    <s v="Electronics|Cameras&amp;Photography|Flashes|Macro&amp;RinglightFlashes"/>
    <x v="1"/>
    <n v="1999"/>
    <n v="2999"/>
    <x v="4"/>
    <n v="0.33"/>
    <n v="5.3"/>
    <x v="2"/>
    <n v="63899"/>
    <x v="0"/>
    <x v="1"/>
    <x v="1"/>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n v="8"/>
    <s v="R1HX6VQS2UYU8R,R3A39U8MP8LIWS,R2Y7Y17C8YALB,RSQG0AYJ4V2D8,R2WV6HSBBEWM30,R1AHXLKGDRQUYJ,R1BTJA3264JTT5,R1CIASP6T84E5I"/>
    <s v="R1HX6VQS2UYU8R"/>
    <s v="R3A39U8MP8LIWS"/>
    <s v="R2Y7Y17C8YALB"/>
    <s v="RSQG0AYJ4V2D8"/>
    <s v="R2WV6HSBBEWM30"/>
    <s v="R1AHXLKGDRQUYJ"/>
    <s v="R1BTJA3264JTT5"/>
    <s v="R1CIASP6T84E5I"/>
  </r>
  <r>
    <s v="B07BKSSDR2"/>
    <x v="284"/>
    <s v="Home&amp;Kitchen|Kitchen&amp;HomeAppliances|SmallKitchenAppliances|MixerGrinders"/>
    <x v="2"/>
    <n v="899"/>
    <n v="1900"/>
    <x v="0"/>
    <n v="0.53"/>
    <n v="4.5"/>
    <x v="9"/>
    <n v="3663"/>
    <x v="0"/>
    <x v="0"/>
    <x v="0"/>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n v="4"/>
    <s v="R3KLZUQCUHHOAX,R2QQZX4QI5G707,R2PMOA0FRZQJH8,R1Z7A1FJINTOUW"/>
    <s v="R3KLZUQCUHHOAX"/>
    <s v="R2QQZX4QI5G707"/>
    <s v="R2PMOA0FRZQJH8"/>
    <s v="R1Z7A1FJINTOUW"/>
    <m/>
    <m/>
    <m/>
    <m/>
  </r>
  <r>
    <s v="B07BRKK9JQ"/>
    <x v="285"/>
    <s v="Electronics|Headphones,Earbuds&amp;Accessories|Headphones|In-Ear"/>
    <x v="1"/>
    <n v="1299"/>
    <n v="1599"/>
    <x v="2"/>
    <n v="0.19"/>
    <n v="5.3"/>
    <x v="2"/>
    <n v="27223"/>
    <x v="0"/>
    <x v="1"/>
    <x v="1"/>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n v="8"/>
    <s v="R1WLR0EBTL2IX6,R2B2JBTK9WXMZZ,R2WHZGSNHBX43O,R12HTO2PX060ZT,R3H313KLTQI8QQ,RQJXA2JEYSLSP,R1Z13D8JB8JB67,R1I9TU0BB63YQ"/>
    <s v="R1WLR0EBTL2IX6"/>
    <s v="R2B2JBTK9WXMZZ"/>
    <s v="R2WHZGSNHBX43O"/>
    <s v="R12HTO2PX060ZT"/>
    <s v="R3H313KLTQI8QQ"/>
    <s v="RQJXA2JEYSLSP"/>
    <s v="R1Z13D8JB8JB67"/>
    <s v="R1I9TU0BB63YQ"/>
  </r>
  <r>
    <s v="B07CD2BN46"/>
    <x v="286"/>
    <s v="Computers&amp;Accessories|Accessories&amp;Peripherals|Keyboards,Mice&amp;InputDevices|Mice"/>
    <x v="0"/>
    <n v="429"/>
    <n v="599"/>
    <x v="3"/>
    <n v="0.28000000000000003"/>
    <n v="5.0999999999999996"/>
    <x v="0"/>
    <n v="119466"/>
    <x v="0"/>
    <x v="0"/>
    <x v="1"/>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n v="8"/>
    <s v="R13Z8MSR50H9UK,RM7JUADWLUK6A,RKJS44FVJ9WDN,R3NMULZYX4HN7N,R1F88W61P4OKYN,RBO17QNYZ6BIP,R3QD7XA5DS8I8K,R18F8VXBV6TZLO"/>
    <s v="R13Z8MSR50H9UK"/>
    <s v="RM7JUADWLUK6A"/>
    <s v="RKJS44FVJ9WDN"/>
    <s v="R3NMULZYX4HN7N"/>
    <s v="R1F88W61P4OKYN"/>
    <s v="RBO17QNYZ6BIP"/>
    <s v="R3QD7XA5DS8I8K"/>
    <s v="R18F8VXBV6TZLO"/>
  </r>
  <r>
    <s v="B07CRL2GY6"/>
    <x v="287"/>
    <s v="Computers&amp;Accessories|Accessories&amp;Peripherals|Cables&amp;Accessories|Cables|USBCables"/>
    <x v="0"/>
    <n v="299"/>
    <n v="799"/>
    <x v="7"/>
    <n v="0.63"/>
    <n v="5.2"/>
    <x v="1"/>
    <n v="94363"/>
    <x v="0"/>
    <x v="0"/>
    <x v="0"/>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n v="8"/>
    <s v="R3EEUZKKK9J36I,R3HJVYCLYOY554,REDECAZ7AMPQC,R1CLH2ULIVG5U3,R2DMKIBGFKBD6R,RC89B5IAJUTR5,R3B3DDON5FH8DS,R13WAEJDI5RS36"/>
    <s v="R3EEUZKKK9J36I"/>
    <s v="R3HJVYCLYOY554"/>
    <s v="REDECAZ7AMPQC"/>
    <s v="R1CLH2ULIVG5U3"/>
    <s v="R2DMKIBGFKBD6R"/>
    <s v="RC89B5IAJUTR5"/>
    <s v="R3B3DDON5FH8DS"/>
    <s v="R13WAEJDI5RS36"/>
  </r>
  <r>
    <s v="B07CVR2L5K"/>
    <x v="288"/>
    <s v="Home&amp;Kitchen|Kitchen&amp;HomeAppliances|SmallKitchenAppliances|HandBlenders"/>
    <x v="2"/>
    <n v="1656"/>
    <n v="2695"/>
    <x v="4"/>
    <n v="0.39"/>
    <n v="5.4"/>
    <x v="4"/>
    <n v="6027"/>
    <x v="0"/>
    <x v="1"/>
    <x v="1"/>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n v="8"/>
    <s v="R2O8A01MW8OG45,R17SZCFHFXSBJ4,R15YIPPTFN5V7W,RVMI19H090GN5,R1UQMESC400YOE,R3N9DZ2JDGIAWQ,R2SYKE16W886JJ,R2YD92F7BXAMZH"/>
    <s v="R2O8A01MW8OG45"/>
    <s v="R17SZCFHFXSBJ4"/>
    <s v="R15YIPPTFN5V7W"/>
    <s v="RVMI19H090GN5"/>
    <s v="R1UQMESC400YOE"/>
    <s v="R3N9DZ2JDGIAWQ"/>
    <s v="R2SYKE16W886JJ"/>
    <s v="R2YD92F7BXAMZH"/>
  </r>
  <r>
    <s v="B07CWDX49D"/>
    <x v="289"/>
    <s v="Electronics|HomeTheater,TV&amp;Video|Televisions|StandardTelevisions"/>
    <x v="1"/>
    <n v="649"/>
    <n v="1600"/>
    <x v="0"/>
    <n v="0.59"/>
    <n v="5.3"/>
    <x v="2"/>
    <n v="5451"/>
    <x v="0"/>
    <x v="0"/>
    <x v="0"/>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n v="8"/>
    <s v="R2BUNT9GM6PUP1,R2Q5VBGDJQHT1E,R1CICFI88LJ1JV,RVYACTR72CHW1,R2XM5RGIHDDR05,RJZUZ9HFCXQSD,R16G8AJOJIMF8H,R10M9KZFIDFMAD"/>
    <s v="R2BUNT9GM6PUP1"/>
    <s v="R2Q5VBGDJQHT1E"/>
    <s v="R1CICFI88LJ1JV"/>
    <s v="RVYACTR72CHW1"/>
    <s v="R2XM5RGIHDDR05"/>
    <s v="RJZUZ9HFCXQSD"/>
    <s v="R16G8AJOJIMF8H"/>
    <s v="R10M9KZFIDFMAD"/>
  </r>
  <r>
    <s v="B07CWNJLPC"/>
    <x v="290"/>
    <s v="Computers&amp;Accessories|Accessories&amp;Peripherals|Cables&amp;Accessories|Cables|USBCables"/>
    <x v="0"/>
    <n v="499"/>
    <n v="1200"/>
    <x v="0"/>
    <n v="0.57999999999999996"/>
    <n v="5.3"/>
    <x v="2"/>
    <n v="5451"/>
    <x v="0"/>
    <x v="0"/>
    <x v="0"/>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n v="8"/>
    <s v="R2BUNT9GM6PUP1,R2Q5VBGDJQHT1E,R1CICFI88LJ1JV,RVYACTR72CHW1,R2XM5RGIHDDR05,RJZUZ9HFCXQSD,R16G8AJOJIMF8H,R10M9KZFIDFMAD"/>
    <s v="R2BUNT9GM6PUP1"/>
    <s v="R2Q5VBGDJQHT1E"/>
    <s v="R1CICFI88LJ1JV"/>
    <s v="RVYACTR72CHW1"/>
    <s v="R2XM5RGIHDDR05"/>
    <s v="RJZUZ9HFCXQSD"/>
    <s v="R16G8AJOJIMF8H"/>
    <s v="R10M9KZFIDFMAD"/>
  </r>
  <r>
    <s v="B07D2NMTTV"/>
    <x v="291"/>
    <s v="Home&amp;Kitchen|Kitchen&amp;HomeAppliances|Vacuum,Cleaning&amp;Ironing|Vacuums&amp;FloorCare|Vacuums|HandheldVacuums"/>
    <x v="2"/>
    <n v="3199"/>
    <n v="3500"/>
    <x v="6"/>
    <n v="0.09"/>
    <n v="5.2"/>
    <x v="1"/>
    <n v="1899"/>
    <x v="0"/>
    <x v="1"/>
    <x v="1"/>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n v="8"/>
    <s v="RDXQHIOFK1PKR,R3SVTCGHMIRBEU,R1IZIEXJ4GIYSS,RDUMYFY75NN95,R2GX29CH20R2HN,R246JQ5OCCXV4C,R3OUB0HZCUEZBL,R2ZYHN8QERPN3K"/>
    <s v="RDXQHIOFK1PKR"/>
    <s v="R3SVTCGHMIRBEU"/>
    <s v="R1IZIEXJ4GIYSS"/>
    <s v="RDUMYFY75NN95"/>
    <s v="R2GX29CH20R2HN"/>
    <s v="R246JQ5OCCXV4C"/>
    <s v="R3OUB0HZCUEZBL"/>
    <s v="R2ZYHN8QERPN3K"/>
  </r>
  <r>
    <s v="B07D8VBYB4"/>
    <x v="292"/>
    <s v="Home&amp;Kitchen|Kitchen&amp;HomeAppliances|SmallKitchenAppliances|SandwichMakers"/>
    <x v="2"/>
    <n v="5865"/>
    <n v="7776"/>
    <x v="3"/>
    <n v="0.25"/>
    <n v="5.4"/>
    <x v="4"/>
    <n v="2737"/>
    <x v="0"/>
    <x v="1"/>
    <x v="1"/>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n v="8"/>
    <s v="R1B2ONGGAFTI9D,R1R2O42N4O1S1A,R13I84OJ7E8OJA,RA9R916JUUZ4K,R16HBPHELGF3G,R3C70FWNMP46X2,R2UM0LYKW0KF6N,R1N337GWNU3IOM"/>
    <s v="R1B2ONGGAFTI9D"/>
    <s v="R1R2O42N4O1S1A"/>
    <s v="R13I84OJ7E8OJA"/>
    <s v="RA9R916JUUZ4K"/>
    <s v="R16HBPHELGF3G"/>
    <s v="R3C70FWNMP46X2"/>
    <s v="R2UM0LYKW0KF6N"/>
    <s v="R1N337GWNU3IOM"/>
  </r>
  <r>
    <s v="B07DC4RZPY"/>
    <x v="293"/>
    <s v="Computers&amp;Accessories|Accessories&amp;Peripherals|Cables&amp;Accessories|Cables|USBCables"/>
    <x v="0"/>
    <n v="709"/>
    <n v="1999"/>
    <x v="7"/>
    <n v="0.65"/>
    <n v="5.0999999999999996"/>
    <x v="0"/>
    <n v="178817"/>
    <x v="0"/>
    <x v="0"/>
    <x v="0"/>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n v="8"/>
    <s v="R35VPRJY5B5Z2G,R2YMIH3T7VWAY1,R3UEQM867K8BUH,R239G66Z5L5FC8,R1FP5V2LZY38TZ,REDXMJ8ACPK8Z,R3B40N9BGXNDWH,R37SJ49QGGACBN"/>
    <s v="R35VPRJY5B5Z2G"/>
    <s v="R2YMIH3T7VWAY1"/>
    <s v="R3UEQM867K8BUH"/>
    <s v="R239G66Z5L5FC8"/>
    <s v="R1FP5V2LZY38TZ"/>
    <s v="REDXMJ8ACPK8Z"/>
    <s v="R3B40N9BGXNDWH"/>
    <s v="R37SJ49QGGACBN"/>
  </r>
  <r>
    <s v="B07DFYJRQV"/>
    <x v="294"/>
    <s v="Computers&amp;Accessories|Printers,Inks&amp;Accessories|Inks,Toners&amp;Cartridges|InkjetInkCartridges"/>
    <x v="0"/>
    <n v="799"/>
    <n v="1499"/>
    <x v="1"/>
    <n v="0.47"/>
    <n v="5.0999999999999996"/>
    <x v="0"/>
    <n v="53648"/>
    <x v="0"/>
    <x v="0"/>
    <x v="1"/>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n v="8"/>
    <s v="RO083A44QXKV9,R3C3602BFFOSHL,R3CJ93AM926Y16,RG0532BEQHFMJ,R664LC5TVQ8FY,R351V55RSSHHKF,R1O8VW90GF66XT,R15LLQQDFS6UUR"/>
    <s v="RO083A44QXKV9"/>
    <s v="R3C3602BFFOSHL"/>
    <s v="R3CJ93AM926Y16"/>
    <s v="RG0532BEQHFMJ"/>
    <s v="R664LC5TVQ8FY"/>
    <s v="R351V55RSSHHKF"/>
    <s v="R1O8VW90GF66XT"/>
    <s v="R15LLQQDFS6UUR"/>
  </r>
  <r>
    <s v="B07DGD4Z4C"/>
    <x v="295"/>
    <s v="OfficeProducts|OfficeElectronics|Calculators|Financial&amp;Business"/>
    <x v="3"/>
    <n v="3499"/>
    <n v="5795"/>
    <x v="4"/>
    <n v="0.4"/>
    <n v="4.9000000000000004"/>
    <x v="5"/>
    <n v="25340"/>
    <x v="0"/>
    <x v="1"/>
    <x v="1"/>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n v="8"/>
    <s v="R1MX1ES6AZNSD8,R222NCQOR0GD05,RSLWFI693E1IC,RKS2GT83G9XWF,R2ZJA3OLIBCR6J,R3GIIUNIWHKBGU,R2A08NUNO1EBI3,R15G7XHEWED07R"/>
    <s v="R1MX1ES6AZNSD8"/>
    <s v="R222NCQOR0GD05"/>
    <s v="RSLWFI693E1IC"/>
    <s v="RKS2GT83G9XWF"/>
    <s v="R2ZJA3OLIBCR6J"/>
    <s v="R3GIIUNIWHKBGU"/>
    <s v="R2A08NUNO1EBI3"/>
    <s v="R15G7XHEWED07R"/>
  </r>
  <r>
    <s v="B07DJ5KYDZ"/>
    <x v="296"/>
    <s v="Computers&amp;Accessories|Accessories&amp;Peripherals|LaptopAccessories|Lapdesks"/>
    <x v="0"/>
    <n v="1249"/>
    <n v="2796"/>
    <x v="0"/>
    <n v="0.55000000000000004"/>
    <n v="5.4"/>
    <x v="4"/>
    <n v="4598"/>
    <x v="0"/>
    <x v="1"/>
    <x v="0"/>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n v="8"/>
    <s v="R2H5SF6IVR6BJT,RBI1IUQXMHF9H,R382PF9LBJ2LFC,R1UR1TZLC731PQ,R26NP9V89IYAS8,R2EVEPEGBDK0GS,RL6Y1UJJL18A1,RDYBCWGPZF1K1"/>
    <s v="R2H5SF6IVR6BJT"/>
    <s v="RBI1IUQXMHF9H"/>
    <s v="R382PF9LBJ2LFC"/>
    <s v="R1UR1TZLC731PQ"/>
    <s v="R26NP9V89IYAS8"/>
    <s v="R2EVEPEGBDK0GS"/>
    <s v="RL6Y1UJJL18A1"/>
    <s v="RDYBCWGPZF1K1"/>
  </r>
  <r>
    <s v="B07DJLFMPS"/>
    <x v="297"/>
    <s v="Electronics|WearableTechnology|SmartWatches"/>
    <x v="1"/>
    <n v="369"/>
    <n v="1600"/>
    <x v="5"/>
    <n v="0.77"/>
    <n v="5"/>
    <x v="9"/>
    <n v="32625"/>
    <x v="0"/>
    <x v="0"/>
    <x v="0"/>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n v="8"/>
    <s v="RPA8V1051ERUL,R2M7ENP70GK5P4,R3PA1IDUY9QNC8,R1QVT2JWXS2Y8Q,R2D2Z6QVL2FXNO,R2W3Y5HX9WED9J,R2TUAIDPW255N6,RWLGI93AXFKRD"/>
    <s v="RPA8V1051ERUL"/>
    <s v="R2M7ENP70GK5P4"/>
    <s v="R3PA1IDUY9QNC8"/>
    <s v="R1QVT2JWXS2Y8Q"/>
    <s v="R2D2Z6QVL2FXNO"/>
    <s v="R2W3Y5HX9WED9J"/>
    <s v="R2TUAIDPW255N6"/>
    <s v="RWLGI93AXFKRD"/>
  </r>
  <r>
    <s v="B07DKZCZ89"/>
    <x v="298"/>
    <s v="Computers&amp;Accessories|Accessories&amp;Peripherals|USBGadgets|Lamps"/>
    <x v="0"/>
    <n v="119"/>
    <n v="499"/>
    <x v="5"/>
    <n v="0.76"/>
    <n v="5.3"/>
    <x v="2"/>
    <n v="15032"/>
    <x v="0"/>
    <x v="0"/>
    <x v="0"/>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n v="8"/>
    <s v="R2MDGELCMDX7QG,R2LQAWSINTMSEV,RJRZYF6J55OCD,R1GQRPLQMYKNC6,R29DSMGZH30105,R1EDPIX8TYMOOX,R1DU2WW6ZJRU4M,R3O68SXAARCNVV"/>
    <s v="R2MDGELCMDX7QG"/>
    <s v="R2LQAWSINTMSEV"/>
    <s v="RJRZYF6J55OCD"/>
    <s v="R1GQRPLQMYKNC6"/>
    <s v="R29DSMGZH30105"/>
    <s v="R1EDPIX8TYMOOX"/>
    <s v="R1DU2WW6ZJRU4M"/>
    <s v="R3O68SXAARCNVV"/>
  </r>
  <r>
    <s v="B07DL1KC3H"/>
    <x v="299"/>
    <s v="Electronics|HomeTheater,TV&amp;Video|Accessories|RemoteControls"/>
    <x v="1"/>
    <n v="299"/>
    <n v="899"/>
    <x v="7"/>
    <n v="0.67"/>
    <n v="5"/>
    <x v="9"/>
    <n v="1588"/>
    <x v="0"/>
    <x v="0"/>
    <x v="0"/>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n v="8"/>
    <s v="R2W93BKACGQMYR,R3L9WB85IB0Y5O,R15PHQG6E08SRK,RGAGJH8NCQG57,R1I4MAFYK4CVTO,RVP0VF5HL82LG,R2P3J8JNKDB1SK,RD9IPXKRI6ZDY"/>
    <s v="R2W93BKACGQMYR"/>
    <s v="R3L9WB85IB0Y5O"/>
    <s v="R15PHQG6E08SRK"/>
    <s v="RGAGJH8NCQG57"/>
    <s v="R1I4MAFYK4CVTO"/>
    <s v="RVP0VF5HL82LG"/>
    <s v="R2P3J8JNKDB1SK"/>
    <s v="RD9IPXKRI6ZDY"/>
  </r>
  <r>
    <s v="B07DWFX9YS"/>
    <x v="300"/>
    <s v="Computers&amp;Accessories|Accessories&amp;Peripherals|Cables&amp;Accessories|Cables|USBCables"/>
    <x v="0"/>
    <n v="789"/>
    <n v="1999"/>
    <x v="7"/>
    <n v="0.61"/>
    <n v="5.2"/>
    <x v="1"/>
    <n v="34540"/>
    <x v="0"/>
    <x v="0"/>
    <x v="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n v="8"/>
    <s v="R27FPYAT4QN865,R1YXRZNZVOXVNK,R22TFM41T4WQ02,R30MBA23XKW10R,R227WPCV784CRR,RKV5WXDU6KA7K,R3EB85UVVA528V,R2W2UXE7BVRBIH"/>
    <s v="R27FPYAT4QN865"/>
    <s v="R1YXRZNZVOXVNK"/>
    <s v="R22TFM41T4WQ02"/>
    <s v="R30MBA23XKW10R"/>
    <s v="R227WPCV784CRR"/>
    <s v="RKV5WXDU6KA7K"/>
    <s v="R3EB85UVVA528V"/>
    <s v="R2W2UXE7BVRBIH"/>
  </r>
  <r>
    <s v="B07DXRGWDJ"/>
    <x v="301"/>
    <s v="Home&amp;Kitchen|Heating,Cooling&amp;AirQuality|RoomHeaters|ElectricHeaters"/>
    <x v="2"/>
    <n v="4280"/>
    <n v="5995"/>
    <x v="3"/>
    <n v="0.28999999999999998"/>
    <n v="4.8"/>
    <x v="10"/>
    <n v="2112"/>
    <x v="0"/>
    <x v="1"/>
    <x v="1"/>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n v="8"/>
    <s v="R31T82ERD3ZMK4,R18IERM1VRE4RO,R94MCO9Z1XEG2,R288LHAQ8X9S9P,R1NW1X48RSET1Z,R2G5RVERUGUY9G,R16IY5HPEMSUGV,R1S5FD0D8T44R5"/>
    <s v="R31T82ERD3ZMK4"/>
    <s v="R18IERM1VRE4RO"/>
    <s v="R94MCO9Z1XEG2"/>
    <s v="R288LHAQ8X9S9P"/>
    <s v="R1NW1X48RSET1Z"/>
    <s v="R2G5RVERUGUY9G"/>
    <s v="R16IY5HPEMSUGV"/>
    <s v="R1S5FD0D8T44R5"/>
  </r>
  <r>
    <s v="B07DZ986Q2"/>
    <x v="302"/>
    <s v="Home&amp;Kitchen|Kitchen&amp;HomeAppliances|SmallKitchenAppliances|Pop-upToasters"/>
    <x v="2"/>
    <n v="7799"/>
    <n v="8995"/>
    <x v="2"/>
    <n v="0.13"/>
    <n v="5"/>
    <x v="9"/>
    <n v="3160"/>
    <x v="0"/>
    <x v="1"/>
    <x v="1"/>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n v="8"/>
    <s v="R34X9P95PZ5OX2,R2W61LLRNDPTLV,R1MD9WI5AP8ZQV,R37H76FMO5LQWM,RQ8LTTD9ZAD0U,R2EWX5R32OVIH5,RU43GXLFBAS8O,R1LF03KFL5GO3P"/>
    <s v="R34X9P95PZ5OX2"/>
    <s v="R2W61LLRNDPTLV"/>
    <s v="R1MD9WI5AP8ZQV"/>
    <s v="R37H76FMO5LQWM"/>
    <s v="RQ8LTTD9ZAD0U"/>
    <s v="R2EWX5R32OVIH5"/>
    <s v="RU43GXLFBAS8O"/>
    <s v="R1LF03KFL5GO3P"/>
  </r>
  <r>
    <s v="B07F1P8KNV"/>
    <x v="303"/>
    <s v="Computers&amp;Accessories|Accessories&amp;Peripherals|Cables&amp;Accessories|Cables|USBCables"/>
    <x v="0"/>
    <n v="325"/>
    <n v="1099"/>
    <x v="7"/>
    <n v="0.7"/>
    <n v="5.2"/>
    <x v="1"/>
    <n v="10576"/>
    <x v="0"/>
    <x v="0"/>
    <x v="0"/>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n v="8"/>
    <s v="R10365HEDURWI9,R5RP542IMC4OI,RX2HFWXTTQDTS,R2636VYPMOZV9,RW2Z2YM3K8UV5,RVNGA0FEAXYHI,R2K7MABWMAQE26,R33YS4PO3JWU23"/>
    <s v="R10365HEDURWI9"/>
    <s v="R5RP542IMC4OI"/>
    <s v="RX2HFWXTTQDTS"/>
    <s v="R2636VYPMOZV9"/>
    <s v="RW2Z2YM3K8UV5"/>
    <s v="RVNGA0FEAXYHI"/>
    <s v="R2K7MABWMAQE26"/>
    <s v="R33YS4PO3JWU23"/>
  </r>
  <r>
    <s v="B07F1T31ZZ"/>
    <x v="304"/>
    <s v="Home&amp;Kitchen|Kitchen&amp;HomeAppliances|SmallKitchenAppliances|SandwichMakers"/>
    <x v="2"/>
    <n v="249"/>
    <n v="400"/>
    <x v="4"/>
    <n v="0.38"/>
    <n v="5.0999999999999996"/>
    <x v="0"/>
    <n v="693"/>
    <x v="1"/>
    <x v="0"/>
    <x v="1"/>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n v="8"/>
    <s v="R1HD4L4O8FYBVJ,R1DSP7AK9O1EG0,R3F6O9LJWF9UGP,R1WGQ33LIJEOSH,R3NQC64D2P7Q16,R1H44VOQWJQYKK,RVLTVX5PB83WB,R372RHOH38PJ9W"/>
    <s v="R1HD4L4O8FYBVJ"/>
    <s v="R1DSP7AK9O1EG0"/>
    <s v="R3F6O9LJWF9UGP"/>
    <s v="R1WGQ33LIJEOSH"/>
    <s v="R3NQC64D2P7Q16"/>
    <s v="R1H44VOQWJQYKK"/>
    <s v="RVLTVX5PB83WB"/>
    <s v="R372RHOH38PJ9W"/>
  </r>
  <r>
    <s v="B07F366Z51"/>
    <x v="305"/>
    <s v="Home&amp;Kitchen|Kitchen&amp;HomeAppliances|SmallKitchenAppliances|InductionCooktop"/>
    <x v="2"/>
    <n v="949"/>
    <n v="2385"/>
    <x v="0"/>
    <n v="0.6"/>
    <n v="5.0999999999999996"/>
    <x v="0"/>
    <n v="2311"/>
    <x v="0"/>
    <x v="0"/>
    <x v="0"/>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n v="8"/>
    <s v="R2HOIOV2PZY6Y0,R16YJN41HAWT0T,R3V1KGX1M84MDL,R1MJS2XFJ5XTYU,R1QPQWXB4IZHD9,ROZB42OM5ZUZC,R17BVAUSS4GAE9,R2O4T61G3PT1SL"/>
    <s v="R2HOIOV2PZY6Y0"/>
    <s v="R16YJN41HAWT0T"/>
    <s v="R3V1KGX1M84MDL"/>
    <s v="R1MJS2XFJ5XTYU"/>
    <s v="R1QPQWXB4IZHD9"/>
    <s v="ROZB42OM5ZUZC"/>
    <s v="R17BVAUSS4GAE9"/>
    <s v="R2O4T61G3PT1SL"/>
  </r>
  <r>
    <s v="B07F6GXNPB"/>
    <x v="306"/>
    <s v="Home&amp;Kitchen|Kitchen&amp;HomeAppliances|SmallKitchenAppliances|HandBlenders"/>
    <x v="2"/>
    <n v="253"/>
    <n v="500"/>
    <x v="1"/>
    <n v="0.49"/>
    <n v="5.3"/>
    <x v="2"/>
    <n v="2664"/>
    <x v="0"/>
    <x v="0"/>
    <x v="1"/>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n v="8"/>
    <s v="R2K8VZSTF6Y1UH,R30LKPXEPE0CZE,R2714DP5UNSOQ,R1SR34QE2CLNQX,R33PWFEYQMQH30,R1JCIP3VLGLT7E,R2C96SQWZU7SM4,R2QG25I5PKC8ZD"/>
    <s v="R2K8VZSTF6Y1UH"/>
    <s v="R30LKPXEPE0CZE"/>
    <s v="R2714DP5UNSOQ"/>
    <s v="R1SR34QE2CLNQX"/>
    <s v="R33PWFEYQMQH30"/>
    <s v="R1JCIP3VLGLT7E"/>
    <s v="R2C96SQWZU7SM4"/>
    <s v="R2QG25I5PKC8ZD"/>
  </r>
  <r>
    <s v="B07FJNNZCJ"/>
    <x v="307"/>
    <s v="Home&amp;Kitchen|Heating,Cooling&amp;AirQuality|Fans|CeilingFans"/>
    <x v="2"/>
    <n v="8699"/>
    <n v="13049"/>
    <x v="4"/>
    <n v="0.33"/>
    <n v="5.3"/>
    <x v="2"/>
    <n v="5891"/>
    <x v="0"/>
    <x v="1"/>
    <x v="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n v="8"/>
    <s v="RGLM8T8GTSTYH,R30QSC12YCL842,R2HBGO0MHSNQ7B,R1GDKJE36JWPX7,R1P99UNR6WTZP4,R3NSZO31F0V6QS,R3CEN8FE65WD8V,R3NULWNYG5BD4E"/>
    <s v="RGLM8T8GTSTYH"/>
    <s v="R30QSC12YCL842"/>
    <s v="R2HBGO0MHSNQ7B"/>
    <s v="R1GDKJE36JWPX7"/>
    <s v="R1P99UNR6WTZP4"/>
    <s v="R3NSZO31F0V6QS"/>
    <s v="R3CEN8FE65WD8V"/>
    <s v="R3NULWNYG5BD4E"/>
  </r>
  <r>
    <s v="B07FL3WRX5"/>
    <x v="308"/>
    <s v="Home&amp;Kitchen|Kitchen&amp;HomeAppliances|Vacuum,Cleaning&amp;Ironing|Irons,Steamers&amp;Accessories|Irons|DryIrons"/>
    <x v="2"/>
    <n v="3299"/>
    <n v="6500"/>
    <x v="1"/>
    <n v="0.49"/>
    <n v="4.7"/>
    <x v="6"/>
    <n v="11217"/>
    <x v="0"/>
    <x v="1"/>
    <x v="1"/>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n v="8"/>
    <s v="RXAODV2OHBKW4,R2AV4UYNGRE33Q,R3KJCPWOGYC672,R2RZ8II2EGKEUF,R20LI4O45SMFP7,R1HPQHT13QYKBK,R110CR4AD558XA,R2GAR49XG4B2MR"/>
    <s v="RXAODV2OHBKW4"/>
    <s v="R2AV4UYNGRE33Q"/>
    <s v="R3KJCPWOGYC672"/>
    <s v="R2RZ8II2EGKEUF"/>
    <s v="R20LI4O45SMFP7"/>
    <s v="R1HPQHT13QYKBK"/>
    <s v="R110CR4AD558XA"/>
    <s v="R2GAR49XG4B2MR"/>
  </r>
  <r>
    <s v="B07FXLC2G2"/>
    <x v="309"/>
    <s v="Home&amp;Kitchen|Kitchen&amp;HomeAppliances|Vacuum,Cleaning&amp;Ironing|Irons,Steamers&amp;Accessories|LintShavers"/>
    <x v="2"/>
    <n v="698"/>
    <n v="699"/>
    <x v="6"/>
    <n v="0"/>
    <n v="5.2"/>
    <x v="1"/>
    <n v="3160"/>
    <x v="0"/>
    <x v="0"/>
    <x v="1"/>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n v="8"/>
    <s v="R3EJ8Q3TMPSQR3,R1LN1C5CM8PCGA,R3KY2YEIO4VRG3,R3VPNPIBWBPUB1,R2MIYHSE2VT4HJ,R2GSMFZARPURF8,RLEOSHQWOXO2M,R24AZS90ZJ7KRC"/>
    <s v="R3EJ8Q3TMPSQR3"/>
    <s v="R1LN1C5CM8PCGA"/>
    <s v="R3KY2YEIO4VRG3"/>
    <s v="R3VPNPIBWBPUB1"/>
    <s v="R2MIYHSE2VT4HJ"/>
    <s v="R2GSMFZARPURF8"/>
    <s v="RLEOSHQWOXO2M"/>
    <s v="R24AZS90ZJ7KRC"/>
  </r>
  <r>
    <s v="B07G147SZD"/>
    <x v="310"/>
    <s v="Home&amp;Kitchen|Kitchen&amp;HomeAppliances|SmallKitchenAppliances|JuicerMixerGrinders"/>
    <x v="2"/>
    <n v="2699"/>
    <n v="3799"/>
    <x v="3"/>
    <n v="0.28999999999999998"/>
    <n v="5"/>
    <x v="9"/>
    <n v="727"/>
    <x v="1"/>
    <x v="1"/>
    <x v="1"/>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n v="8"/>
    <s v="R2ON03LZDME2KG,R3GEWALK7AZ64O,R277DIP6RNNLR7,RH39YOGKX760V,R2W2Q565AZ4296,RFY606NHN2Z3N,R1KL1PIXVKYROE,R37KB1BSN1FO5Q"/>
    <s v="R2ON03LZDME2KG"/>
    <s v="R3GEWALK7AZ64O"/>
    <s v="R277DIP6RNNLR7"/>
    <s v="RH39YOGKX760V"/>
    <s v="R2W2Q565AZ4296"/>
    <s v="RFY606NHN2Z3N"/>
    <s v="R1KL1PIXVKYROE"/>
    <s v="R37KB1BSN1FO5Q"/>
  </r>
  <r>
    <s v="B07G3YNLJB"/>
    <x v="311"/>
    <s v="Computers&amp;Accessories|Accessories&amp;Peripherals|TabletAccessories|ScreenProtectors"/>
    <x v="0"/>
    <n v="1815"/>
    <n v="3100"/>
    <x v="1"/>
    <n v="0.41"/>
    <n v="5.5"/>
    <x v="3"/>
    <n v="92925"/>
    <x v="0"/>
    <x v="1"/>
    <x v="1"/>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n v="8"/>
    <s v="R34WAR6NQSVZBI,RGG00MCOD3B6A,R2RO4Z1CBF2G1I,R1BPV52HUSVZF8,R3IZK8U5HI1XOS,RE0OUI8Y9LSQY,R3IDL21XUYVUUK,R2YEAFFD5E02TL"/>
    <s v="R34WAR6NQSVZBI"/>
    <s v="RGG00MCOD3B6A"/>
    <s v="R2RO4Z1CBF2G1I"/>
    <s v="R1BPV52HUSVZF8"/>
    <s v="R3IZK8U5HI1XOS"/>
    <s v="RE0OUI8Y9LSQY"/>
    <s v="R3IDL21XUYVUUK"/>
    <s v="R2YEAFFD5E02TL"/>
  </r>
  <r>
    <s v="B07GLNJC25"/>
    <x v="312"/>
    <s v="Computers&amp;Accessories|Accessories&amp;Peripherals|Keyboards,Mice&amp;InputDevices|Mice"/>
    <x v="0"/>
    <n v="330"/>
    <n v="499"/>
    <x v="4"/>
    <n v="0.34"/>
    <n v="4.7"/>
    <x v="6"/>
    <n v="8566"/>
    <x v="0"/>
    <x v="0"/>
    <x v="1"/>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n v="8"/>
    <s v="RM008Z6AJ6V5D,RKFTTUKO1A54T,R20P3T7U9RKSBG,R1P1QHB04XGZML,R1ST7955NYDAIL,RFZ5R15WZV8SZ,R1X10TKU9WRYCY,R2EVJ2LKLX2AAJ"/>
    <s v="RM008Z6AJ6V5D"/>
    <s v="RKFTTUKO1A54T"/>
    <s v="R20P3T7U9RKSBG"/>
    <s v="R1P1QHB04XGZML"/>
    <s v="R1ST7955NYDAIL"/>
    <s v="RFZ5R15WZV8SZ"/>
    <s v="R1X10TKU9WRYCY"/>
    <s v="R2EVJ2LKLX2AAJ"/>
  </r>
  <r>
    <s v="B07GLS2563"/>
    <x v="313"/>
    <s v="Home&amp;Kitchen|Kitchen&amp;HomeAppliances|WaterPurifiers&amp;Accessories|WaterFilters&amp;Purifiers"/>
    <x v="2"/>
    <n v="1199"/>
    <n v="1899"/>
    <x v="4"/>
    <n v="0.37"/>
    <n v="5.2"/>
    <x v="1"/>
    <n v="3858"/>
    <x v="0"/>
    <x v="1"/>
    <x v="1"/>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n v="8"/>
    <s v="RYTDQJJGF8IM0,R2XI10VMIMTZIC,RQ3MM50LGXL1Z,R1LP3M16YU1CM,R3TEYFY6989IR4,R24KWB99TGKC9M,R2SCV76D1JUV6L,RUCGD37GEB0KN"/>
    <s v="RYTDQJJGF8IM0"/>
    <s v="R2XI10VMIMTZIC"/>
    <s v="RQ3MM50LGXL1Z"/>
    <s v="R1LP3M16YU1CM"/>
    <s v="R3TEYFY6989IR4"/>
    <s v="R24KWB99TGKC9M"/>
    <s v="R2SCV76D1JUV6L"/>
    <s v="RUCGD37GEB0KN"/>
  </r>
  <r>
    <s v="B07GLSKXS1"/>
    <x v="314"/>
    <s v="Home&amp;Kitchen|Kitchen&amp;HomeAppliances|SmallKitchenAppliances|InductionCooktop"/>
    <x v="2"/>
    <n v="1199"/>
    <n v="1950"/>
    <x v="4"/>
    <n v="0.39"/>
    <n v="4.9000000000000004"/>
    <x v="5"/>
    <n v="2832"/>
    <x v="0"/>
    <x v="1"/>
    <x v="1"/>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n v="8"/>
    <s v="R3JRCWMWKXH9IB,R3G026EMLP0VS7,R24JJEFAXZH2J6,R24WHQLDAXAB92,R21V0OVOI8IF8N,RC1OYQZGSAU8Y,R1R8U1O073H76A,R1NVGNWTYT0WZV"/>
    <s v="R3JRCWMWKXH9IB"/>
    <s v="R3G026EMLP0VS7"/>
    <s v="R24JJEFAXZH2J6"/>
    <s v="R24WHQLDAXAB92"/>
    <s v="R21V0OVOI8IF8N"/>
    <s v="RC1OYQZGSAU8Y"/>
    <s v="R1R8U1O073H76A"/>
    <s v="R1NVGNWTYT0WZV"/>
  </r>
  <r>
    <s v="B07GMFY9QM"/>
    <x v="315"/>
    <s v="Electronics|HomeTheater,TV&amp;Video|Televisions|SmartTelevisions"/>
    <x v="1"/>
    <n v="379"/>
    <n v="999"/>
    <x v="7"/>
    <n v="0.62"/>
    <n v="5.3"/>
    <x v="2"/>
    <n v="3096"/>
    <x v="0"/>
    <x v="0"/>
    <x v="0"/>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n v="8"/>
    <s v="RA7Q9QDG5JCPA,R22K8FW0YEB5RU,R2BVDAB2VQXQ5K,R9MSI1TDK6AI7,RU2SGN0UVZU6E,ROIO5NPQ0WAKA,R3M83FVS6RZHFI,R3QMLOKIJFMZ4P"/>
    <s v="RA7Q9QDG5JCPA"/>
    <s v="R22K8FW0YEB5RU"/>
    <s v="R2BVDAB2VQXQ5K"/>
    <s v="R9MSI1TDK6AI7"/>
    <s v="RU2SGN0UVZU6E"/>
    <s v="ROIO5NPQ0WAKA"/>
    <s v="R3M83FVS6RZHFI"/>
    <s v="R3QMLOKIJFMZ4P"/>
  </r>
  <r>
    <s v="B07GNC2592"/>
    <x v="316"/>
    <s v="Electronics|Mobiles&amp;Accessories|Smartphones&amp;BasicMobiles|Smartphones"/>
    <x v="1"/>
    <n v="599"/>
    <n v="999"/>
    <x v="4"/>
    <n v="0.4"/>
    <n v="5"/>
    <x v="9"/>
    <n v="18654"/>
    <x v="0"/>
    <x v="0"/>
    <x v="1"/>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n v="8"/>
    <s v="R2RSNVMKFP7F3P,RH5W7R1Y9BY84,R249DXGFQ2JBLD,R2VNKWOJBOWTDG,R2YUL0HEHC0ZN2,R2I46FOK401C78,RSAI7CGWIHYS0,R3OJNER98OIMQL"/>
    <s v="R2RSNVMKFP7F3P"/>
    <s v="RH5W7R1Y9BY84"/>
    <s v="R249DXGFQ2JBLD"/>
    <s v="R2VNKWOJBOWTDG"/>
    <s v="R2YUL0HEHC0ZN2"/>
    <s v="R2I46FOK401C78"/>
    <s v="RSAI7CGWIHYS0"/>
    <s v="R3OJNER98OIMQL"/>
  </r>
  <r>
    <s v="B07GPXXNNG"/>
    <x v="317"/>
    <s v="Electronics|Mobiles&amp;Accessories|Smartphones&amp;BasicMobiles|Smartphones"/>
    <x v="1"/>
    <n v="349"/>
    <n v="999"/>
    <x v="7"/>
    <n v="0.65"/>
    <n v="5.0999999999999996"/>
    <x v="0"/>
    <n v="363713"/>
    <x v="0"/>
    <x v="0"/>
    <x v="0"/>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n v="8"/>
    <s v="R2DD2M5YARW7R2,R2M9ZYNGGV1ZLN,RNWNTRNLSJWSB,R3BJBPNI2XP8HF,RI1FLXH6TFEAJ,R172WRCQLOW97V,R3721R2I1BFETF,R2DH3Z46FTCXQ8"/>
    <s v="R2DD2M5YARW7R2"/>
    <s v="R2M9ZYNGGV1ZLN"/>
    <s v="RNWNTRNLSJWSB"/>
    <s v="R3BJBPNI2XP8HF"/>
    <s v="RI1FLXH6TFEAJ"/>
    <s v="R172WRCQLOW97V"/>
    <s v="R3721R2I1BFETF"/>
    <s v="R2DH3Z46FTCXQ8"/>
  </r>
  <r>
    <s v="B07GQD4K6L"/>
    <x v="318"/>
    <s v="Computers&amp;Accessories|Accessories&amp;Peripherals|Cables&amp;Accessories|Cables|USBCables"/>
    <x v="0"/>
    <n v="379"/>
    <n v="999"/>
    <x v="7"/>
    <n v="0.62"/>
    <n v="5.0999999999999996"/>
    <x v="0"/>
    <n v="363713"/>
    <x v="0"/>
    <x v="0"/>
    <x v="0"/>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n v="8"/>
    <s v="R2DD2M5YARW7R2,R2M9ZYNGGV1ZLN,RNWNTRNLSJWSB,R3BJBPNI2XP8HF,RI1FLXH6TFEAJ,R172WRCQLOW97V,R3721R2I1BFETF,R2DH3Z46FTCXQ8"/>
    <s v="R2DD2M5YARW7R2"/>
    <s v="R2M9ZYNGGV1ZLN"/>
    <s v="RNWNTRNLSJWSB"/>
    <s v="R3BJBPNI2XP8HF"/>
    <s v="RI1FLXH6TFEAJ"/>
    <s v="R172WRCQLOW97V"/>
    <s v="R3721R2I1BFETF"/>
    <s v="R2DH3Z46FTCXQ8"/>
  </r>
  <r>
    <s v="B07GVGTSLN"/>
    <x v="319"/>
    <s v="Computers&amp;Accessories|Accessories&amp;Peripherals|Cables&amp;Accessories|Cables|USBCables"/>
    <x v="0"/>
    <n v="325"/>
    <n v="1299"/>
    <x v="5"/>
    <n v="0.75"/>
    <n v="5.2"/>
    <x v="1"/>
    <n v="10576"/>
    <x v="0"/>
    <x v="0"/>
    <x v="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n v="8"/>
    <s v="R10365HEDURWI9,R5RP542IMC4OI,RX2HFWXTTQDTS,R2636VYPMOZV9,RW2Z2YM3K8UV5,RVNGA0FEAXYHI,R2K7MABWMAQE26,R33YS4PO3JWU23"/>
    <s v="R10365HEDURWI9"/>
    <s v="R5RP542IMC4OI"/>
    <s v="RX2HFWXTTQDTS"/>
    <s v="R2636VYPMOZV9"/>
    <s v="RW2Z2YM3K8UV5"/>
    <s v="RVNGA0FEAXYHI"/>
    <s v="R2K7MABWMAQE26"/>
    <s v="R33YS4PO3JWU23"/>
  </r>
  <r>
    <s v="B07GVR9TG7"/>
    <x v="320"/>
    <s v="Computers&amp;Accessories|Accessories&amp;Peripherals|Keyboards,Mice&amp;InputDevices|Keyboards"/>
    <x v="0"/>
    <n v="2499"/>
    <n v="4999"/>
    <x v="1"/>
    <n v="0.5"/>
    <n v="5.4"/>
    <x v="4"/>
    <n v="35024"/>
    <x v="0"/>
    <x v="1"/>
    <x v="0"/>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n v="8"/>
    <s v="R1KQN0FQ8TQUYP,R2LIHYNX33S3JW,R2MSZF0CBI5362,R2RECNPT3U4S0R,R1G9BQDKBF78M7,R2GO75L7U86Z1V,R33PHX4BSNENA9,R301O6LFOU2YZ8"/>
    <s v="R1KQN0FQ8TQUYP"/>
    <s v="R2LIHYNX33S3JW"/>
    <s v="R2MSZF0CBI5362"/>
    <s v="R2RECNPT3U4S0R"/>
    <s v="R1G9BQDKBF78M7"/>
    <s v="R2GO75L7U86Z1V"/>
    <s v="R33PHX4BSNENA9"/>
    <s v="R301O6LFOU2YZ8"/>
  </r>
  <r>
    <s v="B07GWTWFS2"/>
    <x v="321"/>
    <s v="Home&amp;Kitchen|Heating,Cooling&amp;AirQuality|WaterHeaters&amp;Geysers|InstantWaterHeaters"/>
    <x v="2"/>
    <n v="1699"/>
    <n v="1975"/>
    <x v="2"/>
    <n v="0.14000000000000001"/>
    <n v="5.0999999999999996"/>
    <x v="0"/>
    <n v="4716"/>
    <x v="0"/>
    <x v="1"/>
    <x v="1"/>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n v="8"/>
    <s v="RXPUKJKEHY256,R1DXJ48GMFWOZD,R24RXWIR7PL4IW,R12KBR8IKSS7J2,R1MJZTN0DNDU71,RMUCAZHGYK1RB,R2KJM0QA35OC7I,R1UYOQA2722J9E"/>
    <s v="RXPUKJKEHY256"/>
    <s v="R1DXJ48GMFWOZD"/>
    <s v="R24RXWIR7PL4IW"/>
    <s v="R12KBR8IKSS7J2"/>
    <s v="R1MJZTN0DNDU71"/>
    <s v="RMUCAZHGYK1RB"/>
    <s v="R2KJM0QA35OC7I"/>
    <s v="R1UYOQA2722J9E"/>
  </r>
  <r>
    <s v="B07GXHC691"/>
    <x v="322"/>
    <s v="Electronics|Mobiles&amp;Accessories|MobileAccessories|Photo&amp;VideoAccessories|SelfieSticks"/>
    <x v="1"/>
    <n v="99"/>
    <n v="499"/>
    <x v="5"/>
    <n v="0.8"/>
    <n v="5.3"/>
    <x v="2"/>
    <n v="42641"/>
    <x v="0"/>
    <x v="0"/>
    <x v="0"/>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n v="8"/>
    <s v="R2KLBZ0I1OK6U2,R38C18O8S9O2LM,R1PAUHTSKMIAIB,REREHUV2GTGYO,R2OJMVW8WOYD0M,R1S9ULEQ5XTNFO,R1Y6IA0PNODPA,RHMI8LH34RDXN"/>
    <s v="R2KLBZ0I1OK6U2"/>
    <s v="R38C18O8S9O2LM"/>
    <s v="R1PAUHTSKMIAIB"/>
    <s v="REREHUV2GTGYO"/>
    <s v="R2OJMVW8WOYD0M"/>
    <s v="R1S9ULEQ5XTNFO"/>
    <s v="R1Y6IA0PNODPA"/>
    <s v="RHMI8LH34RDXN"/>
  </r>
  <r>
    <s v="B07GXPDLYQ"/>
    <x v="323"/>
    <s v="Electronics|Headphones,Earbuds&amp;Accessories|Earpads"/>
    <x v="1"/>
    <n v="249"/>
    <n v="499"/>
    <x v="1"/>
    <n v="0.5"/>
    <n v="4.3"/>
    <x v="13"/>
    <n v="8427"/>
    <x v="0"/>
    <x v="0"/>
    <x v="0"/>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n v="8"/>
    <s v="RC4P64ZDVMZCM,R36FWR9CD7IDB9,RZIKHTHHFH1HV,R1TGDKQE54FA2J,RW5C887MDJQZV,R13SM3HJNFXCUQ,R28PNX6EWUIWHL,R28EVOHYE4S212"/>
    <s v="RC4P64ZDVMZCM"/>
    <s v="R36FWR9CD7IDB9"/>
    <s v="RZIKHTHHFH1HV"/>
    <s v="R1TGDKQE54FA2J"/>
    <s v="RW5C887MDJQZV"/>
    <s v="R13SM3HJNFXCUQ"/>
    <s v="R28PNX6EWUIWHL"/>
    <s v="R28EVOHYE4S212"/>
  </r>
  <r>
    <s v="B07H1S7XW8"/>
    <x v="324"/>
    <s v="Electronics|WearableTechnology|SmartWatches"/>
    <x v="1"/>
    <n v="89"/>
    <n v="499"/>
    <x v="8"/>
    <n v="0.82"/>
    <n v="5.0999999999999996"/>
    <x v="0"/>
    <n v="9340"/>
    <x v="0"/>
    <x v="0"/>
    <x v="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n v="8"/>
    <s v="RVNP5UR9UECQW,R10UNYZS2VXZ3G,R346UHG3CHA35Z,RDMK41H97ZT8M,RCRNFX4VMUPFM,R22C8ONFTU20FF,R1R7KPNEQCF7IS,R1JL2OE1X4IQ6V"/>
    <s v="RVNP5UR9UECQW"/>
    <s v="R10UNYZS2VXZ3G"/>
    <s v="R346UHG3CHA35Z"/>
    <s v="RDMK41H97ZT8M"/>
    <s v="RCRNFX4VMUPFM"/>
    <s v="R22C8ONFTU20FF"/>
    <s v="R1R7KPNEQCF7IS"/>
    <s v="R1JL2OE1X4IQ6V"/>
  </r>
  <r>
    <s v="B07H3N8RJH"/>
    <x v="325"/>
    <s v="Home&amp;Kitchen|Kitchen&amp;HomeAppliances|SmallKitchenAppliances|Juicers"/>
    <x v="2"/>
    <n v="3799"/>
    <n v="6000"/>
    <x v="4"/>
    <n v="0.37"/>
    <n v="5.2"/>
    <x v="1"/>
    <n v="11935"/>
    <x v="0"/>
    <x v="1"/>
    <x v="1"/>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n v="8"/>
    <s v="R3RFDGR8TPI8RK,RAKVMHE1HIAWS,R993RWWGJ9AOK,RG1S054Z1LNM,RXNSR6DWHY21T,R2UAN2MTFP5KVM,RVXBEXV3GDXD8,R3NEQG8JV6357R"/>
    <s v="R3RFDGR8TPI8RK"/>
    <s v="RAKVMHE1HIAWS"/>
    <s v="R993RWWGJ9AOK"/>
    <s v="RG1S054Z1LNM"/>
    <s v="RXNSR6DWHY21T"/>
    <s v="R2UAN2MTFP5KVM"/>
    <s v="RVXBEXV3GDXD8"/>
    <s v="R3NEQG8JV6357R"/>
  </r>
  <r>
    <s v="B07H3WDC4X"/>
    <x v="326"/>
    <s v="Computers&amp;Accessories|Accessories&amp;Peripherals|LaptopAccessories|LaptopChargers&amp;PowerSupplies"/>
    <x v="0"/>
    <n v="349"/>
    <n v="999"/>
    <x v="7"/>
    <n v="0.65"/>
    <n v="5"/>
    <x v="9"/>
    <n v="15646"/>
    <x v="0"/>
    <x v="0"/>
    <x v="0"/>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n v="8"/>
    <s v="R1VMENOQG4X4G8,R3IIEUKG1YSWAI,R3OXTS2IRETRU3,R1XKM8QOGIHV22,R23A496I1RGZE6,R1T3OG0I4EWZ3U,RSJ54MT2ZA62K,R2HKEZ0IYD1DZ9"/>
    <s v="R1VMENOQG4X4G8"/>
    <s v="R3IIEUKG1YSWAI"/>
    <s v="R3OXTS2IRETRU3"/>
    <s v="R1XKM8QOGIHV22"/>
    <s v="R23A496I1RGZE6"/>
    <s v="R1T3OG0I4EWZ3U"/>
    <s v="RSJ54MT2ZA62K"/>
    <s v="R2HKEZ0IYD1DZ9"/>
  </r>
  <r>
    <s v="B07H5PBN54"/>
    <x v="327"/>
    <s v="Home&amp;Kitchen|HomeStorage&amp;Organization|LaundryOrganization|LaundryBaskets"/>
    <x v="2"/>
    <n v="999"/>
    <n v="2600"/>
    <x v="7"/>
    <n v="0.62"/>
    <n v="4.4000000000000004"/>
    <x v="12"/>
    <n v="252"/>
    <x v="1"/>
    <x v="0"/>
    <x v="0"/>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n v="8"/>
    <s v="RCFFXI7HE5S1O,R3DIB02TOTSYSE,R2LUFMT90IY4QA,RXT32QTE7RUQ1,R2HOQ536IJUJM4,R1DSBS8TI7TATL,RWQ5WXJM5SYQM,R1QYJE3308FNC3"/>
    <s v="RCFFXI7HE5S1O"/>
    <s v="R3DIB02TOTSYSE"/>
    <s v="R2LUFMT90IY4QA"/>
    <s v="RXT32QTE7RUQ1"/>
    <s v="R2HOQ536IJUJM4"/>
    <s v="R1DSBS8TI7TATL"/>
    <s v="RWQ5WXJM5SYQM"/>
    <s v="R1QYJE3308FNC3"/>
  </r>
  <r>
    <s v="B07H8W9PB6"/>
    <x v="328"/>
    <s v="Computers&amp;Accessories|Accessories&amp;Peripherals|USBGadgets|Lamps"/>
    <x v="0"/>
    <n v="175"/>
    <n v="499"/>
    <x v="7"/>
    <n v="0.65"/>
    <n v="5.0999999999999996"/>
    <x v="0"/>
    <n v="21"/>
    <x v="1"/>
    <x v="0"/>
    <x v="0"/>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n v="8"/>
    <s v="R2JX4PS0VEXLP8,R2Z993M5W7NJG7,R3IGL48GSRQXBK,R1BYNHCUKYRIY7,R2UO0TB6OD6VT,R2XRTP1KSM2DSA,RTKFSPNDCXIKO,R3MBRCZ7N5RCQG"/>
    <s v="R2JX4PS0VEXLP8"/>
    <s v="R2Z993M5W7NJG7"/>
    <s v="R3IGL48GSRQXBK"/>
    <s v="R1BYNHCUKYRIY7"/>
    <s v="R2UO0TB6OD6VT"/>
    <s v="R2XRTP1KSM2DSA"/>
    <s v="RTKFSPNDCXIKO"/>
    <s v="R3MBRCZ7N5RCQG"/>
  </r>
  <r>
    <s v="B07HK53XM4"/>
    <x v="329"/>
    <s v="Home&amp;Kitchen|Heating,Cooling&amp;AirQuality|RoomHeaters|ElectricHeaters"/>
    <x v="2"/>
    <n v="279"/>
    <n v="599"/>
    <x v="0"/>
    <n v="0.53"/>
    <n v="4.5"/>
    <x v="8"/>
    <n v="1367"/>
    <x v="0"/>
    <x v="0"/>
    <x v="0"/>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n v="8"/>
    <s v="R2T39I2ZEKM9PL,R1ZBMWBRCRX6M1,R14ROZ9SPSVA1C,R1DM63YLI499R0,R35NUHSRXCQ4I6,R1Q3L7BERE4C6,R1334GMRXCJFLO,R1ZN9HBT8L7C6Z"/>
    <s v="R2T39I2ZEKM9PL"/>
    <s v="R1ZBMWBRCRX6M1"/>
    <s v="R14ROZ9SPSVA1C"/>
    <s v="R1DM63YLI499R0"/>
    <s v="R35NUHSRXCQ4I6"/>
    <s v="R1Q3L7BERE4C6"/>
    <s v="R1334GMRXCJFLO"/>
    <s v="R1ZN9HBT8L7C6Z"/>
  </r>
  <r>
    <s v="B07HZ2QCGR"/>
    <x v="330"/>
    <s v="Computers&amp;Accessories|Accessories&amp;Peripherals|Cables&amp;Accessories|Cables|USBCables"/>
    <x v="0"/>
    <n v="350"/>
    <n v="599"/>
    <x v="1"/>
    <n v="0.42"/>
    <n v="4.9000000000000004"/>
    <x v="5"/>
    <n v="8314"/>
    <x v="0"/>
    <x v="0"/>
    <x v="1"/>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n v="8"/>
    <s v="R3RLXT74FJNH0M,R2DKEWKEV812QE,RV83FJKABN7I9,R907U5NEBJ1YF,R2AYNKOODU7SLG,R7214V7D90EN3,R3CHENLYCMAW08,R2KP7SQ4MX7F48"/>
    <s v="R3RLXT74FJNH0M"/>
    <s v="R2DKEWKEV812QE"/>
    <s v="RV83FJKABN7I9"/>
    <s v="R907U5NEBJ1YF"/>
    <s v="R2AYNKOODU7SLG"/>
    <s v="R7214V7D90EN3"/>
    <s v="R3CHENLYCMAW08"/>
    <s v="R2KP7SQ4MX7F48"/>
  </r>
  <r>
    <s v="B07J2BQZD6"/>
    <x v="331"/>
    <s v="Home&amp;Kitchen|Kitchen&amp;HomeAppliances|SmallKitchenAppliances|EggBoilers"/>
    <x v="2"/>
    <n v="199"/>
    <n v="399"/>
    <x v="1"/>
    <n v="0.5"/>
    <n v="4.7"/>
    <x v="6"/>
    <n v="7945"/>
    <x v="0"/>
    <x v="0"/>
    <x v="0"/>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n v="8"/>
    <s v="RYPL17AT0RDI1,RQOF3LTV1XO6K,R169DI8KX4KIS0,R1T86QSHNGWS2,R3Q7KHGMYL8KPE,R22FND348KV4I0,R1IQL0D1Z5I492,R3PEJ703N4DY56"/>
    <s v="RYPL17AT0RDI1"/>
    <s v="RQOF3LTV1XO6K"/>
    <s v="R169DI8KX4KIS0"/>
    <s v="R1T86QSHNGWS2"/>
    <s v="R3Q7KHGMYL8KPE"/>
    <s v="R22FND348KV4I0"/>
    <s v="R1IQL0D1Z5I492"/>
    <s v="R3PEJ703N4DY56"/>
  </r>
  <r>
    <s v="B07J2NGB69"/>
    <x v="332"/>
    <s v="Computers&amp;Accessories|Accessories&amp;Peripherals|Adapters|USBtoUSBAdapters"/>
    <x v="0"/>
    <n v="629"/>
    <n v="1390"/>
    <x v="0"/>
    <n v="0.55000000000000004"/>
    <n v="5.4"/>
    <x v="4"/>
    <n v="6301"/>
    <x v="0"/>
    <x v="0"/>
    <x v="0"/>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n v="8"/>
    <s v="R3WA8CHZXMRJR,R22MH6ZS821G9A,R1FIRMYTZRF479,R112HB5700T6SG,RJFBAWAVEG383,RUM1Z3OU0DSOB,R23D5V15U3KQAT,R270Z7KVYYU4Y7"/>
    <s v="R3WA8CHZXMRJR"/>
    <s v="R22MH6ZS821G9A"/>
    <s v="R1FIRMYTZRF479"/>
    <s v="R112HB5700T6SG"/>
    <s v="RJFBAWAVEG383"/>
    <s v="RUM1Z3OU0DSOB"/>
    <s v="R23D5V15U3KQAT"/>
    <s v="R270Z7KVYYU4Y7"/>
  </r>
  <r>
    <s v="B07J9KXQCC"/>
    <x v="333"/>
    <s v="Home&amp;Kitchen|Heating,Cooling&amp;AirQuality|WaterHeaters&amp;Geysers|InstantWaterHeaters"/>
    <x v="2"/>
    <n v="949"/>
    <n v="2299"/>
    <x v="0"/>
    <n v="0.59"/>
    <n v="4.5999999999999996"/>
    <x v="7"/>
    <n v="550"/>
    <x v="1"/>
    <x v="0"/>
    <x v="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n v="8"/>
    <s v="R363CESXF8MX1J,RPFBIUJQY7U8J,R1RANSDWMZLOFX,R2KRLWEGK8WRUV,RJT2AYA3VYJKW,RED9KLRCGWVCA,R8AVX9DP1CA8T,R27B8CDIU1PSLD"/>
    <s v="R363CESXF8MX1J"/>
    <s v="RPFBIUJQY7U8J"/>
    <s v="R1RANSDWMZLOFX"/>
    <s v="R2KRLWEGK8WRUV"/>
    <s v="RJT2AYA3VYJKW"/>
    <s v="RED9KLRCGWVCA"/>
    <s v="R8AVX9DP1CA8T"/>
    <s v="R27B8CDIU1PSLD"/>
  </r>
  <r>
    <s v="B07JB2Y4SR"/>
    <x v="334"/>
    <s v="Computers&amp;Accessories|Accessories&amp;Peripherals|TabletAccessories|Stands"/>
    <x v="0"/>
    <n v="90"/>
    <n v="100"/>
    <x v="6"/>
    <n v="0.1"/>
    <n v="5.4"/>
    <x v="4"/>
    <n v="10718"/>
    <x v="0"/>
    <x v="0"/>
    <x v="1"/>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n v="8"/>
    <s v="R1NXQAUJ3LO3OW,R1MWEBTA35BES8,R2OTG33BME1DP2,R2ADKUIQDNC4CS,RXCSU83UL85LG,R1IU2CXD6J2VT9,RXCA5L1FET3BK,R2PXB1JH0VU4MO"/>
    <s v="R1NXQAUJ3LO3OW"/>
    <s v="R1MWEBTA35BES8"/>
    <s v="R2OTG33BME1DP2"/>
    <s v="R2ADKUIQDNC4CS"/>
    <s v="RXCSU83UL85LG"/>
    <s v="R1IU2CXD6J2VT9"/>
    <s v="RXCA5L1FET3BK"/>
    <s v="R2PXB1JH0VU4MO"/>
  </r>
  <r>
    <s v="B07JF9B592"/>
    <x v="335"/>
    <s v="Electronics|HomeTheater,TV&amp;Video|Televisions|SmartTelevisions"/>
    <x v="1"/>
    <n v="478"/>
    <n v="699"/>
    <x v="4"/>
    <n v="0.32"/>
    <n v="4.8"/>
    <x v="10"/>
    <n v="20218"/>
    <x v="0"/>
    <x v="0"/>
    <x v="1"/>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n v="8"/>
    <s v="RKBKQKSEET7CC,RQM34GWJC0DPJ,R1PJNXT9PME2I1,R2VL3P4XIHJFY,R2HZEV0BNY3064,R3HBAZIE8PAIXC,R3LFVYT98WRBZ1,RJPAKDZRUJIDF"/>
    <s v="RKBKQKSEET7CC"/>
    <s v="RQM34GWJC0DPJ"/>
    <s v="R1PJNXT9PME2I1"/>
    <s v="R2VL3P4XIHJFY"/>
    <s v="R2HZEV0BNY3064"/>
    <s v="R3HBAZIE8PAIXC"/>
    <s v="R3LFVYT98WRBZ1"/>
    <s v="RJPAKDZRUJIDF"/>
  </r>
  <r>
    <s v="B07JGCGNDG"/>
    <x v="336"/>
    <s v="Home&amp;Kitchen|Kitchen&amp;HomeAppliances|Vacuum,Cleaning&amp;Ironing|Irons,Steamers&amp;Accessories|Irons|DryIrons"/>
    <x v="2"/>
    <n v="6800"/>
    <n v="11500"/>
    <x v="1"/>
    <n v="0.41"/>
    <n v="5.0999999999999996"/>
    <x v="0"/>
    <n v="10308"/>
    <x v="0"/>
    <x v="1"/>
    <x v="1"/>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n v="8"/>
    <s v="R1Q8U0KHBE4RAJ,R3M5X5REVHJUFI,R2G64QBZXNF1G2,R7HQDX5RMXVNS,R3J3KGQAFR06WR,RXZ2UHPZ7431G,R1OF1W4L7V2MFV,R37WO2GKN6E3Q9"/>
    <s v="R1Q8U0KHBE4RAJ"/>
    <s v="R3M5X5REVHJUFI"/>
    <s v="R2G64QBZXNF1G2"/>
    <s v="R7HQDX5RMXVNS"/>
    <s v="R3J3KGQAFR06WR"/>
    <s v="RXZ2UHPZ7431G"/>
    <s v="R1OF1W4L7V2MFV"/>
    <s v="R37WO2GKN6E3Q9"/>
  </r>
  <r>
    <s v="B07JGDB5M1"/>
    <x v="337"/>
    <s v="Computers&amp;Accessories|Accessories&amp;Peripherals|Cables&amp;Accessories|Cables|USBCables"/>
    <x v="0"/>
    <n v="449"/>
    <n v="1299"/>
    <x v="7"/>
    <n v="0.65"/>
    <n v="5.2"/>
    <x v="1"/>
    <n v="24269"/>
    <x v="0"/>
    <x v="0"/>
    <x v="0"/>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n v="8"/>
    <s v="R3HXWT0LRP0NMF,R2AJM3LFTLZHFO,R6AQJGUP6P86,R1KD19VHEDV0OR,R3C02RMYQMK6FC,R39GQRVBUZBWGY,R2K9EDOE15QIRJ,R3OI7YT648TL8I"/>
    <s v="R3HXWT0LRP0NMF"/>
    <s v="R2AJM3LFTLZHFO"/>
    <s v="R6AQJGUP6P86"/>
    <s v="R1KD19VHEDV0OR"/>
    <s v="R3C02RMYQMK6FC"/>
    <s v="R39GQRVBUZBWGY"/>
    <s v="R2K9EDOE15QIRJ"/>
    <s v="R3OI7YT648TL8I"/>
  </r>
  <r>
    <s v="B07JH1C41D"/>
    <x v="338"/>
    <s v="Computers&amp;Accessories|Accessories&amp;Peripherals|Cables&amp;Accessories|Cables|USBCables"/>
    <x v="0"/>
    <n v="649"/>
    <n v="1999"/>
    <x v="7"/>
    <n v="0.68"/>
    <n v="5.2"/>
    <x v="1"/>
    <n v="24269"/>
    <x v="0"/>
    <x v="0"/>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n v="8"/>
    <s v="R3HXWT0LRP0NMF,R2AJM3LFTLZHFO,R6AQJGUP6P86,R1KD19VHEDV0OR,R3C02RMYQMK6FC,R39GQRVBUZBWGY,R2K9EDOE15QIRJ,R3OI7YT648TL8I"/>
    <s v="R3HXWT0LRP0NMF"/>
    <s v="R2AJM3LFTLZHFO"/>
    <s v="R6AQJGUP6P86"/>
    <s v="R1KD19VHEDV0OR"/>
    <s v="R3C02RMYQMK6FC"/>
    <s v="R39GQRVBUZBWGY"/>
    <s v="R2K9EDOE15QIRJ"/>
    <s v="R3OI7YT648TL8I"/>
  </r>
  <r>
    <s v="B07JH1CBGW"/>
    <x v="339"/>
    <s v="Computers&amp;Accessories|Accessories&amp;Peripherals|Cables&amp;Accessories|Cables|USBCables"/>
    <x v="0"/>
    <n v="649"/>
    <n v="1999"/>
    <x v="7"/>
    <n v="0.68"/>
    <n v="5.2"/>
    <x v="1"/>
    <n v="24269"/>
    <x v="0"/>
    <x v="0"/>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n v="8"/>
    <s v="R3HXWT0LRP0NMF,R2AJM3LFTLZHFO,R6AQJGUP6P86,R1KD19VHEDV0OR,R3C02RMYQMK6FC,R39GQRVBUZBWGY,R2K9EDOE15QIRJ,R3OI7YT648TL8I"/>
    <s v="R3HXWT0LRP0NMF"/>
    <s v="R2AJM3LFTLZHFO"/>
    <s v="R6AQJGUP6P86"/>
    <s v="R1KD19VHEDV0OR"/>
    <s v="R3C02RMYQMK6FC"/>
    <s v="R39GQRVBUZBWGY"/>
    <s v="R2K9EDOE15QIRJ"/>
    <s v="R3OI7YT648TL8I"/>
  </r>
  <r>
    <s v="B07JJFSG2B"/>
    <x v="340"/>
    <s v="Electronics|Headphones,Earbuds&amp;Accessories|Headphones|In-Ear"/>
    <x v="1"/>
    <n v="889"/>
    <n v="2500"/>
    <x v="7"/>
    <n v="0.64"/>
    <n v="5.3"/>
    <x v="2"/>
    <n v="55747"/>
    <x v="0"/>
    <x v="0"/>
    <x v="0"/>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n v="8"/>
    <s v="R1MOAI12S1FJV1,R1HS4KCJJK9X3U,R248HCB4KB42LJ,R153L369EOHI65,RGTTBAUNEDZSX,R22ICK5OX9INOG,R3ODU59WZ94MGN,R2BGICLNKXFAZH"/>
    <s v="R1MOAI12S1FJV1"/>
    <s v="R1HS4KCJJK9X3U"/>
    <s v="R248HCB4KB42LJ"/>
    <s v="R153L369EOHI65"/>
    <s v="RGTTBAUNEDZSX"/>
    <s v="R22ICK5OX9INOG"/>
    <s v="R3ODU59WZ94MGN"/>
    <s v="R2BGICLNKXFAZH"/>
  </r>
  <r>
    <s v="B07JNVF678"/>
    <x v="341"/>
    <s v="Computers&amp;Accessories|Accessories&amp;Peripherals|Cables&amp;Accessories|Cables|USBCables"/>
    <x v="0"/>
    <n v="349"/>
    <n v="999"/>
    <x v="7"/>
    <n v="0.65"/>
    <n v="5.2"/>
    <x v="1"/>
    <n v="13120"/>
    <x v="0"/>
    <x v="0"/>
    <x v="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n v="8"/>
    <s v="R3JCOBHM1JXUQ0,R24Q3GIRGESSP7,R3ST56H0XWNVV2,R31NFMTNJIPKMQ,R1K6D5I67P8INJ,R3HKP0S37A375D,R23BXIK2NYRZJ6,R2EP7R64E7CH21"/>
    <s v="R3JCOBHM1JXUQ0"/>
    <s v="R24Q3GIRGESSP7"/>
    <s v="R3ST56H0XWNVV2"/>
    <s v="R31NFMTNJIPKMQ"/>
    <s v="R1K6D5I67P8INJ"/>
    <s v="R3HKP0S37A375D"/>
    <s v="R23BXIK2NYRZJ6"/>
    <s v="R2EP7R64E7CH21"/>
  </r>
  <r>
    <s v="B07JPJJZ2H"/>
    <x v="342"/>
    <s v="Computers&amp;Accessories|Accessories&amp;Peripherals|Cables&amp;Accessories|Cables|USBCables"/>
    <x v="0"/>
    <n v="399"/>
    <n v="1299"/>
    <x v="7"/>
    <n v="0.69"/>
    <n v="5.2"/>
    <x v="1"/>
    <n v="13120"/>
    <x v="0"/>
    <x v="0"/>
    <x v="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n v="8"/>
    <s v="R3JCOBHM1JXUQ0,R24Q3GIRGESSP7,R3ST56H0XWNVV2,R31NFMTNJIPKMQ,R1K6D5I67P8INJ,R3HKP0S37A375D,R23BXIK2NYRZJ6,R2EP7R64E7CH21"/>
    <s v="R3JCOBHM1JXUQ0"/>
    <s v="R24Q3GIRGESSP7"/>
    <s v="R3ST56H0XWNVV2"/>
    <s v="R31NFMTNJIPKMQ"/>
    <s v="R1K6D5I67P8INJ"/>
    <s v="R3HKP0S37A375D"/>
    <s v="R23BXIK2NYRZJ6"/>
    <s v="R2EP7R64E7CH21"/>
  </r>
  <r>
    <s v="B07JPX9CR7"/>
    <x v="343"/>
    <s v="Electronics|Headphones,Earbuds&amp;Accessories|Headphones|In-Ear"/>
    <x v="1"/>
    <n v="569"/>
    <n v="1299"/>
    <x v="0"/>
    <n v="0.56000000000000005"/>
    <n v="5.4"/>
    <x v="4"/>
    <n v="9275"/>
    <x v="0"/>
    <x v="0"/>
    <x v="0"/>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n v="8"/>
    <s v="R27S4UNXONW7O4,R3KK8G1AC7URCR,R23LAM247GXXJT,R2IO3IQHTV9ISU,R2IF9WKFZNCZOQ,RXMRCXZ0C6AO1,RUP9QA599PULX,RE3SVGKZFVW84"/>
    <s v="R27S4UNXONW7O4"/>
    <s v="R3KK8G1AC7URCR"/>
    <s v="R23LAM247GXXJT"/>
    <s v="R2IO3IQHTV9ISU"/>
    <s v="R2IF9WKFZNCZOQ"/>
    <s v="RXMRCXZ0C6AO1"/>
    <s v="RUP9QA599PULX"/>
    <s v="RE3SVGKZFVW84"/>
  </r>
  <r>
    <s v="B07JQKQ91F"/>
    <x v="344"/>
    <s v="Electronics|Mobiles&amp;Accessories|Smartphones&amp;BasicMobiles|Smartphones"/>
    <x v="1"/>
    <n v="499"/>
    <n v="999"/>
    <x v="1"/>
    <n v="0.5"/>
    <n v="4.9000000000000004"/>
    <x v="5"/>
    <n v="92995"/>
    <x v="0"/>
    <x v="0"/>
    <x v="0"/>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n v="8"/>
    <s v="RW3YCZCKGOBH,R3099XAIXYVYOG,R355B0JH9K3ZSR,RJS13UCRXJ0V3,RVHF9P5OW46KR,R19S4YL4JL81R9,R1OUTZ9YCQLAMM,RGN1P0TZA7RF0"/>
    <s v="RW3YCZCKGOBH"/>
    <s v="R3099XAIXYVYOG"/>
    <s v="R355B0JH9K3ZSR"/>
    <s v="RJS13UCRXJ0V3"/>
    <s v="RVHF9P5OW46KR"/>
    <s v="R19S4YL4JL81R9"/>
    <s v="R1OUTZ9YCQLAMM"/>
    <s v="RGN1P0TZA7RF0"/>
  </r>
  <r>
    <s v="B07JW1Y6XV"/>
    <x v="345"/>
    <s v="Computers&amp;Accessories|Accessories&amp;Peripherals|Cables&amp;Accessories|Cables|USBCables"/>
    <x v="0"/>
    <n v="399"/>
    <n v="1099"/>
    <x v="7"/>
    <n v="0.64"/>
    <n v="5.2"/>
    <x v="1"/>
    <n v="24269"/>
    <x v="0"/>
    <x v="0"/>
    <x v="0"/>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n v="8"/>
    <s v="R3HXWT0LRP0NMF,R2AJM3LFTLZHFO,R6AQJGUP6P86,R1KD19VHEDV0OR,R3C02RMYQMK6FC,R39GQRVBUZBWGY,R2K9EDOE15QIRJ,R3OI7YT648TL8I"/>
    <s v="R3HXWT0LRP0NMF"/>
    <s v="R2AJM3LFTLZHFO"/>
    <s v="R6AQJGUP6P86"/>
    <s v="R1KD19VHEDV0OR"/>
    <s v="R3C02RMYQMK6FC"/>
    <s v="R39GQRVBUZBWGY"/>
    <s v="R2K9EDOE15QIRJ"/>
    <s v="R3OI7YT648TL8I"/>
  </r>
  <r>
    <s v="B07JW9H4J1"/>
    <x v="346"/>
    <s v="Computers&amp;Accessories|Accessories&amp;Peripherals|Cables&amp;Accessories|Cables|USBCables"/>
    <x v="0"/>
    <n v="399"/>
    <n v="1099"/>
    <x v="7"/>
    <n v="0.64"/>
    <n v="5.2"/>
    <x v="1"/>
    <n v="24269"/>
    <x v="0"/>
    <x v="0"/>
    <x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n v="8"/>
    <s v="R3HXWT0LRP0NMF,R2AJM3LFTLZHFO,R6AQJGUP6P86,R1KD19VHEDV0OR,R3C02RMYQMK6FC,R39GQRVBUZBWGY,R2K9EDOE15QIRJ,R3OI7YT648TL8I"/>
    <s v="R3HXWT0LRP0NMF"/>
    <s v="R2AJM3LFTLZHFO"/>
    <s v="R6AQJGUP6P86"/>
    <s v="R1KD19VHEDV0OR"/>
    <s v="R3C02RMYQMK6FC"/>
    <s v="R39GQRVBUZBWGY"/>
    <s v="R2K9EDOE15QIRJ"/>
    <s v="R3OI7YT648TL8I"/>
  </r>
  <r>
    <s v="B07JZSG42Y"/>
    <x v="347"/>
    <s v="Home&amp;Kitchen|Heating,Cooling&amp;AirQuality|WaterHeaters&amp;Geysers|ImmersionRods"/>
    <x v="2"/>
    <n v="1928"/>
    <n v="2590"/>
    <x v="3"/>
    <n v="0.26"/>
    <n v="5"/>
    <x v="9"/>
    <n v="2377"/>
    <x v="0"/>
    <x v="1"/>
    <x v="1"/>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n v="8"/>
    <s v="RN8Y9B2XGVMGI,R2HRBMPLK36A97,R2IXY6WFD01C5L,R24C42XCBRZQ3U,R353E48ZIM1PQV,R189724SD6LLWF,RNNWCGXGPM79N,R16DNFM9D0S57B"/>
    <s v="RN8Y9B2XGVMGI"/>
    <s v="R2HRBMPLK36A97"/>
    <s v="R2IXY6WFD01C5L"/>
    <s v="R24C42XCBRZQ3U"/>
    <s v="R353E48ZIM1PQV"/>
    <s v="R189724SD6LLWF"/>
    <s v="RNNWCGXGPM79N"/>
    <s v="R16DNFM9D0S57B"/>
  </r>
  <r>
    <s v="B07K19NYZ8"/>
    <x v="348"/>
    <s v="Home&amp;Kitchen|Kitchen&amp;HomeAppliances|SmallKitchenAppliances|Juicers|ColdPressJuicers"/>
    <x v="2"/>
    <n v="2320"/>
    <n v="3290"/>
    <x v="3"/>
    <n v="0.28999999999999998"/>
    <n v="4.8"/>
    <x v="10"/>
    <n v="195"/>
    <x v="1"/>
    <x v="1"/>
    <x v="1"/>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n v="8"/>
    <s v="RYWL8U25UKVRN,R2OZKOAWL1O0AK,R20H2HQK57AY6M,R8D71Z6FT69SZ,R1SHRMSVKCLPBV,RL642290VV0FY,RY9QSE50DS1XF,R3G6DENLSHD8FG"/>
    <s v="RYWL8U25UKVRN"/>
    <s v="R2OZKOAWL1O0AK"/>
    <s v="R20H2HQK57AY6M"/>
    <s v="R8D71Z6FT69SZ"/>
    <s v="R1SHRMSVKCLPBV"/>
    <s v="RL642290VV0FY"/>
    <s v="RY9QSE50DS1XF"/>
    <s v="R3G6DENLSHD8FG"/>
  </r>
  <r>
    <s v="B07K2HVKLL"/>
    <x v="349"/>
    <s v="Home&amp;Kitchen|Kitchen&amp;HomeAppliances|SmallKitchenAppliances|DigitalKitchenScales|DigitalScales"/>
    <x v="2"/>
    <n v="640"/>
    <n v="1020"/>
    <x v="4"/>
    <n v="0.37"/>
    <n v="5.0999999999999996"/>
    <x v="0"/>
    <n v="5059"/>
    <x v="0"/>
    <x v="0"/>
    <x v="1"/>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n v="8"/>
    <s v="R88E54B144DD0,R3FL7Q9VYK7FX,R179TG3O7PDRPF,R3Q8O6PFUVQU7A,R8AM97GFJ0FQP,R1XSLD1GQ10QW7,R1AN77ZWAV7W2O,R1JOWRTOHMS9W3"/>
    <s v="R88E54B144DD0"/>
    <s v="R3FL7Q9VYK7FX"/>
    <s v="R179TG3O7PDRPF"/>
    <s v="R3Q8O6PFUVQU7A"/>
    <s v="R8AM97GFJ0FQP"/>
    <s v="R1XSLD1GQ10QW7"/>
    <s v="R1AN77ZWAV7W2O"/>
    <s v="R1JOWRTOHMS9W3"/>
  </r>
  <r>
    <s v="B07KCMR8D6"/>
    <x v="350"/>
    <s v="Electronics|Mobiles&amp;Accessories|MobileAccessories|Photo&amp;VideoAccessories|SelfieSticks"/>
    <x v="1"/>
    <n v="50"/>
    <n v="50"/>
    <x v="6"/>
    <n v="0"/>
    <n v="5.3"/>
    <x v="2"/>
    <n v="5792"/>
    <x v="0"/>
    <x v="0"/>
    <x v="1"/>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n v="8"/>
    <s v="RZAAQFY7BDSWC,R3604ZO2AA4PK5,R3C8K6Z6W9MDTQ,R38163YROZHHFG,RDXE4NC3K02IY,R2BG3LFIR1DRUP,R1AA1L9EH743MV,R1Q23Z4DE0QT8Q"/>
    <s v="RZAAQFY7BDSWC"/>
    <s v="R3604ZO2AA4PK5"/>
    <s v="R3C8K6Z6W9MDTQ"/>
    <s v="R38163YROZHHFG"/>
    <s v="RDXE4NC3K02IY"/>
    <s v="R2BG3LFIR1DRUP"/>
    <s v="R1AA1L9EH743MV"/>
    <s v="R1Q23Z4DE0QT8Q"/>
  </r>
  <r>
    <s v="B07KKJPTWB"/>
    <x v="351"/>
    <s v="Home&amp;Kitchen|Heating,Cooling&amp;AirQuality|RoomHeaters|FanHeaters"/>
    <x v="2"/>
    <n v="1599"/>
    <n v="1999"/>
    <x v="2"/>
    <n v="0.2"/>
    <n v="5.4"/>
    <x v="4"/>
    <n v="1558"/>
    <x v="0"/>
    <x v="1"/>
    <x v="1"/>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n v="8"/>
    <s v="R1475ZJ873I5NE,R1IODQVRWH6ZY2,R2LZX8J3H6DOT5,R96JMMJFCJKL3,RW8C24FXP79KC,R1U7FGBOZ7LLXT,R1VVM3Y8P761OK,R3KYSOHRGRXD0Z"/>
    <s v="R1475ZJ873I5NE"/>
    <s v="R1IODQVRWH6ZY2"/>
    <s v="R2LZX8J3H6DOT5"/>
    <s v="R96JMMJFCJKL3"/>
    <s v="RW8C24FXP79KC"/>
    <s v="R1U7FGBOZ7LLXT"/>
    <s v="R1VVM3Y8P761OK"/>
    <s v="R3KYSOHRGRXD0Z"/>
  </r>
  <r>
    <s v="B07KNM95JK"/>
    <x v="352"/>
    <s v="Electronics|Headphones,Earbuds&amp;Accessories|Headphones|In-Ear"/>
    <x v="1"/>
    <n v="598"/>
    <n v="1150"/>
    <x v="1"/>
    <n v="0.48"/>
    <n v="5.0999999999999996"/>
    <x v="0"/>
    <n v="2535"/>
    <x v="0"/>
    <x v="0"/>
    <x v="1"/>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n v="8"/>
    <s v="R367C8BV6Z0S2R,R9M1ZHBVREOSZ,R1B2QSKDQHE9QB,R1Q0759SBMZ8Q0,R3TSRA5SXC5XJ9,R31U43BO6CMP8K,RICP1UJVB4PBJ,R1T3MQ9K7LNI8D"/>
    <s v="R367C8BV6Z0S2R"/>
    <s v="R9M1ZHBVREOSZ"/>
    <s v="R1B2QSKDQHE9QB"/>
    <s v="R1Q0759SBMZ8Q0"/>
    <s v="R3TSRA5SXC5XJ9"/>
    <s v="R31U43BO6CMP8K"/>
    <s v="RICP1UJVB4PBJ"/>
    <s v="R1T3MQ9K7LNI8D"/>
  </r>
  <r>
    <s v="B07KR5P3YD"/>
    <x v="353"/>
    <s v="Computers&amp;Accessories|Accessories&amp;Peripherals|Keyboards,Mice&amp;InputDevices|Mice"/>
    <x v="0"/>
    <n v="448"/>
    <n v="699"/>
    <x v="4"/>
    <n v="0.36"/>
    <n v="4.9000000000000004"/>
    <x v="5"/>
    <n v="17348"/>
    <x v="0"/>
    <x v="0"/>
    <x v="1"/>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n v="8"/>
    <s v="R1JXCQXDJH1CEV,R3C6DZWAYPPVIX,R2RMNGCEK9JTR6,R2TWPQKNMIHDWC,R2GAXBVB8VNNFW,RS8LJM8U4MFL9,R36X9P0X5BIB9V,RC4NQGWR1VSW1"/>
    <s v="R1JXCQXDJH1CEV"/>
    <s v="R3C6DZWAYPPVIX"/>
    <s v="R2RMNGCEK9JTR6"/>
    <s v="R2TWPQKNMIHDWC"/>
    <s v="R2GAXBVB8VNNFW"/>
    <s v="RS8LJM8U4MFL9"/>
    <s v="R36X9P0X5BIB9V"/>
    <s v="RC4NQGWR1VSW1"/>
  </r>
  <r>
    <s v="B07KRCW6LZ"/>
    <x v="354"/>
    <s v="Computers&amp;Accessories|NetworkingDevices|NetworkAdapters|WirelessUSBAdapters"/>
    <x v="0"/>
    <n v="999"/>
    <n v="1599"/>
    <x v="4"/>
    <n v="0.38"/>
    <n v="5.3"/>
    <x v="2"/>
    <n v="12093"/>
    <x v="0"/>
    <x v="0"/>
    <x v="1"/>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n v="8"/>
    <s v="RSNHWPVLK9SAQ,R2RKKAN3GRHI0G,R1FVWKC3ORTKKX,RTWMPZGIX9EDV,R3TRCC0769D12A,R2NJK9AW0NVU1C,R3M97OC4YJNBQT,R2IUPWWR3XMJ3D"/>
    <s v="RSNHWPVLK9SAQ"/>
    <s v="R2RKKAN3GRHI0G"/>
    <s v="R1FVWKC3ORTKKX"/>
    <s v="RTWMPZGIX9EDV"/>
    <s v="R3TRCC0769D12A"/>
    <s v="R2NJK9AW0NVU1C"/>
    <s v="R3M97OC4YJNBQT"/>
    <s v="R2IUPWWR3XMJ3D"/>
  </r>
  <r>
    <s v="B07KSB1MLX"/>
    <x v="355"/>
    <s v="Electronics|HomeTheater,TV&amp;Video|Accessories|Cables|OpticalCables"/>
    <x v="1"/>
    <n v="1089"/>
    <n v="1600"/>
    <x v="4"/>
    <n v="0.32"/>
    <n v="5"/>
    <x v="9"/>
    <n v="3565"/>
    <x v="0"/>
    <x v="1"/>
    <x v="1"/>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n v="8"/>
    <s v="R14Q2PBO5QNTZQ,R1V7IZD8XNZ208,R2AZWSJDR22HBI,RZZ48A786H79G,R10LP9ZFPAKSTQ,R1E0D9EUXYTD6P,R162GP63JEAKXQ,RBEZGG735KAU4"/>
    <s v="R14Q2PBO5QNTZQ"/>
    <s v="R1V7IZD8XNZ208"/>
    <s v="R2AZWSJDR22HBI"/>
    <s v="RZZ48A786H79G"/>
    <s v="R10LP9ZFPAKSTQ"/>
    <s v="R1E0D9EUXYTD6P"/>
    <s v="R162GP63JEAKXQ"/>
    <s v="RBEZGG735KAU4"/>
  </r>
  <r>
    <s v="B07KSMBL2H"/>
    <x v="356"/>
    <s v="Electronics|HomeTheater,TV&amp;Video|Accessories|Cables|HDMICables"/>
    <x v="1"/>
    <n v="219"/>
    <n v="700"/>
    <x v="7"/>
    <n v="0.69"/>
    <n v="5.4"/>
    <x v="4"/>
    <n v="426973"/>
    <x v="0"/>
    <x v="0"/>
    <x v="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n v="8"/>
    <s v="R1FKOKZ3HHKJBZ,R2WNMZI1EXTA0H,RCA1M3W4RIXUR,R3BKCLL6D7ZLIX,REVSR0ILY3547,R15W5KMQB95IV5,R10PB68FRUHT5V,R3TLCE9JSBU3UP"/>
    <s v="R1FKOKZ3HHKJBZ"/>
    <s v="R2WNMZI1EXTA0H"/>
    <s v="RCA1M3W4RIXUR"/>
    <s v="R3BKCLL6D7ZLIX"/>
    <s v="REVSR0ILY3547"/>
    <s v="R15W5KMQB95IV5"/>
    <s v="R10PB68FRUHT5V"/>
    <s v="R3TLCE9JSBU3UP"/>
  </r>
  <r>
    <s v="B07KY3FNQP"/>
    <x v="357"/>
    <s v="Electronics|Mobiles&amp;Accessories|MobileAccessories|Mounts|Shower&amp;WallMounts"/>
    <x v="1"/>
    <n v="449"/>
    <n v="1290"/>
    <x v="7"/>
    <n v="0.65"/>
    <n v="5.0999999999999996"/>
    <x v="0"/>
    <n v="91770"/>
    <x v="0"/>
    <x v="0"/>
    <x v="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n v="8"/>
    <s v="RZ7BLWVBP91F3,R3VUE0FS0NDIRK,RWESRERAFOYEW,R1YONSMZERBPET,R3JFQJ4ZJ5RY0T,R1KBRXW0AL249U,R22L0SQFC67YKF,RWK29DZUWGFWM"/>
    <s v="RZ7BLWVBP91F3"/>
    <s v="R3VUE0FS0NDIRK"/>
    <s v="RWESRERAFOYEW"/>
    <s v="R1YONSMZERBPET"/>
    <s v="R3JFQJ4ZJ5RY0T"/>
    <s v="R1KBRXW0AL249U"/>
    <s v="R22L0SQFC67YKF"/>
    <s v="RWK29DZUWGFWM"/>
  </r>
  <r>
    <s v="B07L1N3TJX"/>
    <x v="358"/>
    <s v="OfficeProducts|OfficePaperProducts|Paper|Stationery|Notebooks,WritingPads&amp;Diaries|WireboundNotebooks"/>
    <x v="3"/>
    <n v="1699"/>
    <n v="3499"/>
    <x v="0"/>
    <n v="0.51"/>
    <n v="4.5999999999999996"/>
    <x v="7"/>
    <n v="7689"/>
    <x v="0"/>
    <x v="1"/>
    <x v="0"/>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n v="8"/>
    <s v="R268UIIQ8R8LOR,R15VZPEXXYZB7I,R3R1OIOGZG4W4C,R3EQ4KGEQ3TQLL,R2N86U6QNUP5VH,R3E30BZGJ93XEM,R3M5YID5J08Y5T,R3BE5A24UBV6J7"/>
    <s v="R268UIIQ8R8LOR"/>
    <s v="R15VZPEXXYZB7I"/>
    <s v="R3R1OIOGZG4W4C"/>
    <s v="R3EQ4KGEQ3TQLL"/>
    <s v="R2N86U6QNUP5VH"/>
    <s v="R3E30BZGJ93XEM"/>
    <s v="R3M5YID5J08Y5T"/>
    <s v="R3BE5A24UBV6J7"/>
  </r>
  <r>
    <s v="B07L3NDN24"/>
    <x v="359"/>
    <s v="Computers&amp;Accessories|Accessories&amp;Peripherals|LaptopAccessories|Lapdesks"/>
    <x v="0"/>
    <n v="499"/>
    <n v="799"/>
    <x v="4"/>
    <n v="0.38"/>
    <n v="4.9000000000000004"/>
    <x v="5"/>
    <n v="6742"/>
    <x v="0"/>
    <x v="0"/>
    <x v="1"/>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n v="8"/>
    <s v="RQ03WWKIJ86VR,R3S0S1OUOOTNC2,R2EEZPKARXPCYZ,R1INKZP3Y4L085,R2CLAZMKKPEP0Y,R3TCUV39Q5GMP7,RZO17F76OW8H9,R201RFHN6XKRPR"/>
    <s v="RQ03WWKIJ86VR"/>
    <s v="R3S0S1OUOOTNC2"/>
    <s v="R2EEZPKARXPCYZ"/>
    <s v="R1INKZP3Y4L085"/>
    <s v="R2CLAZMKKPEP0Y"/>
    <s v="R3TCUV39Q5GMP7"/>
    <s v="RZO17F76OW8H9"/>
    <s v="R201RFHN6XKRPR"/>
  </r>
  <r>
    <s v="B07L5L4GTB"/>
    <x v="360"/>
    <s v="Computers&amp;Accessories|Accessories&amp;Peripherals|Cables&amp;Accessories|Cables|USBCables"/>
    <x v="0"/>
    <n v="309"/>
    <n v="404"/>
    <x v="3"/>
    <n v="0.24"/>
    <n v="5.4"/>
    <x v="4"/>
    <n v="8614"/>
    <x v="0"/>
    <x v="0"/>
    <x v="1"/>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n v="8"/>
    <s v="R4S7MHI8MJKLU,R1FNXA35SQ0AGR,REM1ZOQ5E2OE4,R3CD63WPYMHSO9,R3CYO0PKFDTBV2,RT4VEG1QJSZ5D,R1BLZ8NFKP1FN8,R312VCX5UBOTYJ"/>
    <s v="R4S7MHI8MJKLU"/>
    <s v="R1FNXA35SQ0AGR"/>
    <s v="REM1ZOQ5E2OE4"/>
    <s v="R3CD63WPYMHSO9"/>
    <s v="R3CYO0PKFDTBV2"/>
    <s v="RT4VEG1QJSZ5D"/>
    <s v="R1BLZ8NFKP1FN8"/>
    <s v="R312VCX5UBOTYJ"/>
  </r>
  <r>
    <s v="B07L8KNP5F"/>
    <x v="361"/>
    <s v="Computers&amp;Accessories|Accessories&amp;Peripherals|Cables&amp;Accessories|Cables|USBCables"/>
    <x v="0"/>
    <n v="599"/>
    <n v="1399"/>
    <x v="0"/>
    <n v="0.56999999999999995"/>
    <n v="4.8"/>
    <x v="10"/>
    <n v="60026"/>
    <x v="0"/>
    <x v="0"/>
    <x v="0"/>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n v="8"/>
    <s v="R11O7WDJVC8065,R2UF3J3M2DDJ07,R1J14TB65SWAKO,R97GYSJA4SZEV,R3GJ3X7MYRST9G,RGI050G1TY9NP,R11LGEEJ1QQ8HI,RP53N14Q2723T"/>
    <s v="R11O7WDJVC8065"/>
    <s v="R2UF3J3M2DDJ07"/>
    <s v="R1J14TB65SWAKO"/>
    <s v="R97GYSJA4SZEV"/>
    <s v="R3GJ3X7MYRST9G"/>
    <s v="RGI050G1TY9NP"/>
    <s v="R11LGEEJ1QQ8HI"/>
    <s v="RP53N14Q2723T"/>
  </r>
  <r>
    <s v="B07L9FW9GF"/>
    <x v="362"/>
    <s v="Computers&amp;Accessories|Accessories&amp;Peripherals|Cables&amp;Accessories|Cables|EthernetCables"/>
    <x v="0"/>
    <n v="149"/>
    <n v="249"/>
    <x v="4"/>
    <n v="0.4"/>
    <n v="5"/>
    <x v="9"/>
    <n v="5057"/>
    <x v="0"/>
    <x v="0"/>
    <x v="1"/>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n v="8"/>
    <s v="R2JCUKBR0BQ8ES,RNVX0V6SJF3CP,RW5MJG9LTX6QD,R37PSG13H70Z1F,R17RIHK0XXQDH5,R2P187SBO4SEMH,R1V49G7PD8Y93G,RU78E5A4MW0PK"/>
    <s v="R2JCUKBR0BQ8ES"/>
    <s v="RNVX0V6SJF3CP"/>
    <s v="RW5MJG9LTX6QD"/>
    <s v="R37PSG13H70Z1F"/>
    <s v="R17RIHK0XXQDH5"/>
    <s v="R2P187SBO4SEMH"/>
    <s v="R1V49G7PD8Y93G"/>
    <s v="RU78E5A4MW0PK"/>
  </r>
  <r>
    <s v="B07LDN9Q2P"/>
    <x v="363"/>
    <s v="Home&amp;Kitchen|Kitchen&amp;HomeAppliances|Coffee,Tea&amp;Espresso|EspressoMachines"/>
    <x v="2"/>
    <n v="889"/>
    <n v="1295"/>
    <x v="4"/>
    <n v="0.31"/>
    <n v="5.3"/>
    <x v="2"/>
    <n v="6400"/>
    <x v="0"/>
    <x v="0"/>
    <x v="1"/>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n v="8"/>
    <s v="R127S7ET7LEPPH,RDFTXU0U50TS,R1DU2WDA81XR8N,RBS3MOLNUR0IS,R2GAKVFK8VGD8L,R2G24JXNCEDY5G,R15Y41S549H84B,R1GY383SEEC577"/>
    <s v="R127S7ET7LEPPH"/>
    <s v="RDFTXU0U50TS"/>
    <s v="R1DU2WDA81XR8N"/>
    <s v="RBS3MOLNUR0IS"/>
    <s v="R2GAKVFK8VGD8L"/>
    <s v="R2G24JXNCEDY5G"/>
    <s v="R15Y41S549H84B"/>
    <s v="R1GY383SEEC577"/>
  </r>
  <r>
    <s v="B07LDPLSZC"/>
    <x v="364"/>
    <s v="Home&amp;Kitchen|Kitchen&amp;HomeAppliances|SmallKitchenAppliances|EggBoilers"/>
    <x v="2"/>
    <n v="849"/>
    <n v="1190"/>
    <x v="3"/>
    <n v="0.28999999999999998"/>
    <n v="5.2"/>
    <x v="1"/>
    <n v="4184"/>
    <x v="0"/>
    <x v="0"/>
    <x v="1"/>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n v="8"/>
    <s v="R2MQ8OBLUYQBDI,R2RLW3M6VML3F7,R1JVBADF2L2AG5,R2YP2T8VIP3UG2,R14ZZJQPCODG9I,R1K7B181E6KQQ3,R21KENPQN42DEW,R1OKF4SQ0N13U2"/>
    <s v="R2MQ8OBLUYQBDI"/>
    <s v="R2RLW3M6VML3F7"/>
    <s v="R1JVBADF2L2AG5"/>
    <s v="R2YP2T8VIP3UG2"/>
    <s v="R14ZZJQPCODG9I"/>
    <s v="R1K7B181E6KQQ3"/>
    <s v="R21KENPQN42DEW"/>
    <s v="R1OKF4SQ0N13U2"/>
  </r>
  <r>
    <s v="B07LFQLKFZ"/>
    <x v="365"/>
    <s v="OfficeProducts|OfficePaperProducts|Paper|Stationery|Pens,Pencils&amp;WritingSupplies|Pens&amp;Refills|GelInkRollerballPens"/>
    <x v="3"/>
    <n v="420"/>
    <n v="420"/>
    <x v="6"/>
    <n v="0"/>
    <n v="5.2"/>
    <x v="1"/>
    <n v="1926"/>
    <x v="0"/>
    <x v="0"/>
    <x v="1"/>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n v="8"/>
    <s v="R2CZ99K13VTGRS,R34J3428JVACPO,R2F41WQEBTUTFF,RD1MU2VG6M6UQ,R1SIJVA8560EVD,R21LU3V1GD14WH,R2F33G5FCPMU0I,R3BJSYU0KEIL4K"/>
    <s v="R2CZ99K13VTGRS"/>
    <s v="R34J3428JVACPO"/>
    <s v="R2F41WQEBTUTFF"/>
    <s v="RD1MU2VG6M6UQ"/>
    <s v="R1SIJVA8560EVD"/>
    <s v="R21LU3V1GD14WH"/>
    <s v="R2F33G5FCPMU0I"/>
    <s v="R3BJSYU0KEIL4K"/>
  </r>
  <r>
    <s v="B07LFWP97N"/>
    <x v="366"/>
    <s v="Home&amp;Kitchen|CraftMaterials|DrawingMaterials|DrawingMedia|Pencils|WoodenPencils"/>
    <x v="2"/>
    <n v="269"/>
    <n v="1099"/>
    <x v="5"/>
    <n v="0.76"/>
    <n v="5.0999999999999996"/>
    <x v="0"/>
    <n v="1092"/>
    <x v="0"/>
    <x v="0"/>
    <x v="0"/>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n v="8"/>
    <s v="R306AT7RAPPB4F,R13JZJWRO3P3CG,R14BZPIXU4V009,R2OJGM7XU1KK02,R32XRJ1D68UAD7,R3681SST4J2Y3Q,R12QP5JRRTJNES,R1APJCJMBLJK5J"/>
    <s v="R306AT7RAPPB4F"/>
    <s v="R13JZJWRO3P3CG"/>
    <s v="R14BZPIXU4V009"/>
    <s v="R2OJGM7XU1KK02"/>
    <s v="R32XRJ1D68UAD7"/>
    <s v="R3681SST4J2Y3Q"/>
    <s v="R12QP5JRRTJNES"/>
    <s v="R1APJCJMBLJK5J"/>
  </r>
  <r>
    <s v="B07LG59NPV"/>
    <x v="367"/>
    <s v="Computers&amp;Accessories|Accessories&amp;Peripherals|Keyboards,Mice&amp;InputDevices|Mice"/>
    <x v="0"/>
    <n v="899"/>
    <n v="4499"/>
    <x v="5"/>
    <n v="0.8"/>
    <n v="4.8"/>
    <x v="10"/>
    <n v="103052"/>
    <x v="0"/>
    <x v="0"/>
    <x v="0"/>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n v="8"/>
    <s v="R25T0UEZY5MCOJ,RGH8GEFOI9GPP,RDZQYOXIANHNQ,R3VWD0BGB1RXGB,R1PZZYC3LAWBDJ,RDBIPNQ4FXGZR,RMSTOC1WCLL3X,RD7IUGN9EM77P"/>
    <s v="R25T0UEZY5MCOJ"/>
    <s v="RGH8GEFOI9GPP"/>
    <s v="RDZQYOXIANHNQ"/>
    <s v="R3VWD0BGB1RXGB"/>
    <s v="R1PZZYC3LAWBDJ"/>
    <s v="RDBIPNQ4FXGZR"/>
    <s v="RMSTOC1WCLL3X"/>
    <s v="RD7IUGN9EM77P"/>
  </r>
  <r>
    <s v="B07LG96SDB"/>
    <x v="368"/>
    <s v="Home&amp;Kitchen|Kitchen&amp;HomeAppliances|SmallKitchenAppliances|HandBlenders"/>
    <x v="2"/>
    <n v="335"/>
    <n v="510"/>
    <x v="4"/>
    <n v="0.34"/>
    <n v="4.8"/>
    <x v="10"/>
    <n v="3195"/>
    <x v="0"/>
    <x v="0"/>
    <x v="1"/>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n v="8"/>
    <s v="R205BUIEOZSB27,R3KAOEMO5MHN5A,R1DD7V7FUTYL3H,R5IQN4CBEDBAH,R1H10C8T2140MN,R1GE3ZFKDOX0KC,R3VTBRIS9BCUR4,R3EH023Z1ERZZB"/>
    <s v="R205BUIEOZSB27"/>
    <s v="R3KAOEMO5MHN5A"/>
    <s v="R1DD7V7FUTYL3H"/>
    <s v="R5IQN4CBEDBAH"/>
    <s v="R1H10C8T2140MN"/>
    <s v="R1GE3ZFKDOX0KC"/>
    <s v="R3VTBRIS9BCUR4"/>
    <s v="R3EH023Z1ERZZB"/>
  </r>
  <r>
    <s v="B07LGT55SJ"/>
    <x v="369"/>
    <s v="Computers&amp;Accessories|Accessories&amp;Peripherals|Cables&amp;Accessories|Cables|USBCables"/>
    <x v="0"/>
    <n v="399"/>
    <n v="1099"/>
    <x v="7"/>
    <n v="0.64"/>
    <n v="5.2"/>
    <x v="1"/>
    <n v="24269"/>
    <x v="0"/>
    <x v="0"/>
    <x v="0"/>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n v="8"/>
    <s v="R3HXWT0LRP0NMF,R2AJM3LFTLZHFO,R6AQJGUP6P86,R1KD19VHEDV0OR,R3C02RMYQMK6FC,R39GQRVBUZBWGY,R2K9EDOE15QIRJ,R3OI7YT648TL8I"/>
    <s v="R3HXWT0LRP0NMF"/>
    <s v="R2AJM3LFTLZHFO"/>
    <s v="R6AQJGUP6P86"/>
    <s v="R1KD19VHEDV0OR"/>
    <s v="R3C02RMYQMK6FC"/>
    <s v="R39GQRVBUZBWGY"/>
    <s v="R2K9EDOE15QIRJ"/>
    <s v="R3OI7YT648TL8I"/>
  </r>
  <r>
    <s v="B07M69276N"/>
    <x v="370"/>
    <s v="Computers&amp;Accessories|NetworkingDevices|NetworkAdapters|WirelessUSBAdapters"/>
    <x v="0"/>
    <n v="1399"/>
    <n v="2499"/>
    <x v="1"/>
    <n v="0.44"/>
    <n v="5.4"/>
    <x v="4"/>
    <n v="23169"/>
    <x v="0"/>
    <x v="1"/>
    <x v="1"/>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n v="8"/>
    <s v="R3WPIQCSIWIMK,R1ANFA2SPBTDL,R2P816U6PY0U3Y,R28AU62UTEENY,R2YH785B1MQJI2,R2LM3S536I6Z7M,R1FCXDQ5IID48F,R3FTMVP0OKIYMY"/>
    <s v="R3WPIQCSIWIMK"/>
    <s v="R1ANFA2SPBTDL"/>
    <s v="R2P816U6PY0U3Y"/>
    <s v="R28AU62UTEENY"/>
    <s v="R2YH785B1MQJI2"/>
    <s v="R2LM3S536I6Z7M"/>
    <s v="R1FCXDQ5IID48F"/>
    <s v="R3FTMVP0OKIYMY"/>
  </r>
  <r>
    <s v="B07MDRGHWQ"/>
    <x v="371"/>
    <s v="Electronics|HomeTheater,TV&amp;Video|Televisions|StandardTelevisions"/>
    <x v="1"/>
    <n v="5699"/>
    <n v="11000"/>
    <x v="1"/>
    <n v="0.48"/>
    <n v="5.2"/>
    <x v="1"/>
    <n v="4003"/>
    <x v="0"/>
    <x v="1"/>
    <x v="1"/>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n v="8"/>
    <s v="RFZ1X95QMXWFZ,R1P8SL54VCWSMQ,RSWY4LT0L7TCL,R2GEJ1MJF28QVM,R2K5NT5XE6LM6T,R26BYG85S4SSVY,R3HB3IY6922TUM,R3A3CEQUX9QMFE"/>
    <s v="RFZ1X95QMXWFZ"/>
    <s v="R1P8SL54VCWSMQ"/>
    <s v="RSWY4LT0L7TCL"/>
    <s v="R2GEJ1MJF28QVM"/>
    <s v="R2K5NT5XE6LM6T"/>
    <s v="R26BYG85S4SSVY"/>
    <s v="R3HB3IY6922TUM"/>
    <s v="R3A3CEQUX9QMFE"/>
  </r>
  <r>
    <s v="B07MKFNHKG"/>
    <x v="372"/>
    <s v="Electronics|HomeTheater,TV&amp;Video|Televisions|StandardTelevisions"/>
    <x v="1"/>
    <n v="6999"/>
    <n v="12999"/>
    <x v="1"/>
    <n v="0.46"/>
    <n v="5.2"/>
    <x v="1"/>
    <n v="4003"/>
    <x v="0"/>
    <x v="1"/>
    <x v="1"/>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n v="8"/>
    <s v="RFZ1X95QMXWFZ,R1P8SL54VCWSMQ,RSWY4LT0L7TCL,R2GEJ1MJF28QVM,R2K5NT5XE6LM6T,R26BYG85S4SSVY,R3HB3IY6922TUM,R3A3CEQUX9QMFE"/>
    <s v="RFZ1X95QMXWFZ"/>
    <s v="R1P8SL54VCWSMQ"/>
    <s v="RSWY4LT0L7TCL"/>
    <s v="R2GEJ1MJF28QVM"/>
    <s v="R2K5NT5XE6LM6T"/>
    <s v="R26BYG85S4SSVY"/>
    <s v="R3HB3IY6922TUM"/>
    <s v="R3A3CEQUX9QMFE"/>
  </r>
  <r>
    <s v="B07MKMFKPG"/>
    <x v="373"/>
    <s v="Computers&amp;Accessories|Tablets"/>
    <x v="0"/>
    <n v="6999"/>
    <n v="10590"/>
    <x v="4"/>
    <n v="0.34"/>
    <n v="5.4"/>
    <x v="4"/>
    <n v="11499"/>
    <x v="0"/>
    <x v="1"/>
    <x v="1"/>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n v="8"/>
    <s v="R1JTUZX1N4PB0Q,R3B09N3U7H83ID,R1OTV47779RDA9,R2MQVFFGUF68HF,RNR1ZWXYAVZB1,R2D6WQYG47AV4E,R2F9BO4HLTQ6YH,R3NTM54N8T1YCL"/>
    <s v="R1JTUZX1N4PB0Q"/>
    <s v="R3B09N3U7H83ID"/>
    <s v="R1OTV47779RDA9"/>
    <s v="R2MQVFFGUF68HF"/>
    <s v="RNR1ZWXYAVZB1"/>
    <s v="R2D6WQYG47AV4E"/>
    <s v="R2F9BO4HLTQ6YH"/>
    <s v="R3NTM54N8T1YCL"/>
  </r>
  <r>
    <s v="B07MP21WJD"/>
    <x v="374"/>
    <s v="Home&amp;Kitchen|Kitchen&amp;HomeAppliances|SmallKitchenAppliances|HandBlenders"/>
    <x v="2"/>
    <n v="245"/>
    <n v="299"/>
    <x v="2"/>
    <n v="0.18"/>
    <n v="5.0999999999999996"/>
    <x v="0"/>
    <n v="1660"/>
    <x v="0"/>
    <x v="0"/>
    <x v="1"/>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n v="8"/>
    <s v="R2KZ25NB09PATY,R1XF8C95D03EEC,R1GVL4PLXBCL2L,R2ZE7W8O3H9N0D,R3G7TLZ13MZLMX,R2K04Z11HTJYRK,R2FWJPPT7MVMW0,R3LFL6Y72YQGDZ"/>
    <s v="R2KZ25NB09PATY"/>
    <s v="R1XF8C95D03EEC"/>
    <s v="R1GVL4PLXBCL2L"/>
    <s v="R2ZE7W8O3H9N0D"/>
    <s v="R3G7TLZ13MZLMX"/>
    <s v="R2K04Z11HTJYRK"/>
    <s v="R2FWJPPT7MVMW0"/>
    <s v="R3LFL6Y72YQGDZ"/>
  </r>
  <r>
    <s v="B07MSLTW8Z"/>
    <x v="375"/>
    <s v="Electronics|Headphones,Earbuds&amp;Accessories|Headphones|In-Ear"/>
    <x v="1"/>
    <n v="549"/>
    <n v="1999"/>
    <x v="5"/>
    <n v="0.73"/>
    <n v="4.5999999999999996"/>
    <x v="7"/>
    <n v="6422"/>
    <x v="0"/>
    <x v="0"/>
    <x v="0"/>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n v="8"/>
    <s v="R2YQPN91YO0X0O,R1LSBBVTFFMUBD,RM5YUP58CTVMN,R8D1M05NWS80B,R3BSHLY6DC169B,RPQSMIZYYZ5XY,RSN8CDJ5X1XI1,RBZWRPAGEE7YW"/>
    <s v="R2YQPN91YO0X0O"/>
    <s v="R1LSBBVTFFMUBD"/>
    <s v="RM5YUP58CTVMN"/>
    <s v="R8D1M05NWS80B"/>
    <s v="R3BSHLY6DC169B"/>
    <s v="RPQSMIZYYZ5XY"/>
    <s v="RSN8CDJ5X1XI1"/>
    <s v="RBZWRPAGEE7YW"/>
  </r>
  <r>
    <s v="B07N2MGB3G"/>
    <x v="376"/>
    <s v="Home&amp;Kitchen|Kitchen&amp;HomeAppliances|SmallKitchenAppliances|DigitalKitchenScales|DigitalScales"/>
    <x v="2"/>
    <n v="1699"/>
    <n v="1999"/>
    <x v="2"/>
    <n v="0.15"/>
    <n v="5.0999999999999996"/>
    <x v="0"/>
    <n v="8873"/>
    <x v="0"/>
    <x v="1"/>
    <x v="1"/>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n v="8"/>
    <s v="R1R0861UO92Z4S,R3TWKN96MA3YTC,RVNYJGF3TJ1HH,R3SO8N3OF4401O,R1349PEO0YF938,R2XTBG5BD9S04B,R242RHYD9YBYGQ,RT127W0ZQV4V6"/>
    <s v="R1R0861UO92Z4S"/>
    <s v="R3TWKN96MA3YTC"/>
    <s v="RVNYJGF3TJ1HH"/>
    <s v="R3SO8N3OF4401O"/>
    <s v="R1349PEO0YF938"/>
    <s v="R2XTBG5BD9S04B"/>
    <s v="R242RHYD9YBYGQ"/>
    <s v="RT127W0ZQV4V6"/>
  </r>
  <r>
    <s v="B07N42JB4S"/>
    <x v="377"/>
    <s v="Electronics|Headphones,Earbuds&amp;Accessories|Headphones|In-Ear"/>
    <x v="1"/>
    <n v="799"/>
    <n v="3990"/>
    <x v="5"/>
    <n v="0.8"/>
    <n v="5.3"/>
    <x v="2"/>
    <n v="27139"/>
    <x v="0"/>
    <x v="0"/>
    <x v="0"/>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n v="8"/>
    <s v="R2BUP3AXKYUHYP,R3B772KI95MWNX,R7R351CJN43NM,R84AXG1XCM1R3,RYCTR2UZGN6GU,R1VNKAJ163SXLP,R310TJNPM9I9ZO,R231H2ZVU5558I"/>
    <s v="R2BUP3AXKYUHYP"/>
    <s v="R3B772KI95MWNX"/>
    <s v="R7R351CJN43NM"/>
    <s v="R84AXG1XCM1R3"/>
    <s v="RYCTR2UZGN6GU"/>
    <s v="R1VNKAJ163SXLP"/>
    <s v="R310TJNPM9I9ZO"/>
    <s v="R231H2ZVU5558I"/>
  </r>
  <r>
    <s v="B07N8RQ6W7"/>
    <x v="378"/>
    <s v="Electronics|Mobiles&amp;Accessories|MobileAccessories|D√©cor"/>
    <x v="1"/>
    <n v="134"/>
    <n v="699"/>
    <x v="8"/>
    <n v="0.81"/>
    <n v="5.0999999999999996"/>
    <x v="0"/>
    <n v="16685"/>
    <x v="0"/>
    <x v="0"/>
    <x v="0"/>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n v="8"/>
    <s v="R23YK9FCYDZ8D5,R2FHT8TJPYXUVB,R2775SLGU24T7V,R3M6CEWXVKNB4E,R17T0PBEN71P6E,R4P7D5FJZ86K4,R3V035V0E672U2,R331A15NMMC2WR"/>
    <s v="R23YK9FCYDZ8D5"/>
    <s v="R2FHT8TJPYXUVB"/>
    <s v="R2775SLGU24T7V"/>
    <s v="R3M6CEWXVKNB4E"/>
    <s v="R17T0PBEN71P6E"/>
    <s v="R4P7D5FJZ86K4"/>
    <s v="R3V035V0E672U2"/>
    <s v="R331A15NMMC2WR"/>
  </r>
  <r>
    <s v="B07NC12T2R"/>
    <x v="379"/>
    <s v="OfficeProducts|OfficePaperProducts|Paper|Stationery|Notebooks,WritingPads&amp;Diaries|WireboundNotebooks"/>
    <x v="3"/>
    <n v="1799"/>
    <n v="4990"/>
    <x v="7"/>
    <n v="0.64"/>
    <n v="5.2"/>
    <x v="1"/>
    <n v="41226"/>
    <x v="0"/>
    <x v="1"/>
    <x v="0"/>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n v="8"/>
    <s v="R2HAE08L30C2AN,R3F8JOBWK5R0I9,R1MNK92W012DJ0,RRLP9GLVLYZF1,R3ODRY6PH6VBRV,R24O2F7357YB8L,RJ13RMYUVYNIW,RZN6P7BA3HCH5"/>
    <s v="R2HAE08L30C2AN"/>
    <s v="R3F8JOBWK5R0I9"/>
    <s v="R1MNK92W012DJ0"/>
    <s v="RRLP9GLVLYZF1"/>
    <s v="R3ODRY6PH6VBRV"/>
    <s v="R24O2F7357YB8L"/>
    <s v="RJ13RMYUVYNIW"/>
    <s v="RZN6P7BA3HCH5"/>
  </r>
  <r>
    <s v="B07NCKMXVZ"/>
    <x v="380"/>
    <s v="Computers&amp;Accessories|Printers,Inks&amp;Accessories|Inks,Toners&amp;Cartridges|InkjetInkCartridges"/>
    <x v="0"/>
    <n v="455"/>
    <n v="999"/>
    <x v="0"/>
    <n v="0.54"/>
    <n v="5.0999999999999996"/>
    <x v="0"/>
    <n v="3578"/>
    <x v="0"/>
    <x v="0"/>
    <x v="0"/>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n v="8"/>
    <s v="R3C4MJ8AHKD85X,R37VBDPMWP0C2Q,RW0LXEHCN4GNH,R15XRU3CK9QJH5,R3249U1QZNGT1F,R2YWR1DW9SZNN2,R3LUVGT7CIHP3C,R71B6O4PJPF1A"/>
    <s v="R3C4MJ8AHKD85X"/>
    <s v="R37VBDPMWP0C2Q"/>
    <s v="RW0LXEHCN4GNH"/>
    <s v="R15XRU3CK9QJH5"/>
    <s v="R3249U1QZNGT1F"/>
    <s v="R2YWR1DW9SZNN2"/>
    <s v="R3LUVGT7CIHP3C"/>
    <s v="R71B6O4PJPF1A"/>
  </r>
  <r>
    <s v="B07NKNBTT3"/>
    <x v="381"/>
    <s v="Home&amp;Kitchen|Kitchen&amp;HomeAppliances|SmallKitchenAppliances|MixerGrinders"/>
    <x v="2"/>
    <n v="799"/>
    <n v="1230"/>
    <x v="4"/>
    <n v="0.35"/>
    <n v="5.0999999999999996"/>
    <x v="0"/>
    <n v="2138"/>
    <x v="0"/>
    <x v="0"/>
    <x v="1"/>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n v="8"/>
    <s v="R1S5MM420VK5O,R256KIA5SVIYEY,R1G3NQY6VPZ0W2,R27PE0BR7AFI5K,R30IFO0Q1K73E9,R2AVU3XTD27ZHS,R2VKAANDZUB2TJ,R6GQW6RKQ9MK5"/>
    <s v="R1S5MM420VK5O"/>
    <s v="R256KIA5SVIYEY"/>
    <s v="R1G3NQY6VPZ0W2"/>
    <s v="R27PE0BR7AFI5K"/>
    <s v="R30IFO0Q1K73E9"/>
    <s v="R2AVU3XTD27ZHS"/>
    <s v="R2VKAANDZUB2TJ"/>
    <s v="R6GQW6RKQ9MK5"/>
  </r>
  <r>
    <s v="B07NPBG1B4"/>
    <x v="382"/>
    <s v="Home&amp;Kitchen|Heating,Cooling&amp;AirQuality|Fans|CeilingFans"/>
    <x v="2"/>
    <n v="1982.84"/>
    <n v="3300"/>
    <x v="4"/>
    <n v="0.4"/>
    <n v="5.0999999999999996"/>
    <x v="0"/>
    <n v="5873"/>
    <x v="0"/>
    <x v="1"/>
    <x v="1"/>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n v="8"/>
    <s v="R3H7NIOGR51BCC,R3BKEMT5488WIB,R31QG2GYR8A37S,R2NO8ASBTPQKQZ,RVB2FQLVO9N0A,R1366OOBBOMJI2,R21V60CHP3W6KY,R207DKP7LXNDSC"/>
    <s v="R3H7NIOGR51BCC"/>
    <s v="R3BKEMT5488WIB"/>
    <s v="R31QG2GYR8A37S"/>
    <s v="R2NO8ASBTPQKQZ"/>
    <s v="RVB2FQLVO9N0A"/>
    <s v="R1366OOBBOMJI2"/>
    <s v="R21V60CHP3W6KY"/>
    <s v="R207DKP7LXNDSC"/>
  </r>
  <r>
    <s v="B07NRTCDS5"/>
    <x v="383"/>
    <s v="Home&amp;Kitchen|Heating,Cooling&amp;AirQuality|RoomHeaters|ElectricHeaters"/>
    <x v="2"/>
    <n v="1199"/>
    <n v="1499"/>
    <x v="2"/>
    <n v="0.2"/>
    <n v="4.8"/>
    <x v="10"/>
    <n v="2206"/>
    <x v="0"/>
    <x v="1"/>
    <x v="1"/>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n v="8"/>
    <s v="RXN6DPSJFAMLA,RNC0MI1CWR8H9,R4E5DYXHHGZTD,R5D0HBQWAXYEP,RM8086AZAWNQB,R1Q5I4OT08XBBP,R1N1J6DCG6LIYP,RMZG7RNEPFOII"/>
    <s v="RXN6DPSJFAMLA"/>
    <s v="RNC0MI1CWR8H9"/>
    <s v="R4E5DYXHHGZTD"/>
    <s v="R5D0HBQWAXYEP"/>
    <s v="RM8086AZAWNQB"/>
    <s v="R1Q5I4OT08XBBP"/>
    <s v="R1N1J6DCG6LIYP"/>
    <s v="RMZG7RNEPFOII"/>
  </r>
  <r>
    <s v="B07NTKGW45"/>
    <x v="384"/>
    <s v="Electronics|Cameras&amp;Photography|Accessories|Tripods&amp;Monopods|TripodLegs"/>
    <x v="1"/>
    <n v="397"/>
    <n v="899"/>
    <x v="0"/>
    <n v="0.56000000000000005"/>
    <n v="5"/>
    <x v="9"/>
    <n v="3025"/>
    <x v="0"/>
    <x v="0"/>
    <x v="0"/>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n v="8"/>
    <s v="R3D7XJFJ5YMCGX,R1XFCHMC5NZ1Y5,R1CKJ6H0A3FZI0,RX6GFI0WHX38M,R1AN2V2QZ2S8KM,R23KGXQ1Q93GB,RH9TQT6VOR6JJ,R3N6ZYBTC2LJVW"/>
    <s v="R3D7XJFJ5YMCGX"/>
    <s v="R1XFCHMC5NZ1Y5"/>
    <s v="R1CKJ6H0A3FZI0"/>
    <s v="RX6GFI0WHX38M"/>
    <s v="R1AN2V2QZ2S8KM"/>
    <s v="R23KGXQ1Q93GB"/>
    <s v="RH9TQT6VOR6JJ"/>
    <s v="R3N6ZYBTC2LJVW"/>
  </r>
  <r>
    <s v="B07P1BR7L8"/>
    <x v="385"/>
    <s v="Home&amp;Kitchen|HomeStorage&amp;Organization|LaundryOrganization|LaundryBaskets"/>
    <x v="2"/>
    <n v="8599"/>
    <n v="8995"/>
    <x v="6"/>
    <n v="0.04"/>
    <n v="5.4"/>
    <x v="4"/>
    <n v="9734"/>
    <x v="0"/>
    <x v="1"/>
    <x v="1"/>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n v="8"/>
    <s v="R2QOX3VCM8T6PV,RPYQIR3334L89,R2IRKJDUONHPDR,R1R7YLZ1PZNMYX,R2KZ1KIWHCSP7U,R5ZTYD2K563IC,R327DMIJNSD3TN,R3EQVJIFUGXWDC"/>
    <s v="R2QOX3VCM8T6PV"/>
    <s v="RPYQIR3334L89"/>
    <s v="R2IRKJDUONHPDR"/>
    <s v="R1R7YLZ1PZNMYX"/>
    <s v="R2KZ1KIWHCSP7U"/>
    <s v="R5ZTYD2K563IC"/>
    <s v="R327DMIJNSD3TN"/>
    <s v="R3EQVJIFUGXWDC"/>
  </r>
  <r>
    <s v="B07P434WJY"/>
    <x v="386"/>
    <s v="Computers&amp;Accessories|Accessories&amp;Peripherals|USBHubs"/>
    <x v="0"/>
    <n v="549"/>
    <n v="1999"/>
    <x v="5"/>
    <n v="0.73"/>
    <n v="5.3"/>
    <x v="2"/>
    <n v="1367"/>
    <x v="0"/>
    <x v="0"/>
    <x v="0"/>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n v="8"/>
    <s v="R2LRRBAFN6I6AZ,R1FBE05UZD56IF,R1IRK5NMYFJN5T,R69JBU6LC4NYC,R1ZEDLFB9T6IJU,RN12RA7AP349F,R1OGL3O5NB3GXJ,R3JRPVNGDP2W8A"/>
    <s v="R2LRRBAFN6I6AZ"/>
    <s v="R1FBE05UZD56IF"/>
    <s v="R1IRK5NMYFJN5T"/>
    <s v="R69JBU6LC4NYC"/>
    <s v="R1ZEDLFB9T6IJU"/>
    <s v="RN12RA7AP349F"/>
    <s v="R1OGL3O5NB3GXJ"/>
    <s v="R3JRPVNGDP2W8A"/>
  </r>
  <r>
    <s v="B07P681N66"/>
    <x v="387"/>
    <s v="Computers&amp;Accessories|NetworkingDevices|NetworkAdapters|WirelessUSBAdapters"/>
    <x v="0"/>
    <n v="1199"/>
    <n v="2199"/>
    <x v="1"/>
    <n v="0.45"/>
    <n v="5.4"/>
    <x v="4"/>
    <n v="24780"/>
    <x v="0"/>
    <x v="1"/>
    <x v="1"/>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n v="8"/>
    <s v="R2GUL8IL005EGF,R3NZCVYJBN0CPD,RHUJOS46Q51UG,R1ZW4PQHUECROJ,R7F86XL2S6MY,R1JRRVOFWQAC4C,R2WZHK2E301YV,R10J01VHCKFB42"/>
    <s v="R2GUL8IL005EGF"/>
    <s v="R3NZCVYJBN0CPD"/>
    <s v="RHUJOS46Q51UG"/>
    <s v="R1ZW4PQHUECROJ"/>
    <s v="R7F86XL2S6MY"/>
    <s v="R1JRRVOFWQAC4C"/>
    <s v="R2WZHK2E301YV"/>
    <s v="R10J01VHCKFB42"/>
  </r>
  <r>
    <s v="B07PFJ5VQD"/>
    <x v="388"/>
    <s v="Computers&amp;Accessories|Accessories&amp;Peripherals|Cables&amp;Accessories|Cables|USBCables"/>
    <x v="0"/>
    <n v="159"/>
    <n v="595"/>
    <x v="5"/>
    <n v="0.73"/>
    <n v="5.3"/>
    <x v="2"/>
    <n v="14184"/>
    <x v="0"/>
    <x v="0"/>
    <x v="0"/>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n v="8"/>
    <s v="R2UZOF31IYEDYC,RA80Q7ZKXPY2Z,R2WAC57HUYHRL4,R2865Q514C2RZ7,R3CEPSJRDFFOBW,R312ZA2IHXIXXF,R1S0L7740D7M8W,R2D0IWLH03TPH7"/>
    <s v="R2UZOF31IYEDYC"/>
    <s v="RA80Q7ZKXPY2Z"/>
    <s v="R2WAC57HUYHRL4"/>
    <s v="R2865Q514C2RZ7"/>
    <s v="R3CEPSJRDFFOBW"/>
    <s v="R312ZA2IHXIXXF"/>
    <s v="R1S0L7740D7M8W"/>
    <s v="R2D0IWLH03TPH7"/>
  </r>
  <r>
    <s v="B07PFJ5W31"/>
    <x v="389"/>
    <s v="Electronics|Mobiles&amp;Accessories|Smartphones&amp;BasicMobiles|Smartphones"/>
    <x v="1"/>
    <n v="139"/>
    <n v="495"/>
    <x v="5"/>
    <n v="0.72"/>
    <n v="5.3"/>
    <x v="2"/>
    <n v="14185"/>
    <x v="0"/>
    <x v="0"/>
    <x v="0"/>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n v="8"/>
    <s v="R2UZOF31IYEDYC,RA80Q7ZKXPY2Z,R2WAC57HUYHRL4,R2865Q514C2RZ7,R3CEPSJRDFFOBW,R312ZA2IHXIXXF,R1S0L7740D7M8W,R2D0IWLH03TPH7"/>
    <s v="R2UZOF31IYEDYC"/>
    <s v="RA80Q7ZKXPY2Z"/>
    <s v="R2WAC57HUYHRL4"/>
    <s v="R2865Q514C2RZ7"/>
    <s v="R3CEPSJRDFFOBW"/>
    <s v="R312ZA2IHXIXXF"/>
    <s v="R1S0L7740D7M8W"/>
    <s v="R2D0IWLH03TPH7"/>
  </r>
  <r>
    <s v="B07PLHTTB4"/>
    <x v="390"/>
    <s v="MusicalInstruments|Microphones|Condenser"/>
    <x v="6"/>
    <n v="100"/>
    <n v="499"/>
    <x v="5"/>
    <n v="0.8"/>
    <n v="4.5"/>
    <x v="8"/>
    <n v="9638"/>
    <x v="0"/>
    <x v="0"/>
    <x v="0"/>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n v="8"/>
    <s v="R2MSV2JRVJGRQN,R2N6TQ3N4XSSFR,R3Q36Y6U3YKG6B,R3B62FXQRPYCBF,R3DSCZL1XTGQAX,RQSHBH1TBP4AB,R18HLYU58YH1LI,RSKKY88AN663W"/>
    <s v="R2MSV2JRVJGRQN"/>
    <s v="R2N6TQ3N4XSSFR"/>
    <s v="R3Q36Y6U3YKG6B"/>
    <s v="R3B62FXQRPYCBF"/>
    <s v="R3DSCZL1XTGQAX"/>
    <s v="RQSHBH1TBP4AB"/>
    <s v="R18HLYU58YH1LI"/>
    <s v="RSKKY88AN663W"/>
  </r>
  <r>
    <s v="B07PR1CL3S"/>
    <x v="391"/>
    <s v="Electronics|Mobiles&amp;Accessories|MobileAccessories|Chargers|WallChargers"/>
    <x v="1"/>
    <n v="1220"/>
    <n v="3990"/>
    <x v="7"/>
    <n v="0.69"/>
    <n v="5.0999999999999996"/>
    <x v="0"/>
    <n v="107151"/>
    <x v="0"/>
    <x v="1"/>
    <x v="0"/>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n v="8"/>
    <s v="RIRMEEQUWCCJK,R1E187080D8HAU,R1RPZJJNQM76M1,R1NM9CFXWMQWWF,R2E3PSSWPOJU6N,RTA5F8RZUBJ2D,R1SZB32SSCJBY5,R199WTHV00BUR4"/>
    <s v="RIRMEEQUWCCJK"/>
    <s v="R1E187080D8HAU"/>
    <s v="R1RPZJJNQM76M1"/>
    <s v="R1NM9CFXWMQWWF"/>
    <s v="R2E3PSSWPOJU6N"/>
    <s v="RTA5F8RZUBJ2D"/>
    <s v="R1SZB32SSCJBY5"/>
    <s v="R199WTHV00BUR4"/>
  </r>
  <r>
    <s v="B07Q4NJQC5"/>
    <x v="392"/>
    <s v="Health&amp;PersonalCare|HomeMedicalSupplies&amp;Equipment|HealthMonitors|WeighingScales|DigitalBathroomScales"/>
    <x v="7"/>
    <n v="295"/>
    <n v="599"/>
    <x v="0"/>
    <n v="0.51"/>
    <n v="5"/>
    <x v="9"/>
    <n v="1644"/>
    <x v="0"/>
    <x v="0"/>
    <x v="0"/>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n v="8"/>
    <s v="R34GKFJOAIA0ZM,R21T7HG6Q62LKN,R2UXMZPMNM3JGP,R3FRIGI0KXGVOD,R1ZNM3HOV64QED,R21SPI0C2CAAWN,R1HSU2YSMNNHKF,RYX7V566YA4IQ"/>
    <s v="R34GKFJOAIA0ZM"/>
    <s v="R21T7HG6Q62LKN"/>
    <s v="R2UXMZPMNM3JGP"/>
    <s v="R3FRIGI0KXGVOD"/>
    <s v="R1ZNM3HOV64QED"/>
    <s v="R21SPI0C2CAAWN"/>
    <s v="R1HSU2YSMNNHKF"/>
    <s v="RYX7V566YA4IQ"/>
  </r>
  <r>
    <s v="B07Q4QV1DL"/>
    <x v="393"/>
    <s v="Electronics|WearableTechnology|SmartWatches"/>
    <x v="1"/>
    <n v="269"/>
    <n v="1499"/>
    <x v="8"/>
    <n v="0.82"/>
    <n v="5.5"/>
    <x v="3"/>
    <n v="28978"/>
    <x v="0"/>
    <x v="0"/>
    <x v="0"/>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n v="8"/>
    <s v="R35G82LMN1P1V4,R2R9TCZMPRU2,R2IJXSRMFCQGXD,R3AZ1FCTLW335M,RQR59DAFHW3WV,R1Z1QLVITW84J4,R2YQHZ0LLWV1HI,RSC0FWSR0TQTI"/>
    <s v="R35G82LMN1P1V4"/>
    <s v="R2R9TCZMPRU2"/>
    <s v="R2IJXSRMFCQGXD"/>
    <s v="R3AZ1FCTLW335M"/>
    <s v="RQR59DAFHW3WV"/>
    <s v="R1Z1QLVITW84J4"/>
    <s v="R2YQHZ0LLWV1HI"/>
    <s v="RSC0FWSR0TQTI"/>
  </r>
  <r>
    <s v="B07Q7561HD"/>
    <x v="394"/>
    <s v="Electronics|Headphones,Earbuds&amp;Accessories|Headphones|On-Ear"/>
    <x v="1"/>
    <n v="149"/>
    <n v="180"/>
    <x v="2"/>
    <n v="0.17"/>
    <n v="5.4"/>
    <x v="4"/>
    <n v="644"/>
    <x v="1"/>
    <x v="0"/>
    <x v="1"/>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n v="8"/>
    <s v="R25BZYL3L6NDM3,R390YP32C9VB5V,REO2V9YOS1V6L,R11V9HX6ULC67,R2EY9BADLVG0NC,RTC6ZQC3MKS61,R3W19RHKGXE1OV,R2G6M5QQR22IYA"/>
    <s v="R25BZYL3L6NDM3"/>
    <s v="R390YP32C9VB5V"/>
    <s v="REO2V9YOS1V6L"/>
    <s v="R11V9HX6ULC67"/>
    <s v="R2EY9BADLVG0NC"/>
    <s v="RTC6ZQC3MKS61"/>
    <s v="R3W19RHKGXE1OV"/>
    <s v="R2G6M5QQR22IYA"/>
  </r>
  <r>
    <s v="B07QCWY5XV"/>
    <x v="395"/>
    <s v="Electronics|WearableTechnology|SmartWatches"/>
    <x v="1"/>
    <n v="599"/>
    <n v="1399"/>
    <x v="0"/>
    <n v="0.56999999999999995"/>
    <n v="5.0999999999999996"/>
    <x v="0"/>
    <n v="14560"/>
    <x v="0"/>
    <x v="0"/>
    <x v="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n v="8"/>
    <s v="R3EUHZXX3UEYSH,R1UYMUD8SY2H9V,R1BQTJ4030NWYZ,R3MBTEU82OA7X1,R1R6MZFWPE1DN6,R295X0FTRQEG0P,R2XX9ZLGMLMN5L,R2ONSIR9B3OM3B"/>
    <s v="R3EUHZXX3UEYSH"/>
    <s v="R1UYMUD8SY2H9V"/>
    <s v="R1BQTJ4030NWYZ"/>
    <s v="R3MBTEU82OA7X1"/>
    <s v="R1R6MZFWPE1DN6"/>
    <s v="R295X0FTRQEG0P"/>
    <s v="R2XX9ZLGMLMN5L"/>
    <s v="R2ONSIR9B3OM3B"/>
  </r>
  <r>
    <s v="B07QDSN9V6"/>
    <x v="396"/>
    <s v="Computers&amp;Accessories|Accessories&amp;Peripherals|Audio&amp;VideoAccessories|PCSpeakers"/>
    <x v="0"/>
    <n v="699"/>
    <n v="1595"/>
    <x v="0"/>
    <n v="0.56000000000000005"/>
    <n v="5.0999999999999996"/>
    <x v="0"/>
    <n v="8090"/>
    <x v="0"/>
    <x v="0"/>
    <x v="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n v="8"/>
    <s v="R2KXEQMYGQGIP3,ROBRVYJQR5A81,R2FKC4JNAQC8XB,R3P6GI329T63NN,R14ZFU2T66RJZV,R2CV8RLRP5J7O5,R311N5TCOLN080,R1SVR7X4MBEVT"/>
    <s v="R2KXEQMYGQGIP3"/>
    <s v="ROBRVYJQR5A81"/>
    <s v="R2FKC4JNAQC8XB"/>
    <s v="R3P6GI329T63NN"/>
    <s v="R14ZFU2T66RJZV"/>
    <s v="R2CV8RLRP5J7O5"/>
    <s v="R311N5TCOLN080"/>
    <s v="R1SVR7X4MBEVT"/>
  </r>
  <r>
    <s v="B07QHHCB27"/>
    <x v="397"/>
    <s v="Electronics|HomeAudio|Speakers|OutdoorSpeakers"/>
    <x v="1"/>
    <n v="1499"/>
    <n v="2100"/>
    <x v="3"/>
    <n v="0.28999999999999998"/>
    <n v="5.0999999999999996"/>
    <x v="0"/>
    <n v="6355"/>
    <x v="0"/>
    <x v="1"/>
    <x v="1"/>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n v="8"/>
    <s v="R1S4Y5TIEL5G8R,R1SGD2AC3S8KEG,R3JP8FW93ND491,R3HWDXEJX098MC,R3FCWGOVQZII60,RCQ75ERMBZMJ5,R1PYXQO11OT86M,R2R1QS9VQ64ZCO"/>
    <s v="R1S4Y5TIEL5G8R"/>
    <s v="R1SGD2AC3S8KEG"/>
    <s v="R3JP8FW93ND491"/>
    <s v="R3HWDXEJX098MC"/>
    <s v="R3FCWGOVQZII60"/>
    <s v="RCQ75ERMBZMJ5"/>
    <s v="R1PYXQO11OT86M"/>
    <s v="R2R1QS9VQ64ZCO"/>
  </r>
  <r>
    <s v="B07QMRHWJD"/>
    <x v="398"/>
    <s v="Home&amp;Kitchen|CraftMaterials|PaintingMaterials|Paints"/>
    <x v="2"/>
    <n v="298"/>
    <n v="999"/>
    <x v="7"/>
    <n v="0.7"/>
    <n v="5.3"/>
    <x v="2"/>
    <n v="1552"/>
    <x v="0"/>
    <x v="0"/>
    <x v="0"/>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n v="8"/>
    <s v="RTNU6RMF947TL,R2EDFUKTI01DH4,R2DXZK9Y1QZKSU,R1X0SKU3MLH5BS,R3RR7IUQGDTSNR,R2Z407G3IUP73E,R2JFEOGWTTUVMM,R3F3YRVOF923CK"/>
    <s v="RTNU6RMF947TL"/>
    <s v="R2EDFUKTI01DH4"/>
    <s v="R2DXZK9Y1QZKSU"/>
    <s v="R1X0SKU3MLH5BS"/>
    <s v="R3RR7IUQGDTSNR"/>
    <s v="R2Z407G3IUP73E"/>
    <s v="R2JFEOGWTTUVMM"/>
    <s v="R3F3YRVOF923CK"/>
  </r>
  <r>
    <s v="B07QZ3CZ48"/>
    <x v="399"/>
    <s v="Electronics|WearableTechnology|SmartWatches"/>
    <x v="1"/>
    <n v="399"/>
    <n v="1290"/>
    <x v="7"/>
    <n v="0.69"/>
    <n v="5.2"/>
    <x v="1"/>
    <n v="206"/>
    <x v="1"/>
    <x v="0"/>
    <x v="0"/>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n v="8"/>
    <s v="RUVNSVGR3C0ZK,R3IZIBJ48U0KDN,REZOPKFLKI7YE,R3G7FE8ICIL8K5,R1G7WNTY9MC6H4,RV51Y63DBOCWS,RSYBU38UVWSP6,RADZV5UTZTYWO"/>
    <s v="RUVNSVGR3C0ZK"/>
    <s v="R3IZIBJ48U0KDN"/>
    <s v="REZOPKFLKI7YE"/>
    <s v="R3G7FE8ICIL8K5"/>
    <s v="R1G7WNTY9MC6H4"/>
    <s v="RV51Y63DBOCWS"/>
    <s v="RSYBU38UVWSP6"/>
    <s v="RADZV5UTZTYWO"/>
  </r>
  <r>
    <s v="B07R679HTT"/>
    <x v="400"/>
    <s v="Home&amp;Kitchen|Kitchen&amp;HomeAppliances|Vacuum,Cleaning&amp;Ironing|Irons,Steamers&amp;Accessories|Irons|DryIrons"/>
    <x v="2"/>
    <n v="12609"/>
    <n v="23999"/>
    <x v="1"/>
    <n v="0.47"/>
    <n v="5.4"/>
    <x v="4"/>
    <n v="2288"/>
    <x v="0"/>
    <x v="2"/>
    <x v="1"/>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n v="8"/>
    <s v="R3URL5J0TF2CFR,R37JPC46NZUYM4,R1OQKLY9Q4GY95,R32GL6C68NHZHW,RROVBM9HC5VHW,RYKSWQWZ75CWA,R1DIINFPSDUN2C,R2YE4LXQQUWF7F"/>
    <s v="R3URL5J0TF2CFR"/>
    <s v="R37JPC46NZUYM4"/>
    <s v="R1OQKLY9Q4GY95"/>
    <s v="R32GL6C68NHZHW"/>
    <s v="RROVBM9HC5VHW"/>
    <s v="RYKSWQWZ75CWA"/>
    <s v="R1DIINFPSDUN2C"/>
    <s v="R2YE4LXQQUWF7F"/>
  </r>
  <r>
    <s v="B07R99NBVB"/>
    <x v="401"/>
    <s v="Computers&amp;Accessories|Accessories&amp;Peripherals|Keyboards,Mice&amp;InputDevices|GraphicTablets"/>
    <x v="0"/>
    <n v="249"/>
    <n v="599"/>
    <x v="0"/>
    <n v="0.57999999999999996"/>
    <n v="5.5"/>
    <x v="3"/>
    <n v="5985"/>
    <x v="0"/>
    <x v="0"/>
    <x v="0"/>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n v="8"/>
    <s v="R3L1T1SL8IC3UH,R250EC6F25GMQ2,R394W20XOQRZP5,R2QGR6SJBD2P9Z,R186IO80N0J27F,R87MN20OCTGUO,R371GCMZMTM6ZS,R2ELNQ06PADW2K"/>
    <s v="R3L1T1SL8IC3UH"/>
    <s v="R250EC6F25GMQ2"/>
    <s v="R394W20XOQRZP5"/>
    <s v="R2QGR6SJBD2P9Z"/>
    <s v="R186IO80N0J27F"/>
    <s v="R87MN20OCTGUO"/>
    <s v="R371GCMZMTM6ZS"/>
    <s v="R2ELNQ06PADW2K"/>
  </r>
  <r>
    <s v="B07RCGTZ4M"/>
    <x v="402"/>
    <s v="Home&amp;Kitchen|Kitchen&amp;HomeAppliances|SmallKitchenAppliances|MixerGrinders"/>
    <x v="2"/>
    <n v="6236"/>
    <n v="9999"/>
    <x v="4"/>
    <n v="0.38"/>
    <n v="5.0999999999999996"/>
    <x v="0"/>
    <n v="3552"/>
    <x v="0"/>
    <x v="1"/>
    <x v="1"/>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n v="8"/>
    <s v="R59S0ST3CRK72,R32DQPFQOKWAPF,R1LBZ0AGEZPCJS,RICD6CW1J29LM,RZCQSN74LHT1B,R39HW9DHHNXMZY,RKVFIWXJ28K5E,R6VPUQX7S0ZXK"/>
    <s v="R59S0ST3CRK72"/>
    <s v="R32DQPFQOKWAPF"/>
    <s v="R1LBZ0AGEZPCJS"/>
    <s v="RICD6CW1J29LM"/>
    <s v="RZCQSN74LHT1B"/>
    <s v="R39HW9DHHNXMZY"/>
    <s v="RKVFIWXJ28K5E"/>
    <s v="R6VPUQX7S0ZXK"/>
  </r>
  <r>
    <s v="B07RD611Z8"/>
    <x v="403"/>
    <s v="Electronics|Mobiles&amp;Accessories|Smartphones&amp;BasicMobiles|Smartphones"/>
    <x v="1"/>
    <n v="1799"/>
    <n v="2499"/>
    <x v="3"/>
    <n v="0.28000000000000003"/>
    <n v="5.0999999999999996"/>
    <x v="0"/>
    <n v="18678"/>
    <x v="0"/>
    <x v="1"/>
    <x v="1"/>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n v="8"/>
    <s v="R3C219XKJW9GI2,R7KGIU29C0TLL,R3S0UMZSM6FNWM,R3MODCWX8MEIFI,RGLPAU9M85OBG,RBOERVXC2919N,R1EYK2W81FR1YN,R2QUFMWF2JX8KR"/>
    <s v="R3C219XKJW9GI2"/>
    <s v="R7KGIU29C0TLL"/>
    <s v="R3S0UMZSM6FNWM"/>
    <s v="R3MODCWX8MEIFI"/>
    <s v="RGLPAU9M85OBG"/>
    <s v="RBOERVXC2919N"/>
    <s v="R1EYK2W81FR1YN"/>
    <s v="R2QUFMWF2JX8KR"/>
  </r>
  <r>
    <s v="B07RX14W1Q"/>
    <x v="404"/>
    <s v="Computers&amp;Accessories|Accessories&amp;Peripherals|Cables&amp;Accessories|Cables|USBCables"/>
    <x v="0"/>
    <n v="499"/>
    <n v="900"/>
    <x v="1"/>
    <n v="0.45"/>
    <n v="5.4"/>
    <x v="4"/>
    <n v="2165"/>
    <x v="0"/>
    <x v="0"/>
    <x v="1"/>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n v="8"/>
    <s v="R2BR9VTFE775OW,R3V8S6MZGP7QAL,R1OQW9NGBM2EHB,R2H6STN8H1XVSE,RZNEIL92FFGTT,R2JLX4OWIAT035,R354OSXK2IT8BE,R15U5TQNV1VY4A"/>
    <s v="R2BR9VTFE775OW"/>
    <s v="R3V8S6MZGP7QAL"/>
    <s v="R1OQW9NGBM2EHB"/>
    <s v="R2H6STN8H1XVSE"/>
    <s v="RZNEIL92FFGTT"/>
    <s v="R2JLX4OWIAT035"/>
    <s v="R354OSXK2IT8BE"/>
    <s v="R15U5TQNV1VY4A"/>
  </r>
  <r>
    <s v="B07RX42D3D"/>
    <x v="405"/>
    <s v="Home&amp;Kitchen|Kitchen&amp;HomeAppliances|Vacuum,Cleaning&amp;Ironing|Irons,Steamers&amp;Accessories|Irons|DryIrons"/>
    <x v="2"/>
    <n v="260"/>
    <n v="350"/>
    <x v="3"/>
    <n v="0.26"/>
    <n v="4.9000000000000004"/>
    <x v="5"/>
    <n v="13127"/>
    <x v="0"/>
    <x v="0"/>
    <x v="1"/>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n v="8"/>
    <s v="R1CKI4SPAMK1GB,R2FIM2IXDA4XI9,R1UTSUUY3RC5VJ,R1LJCG64HWSE2H,R1RQCLLYGGFIZ,R2VEEENKBTSZM7,R5DI7U9X7CQ6L,R34PTECLSNQ92Q"/>
    <s v="R1CKI4SPAMK1GB"/>
    <s v="R2FIM2IXDA4XI9"/>
    <s v="R1UTSUUY3RC5VJ"/>
    <s v="R1LJCG64HWSE2H"/>
    <s v="R1RQCLLYGGFIZ"/>
    <s v="R2VEEENKBTSZM7"/>
    <s v="R5DI7U9X7CQ6L"/>
    <s v="R34PTECLSNQ92Q"/>
  </r>
  <r>
    <s v="B07RY2X9MP"/>
    <x v="406"/>
    <s v="Electronics|HomeTheater,TV&amp;Video|Accessories|RemoteControls"/>
    <x v="1"/>
    <n v="609"/>
    <n v="1500"/>
    <x v="0"/>
    <n v="0.59"/>
    <n v="5.5"/>
    <x v="3"/>
    <n v="1029"/>
    <x v="0"/>
    <x v="0"/>
    <x v="0"/>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n v="8"/>
    <s v="R3H4IRBX721OIC,R20KZD07FRNQKL,R1PLCFQQFJ5O5X,R15J54ID6Y9FF4,R175ZT8BC8T0GJ,R34ALRVGYAYJDY,RBKV67DDOAO0H,R34RBTS6ZN4MQ0"/>
    <s v="R3H4IRBX721OIC"/>
    <s v="R20KZD07FRNQKL"/>
    <s v="R1PLCFQQFJ5O5X"/>
    <s v="R15J54ID6Y9FF4"/>
    <s v="R175ZT8BC8T0GJ"/>
    <s v="R34ALRVGYAYJDY"/>
    <s v="RBKV67DDOAO0H"/>
    <s v="R34RBTS6ZN4MQ0"/>
  </r>
  <r>
    <s v="B07RZZ1QSW"/>
    <x v="407"/>
    <s v="Electronics|Headphones,Earbuds&amp;Accessories|Headphones|In-Ear"/>
    <x v="1"/>
    <n v="326"/>
    <n v="799"/>
    <x v="0"/>
    <n v="0.59"/>
    <n v="5.4"/>
    <x v="4"/>
    <n v="10773"/>
    <x v="0"/>
    <x v="0"/>
    <x v="0"/>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n v="8"/>
    <s v="R3URKY34C3O6C6,R2SMDSG8MX72UY,RH36PLQFRREG5,R50KZDO2KFBYT,R2XL28KE1P2MKO,R3DA5G1OV59TGX,RSFTU5X4MU4K0,R33V9MXUFMY7S8"/>
    <s v="R3URKY34C3O6C6"/>
    <s v="R2SMDSG8MX72UY"/>
    <s v="RH36PLQFRREG5"/>
    <s v="R50KZDO2KFBYT"/>
    <s v="R2XL28KE1P2MKO"/>
    <s v="R3DA5G1OV59TGX"/>
    <s v="RSFTU5X4MU4K0"/>
    <s v="R33V9MXUFMY7S8"/>
  </r>
  <r>
    <s v="B07S7DCJKS"/>
    <x v="408"/>
    <s v="Electronics|Mobiles&amp;Accessories|MobileAccessories|Stands"/>
    <x v="1"/>
    <n v="199"/>
    <n v="499"/>
    <x v="0"/>
    <n v="0.6"/>
    <n v="5.3"/>
    <x v="2"/>
    <n v="9998"/>
    <x v="0"/>
    <x v="0"/>
    <x v="0"/>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n v="8"/>
    <s v="R272I3YE9KXOQX,R1K8DTC1CSURL,REZ13G8C3Z7KF,REDXJWMNEPZK1,R1IIZGEPBEPGD3,R1BWJBXPCDWW1E,R3IPHL9D75XHNO,R1OES56UGU6UD1"/>
    <s v="R272I3YE9KXOQX"/>
    <s v="R1K8DTC1CSURL"/>
    <s v="REZ13G8C3Z7KF"/>
    <s v="REDXJWMNEPZK1"/>
    <s v="R1IIZGEPBEPGD3"/>
    <s v="R1BWJBXPCDWW1E"/>
    <s v="R3IPHL9D75XHNO"/>
    <s v="R1OES56UGU6UD1"/>
  </r>
  <r>
    <s v="B07S851WX5"/>
    <x v="409"/>
    <s v="Computers&amp;Accessories|NetworkingDevices|Routers"/>
    <x v="0"/>
    <n v="1299"/>
    <n v="1299"/>
    <x v="6"/>
    <n v="0"/>
    <n v="5.2"/>
    <x v="1"/>
    <n v="40106"/>
    <x v="0"/>
    <x v="1"/>
    <x v="1"/>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n v="8"/>
    <s v="R3B1NJNBALUM2H,R1EFUHICJGU63W,R3HFY8AWPFLRNT,R3LVLRY6NMIF7B,R2Y0A81BUR7EDN,R33DUUU55Z1BOA,R32UYDCW4OGWK2,R1XBU0BS4M545R"/>
    <s v="R3B1NJNBALUM2H"/>
    <s v="R1EFUHICJGU63W"/>
    <s v="R3HFY8AWPFLRNT"/>
    <s v="R3LVLRY6NMIF7B"/>
    <s v="R2Y0A81BUR7EDN"/>
    <s v="R33DUUU55Z1BOA"/>
    <s v="R32UYDCW4OGWK2"/>
    <s v="R1XBU0BS4M545R"/>
  </r>
  <r>
    <s v="B07S9M8YTY"/>
    <x v="410"/>
    <s v="Home&amp;Kitchen|Kitchen&amp;HomeAppliances|SmallKitchenAppliances|Kettles&amp;HotWaterDispensers|ElectricKettles"/>
    <x v="2"/>
    <n v="717"/>
    <n v="1390"/>
    <x v="1"/>
    <n v="0.48"/>
    <n v="5"/>
    <x v="9"/>
    <n v="4867"/>
    <x v="0"/>
    <x v="0"/>
    <x v="1"/>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n v="8"/>
    <s v="R2T2IQ3NPMSEPC,R1RYD1G1L822TU,R3JBMU1NFJ68VJ,R2WSQQANOVVMW7,R3OIOOP7OOI9B,RXH86NNRUTTSM,R263I1US66YJWE,R1278X0YFW7IYM"/>
    <s v="R2T2IQ3NPMSEPC"/>
    <s v="R1RYD1G1L822TU"/>
    <s v="R3JBMU1NFJ68VJ"/>
    <s v="R2WSQQANOVVMW7"/>
    <s v="R3OIOOP7OOI9B"/>
    <s v="RXH86NNRUTTSM"/>
    <s v="R263I1US66YJWE"/>
    <s v="R1278X0YFW7IYM"/>
  </r>
  <r>
    <s v="B07S9S86BF"/>
    <x v="411"/>
    <s v="Electronics|Mobiles&amp;Accessories|Smartphones&amp;BasicMobiles|Smartphones"/>
    <x v="1"/>
    <n v="599"/>
    <n v="1490"/>
    <x v="0"/>
    <n v="0.6"/>
    <n v="5.0999999999999996"/>
    <x v="0"/>
    <n v="161679"/>
    <x v="0"/>
    <x v="0"/>
    <x v="0"/>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n v="8"/>
    <s v="R2WQHYFXQ5BCCA,R3BU0MFK2ORFS6,R2A3HU0CB8SUQ4,R28DOVGVW1QZXZ,R26XU8W37JQI55,R2S12HQMGEON44,R2NVYGBTVG3FJR,R3VG49O0264FQ9"/>
    <s v="R2WQHYFXQ5BCCA"/>
    <s v="R3BU0MFK2ORFS6"/>
    <s v="R2A3HU0CB8SUQ4"/>
    <s v="R28DOVGVW1QZXZ"/>
    <s v="R26XU8W37JQI55"/>
    <s v="R2S12HQMGEON44"/>
    <s v="R2NVYGBTVG3FJR"/>
    <s v="R3VG49O0264FQ9"/>
  </r>
  <r>
    <s v="B07SBGFDX9"/>
    <x v="412"/>
    <s v="Electronics|WearableTechnology|SmartWatches"/>
    <x v="1"/>
    <n v="120"/>
    <n v="120"/>
    <x v="6"/>
    <n v="0"/>
    <n v="5.0999999999999996"/>
    <x v="0"/>
    <n v="4308"/>
    <x v="0"/>
    <x v="0"/>
    <x v="1"/>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n v="8"/>
    <s v="R1FXYA8WISUWTK,R2C5SUFAIFCKV9,RD87PA0KNH3GQ,R1HMNBP2MAYYGJ,R1491D1ND0TLA1,R3QTDYT0UEVTKT,R44E31ZTVX5VT,R27QM0PFEZ5LDE"/>
    <s v="R1FXYA8WISUWTK"/>
    <s v="R2C5SUFAIFCKV9"/>
    <s v="RD87PA0KNH3GQ"/>
    <s v="R1HMNBP2MAYYGJ"/>
    <s v="R1491D1ND0TLA1"/>
    <s v="R3QTDYT0UEVTKT"/>
    <s v="R44E31ZTVX5VT"/>
    <s v="R27QM0PFEZ5LDE"/>
  </r>
  <r>
    <s v="B07SLMR1K6"/>
    <x v="413"/>
    <s v="Electronics|WearableTechnology|SmartWatches"/>
    <x v="1"/>
    <n v="519"/>
    <n v="1350"/>
    <x v="7"/>
    <n v="0.62"/>
    <n v="5.3"/>
    <x v="2"/>
    <n v="30058"/>
    <x v="0"/>
    <x v="0"/>
    <x v="0"/>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n v="8"/>
    <s v="R1HP1ZGFB28GM7,R3JCTIK67UAT4K,R2S9JBF2ECD6C6,R2M4VC26VFSJ5K,R2I3JCCVO4U03G,R3NOWQBXUGHRI9,R3ULD6B7PBI3FQ,R2UQOW05XNOHS5"/>
    <s v="R1HP1ZGFB28GM7"/>
    <s v="R3JCTIK67UAT4K"/>
    <s v="R2S9JBF2ECD6C6"/>
    <s v="R2M4VC26VFSJ5K"/>
    <s v="R2I3JCCVO4U03G"/>
    <s v="R3NOWQBXUGHRI9"/>
    <s v="R3ULD6B7PBI3FQ"/>
    <s v="R2UQOW05XNOHS5"/>
  </r>
  <r>
    <s v="B07SLNG3LW"/>
    <x v="414"/>
    <s v="Home&amp;Kitchen|Kitchen&amp;HomeAppliances|Vacuum,Cleaning&amp;Ironing|Vacuums&amp;FloorCare|Vacuums|Wet-DryVacuums"/>
    <x v="2"/>
    <n v="3859"/>
    <n v="10295"/>
    <x v="7"/>
    <n v="0.63"/>
    <n v="4.9000000000000004"/>
    <x v="5"/>
    <n v="8095"/>
    <x v="0"/>
    <x v="1"/>
    <x v="0"/>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n v="8"/>
    <s v="RPH459PHQQOP4,R17ZRY0K8T3ZVJ,R1UCB8TXKZ7JE0,R1YM20O66MTQUR,R1R7T8TNV9C1DX,R3OCX18B6XDQ39,RRIN800K9UFKC,R8EDW68GK5IJK"/>
    <s v="RPH459PHQQOP4"/>
    <s v="R17ZRY0K8T3ZVJ"/>
    <s v="R1UCB8TXKZ7JE0"/>
    <s v="R1YM20O66MTQUR"/>
    <s v="R1R7T8TNV9C1DX"/>
    <s v="R3OCX18B6XDQ39"/>
    <s v="RRIN800K9UFKC"/>
    <s v="R8EDW68GK5IJK"/>
  </r>
  <r>
    <s v="B07SPVMSC6"/>
    <x v="415"/>
    <s v="Home&amp;Kitchen|Kitchen&amp;HomeAppliances|Vacuum,Cleaning&amp;Ironing|Vacuums&amp;FloorCare|Vacuums|HandheldVacuums"/>
    <x v="2"/>
    <n v="1399"/>
    <n v="2660"/>
    <x v="1"/>
    <n v="0.47"/>
    <n v="5.0999999999999996"/>
    <x v="0"/>
    <n v="9349"/>
    <x v="0"/>
    <x v="1"/>
    <x v="1"/>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n v="8"/>
    <s v="R15AE2SXC1IIK3,RQHVUM93NUCOU,R2DX0NQ3S7KOQ4,R14DYCKOFGZ3G4,R3Q6AZSWSPY4RH,R3JJWGTD07H7HX,R1CHWJNGGBUZD6,RK96X31K91U0O"/>
    <s v="R15AE2SXC1IIK3"/>
    <s v="RQHVUM93NUCOU"/>
    <s v="R2DX0NQ3S7KOQ4"/>
    <s v="R14DYCKOFGZ3G4"/>
    <s v="R3Q6AZSWSPY4RH"/>
    <s v="R3JJWGTD07H7HX"/>
    <s v="R1CHWJNGGBUZD6"/>
    <s v="RK96X31K91U0O"/>
  </r>
  <r>
    <s v="B07SRM58TP"/>
    <x v="416"/>
    <s v="Computers&amp;Accessories|Accessories&amp;Peripherals|TabletAccessories|ScreenProtectors"/>
    <x v="0"/>
    <n v="1665"/>
    <n v="2099"/>
    <x v="3"/>
    <n v="0.21"/>
    <n v="5"/>
    <x v="9"/>
    <n v="14368"/>
    <x v="0"/>
    <x v="1"/>
    <x v="1"/>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n v="8"/>
    <s v="R2UOEYQ2VM1TH,RZDYJDLTYVU7Y,R1BBUKP0LQXX24,R13WVC502PM2JO,R3HZ2W80EMHUG2,R3ES0KDR3E4O9P,R2RNRH4SM11DC6,RYS9FSF2IYAMQ"/>
    <s v="R2UOEYQ2VM1TH"/>
    <s v="RZDYJDLTYVU7Y"/>
    <s v="R1BBUKP0LQXX24"/>
    <s v="R13WVC502PM2JO"/>
    <s v="R3HZ2W80EMHUG2"/>
    <s v="R3ES0KDR3E4O9P"/>
    <s v="R2RNRH4SM11DC6"/>
    <s v="RYS9FSF2IYAMQ"/>
  </r>
  <r>
    <s v="B07SY4C3TD"/>
    <x v="417"/>
    <s v="Computers&amp;Accessories|ExternalDevices&amp;DataStorage|ExternalHardDisks"/>
    <x v="0"/>
    <n v="596"/>
    <n v="723"/>
    <x v="2"/>
    <n v="0.18"/>
    <n v="5.4"/>
    <x v="4"/>
    <n v="3219"/>
    <x v="0"/>
    <x v="0"/>
    <x v="1"/>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n v="8"/>
    <s v="RJW0MA6VZOJLA,R3J2O4XRRJFQ15,RVIOYPQ1ULDAW,R6Y5P0TXY8RZN,RRNZU0RMAOHLI,R2847VR34HZCCM,R2JI2VU4R585F8,R245AZKOPK5DPI"/>
    <s v="RJW0MA6VZOJLA"/>
    <s v="R3J2O4XRRJFQ15"/>
    <s v="RVIOYPQ1ULDAW"/>
    <s v="R6Y5P0TXY8RZN"/>
    <s v="RRNZU0RMAOHLI"/>
    <s v="R2847VR34HZCCM"/>
    <s v="R2JI2VU4R585F8"/>
    <s v="R245AZKOPK5DPI"/>
  </r>
  <r>
    <s v="B07SYYVP69"/>
    <x v="418"/>
    <s v="Home&amp;Kitchen|Heating,Cooling&amp;AirQuality|RoomHeaters|FanHeaters"/>
    <x v="2"/>
    <n v="809"/>
    <n v="1950"/>
    <x v="0"/>
    <n v="0.59"/>
    <n v="4.9000000000000004"/>
    <x v="5"/>
    <n v="710"/>
    <x v="1"/>
    <x v="0"/>
    <x v="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n v="8"/>
    <s v="R1OQ97JT4BL5EI,R3RR2895R9O2DS,R2462S5LXK8PF8,RMJH8X11LNM88,R3QVXCO0WYM84N,R3H120Q4D5UPZ5,R2QR3OKR575Z8H,R210Y022QTMB31"/>
    <s v="R1OQ97JT4BL5EI"/>
    <s v="R3RR2895R9O2DS"/>
    <s v="R2462S5LXK8PF8"/>
    <s v="RMJH8X11LNM88"/>
    <s v="R3QVXCO0WYM84N"/>
    <s v="R3H120Q4D5UPZ5"/>
    <s v="R2QR3OKR575Z8H"/>
    <s v="R210Y022QTMB31"/>
  </r>
  <r>
    <s v="B07T4D9FNY"/>
    <x v="419"/>
    <s v="Home&amp;Kitchen|Kitchen&amp;HomeAppliances|SmallKitchenAppliances|SandwichMakers"/>
    <x v="2"/>
    <n v="664"/>
    <n v="1490"/>
    <x v="0"/>
    <n v="0.55000000000000004"/>
    <n v="5"/>
    <x v="9"/>
    <n v="2198"/>
    <x v="0"/>
    <x v="0"/>
    <x v="0"/>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n v="8"/>
    <s v="R13QV6AOAYQU6G,R3L6R136L1ST2P,RF99IXGAWSCF8,R1XDPHF5KVF70,R1TR4LHDJK4QWM,RB564J68ZBB84,R1WXATOTR9V2BE,R36V83UCGEC2K2"/>
    <s v="R13QV6AOAYQU6G"/>
    <s v="R3L6R136L1ST2P"/>
    <s v="RF99IXGAWSCF8"/>
    <s v="R1XDPHF5KVF70"/>
    <s v="R1TR4LHDJK4QWM"/>
    <s v="RB564J68ZBB84"/>
    <s v="R1WXATOTR9V2BE"/>
    <s v="R36V83UCGEC2K2"/>
  </r>
  <r>
    <s v="B07T5DKR5D"/>
    <x v="420"/>
    <s v="Computers&amp;Accessories|Accessories&amp;Peripherals|Cables&amp;Accessories|Cables|USBCables"/>
    <x v="0"/>
    <n v="149"/>
    <n v="399"/>
    <x v="7"/>
    <n v="0.63"/>
    <n v="4.5"/>
    <x v="8"/>
    <n v="21764"/>
    <x v="0"/>
    <x v="0"/>
    <x v="0"/>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n v="8"/>
    <s v="R27GRSZF2YL5ZO,R1KXPKQ4SPO0PI,R1O4LXS46WUDK6,R1LDIIH0E88Q70,RGAH8BAUKGJ2N,R3MCAC061E19PA,R3B880ZLBUIBVP,R13XVC901RKGZP"/>
    <s v="R27GRSZF2YL5ZO"/>
    <s v="R1KXPKQ4SPO0PI"/>
    <s v="R1O4LXS46WUDK6"/>
    <s v="R1LDIIH0E88Q70"/>
    <s v="RGAH8BAUKGJ2N"/>
    <s v="R3MCAC061E19PA"/>
    <s v="R3B880ZLBUIBVP"/>
    <s v="R13XVC901RKGZP"/>
  </r>
  <r>
    <s v="B07T9FV9YP"/>
    <x v="421"/>
    <s v="Computers&amp;Accessories|Accessories&amp;Peripherals|Audio&amp;VideoAccessories|PCSpeakers"/>
    <x v="0"/>
    <n v="749"/>
    <n v="1799"/>
    <x v="0"/>
    <n v="0.57999999999999996"/>
    <n v="5"/>
    <x v="9"/>
    <n v="13199"/>
    <x v="0"/>
    <x v="0"/>
    <x v="0"/>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n v="8"/>
    <s v="R1VOPN2U7TR5UG,RCVPU4XZ7O68C,R3AAGR6XT4RZOC,R1D1CF1TVUQET4,R2ICO6IKYO6I6A,R2JZS7D3SMFU1T,R3FZTFENXGCM9,R3TK26WSQHBGNK"/>
    <s v="R1VOPN2U7TR5UG"/>
    <s v="RCVPU4XZ7O68C"/>
    <s v="R3AAGR6XT4RZOC"/>
    <s v="R1D1CF1TVUQET4"/>
    <s v="R2ICO6IKYO6I6A"/>
    <s v="R2JZS7D3SMFU1T"/>
    <s v="R3FZTFENXGCM9"/>
    <s v="R3TK26WSQHBGNK"/>
  </r>
  <r>
    <s v="B07TC9F7PN"/>
    <x v="422"/>
    <s v="Home&amp;Kitchen|Kitchen&amp;HomeAppliances|SmallKitchenAppliances|DeepFatFryers|AirFryers"/>
    <x v="2"/>
    <n v="8699"/>
    <n v="16899"/>
    <x v="1"/>
    <n v="0.49"/>
    <n v="5.2"/>
    <x v="1"/>
    <n v="3195"/>
    <x v="0"/>
    <x v="1"/>
    <x v="1"/>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n v="8"/>
    <s v="RMAC0LO0EDHO9,R1UZCDEE5WMPNY,R35RTKDU6GUF5G,R1WHY9P0NTWTUZ,R2Z12TXTO619EK,R38I9UZZJQWPZL,R1S5FKLP0IY3KE,R32Q73104YVTTE"/>
    <s v="RMAC0LO0EDHO9"/>
    <s v="R1UZCDEE5WMPNY"/>
    <s v="R35RTKDU6GUF5G"/>
    <s v="R1WHY9P0NTWTUZ"/>
    <s v="R2Z12TXTO619EK"/>
    <s v="R38I9UZZJQWPZL"/>
    <s v="R1S5FKLP0IY3KE"/>
    <s v="R32Q73104YVTTE"/>
  </r>
  <r>
    <s v="B07TCN5VR9"/>
    <x v="423"/>
    <s v="Electronics|Mobiles&amp;Accessories|MobileAccessories|Photo&amp;VideoAccessories|SelfieSticks"/>
    <x v="1"/>
    <n v="329"/>
    <n v="999"/>
    <x v="7"/>
    <n v="0.67"/>
    <n v="4.9000000000000004"/>
    <x v="5"/>
    <n v="77027"/>
    <x v="0"/>
    <x v="0"/>
    <x v="0"/>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n v="8"/>
    <s v="R2GVOJLXANNFG2,R3CY1HGOV9WMQT,R7U8B1E7W8E54,RYB8ZW396HQB,R3790HUAN7KW93,R1IN06KIK8ENHU,R1UXT7KA6M4R0Z,RNTYVAAWTJ5CE"/>
    <s v="R2GVOJLXANNFG2"/>
    <s v="R3CY1HGOV9WMQT"/>
    <s v="R7U8B1E7W8E54"/>
    <s v="RYB8ZW396HQB"/>
    <s v="R3790HUAN7KW93"/>
    <s v="R1IN06KIK8ENHU"/>
    <s v="R1UXT7KA6M4R0Z"/>
    <s v="RNTYVAAWTJ5CE"/>
  </r>
  <r>
    <s v="B07TMCXRFV"/>
    <x v="424"/>
    <s v="Computers&amp;Accessories|Accessories&amp;Peripherals|Cables&amp;Accessories|Cables|USBCables"/>
    <x v="0"/>
    <n v="1234"/>
    <n v="1599"/>
    <x v="3"/>
    <n v="0.23"/>
    <n v="5.5"/>
    <x v="3"/>
    <n v="16680"/>
    <x v="0"/>
    <x v="1"/>
    <x v="1"/>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n v="8"/>
    <s v="R3SZOTNLJ4B1LL,R2IMWFUUTWH8H1,R113GHLAS618M5,RH3EG6R2EK2UJ,R2HHF3YVPUJ5KJ,RJXAZXDE8B60L,R1U7NNCJTZHVTB,RH4Z7TDR11EEK"/>
    <s v="R3SZOTNLJ4B1LL"/>
    <s v="R2IMWFUUTWH8H1"/>
    <s v="R113GHLAS618M5"/>
    <s v="RH3EG6R2EK2UJ"/>
    <s v="R2HHF3YVPUJ5KJ"/>
    <s v="RJXAZXDE8B60L"/>
    <s v="R1U7NNCJTZHVTB"/>
    <s v="RH4Z7TDR11EEK"/>
  </r>
  <r>
    <s v="B07TR5HSR9"/>
    <x v="425"/>
    <s v="Electronics|WearableTechnology|SmartWatches"/>
    <x v="1"/>
    <n v="656"/>
    <n v="1499"/>
    <x v="0"/>
    <n v="0.56000000000000005"/>
    <n v="5.3"/>
    <x v="2"/>
    <n v="25903"/>
    <x v="0"/>
    <x v="0"/>
    <x v="0"/>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n v="8"/>
    <s v="RF73D5K5ZPBIU,R34D9LRZ543WW0,RXSU1WELHKSJV,RDJYI5PWSD45Y,R1UTEEMGPZ5T12,R3LZFS4QTCAHA8,R1Y8IAT73QZGHC,R19NL3QGC4DMZ7"/>
    <s v="RF73D5K5ZPBIU"/>
    <s v="R34D9LRZ543WW0"/>
    <s v="RXSU1WELHKSJV"/>
    <s v="RDJYI5PWSD45Y"/>
    <s v="R1UTEEMGPZ5T12"/>
    <s v="R3LZFS4QTCAHA8"/>
    <s v="R1Y8IAT73QZGHC"/>
    <s v="R19NL3QGC4DMZ7"/>
  </r>
  <r>
    <s v="B07TTSS5MP"/>
    <x v="426"/>
    <s v="Home&amp;Kitchen|Kitchen&amp;HomeAppliances|WaterPurifiers&amp;Accessories|WaterCartridges"/>
    <x v="2"/>
    <n v="1799"/>
    <n v="3299"/>
    <x v="1"/>
    <n v="0.45"/>
    <n v="4.8"/>
    <x v="10"/>
    <n v="1846"/>
    <x v="0"/>
    <x v="1"/>
    <x v="1"/>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n v="8"/>
    <s v="R2PFNGIRCB6KB1,R3HOQIZQ2Y2P1E,RSMINHFUL02QE,RECSJ6GYWXJWE,R2M39R5NO51DBK,R1IKAF2X8JVXQS,R3D1X15POHDHKU,R1OKIDKNCYKZFS"/>
    <s v="R2PFNGIRCB6KB1"/>
    <s v="R3HOQIZQ2Y2P1E"/>
    <s v="RSMINHFUL02QE"/>
    <s v="RECSJ6GYWXJWE"/>
    <s v="R2M39R5NO51DBK"/>
    <s v="R1IKAF2X8JVXQS"/>
    <s v="R3D1X15POHDHKU"/>
    <s v="R1OKIDKNCYKZFS"/>
  </r>
  <r>
    <s v="B07TXCY3YK"/>
    <x v="427"/>
    <s v="Home&amp;Kitchen|HomeStorage&amp;Organization|LaundryOrganization|LaundryBaskets"/>
    <x v="2"/>
    <n v="2237.81"/>
    <n v="3899"/>
    <x v="1"/>
    <n v="0.43"/>
    <n v="4.9000000000000004"/>
    <x v="5"/>
    <n v="11004"/>
    <x v="0"/>
    <x v="1"/>
    <x v="1"/>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n v="8"/>
    <s v="R1OW9TWGTIS29M,R2X2WOP22DNGDV,R2M132CK318U3F,R3SCT96D2225LJ,R368748X71CS6N,R2986V8U04JEIG,R167KSSEHI9SV,R2UI7KAL0FX21X"/>
    <s v="R1OW9TWGTIS29M"/>
    <s v="R2X2WOP22DNGDV"/>
    <s v="R2M132CK318U3F"/>
    <s v="R3SCT96D2225LJ"/>
    <s v="R368748X71CS6N"/>
    <s v="R2986V8U04JEIG"/>
    <s v="R167KSSEHI9SV"/>
    <s v="R2UI7KAL0FX21X"/>
  </r>
  <r>
    <s v="B07V5YF4ND"/>
    <x v="428"/>
    <s v="Electronics|HomeTheater,TV&amp;Video|Accessories|RemoteControls"/>
    <x v="1"/>
    <n v="299"/>
    <n v="1199"/>
    <x v="5"/>
    <n v="0.75"/>
    <n v="4.5"/>
    <x v="8"/>
    <n v="466"/>
    <x v="1"/>
    <x v="0"/>
    <x v="0"/>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n v="8"/>
    <s v="RDCJBFGUBZWFJ,R3F0Y39XWNLO8Z,R38S8FL4YF9JD0,R1MCQ2MLQ7C4DU,RMVTEJJSA64Y1,R35XHV3UC3PEXZ,R2MQ9H1NKP4BDO,R2HOVLX6WT4I6J"/>
    <s v="RDCJBFGUBZWFJ"/>
    <s v="R3F0Y39XWNLO8Z"/>
    <s v="R38S8FL4YF9JD0"/>
    <s v="R1MCQ2MLQ7C4DU"/>
    <s v="RMVTEJJSA64Y1"/>
    <s v="R35XHV3UC3PEXZ"/>
    <s v="R2MQ9H1NKP4BDO"/>
    <s v="R2HOVLX6WT4I6J"/>
  </r>
  <r>
    <s v="B07V82W5CN"/>
    <x v="429"/>
    <s v="Computers&amp;Accessories|Accessories&amp;Peripherals|Adapters|USBtoUSBAdapters"/>
    <x v="0"/>
    <n v="1349"/>
    <n v="2198"/>
    <x v="4"/>
    <n v="0.39"/>
    <n v="5"/>
    <x v="9"/>
    <n v="7113"/>
    <x v="0"/>
    <x v="1"/>
    <x v="1"/>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n v="8"/>
    <s v="R15X8TSLB82W2J,R1EI6L4P0NUWLK,R1XPA9CXQ07FQW,RGBXMT5Q7DSGO,R2SRH5XZ5MY04L,R22XW48SVD9N5F,RAYTSZHN0P9H5,R26ULECYB1ZKE1"/>
    <s v="R15X8TSLB82W2J"/>
    <s v="R1EI6L4P0NUWLK"/>
    <s v="R1XPA9CXQ07FQW"/>
    <s v="RGBXMT5Q7DSGO"/>
    <s v="R2SRH5XZ5MY04L"/>
    <s v="R22XW48SVD9N5F"/>
    <s v="RAYTSZHN0P9H5"/>
    <s v="R26ULECYB1ZKE1"/>
  </r>
  <r>
    <s v="B07VJ9ZTXS"/>
    <x v="430"/>
    <s v="Electronics|HomeTheater,TV&amp;Video|Accessories|RemoteControls"/>
    <x v="1"/>
    <n v="299"/>
    <n v="599"/>
    <x v="1"/>
    <n v="0.5"/>
    <n v="5"/>
    <x v="9"/>
    <n v="171"/>
    <x v="1"/>
    <x v="0"/>
    <x v="0"/>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n v="8"/>
    <s v="RGV3TPWIES7KM,R3P69DNOICR8GR,RMVYCEXD67P7Y,R1IZL1YZY4XUKJ,R1PZBQBPYS1J63,R3FTVZYWY8ESQF,R3VL4SYCU5AQ1X,R1SHRXW0RRW5A8"/>
    <s v="RGV3TPWIES7KM"/>
    <s v="R3P69DNOICR8GR"/>
    <s v="RMVYCEXD67P7Y"/>
    <s v="R1IZL1YZY4XUKJ"/>
    <s v="R1PZBQBPYS1J63"/>
    <s v="R3FTVZYWY8ESQF"/>
    <s v="R3VL4SYCU5AQ1X"/>
    <s v="R1SHRXW0RRW5A8"/>
  </r>
  <r>
    <s v="B07VNFP3C2"/>
    <x v="431"/>
    <s v="Electronics|GeneralPurposeBatteries&amp;BatteryChargers"/>
    <x v="1"/>
    <n v="749"/>
    <n v="1245"/>
    <x v="4"/>
    <n v="0.4"/>
    <n v="4.9000000000000004"/>
    <x v="5"/>
    <n v="31783"/>
    <x v="0"/>
    <x v="0"/>
    <x v="1"/>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n v="8"/>
    <s v="R3QP7PGD3SMG5I,R3ANC3TLK8732Y,RE9NKZ6CH2C3S,R2KGRD3G11ZE61,R38DXL79EKGXCA,R3MFG4MODO6DW6,R1X00FRQGJ1J7M,R1SX47T0QOY50H"/>
    <s v="R3QP7PGD3SMG5I"/>
    <s v="R3ANC3TLK8732Y"/>
    <s v="RE9NKZ6CH2C3S"/>
    <s v="R2KGRD3G11ZE61"/>
    <s v="R38DXL79EKGXCA"/>
    <s v="R3MFG4MODO6DW6"/>
    <s v="R1X00FRQGJ1J7M"/>
    <s v="R1SX47T0QOY50H"/>
  </r>
  <r>
    <s v="B07VQGVL68"/>
    <x v="432"/>
    <s v="Electronics|HomeAudio|Speakers|SoundbarSpeakers"/>
    <x v="1"/>
    <n v="293"/>
    <n v="499"/>
    <x v="1"/>
    <n v="0.41"/>
    <n v="4.9000000000000004"/>
    <x v="5"/>
    <n v="44994"/>
    <x v="0"/>
    <x v="0"/>
    <x v="1"/>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n v="8"/>
    <s v="R2EGEMPWBI2FRM,RVKAO44KF8EF2,RI96NGZIWTIRY,R3P7QO38TZ591S,R1S48QX02VP0F8,RHPAZK9629WGB,R2FCIF9RYZF42Z,R1PDWR0TBE0Y7C"/>
    <s v="R2EGEMPWBI2FRM"/>
    <s v="RVKAO44KF8EF2"/>
    <s v="RI96NGZIWTIRY"/>
    <s v="R3P7QO38TZ591S"/>
    <s v="R1S48QX02VP0F8"/>
    <s v="RHPAZK9629WGB"/>
    <s v="R2FCIF9RYZF42Z"/>
    <s v="R1PDWR0TBE0Y7C"/>
  </r>
  <r>
    <s v="B07VSG5SXZ"/>
    <x v="433"/>
    <s v="Electronics|HomeTheater,TV&amp;Video|Accessories|Cables|HDMICables"/>
    <x v="1"/>
    <n v="637"/>
    <n v="1499"/>
    <x v="0"/>
    <n v="0.57999999999999996"/>
    <n v="4.9749999999999996"/>
    <x v="0"/>
    <n v="24"/>
    <x v="1"/>
    <x v="0"/>
    <x v="0"/>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n v="7"/>
    <s v="R1YDBBZUKFOLJH,RN5RKOAR1MQZ7,R6GGJIECET8VX,R1VV21T3X0IM3E,R3VTU271LEFDVB,R39DMANE2FNG24,R14HS6TRQLTVE5"/>
    <s v="R1YDBBZUKFOLJH"/>
    <s v="RN5RKOAR1MQZ7"/>
    <s v="R6GGJIECET8VX"/>
    <s v="R1VV21T3X0IM3E"/>
    <s v="R3VTU271LEFDVB"/>
    <s v="R39DMANE2FNG24"/>
    <s v="R14HS6TRQLTVE5"/>
    <m/>
  </r>
  <r>
    <s v="B07VTFN6HM"/>
    <x v="434"/>
    <s v="Electronics|Headphones,Earbuds&amp;Accessories|Headphones|In-Ear"/>
    <x v="1"/>
    <n v="5599"/>
    <n v="7350"/>
    <x v="3"/>
    <n v="0.24"/>
    <n v="5.4"/>
    <x v="4"/>
    <n v="73005"/>
    <x v="0"/>
    <x v="1"/>
    <x v="1"/>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n v="8"/>
    <s v="RCUOZRUAOVZKU,R3ISBRG3RQ4LR7,R1FDKQ7C8HRHK8,R1HT915CFN9EXH,RMD5MQGT1Z7TX,RDYCQRETZ04TO,R2204P0EK8HOJE,R3U23VHZY4V64Z"/>
    <s v="RCUOZRUAOVZKU"/>
    <s v="R3ISBRG3RQ4LR7"/>
    <s v="R1FDKQ7C8HRHK8"/>
    <s v="R1HT915CFN9EXH"/>
    <s v="RMD5MQGT1Z7TX"/>
    <s v="RDYCQRETZ04TO"/>
    <s v="R2204P0EK8HOJE"/>
    <s v="R3U23VHZY4V64Z"/>
  </r>
  <r>
    <s v="B07VV37FT4"/>
    <x v="435"/>
    <s v="Computers&amp;Accessories|Accessories&amp;Peripherals|Cables&amp;Accessories|Cables|USBCables"/>
    <x v="0"/>
    <n v="250"/>
    <n v="250"/>
    <x v="6"/>
    <n v="0"/>
    <n v="5.2"/>
    <x v="1"/>
    <n v="2628"/>
    <x v="0"/>
    <x v="0"/>
    <x v="1"/>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n v="8"/>
    <s v="R199HA6OB5QGOH,R2EXF5TBUFMEKO,R138UM3OBL4EGD,R1GBVQ0ZBHBV86,R26DK1JPO4MUBA,RU7Y6AS0UOPYI,R16N53F8X3IPIE,R2DK49S02V1UFR"/>
    <s v="R199HA6OB5QGOH"/>
    <s v="R2EXF5TBUFMEKO"/>
    <s v="R138UM3OBL4EGD"/>
    <s v="R1GBVQ0ZBHBV86"/>
    <s v="R26DK1JPO4MUBA"/>
    <s v="RU7Y6AS0UOPYI"/>
    <s v="R16N53F8X3IPIE"/>
    <s v="R2DK49S02V1UFR"/>
  </r>
  <r>
    <s v="B07VVXJ2P5"/>
    <x v="436"/>
    <s v="Electronics|HomeTheater,TV&amp;Video|Accessories|TVMounts,Stands&amp;Turntables|TVWall&amp;CeilingMounts"/>
    <x v="1"/>
    <n v="96"/>
    <n v="399"/>
    <x v="5"/>
    <n v="0.76"/>
    <n v="4.5999999999999996"/>
    <x v="7"/>
    <n v="1796"/>
    <x v="0"/>
    <x v="0"/>
    <x v="0"/>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n v="8"/>
    <s v="R27SWYIOUU9JGH,R3CV6G8SG8GVG0,R3FH44SD2VCUCM,R24U6J35ZGRJVD,RXSYAGW0AG5GO,RNRX90QGDJCVW,R25VGDOTPHFDDQ,R3AUZEPO4WZLD3"/>
    <s v="R27SWYIOUU9JGH"/>
    <s v="R3CV6G8SG8GVG0"/>
    <s v="R3FH44SD2VCUCM"/>
    <s v="R24U6J35ZGRJVD"/>
    <s v="RXSYAGW0AG5GO"/>
    <s v="RNRX90QGDJCVW"/>
    <s v="R25VGDOTPHFDDQ"/>
    <s v="R3AUZEPO4WZLD3"/>
  </r>
  <r>
    <s v="B07VX71FZP"/>
    <x v="437"/>
    <s v="Computers&amp;Accessories|Accessories&amp;Peripherals|Cables&amp;Accessories|Cables|USBCables"/>
    <x v="0"/>
    <n v="1199"/>
    <n v="2000"/>
    <x v="4"/>
    <n v="0.4"/>
    <n v="5"/>
    <x v="9"/>
    <n v="18543"/>
    <x v="0"/>
    <x v="1"/>
    <x v="1"/>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n v="8"/>
    <s v="R35ER803GJHN21,R28J7FISAIMQI1,R1Y9J4QQ06U3WN,R1Q08JSHK5T03E,RTTCI4WPA20T0,R1PC85VCE15LM6,R3AIUHXWWU3Y64,R2UO2UH9UCUYJ0"/>
    <s v="R35ER803GJHN21"/>
    <s v="R28J7FISAIMQI1"/>
    <s v="R1Y9J4QQ06U3WN"/>
    <s v="R1Q08JSHK5T03E"/>
    <s v="RTTCI4WPA20T0"/>
    <s v="R1PC85VCE15LM6"/>
    <s v="R3AIUHXWWU3Y64"/>
    <s v="R2UO2UH9UCUYJ0"/>
  </r>
  <r>
    <s v="B07VZH6ZBB"/>
    <x v="438"/>
    <s v="Home&amp;Kitchen|Heating,Cooling&amp;AirQuality|WaterHeaters&amp;Geysers|InstantWaterHeaters"/>
    <x v="2"/>
    <n v="7799"/>
    <n v="12500"/>
    <x v="4"/>
    <n v="0.38"/>
    <n v="5"/>
    <x v="9"/>
    <n v="5160"/>
    <x v="0"/>
    <x v="1"/>
    <x v="1"/>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n v="8"/>
    <s v="R18A1K5678ELRR,R3VBWUYTKOOUQ7,R320E1OP4NVG4E,R10EY3S2UI2CVF,R3TWPYZY4WV9SK,R2GYN2RG5YXY61,R2Y6MTG252PZ9P,R1IM78YLKWJZ1B"/>
    <s v="R18A1K5678ELRR"/>
    <s v="R3VBWUYTKOOUQ7"/>
    <s v="R320E1OP4NVG4E"/>
    <s v="R10EY3S2UI2CVF"/>
    <s v="R3TWPYZY4WV9SK"/>
    <s v="R2GYN2RG5YXY61"/>
    <s v="R2Y6MTG252PZ9P"/>
    <s v="R1IM78YLKWJZ1B"/>
  </r>
  <r>
    <s v="B07VZYMQNZ"/>
    <x v="439"/>
    <s v="Home&amp;Kitchen|Kitchen&amp;HomeAppliances|SmallKitchenAppliances|SandwichMakers"/>
    <x v="2"/>
    <n v="1180"/>
    <n v="1440"/>
    <x v="2"/>
    <n v="0.18"/>
    <n v="5.2"/>
    <x v="1"/>
    <n v="1527"/>
    <x v="0"/>
    <x v="1"/>
    <x v="1"/>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n v="8"/>
    <s v="R3BXPMFHV4SWWY,R38TTJ6VHIUZWV,RWDME913KW45B,R1K3HET5H2KKAR,R2274AOJUMM3KD,R3TWY3L3AL5FYY,R3AUNSDP9VKTBV,R37L9U3PHOUSZ1"/>
    <s v="R3BXPMFHV4SWWY"/>
    <s v="R38TTJ6VHIUZWV"/>
    <s v="RWDME913KW45B"/>
    <s v="R1K3HET5H2KKAR"/>
    <s v="R2274AOJUMM3KD"/>
    <s v="R3TWY3L3AL5FYY"/>
    <s v="R3AUNSDP9VKTBV"/>
    <s v="R37L9U3PHOUSZ1"/>
  </r>
  <r>
    <s v="B07W14CHV8"/>
    <x v="440"/>
    <s v="Home&amp;Kitchen|CraftMaterials|DrawingMaterials|DrawingMedia|Pens"/>
    <x v="2"/>
    <n v="199"/>
    <n v="799"/>
    <x v="5"/>
    <n v="0.75"/>
    <n v="5.0999999999999996"/>
    <x v="0"/>
    <n v="7333"/>
    <x v="0"/>
    <x v="0"/>
    <x v="0"/>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n v="8"/>
    <s v="R15FTQ3OTL54HG,R5WNQOBU27J2R,R30NWHS9ZD2AZJ,R3MZE0LEVB688M,R8HUCZYM2F8UJ,R3NK0HFG8JUGIP,R3MEDM094JOZHW,R8TG7TKO28ONS"/>
    <s v="R15FTQ3OTL54HG"/>
    <s v="R5WNQOBU27J2R"/>
    <s v="R30NWHS9ZD2AZJ"/>
    <s v="R3MZE0LEVB688M"/>
    <s v="R8HUCZYM2F8UJ"/>
    <s v="R3NK0HFG8JUGIP"/>
    <s v="R3MEDM094JOZHW"/>
    <s v="R8TG7TKO28ONS"/>
  </r>
  <r>
    <s v="B07W4HTS8Q"/>
    <x v="441"/>
    <s v="Home&amp;Kitchen|Heating,Cooling&amp;AirQuality|RoomHeaters|ElectricHeaters"/>
    <x v="2"/>
    <n v="1899"/>
    <n v="3790"/>
    <x v="1"/>
    <n v="0.5"/>
    <n v="4.8"/>
    <x v="10"/>
    <n v="3842"/>
    <x v="0"/>
    <x v="1"/>
    <x v="0"/>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n v="8"/>
    <s v="R371P01X49V8QV,R3MMP5A1MKKZZP,R1VI6TV1VNY0H6,R2MLAH3IBE9WB6,R2CGNL0P1F07CF,R1SLP1FDAIRDIA,RTCE1LHDI5MSC,R2U1JC1BKWWUFG"/>
    <s v="R371P01X49V8QV"/>
    <s v="R3MMP5A1MKKZZP"/>
    <s v="R1VI6TV1VNY0H6"/>
    <s v="R2MLAH3IBE9WB6"/>
    <s v="R2CGNL0P1F07CF"/>
    <s v="R1SLP1FDAIRDIA"/>
    <s v="RTCE1LHDI5MSC"/>
    <s v="R2U1JC1BKWWUFG"/>
  </r>
  <r>
    <s v="B07W6VWZ8C"/>
    <x v="442"/>
    <s v="Electronics|Headphones,Earbuds&amp;Accessories|Headphones|On-Ear"/>
    <x v="1"/>
    <n v="899"/>
    <n v="1999"/>
    <x v="0"/>
    <n v="0.55000000000000004"/>
    <n v="5.0999999999999996"/>
    <x v="0"/>
    <n v="30469"/>
    <x v="0"/>
    <x v="0"/>
    <x v="0"/>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n v="8"/>
    <s v="RELVLPI29SFMO,R36OP1C03QSZ5Y,R2NSFR0LROJK0S,R3BBTJD6N50F7O,R3E5KUVXIJ4N3T,R36Q3E93BNHP9F,RG44LYJXRFLJJ,R4NG5TLAQ0WZR"/>
    <s v="RELVLPI29SFMO"/>
    <s v="R36OP1C03QSZ5Y"/>
    <s v="R2NSFR0LROJK0S"/>
    <s v="R3BBTJD6N50F7O"/>
    <s v="R3E5KUVXIJ4N3T"/>
    <s v="R36Q3E93BNHP9F"/>
    <s v="RG44LYJXRFLJJ"/>
    <s v="R4NG5TLAQ0WZR"/>
  </r>
  <r>
    <s v="B07W7Z6DVL"/>
    <x v="443"/>
    <s v="Computers&amp;Accessories|Accessories&amp;Peripherals|LaptopAccessories|LaptopChargers&amp;PowerSupplies"/>
    <x v="0"/>
    <n v="1499"/>
    <n v="2999"/>
    <x v="1"/>
    <n v="0.5"/>
    <n v="5.0999999999999996"/>
    <x v="0"/>
    <n v="25262"/>
    <x v="0"/>
    <x v="1"/>
    <x v="0"/>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n v="8"/>
    <s v="R2NQLS6I62ASDV,RIT3TAH74G3JM,R3V03S1XKJWJ4F,RTNPJ485GGG0B,R37FLGM56SKQDQ,R3LPNHIQDOG8J9,R13ZLVXBTCNIUC,R1CEC872UPQJTP"/>
    <s v="R2NQLS6I62ASDV"/>
    <s v="RIT3TAH74G3JM"/>
    <s v="R3V03S1XKJWJ4F"/>
    <s v="RTNPJ485GGG0B"/>
    <s v="R37FLGM56SKQDQ"/>
    <s v="R3LPNHIQDOG8J9"/>
    <s v="R13ZLVXBTCNIUC"/>
    <s v="R1CEC872UPQJTP"/>
  </r>
  <r>
    <s v="B07W9KYT62"/>
    <x v="444"/>
    <s v="Computers&amp;Accessories|Accessories&amp;Peripherals|PCGamingPeripherals|GamingMice"/>
    <x v="0"/>
    <n v="2499"/>
    <n v="3999"/>
    <x v="4"/>
    <n v="0.38"/>
    <n v="5.4"/>
    <x v="4"/>
    <n v="12679"/>
    <x v="0"/>
    <x v="1"/>
    <x v="1"/>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n v="8"/>
    <s v="RS0YPV8CGGS8R,R3LR647NBSDMCU,R3INDETNPWMHWX,R2N03PA780KAJD,R1I4DIVJ3IZNGG,R3LGQPRXIGK0OZ,R9H7E21WJPRKL,R662AI3F4SL2W"/>
    <s v="RS0YPV8CGGS8R"/>
    <s v="R3LR647NBSDMCU"/>
    <s v="R3INDETNPWMHWX"/>
    <s v="R2N03PA780KAJD"/>
    <s v="R1I4DIVJ3IZNGG"/>
    <s v="R3LGQPRXIGK0OZ"/>
    <s v="R9H7E21WJPRKL"/>
    <s v="R662AI3F4SL2W"/>
  </r>
  <r>
    <s v="B07WDK3ZS2"/>
    <x v="445"/>
    <s v="Electronics|Headphones,Earbuds&amp;Accessories|Headphones|In-Ear"/>
    <x v="1"/>
    <n v="20999"/>
    <n v="29990"/>
    <x v="3"/>
    <n v="0.3"/>
    <n v="5.3"/>
    <x v="2"/>
    <n v="9499"/>
    <x v="0"/>
    <x v="2"/>
    <x v="1"/>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n v="8"/>
    <s v="RJYLPPJ0FGP7W,R2FID5PFZZFEMW,R358SS960NFBLL,R3V2BSMUA81YBR,R11VQG0J80EBFL,R3ULSAT0BPNPG4,R2XXGJP0K25QJZ,R2PQ51W8C26K8S"/>
    <s v="RJYLPPJ0FGP7W"/>
    <s v="R2FID5PFZZFEMW"/>
    <s v="R358SS960NFBLL"/>
    <s v="R3V2BSMUA81YBR"/>
    <s v="R11VQG0J80EBFL"/>
    <s v="R3ULSAT0BPNPG4"/>
    <s v="R2XXGJP0K25QJZ"/>
    <s v="R2PQ51W8C26K8S"/>
  </r>
  <r>
    <s v="B07WDK3ZS6"/>
    <x v="446"/>
    <s v="Computers&amp;Accessories|Accessories&amp;Peripherals|Cables&amp;Accessories|Cables|USBCables"/>
    <x v="0"/>
    <n v="15499"/>
    <n v="18999"/>
    <x v="2"/>
    <n v="0.18"/>
    <n v="5.0999999999999996"/>
    <x v="0"/>
    <n v="19252"/>
    <x v="0"/>
    <x v="2"/>
    <x v="1"/>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n v="8"/>
    <s v="R27MK332LTT5KS,R2TN6LNGD4FLYB,RVZJOLWLG5JZ9,R32Y3RXFGS0N8S,R1WG388SX6A8SS,R3FCO1GKVP9JHZ,REQQ0KOQUU7N5,RB48XNZD8P2Q4"/>
    <s v="R27MK332LTT5KS"/>
    <s v="R2TN6LNGD4FLYB"/>
    <s v="RVZJOLWLG5JZ9"/>
    <s v="R32Y3RXFGS0N8S"/>
    <s v="R1WG388SX6A8SS"/>
    <s v="R3FCO1GKVP9JHZ"/>
    <s v="REQQ0KOQUU7N5"/>
    <s v="RB48XNZD8P2Q4"/>
  </r>
  <r>
    <s v="B07WDKLDRX"/>
    <x v="447"/>
    <s v="Electronics|Mobiles&amp;Accessories|Smartphones&amp;BasicMobiles|Smartphones"/>
    <x v="1"/>
    <n v="28999"/>
    <n v="34999"/>
    <x v="2"/>
    <n v="0.17"/>
    <n v="4.6500000000000004"/>
    <x v="4"/>
    <n v="20311"/>
    <x v="0"/>
    <x v="2"/>
    <x v="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n v="2"/>
    <s v="R1X7186WUECR3,RIXG2KYOQHKVB"/>
    <s v="R1X7186WUECR3"/>
    <s v="RIXG2KYOQHKVB"/>
    <m/>
    <m/>
    <m/>
    <m/>
    <m/>
    <m/>
  </r>
  <r>
    <s v="B07WDKLRM4"/>
    <x v="448"/>
    <s v="Electronics|Mobiles&amp;Accessories|Smartphones&amp;BasicMobiles|Smartphones"/>
    <x v="1"/>
    <n v="13999"/>
    <n v="19999"/>
    <x v="3"/>
    <n v="0.3"/>
    <n v="5.0999999999999996"/>
    <x v="0"/>
    <n v="19252"/>
    <x v="0"/>
    <x v="2"/>
    <x v="1"/>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n v="8"/>
    <s v="R27MK332LTT5KS,R2TN6LNGD4FLYB,RVZJOLWLG5JZ9,R32Y3RXFGS0N8S,R1WG388SX6A8SS,R3FCO1GKVP9JHZ,REQQ0KOQUU7N5,RB48XNZD8P2Q4"/>
    <s v="R27MK332LTT5KS"/>
    <s v="R2TN6LNGD4FLYB"/>
    <s v="RVZJOLWLG5JZ9"/>
    <s v="R32Y3RXFGS0N8S"/>
    <s v="R1WG388SX6A8SS"/>
    <s v="R3FCO1GKVP9JHZ"/>
    <s v="REQQ0KOQUU7N5"/>
    <s v="RB48XNZD8P2Q4"/>
  </r>
  <r>
    <s v="B07WFPMGQQ"/>
    <x v="449"/>
    <s v="Electronics|Mobiles&amp;Accessories|MobileAccessories|StylusPens"/>
    <x v="1"/>
    <n v="19999"/>
    <n v="27990"/>
    <x v="3"/>
    <n v="0.28999999999999998"/>
    <n v="5.3"/>
    <x v="2"/>
    <n v="9499"/>
    <x v="0"/>
    <x v="2"/>
    <x v="1"/>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n v="8"/>
    <s v="RJYLPPJ0FGP7W,R2FID5PFZZFEMW,R358SS960NFBLL,R3V2BSMUA81YBR,R11VQG0J80EBFL,R3ULSAT0BPNPG4,R2XXGJP0K25QJZ,R2PQ51W8C26K8S"/>
    <s v="RJYLPPJ0FGP7W"/>
    <s v="R2FID5PFZZFEMW"/>
    <s v="R358SS960NFBLL"/>
    <s v="R3V2BSMUA81YBR"/>
    <s v="R11VQG0J80EBFL"/>
    <s v="R3ULSAT0BPNPG4"/>
    <s v="R2XXGJP0K25QJZ"/>
    <s v="R2PQ51W8C26K8S"/>
  </r>
  <r>
    <s v="B07WG8PDCW"/>
    <x v="450"/>
    <s v="Electronics|Headphones,Earbuds&amp;Accessories|Headphones|In-Ear"/>
    <x v="1"/>
    <n v="349"/>
    <n v="1299"/>
    <x v="5"/>
    <n v="0.73"/>
    <n v="5"/>
    <x v="9"/>
    <n v="14282"/>
    <x v="0"/>
    <x v="0"/>
    <x v="0"/>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n v="8"/>
    <s v="R3HLDGIDF7PO8C,R2FBEQYGE0TH2P,R81L413HRWD8B,R3V903TPDK44R2,R38GLLZ84DSEWS,R1GXNHN7WJM2G7,R3RK45ISPYVM54,R125MD72MJH9VN"/>
    <s v="R3HLDGIDF7PO8C"/>
    <s v="R2FBEQYGE0TH2P"/>
    <s v="R81L413HRWD8B"/>
    <s v="R3V903TPDK44R2"/>
    <s v="R38GLLZ84DSEWS"/>
    <s v="R1GXNHN7WJM2G7"/>
    <s v="R3RK45ISPYVM54"/>
    <s v="R125MD72MJH9VN"/>
  </r>
  <r>
    <s v="B07WGMMQGP"/>
    <x v="451"/>
    <s v="Electronics|WearableTechnology|SmartWatches"/>
    <x v="1"/>
    <n v="16499"/>
    <n v="20999"/>
    <x v="3"/>
    <n v="0.21"/>
    <n v="5"/>
    <x v="9"/>
    <n v="21350"/>
    <x v="0"/>
    <x v="2"/>
    <x v="1"/>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n v="8"/>
    <s v="R2ZQ3KNS6ADZKG,R3OMNNV6IXSOCS,R37Z2W6UYIVLBR,RRI2HSPM9BYXP,R18PVOQF41S4PH,R1WINQHG1SD7FW,R39GPO64XUXZMW,RYLBN0DAJU4SZ"/>
    <s v="R2ZQ3KNS6ADZKG"/>
    <s v="R3OMNNV6IXSOCS"/>
    <s v="R37Z2W6UYIVLBR"/>
    <s v="RRI2HSPM9BYXP"/>
    <s v="R18PVOQF41S4PH"/>
    <s v="R1WINQHG1SD7FW"/>
    <s v="R39GPO64XUXZMW"/>
    <s v="RYLBN0DAJU4SZ"/>
  </r>
  <r>
    <s v="B07WGPBXY9"/>
    <x v="452"/>
    <s v="Computers&amp;Accessories|Accessories&amp;Peripherals|Cables&amp;Accessories|Cables|USBCables"/>
    <x v="0"/>
    <n v="899"/>
    <n v="1249"/>
    <x v="3"/>
    <n v="0.28000000000000003"/>
    <n v="4.9000000000000004"/>
    <x v="5"/>
    <n v="17424"/>
    <x v="0"/>
    <x v="0"/>
    <x v="1"/>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n v="8"/>
    <s v="R2YO9JLN30A1KG,R6ZS6BQ48ID7H,RS0V18ODCDQYA,R4DZTYE4O453G,R3039214P7QOXS,RJC9WVXKSYT99,RC8319TSKZZXN,R2C00975BDT0FR"/>
    <s v="R2YO9JLN30A1KG"/>
    <s v="R6ZS6BQ48ID7H"/>
    <s v="RS0V18ODCDQYA"/>
    <s v="R4DZTYE4O453G"/>
    <s v="R3039214P7QOXS"/>
    <s v="RJC9WVXKSYT99"/>
    <s v="RC8319TSKZZXN"/>
    <s v="R2C00975BDT0FR"/>
  </r>
  <r>
    <s v="B07WGPKMP5"/>
    <x v="453"/>
    <s v="Electronics|Mobiles&amp;Accessories|Smartphones&amp;BasicMobiles|Smartphones"/>
    <x v="1"/>
    <n v="15499"/>
    <n v="20999"/>
    <x v="3"/>
    <n v="0.26"/>
    <n v="5.0999999999999996"/>
    <x v="0"/>
    <n v="19253"/>
    <x v="0"/>
    <x v="2"/>
    <x v="1"/>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n v="8"/>
    <s v="R27MK332LTT5KS,R2TN6LNGD4FLYB,RVZJOLWLG5JZ9,R32Y3RXFGS0N8S,R1WG388SX6A8SS,R3FCO1GKVP9JHZ,REQQ0KOQUU7N5,RB48XNZD8P2Q4"/>
    <s v="R27MK332LTT5KS"/>
    <s v="R2TN6LNGD4FLYB"/>
    <s v="RVZJOLWLG5JZ9"/>
    <s v="R32Y3RXFGS0N8S"/>
    <s v="R1WG388SX6A8SS"/>
    <s v="R3FCO1GKVP9JHZ"/>
    <s v="REQQ0KOQUU7N5"/>
    <s v="RB48XNZD8P2Q4"/>
  </r>
  <r>
    <s v="B07WGPKTS4"/>
    <x v="454"/>
    <s v="Electronics|Mobiles&amp;Accessories|MobileAccessories|Chargers|WallChargers"/>
    <x v="1"/>
    <n v="13999"/>
    <n v="19999"/>
    <x v="3"/>
    <n v="0.3"/>
    <n v="5.0999999999999996"/>
    <x v="0"/>
    <n v="19252"/>
    <x v="0"/>
    <x v="2"/>
    <x v="1"/>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n v="8"/>
    <s v="R27MK332LTT5KS,R2TN6LNGD4FLYB,RVZJOLWLG5JZ9,R32Y3RXFGS0N8S,R1WG388SX6A8SS,R3FCO1GKVP9JHZ,REQQ0KOQUU7N5,RB48XNZD8P2Q4"/>
    <s v="R27MK332LTT5KS"/>
    <s v="R2TN6LNGD4FLYB"/>
    <s v="RVZJOLWLG5JZ9"/>
    <s v="R32Y3RXFGS0N8S"/>
    <s v="R1WG388SX6A8SS"/>
    <s v="R3FCO1GKVP9JHZ"/>
    <s v="REQQ0KOQUU7N5"/>
    <s v="RB48XNZD8P2Q4"/>
  </r>
  <r>
    <s v="B07WHQBZLS"/>
    <x v="455"/>
    <s v="Electronics|Mobiles&amp;Accessories|MobileAccessories|Chargers|PowerBanks"/>
    <x v="1"/>
    <n v="17999"/>
    <n v="21990"/>
    <x v="2"/>
    <n v="0.18"/>
    <n v="5"/>
    <x v="9"/>
    <n v="21350"/>
    <x v="0"/>
    <x v="2"/>
    <x v="1"/>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n v="8"/>
    <s v="R2ZQ3KNS6ADZKG,R3OMNNV6IXSOCS,R37Z2W6UYIVLBR,RRI2HSPM9BYXP,R18PVOQF41S4PH,R1WINQHG1SD7FW,R39GPO64XUXZMW,RYLBN0DAJU4SZ"/>
    <s v="R2ZQ3KNS6ADZKG"/>
    <s v="R3OMNNV6IXSOCS"/>
    <s v="R37Z2W6UYIVLBR"/>
    <s v="RRI2HSPM9BYXP"/>
    <s v="R18PVOQF41S4PH"/>
    <s v="R1WINQHG1SD7FW"/>
    <s v="R39GPO64XUXZMW"/>
    <s v="RYLBN0DAJU4SZ"/>
  </r>
  <r>
    <s v="B07WHQWXL7"/>
    <x v="456"/>
    <s v="Computers&amp;Accessories|Accessories&amp;Peripherals|Cables&amp;Accessories|Cables|USBCables"/>
    <x v="0"/>
    <n v="15499"/>
    <n v="20999"/>
    <x v="3"/>
    <n v="0.26"/>
    <n v="5.0999999999999996"/>
    <x v="0"/>
    <n v="19252"/>
    <x v="0"/>
    <x v="2"/>
    <x v="1"/>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n v="8"/>
    <s v="R27MK332LTT5KS,R2TN6LNGD4FLYB,RVZJOLWLG5JZ9,R32Y3RXFGS0N8S,R1WG388SX6A8SS,R3FCO1GKVP9JHZ,REQQ0KOQUU7N5,RB48XNZD8P2Q4"/>
    <s v="R27MK332LTT5KS"/>
    <s v="R2TN6LNGD4FLYB"/>
    <s v="RVZJOLWLG5JZ9"/>
    <s v="R32Y3RXFGS0N8S"/>
    <s v="R1WG388SX6A8SS"/>
    <s v="R3FCO1GKVP9JHZ"/>
    <s v="REQQ0KOQUU7N5"/>
    <s v="RB48XNZD8P2Q4"/>
  </r>
  <r>
    <s v="B07WHS7MZ1"/>
    <x v="457"/>
    <s v="Electronics|Mobiles&amp;Accessories|MobileAccessories|Chargers|WallChargers"/>
    <x v="1"/>
    <n v="29990"/>
    <n v="39990"/>
    <x v="3"/>
    <n v="0.25"/>
    <n v="5.3"/>
    <x v="2"/>
    <n v="8399"/>
    <x v="0"/>
    <x v="2"/>
    <x v="1"/>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n v="8"/>
    <s v="RJOCZ7VETYOPA,R3UXDJEW3BYXBD,RMTUS17UNIUS9,R2FBEMK4172QZP,R3PG1FBD4TX2RF,R2IG7GBJ9W9AIJ,RXUP19LST693F,R2OOPASHLKF3SX"/>
    <s v="RJOCZ7VETYOPA"/>
    <s v="R3UXDJEW3BYXBD"/>
    <s v="RMTUS17UNIUS9"/>
    <s v="R2FBEMK4172QZP"/>
    <s v="R3PG1FBD4TX2RF"/>
    <s v="R2IG7GBJ9W9AIJ"/>
    <s v="RXUP19LST693F"/>
    <s v="R2OOPASHLKF3SX"/>
  </r>
  <r>
    <s v="B07WHSJXLF"/>
    <x v="458"/>
    <s v="Electronics|Mobiles&amp;Accessories|Smartphones&amp;BasicMobiles|Smartphones"/>
    <x v="1"/>
    <n v="20999"/>
    <n v="29990"/>
    <x v="3"/>
    <n v="0.3"/>
    <n v="5.3"/>
    <x v="2"/>
    <n v="9499"/>
    <x v="0"/>
    <x v="2"/>
    <x v="1"/>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n v="8"/>
    <s v="RJYLPPJ0FGP7W,R2FID5PFZZFEMW,R358SS960NFBLL,R3V2BSMUA81YBR,R11VQG0J80EBFL,R3ULSAT0BPNPG4,R2XXGJP0K25QJZ,R2PQ51W8C26K8S"/>
    <s v="RJYLPPJ0FGP7W"/>
    <s v="R2FID5PFZZFEMW"/>
    <s v="R358SS960NFBLL"/>
    <s v="R3V2BSMUA81YBR"/>
    <s v="R11VQG0J80EBFL"/>
    <s v="R3ULSAT0BPNPG4"/>
    <s v="R2XXGJP0K25QJZ"/>
    <s v="R2PQ51W8C26K8S"/>
  </r>
  <r>
    <s v="B07WJV6P1R"/>
    <x v="459"/>
    <s v="Electronics|Mobiles&amp;Accessories|MobileAccessories|Cables&amp;Adapters|OTGAdapters"/>
    <x v="1"/>
    <n v="15499"/>
    <n v="18999"/>
    <x v="2"/>
    <n v="0.18"/>
    <n v="5.0999999999999996"/>
    <x v="0"/>
    <n v="19252"/>
    <x v="0"/>
    <x v="2"/>
    <x v="1"/>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n v="8"/>
    <s v="R27MK332LTT5KS,R2TN6LNGD4FLYB,RVZJOLWLG5JZ9,R32Y3RXFGS0N8S,R1WG388SX6A8SS,R3FCO1GKVP9JHZ,REQQ0KOQUU7N5,RB48XNZD8P2Q4"/>
    <s v="R27MK332LTT5KS"/>
    <s v="R2TN6LNGD4FLYB"/>
    <s v="RVZJOLWLG5JZ9"/>
    <s v="R32Y3RXFGS0N8S"/>
    <s v="R1WG388SX6A8SS"/>
    <s v="R3FCO1GKVP9JHZ"/>
    <s v="REQQ0KOQUU7N5"/>
    <s v="RB48XNZD8P2Q4"/>
  </r>
  <r>
    <s v="B07WJWRNVK"/>
    <x v="460"/>
    <s v="Electronics|Mobiles&amp;Accessories|Smartphones&amp;BasicMobiles|BasicMobiles"/>
    <x v="1"/>
    <n v="16499"/>
    <n v="20990"/>
    <x v="3"/>
    <n v="0.21"/>
    <n v="5"/>
    <x v="9"/>
    <n v="21350"/>
    <x v="0"/>
    <x v="2"/>
    <x v="1"/>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n v="8"/>
    <s v="R2ZQ3KNS6ADZKG,R3OMNNV6IXSOCS,R37Z2W6UYIVLBR,RRI2HSPM9BYXP,R18PVOQF41S4PH,R1WINQHG1SD7FW,R39GPO64XUXZMW,RYLBN0DAJU4SZ"/>
    <s v="R2ZQ3KNS6ADZKG"/>
    <s v="R3OMNNV6IXSOCS"/>
    <s v="R37Z2W6UYIVLBR"/>
    <s v="RRI2HSPM9BYXP"/>
    <s v="R18PVOQF41S4PH"/>
    <s v="R1WINQHG1SD7FW"/>
    <s v="R39GPO64XUXZMW"/>
    <s v="RYLBN0DAJU4SZ"/>
  </r>
  <r>
    <s v="B07WJXCTG9"/>
    <x v="461"/>
    <s v="Home&amp;Kitchen|Heating,Cooling&amp;AirQuality|WaterHeaters&amp;Geysers|InstantWaterHeaters"/>
    <x v="2"/>
    <n v="699"/>
    <n v="1345"/>
    <x v="1"/>
    <n v="0.48"/>
    <n v="4.9000000000000004"/>
    <x v="5"/>
    <n v="8446"/>
    <x v="0"/>
    <x v="0"/>
    <x v="1"/>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n v="8"/>
    <s v="R2US7Y06YM7OHR,R2OAKOAGTGVUTN,R3DVFQGVFX84XI,R1WAPDS97JZKIA,R1ESX1X8D1NBKP,R2AUA7VTJ8T109,R2UBSM7L5I24EO,R1G0Q0UJ7FBXGP"/>
    <s v="R2US7Y06YM7OHR"/>
    <s v="R2OAKOAGTGVUTN"/>
    <s v="R3DVFQGVFX84XI"/>
    <s v="R1WAPDS97JZKIA"/>
    <s v="R1ESX1X8D1NBKP"/>
    <s v="R2AUA7VTJ8T109"/>
    <s v="R2UBSM7L5I24EO"/>
    <s v="R1G0Q0UJ7FBXGP"/>
  </r>
  <r>
    <s v="B07WKB69RS"/>
    <x v="462"/>
    <s v="Home&amp;Kitchen|Kitchen&amp;HomeAppliances|SmallKitchenAppliances|Kettles&amp;HotWaterDispensers|ElectricKettles"/>
    <x v="2"/>
    <n v="2088"/>
    <n v="5550"/>
    <x v="7"/>
    <n v="0.62"/>
    <n v="5"/>
    <x v="9"/>
    <n v="5292"/>
    <x v="0"/>
    <x v="1"/>
    <x v="0"/>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n v="8"/>
    <s v="R36G8V9B8EIG4Z,R1UQJ38MFDF636,R3GHKCA6I36EBF,R18AIQACXT7PHC,R195YCVDM72DUH,R2WQTWSNOHI3GW,R1XYEVCQ9QZ69I,RQIV7RKXG033Q"/>
    <s v="R36G8V9B8EIG4Z"/>
    <s v="R1UQJ38MFDF636"/>
    <s v="R3GHKCA6I36EBF"/>
    <s v="R18AIQACXT7PHC"/>
    <s v="R195YCVDM72DUH"/>
    <s v="R2WQTWSNOHI3GW"/>
    <s v="R1XYEVCQ9QZ69I"/>
    <s v="RQIV7RKXG033Q"/>
  </r>
  <r>
    <s v="B07WKBD37W"/>
    <x v="463"/>
    <s v="Computers&amp;Accessories|Accessories&amp;Peripherals|Cables&amp;Accessories|Cables|USBCables"/>
    <x v="0"/>
    <n v="425"/>
    <n v="999"/>
    <x v="0"/>
    <n v="0.56999999999999995"/>
    <n v="5"/>
    <x v="9"/>
    <n v="2581"/>
    <x v="0"/>
    <x v="0"/>
    <x v="0"/>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n v="8"/>
    <s v="R186EFJU37UPS6,R2KC2H7A99Y8J6,R25FE16IQR653P,R1Q6E8EBLHDKEC,RNH0MZ907JI2S,R18J8NK2242FA2,RC7ZMZ000I0FQ,R3LF4N05QHM907"/>
    <s v="R186EFJU37UPS6"/>
    <s v="R2KC2H7A99Y8J6"/>
    <s v="R25FE16IQR653P"/>
    <s v="R1Q6E8EBLHDKEC"/>
    <s v="RNH0MZ907JI2S"/>
    <s v="R18J8NK2242FA2"/>
    <s v="RC7ZMZ000I0FQ"/>
    <s v="R3LF4N05QHM907"/>
  </r>
  <r>
    <s v="B07WMS7TWB"/>
    <x v="464"/>
    <s v="Computers&amp;Accessories|Accessories&amp;Peripherals|Audio&amp;VideoAccessories|PCHeadsets"/>
    <x v="0"/>
    <n v="649"/>
    <n v="1245"/>
    <x v="1"/>
    <n v="0.48"/>
    <n v="4.9000000000000004"/>
    <x v="5"/>
    <n v="123365"/>
    <x v="0"/>
    <x v="0"/>
    <x v="1"/>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n v="8"/>
    <s v="RVSI68M0EPAVZ,ROQNJTEGAA7VN,R1YNME95M4J2H7,R17RLWB0UMGULZ,R3N9JK1RH8STLG,R30Y52H4BDOPGE,R2VJ4LI8OPJ6TJ,R9N6QZH6MI5P4"/>
    <s v="RVSI68M0EPAVZ"/>
    <s v="ROQNJTEGAA7VN"/>
    <s v="R1YNME95M4J2H7"/>
    <s v="R17RLWB0UMGULZ"/>
    <s v="R3N9JK1RH8STLG"/>
    <s v="R30Y52H4BDOPGE"/>
    <s v="R2VJ4LI8OPJ6TJ"/>
    <s v="R9N6QZH6MI5P4"/>
  </r>
  <r>
    <s v="B07WNK1FFN"/>
    <x v="465"/>
    <s v="OfficeProducts|OfficePaperProducts|Paper|Stationery|Notebooks,WritingPads&amp;Diaries|CompositionNotebooks"/>
    <x v="3"/>
    <n v="1260"/>
    <n v="1699"/>
    <x v="3"/>
    <n v="0.26"/>
    <n v="5.2"/>
    <x v="1"/>
    <n v="2891"/>
    <x v="0"/>
    <x v="1"/>
    <x v="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n v="8"/>
    <s v="R27191EB7KCEZP,R3KKAMYDQAI5WH,R3MSYM05H7OI65,R1KCIHR6YIA803,R2RVRY8NZ4GKVX,RPM4MVT8HNIXD,RXKHOEIGETJQK,RNQ3UU0QIAJO3"/>
    <s v="R27191EB7KCEZP"/>
    <s v="R3KKAMYDQAI5WH"/>
    <s v="R3MSYM05H7OI65"/>
    <s v="R1KCIHR6YIA803"/>
    <s v="R2RVRY8NZ4GKVX"/>
    <s v="RPM4MVT8HNIXD"/>
    <s v="RXKHOEIGETJQK"/>
    <s v="RNQ3UU0QIAJO3"/>
  </r>
  <r>
    <s v="B07WVQG8WZ"/>
    <x v="466"/>
    <s v="Home&amp;Kitchen|Kitchen&amp;HomeAppliances|Coffee,Tea&amp;Espresso|DripCoffeeMachines"/>
    <x v="2"/>
    <n v="3299"/>
    <n v="4995"/>
    <x v="4"/>
    <n v="0.34"/>
    <n v="4.8"/>
    <x v="10"/>
    <n v="1393"/>
    <x v="0"/>
    <x v="1"/>
    <x v="1"/>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n v="8"/>
    <s v="R11V5OCJYQY6WC,RIR8457ELA3D6,R2GWHK7KGBQ6DM,R1EV61F6P7A11I,R2DEONSP7S2QXE,R1ROPAJBYWFX3L,R3RP22I8F1KJ3G,RS323H3S7TUW3"/>
    <s v="R11V5OCJYQY6WC"/>
    <s v="RIR8457ELA3D6"/>
    <s v="R2GWHK7KGBQ6DM"/>
    <s v="R1EV61F6P7A11I"/>
    <s v="R2DEONSP7S2QXE"/>
    <s v="R1ROPAJBYWFX3L"/>
    <s v="R3RP22I8F1KJ3G"/>
    <s v="RS323H3S7TUW3"/>
  </r>
  <r>
    <s v="B07X2L5Z8C"/>
    <x v="467"/>
    <s v="Computers&amp;Accessories|Accessories&amp;Peripherals|LaptopAccessories|Lapdesks"/>
    <x v="0"/>
    <n v="1490"/>
    <n v="2295"/>
    <x v="4"/>
    <n v="0.35"/>
    <n v="5.6"/>
    <x v="11"/>
    <n v="10652"/>
    <x v="0"/>
    <x v="1"/>
    <x v="1"/>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n v="8"/>
    <s v="R17OGPT2IDXIGX,RBEABUL23L3HP,R15G3N5DHVIH7Y,REGCZ4KOQ0OWS,R11EN6UQ5L17PW,R2KOGJ8NE8RTBZ,R34E060GCVBLI5,R5N1E18Z4JNOH"/>
    <s v="R17OGPT2IDXIGX"/>
    <s v="RBEABUL23L3HP"/>
    <s v="R15G3N5DHVIH7Y"/>
    <s v="REGCZ4KOQ0OWS"/>
    <s v="R11EN6UQ5L17PW"/>
    <s v="R2KOGJ8NE8RTBZ"/>
    <s v="R34E060GCVBLI5"/>
    <s v="R5N1E18Z4JNOH"/>
  </r>
  <r>
    <s v="B07X963JNS"/>
    <x v="468"/>
    <s v="OfficeProducts|OfficePaperProducts|Paper|Copy&amp;PrintingPaper|ColouredPaper"/>
    <x v="3"/>
    <n v="900"/>
    <n v="2499"/>
    <x v="7"/>
    <n v="0.64"/>
    <n v="5"/>
    <x v="9"/>
    <n v="36384"/>
    <x v="0"/>
    <x v="0"/>
    <x v="0"/>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n v="8"/>
    <s v="R3FQMPLCZV75E,R3CXYW32DE2XCE,R3VMIAJI5S2S9M,R33BXR8IIASQCO,R31X014WG1MEMQ,RNZ3UOYY7B2N0,R28IU0P7UBCRG6,R34GOU1HWA68GA"/>
    <s v="R3FQMPLCZV75E"/>
    <s v="R3CXYW32DE2XCE"/>
    <s v="R3VMIAJI5S2S9M"/>
    <s v="R33BXR8IIASQCO"/>
    <s v="R31X014WG1MEMQ"/>
    <s v="RNZ3UOYY7B2N0"/>
    <s v="R28IU0P7UBCRG6"/>
    <s v="R34GOU1HWA68GA"/>
  </r>
  <r>
    <s v="B07XCM6T4N"/>
    <x v="469"/>
    <s v="Electronics|Mobiles&amp;Accessories|MobileAccessories|Cases&amp;Covers|BasicCases"/>
    <x v="1"/>
    <n v="349"/>
    <n v="1499"/>
    <x v="5"/>
    <n v="0.77"/>
    <n v="5.3"/>
    <x v="2"/>
    <n v="24791"/>
    <x v="0"/>
    <x v="0"/>
    <x v="0"/>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n v="8"/>
    <s v="R1JKJ6JRX7SGEL,R25BSG945DF5FO,R4BFNUNWNX1R0,R2NPEFE8O89X67,R194PSSW507V7K,R1DT0RIGH4S3FB,R38ZWKA3FZLLH,R14TFXF7AOFJ1P"/>
    <s v="R1JKJ6JRX7SGEL"/>
    <s v="R25BSG945DF5FO"/>
    <s v="R4BFNUNWNX1R0"/>
    <s v="R2NPEFE8O89X67"/>
    <s v="R194PSSW507V7K"/>
    <s v="R1DT0RIGH4S3FB"/>
    <s v="R38ZWKA3FZLLH"/>
    <s v="R14TFXF7AOFJ1P"/>
  </r>
  <r>
    <s v="B07XJWTYM2"/>
    <x v="470"/>
    <s v="Computers&amp;Accessories|Accessories&amp;Peripherals|Cables&amp;Accessories|Cables|USBCables"/>
    <x v="0"/>
    <n v="1679"/>
    <n v="1999"/>
    <x v="2"/>
    <n v="0.16"/>
    <n v="4.8499999999999996"/>
    <x v="0"/>
    <n v="72563"/>
    <x v="0"/>
    <x v="1"/>
    <x v="1"/>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n v="6"/>
    <s v="R1AKJKNRBIBCV4,R2ZG9F0E80XAWQ,R39LC2YR7L3N4E,R2ADNFHJ2J8A7L,R3VV8VK7HOOYQS,RXGEG3BUDZOW0"/>
    <s v="R1AKJKNRBIBCV4"/>
    <s v="R2ZG9F0E80XAWQ"/>
    <s v="R39LC2YR7L3N4E"/>
    <s v="R2ADNFHJ2J8A7L"/>
    <s v="R3VV8VK7HOOYQS"/>
    <s v="RXGEG3BUDZOW0"/>
    <m/>
    <m/>
  </r>
  <r>
    <s v="B07XJYYH7L"/>
    <x v="471"/>
    <s v="Computers&amp;Accessories|Accessories&amp;Peripherals|Cables&amp;Accessories|Cables|USBCables"/>
    <x v="0"/>
    <n v="333"/>
    <n v="999"/>
    <x v="7"/>
    <n v="0.67"/>
    <n v="4.3"/>
    <x v="13"/>
    <n v="9792"/>
    <x v="0"/>
    <x v="0"/>
    <x v="0"/>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n v="8"/>
    <s v="RWSHFGBE1WU3I,R1VBNTH3HSMVMB,RTATA9H2ELJ81,R1B0APD6HVOT8V,R99TNL1C7XQ5O,R37RT17N8YUWT4,R1WG1ARVL9YH61,R2UFM5PKO62Z5R"/>
    <s v="RWSHFGBE1WU3I"/>
    <s v="R1VBNTH3HSMVMB"/>
    <s v="RTATA9H2ELJ81"/>
    <s v="R1B0APD6HVOT8V"/>
    <s v="R99TNL1C7XQ5O"/>
    <s v="R37RT17N8YUWT4"/>
    <s v="R1WG1ARVL9YH61"/>
    <s v="R2UFM5PKO62Z5R"/>
  </r>
  <r>
    <s v="B07XLCFSSN"/>
    <x v="472"/>
    <s v="Computers&amp;Accessories|Accessories&amp;Peripherals|Cables&amp;Accessories|Cables|USBCables"/>
    <x v="0"/>
    <n v="899"/>
    <n v="1900"/>
    <x v="0"/>
    <n v="0.53"/>
    <n v="5.4"/>
    <x v="4"/>
    <n v="13552"/>
    <x v="0"/>
    <x v="0"/>
    <x v="0"/>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n v="8"/>
    <s v="R213ILI3XNVHQ0,R1LZN1V8UCR9IU,R1EBFTZINSJ0LG,R3BKR3VZ1U81LW,R5OJ20F8H5T8U,R1FKQR9LSBVLH2,R3R8UN7IQY7EIT,R2WBDNEW6HCVSH"/>
    <s v="R213ILI3XNVHQ0"/>
    <s v="R1LZN1V8UCR9IU"/>
    <s v="R1EBFTZINSJ0LG"/>
    <s v="R3BKR3VZ1U81LW"/>
    <s v="R5OJ20F8H5T8U"/>
    <s v="R1FKQR9LSBVLH2"/>
    <s v="R3R8UN7IQY7EIT"/>
    <s v="R2WBDNEW6HCVSH"/>
  </r>
  <r>
    <s v="B07XLML2YS"/>
    <x v="473"/>
    <s v="Home&amp;Kitchen|CraftMaterials|PaintingMaterials|Paints"/>
    <x v="2"/>
    <n v="2499"/>
    <n v="3299"/>
    <x v="3"/>
    <n v="0.24"/>
    <n v="5.2"/>
    <x v="1"/>
    <n v="93112"/>
    <x v="0"/>
    <x v="1"/>
    <x v="1"/>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n v="8"/>
    <s v="R3B27WULJTV0TX,R17QJ5UVWP6FA3,R3QKFVLI9WHP40,R3LEQKCCAHPSWR,R11H2N84QPASNY,R393EMOMYGZ5FU,R17HKZQD6S4TMP,R16FEY4VDG9V22"/>
    <s v="R3B27WULJTV0TX"/>
    <s v="R17QJ5UVWP6FA3"/>
    <s v="R3QKFVLI9WHP40"/>
    <s v="R3LEQKCCAHPSWR"/>
    <s v="R11H2N84QPASNY"/>
    <s v="R393EMOMYGZ5FU"/>
    <s v="R17HKZQD6S4TMP"/>
    <s v="R16FEY4VDG9V22"/>
  </r>
  <r>
    <s v="B07Y1RCCW5"/>
    <x v="474"/>
    <s v="Home&amp;Kitchen|Kitchen&amp;HomeAppliances|SmallKitchenAppliances|Kettles&amp;HotWaterDispensers|Kettle&amp;ToasterSets"/>
    <x v="2"/>
    <n v="1190"/>
    <n v="2550"/>
    <x v="0"/>
    <n v="0.53"/>
    <n v="4.8"/>
    <x v="10"/>
    <n v="1181"/>
    <x v="0"/>
    <x v="1"/>
    <x v="0"/>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n v="8"/>
    <s v="R1O343U978W7T3,RTT7TYSICUSK7,RNJ28HCJAVS7P,R65UG8VBWZ9FO,R1NYFIH8430TSL,R2XETJ09ENS8YK,RZ2ITHHJJCWZS,R9L25UA45NALQ"/>
    <s v="R1O343U978W7T3"/>
    <s v="RTT7TYSICUSK7"/>
    <s v="RNJ28HCJAVS7P"/>
    <s v="R65UG8VBWZ9FO"/>
    <s v="R1NYFIH8430TSL"/>
    <s v="R2XETJ09ENS8YK"/>
    <s v="RZ2ITHHJJCWZS"/>
    <s v="R9L25UA45NALQ"/>
  </r>
  <r>
    <s v="B07Y5FDPKV"/>
    <x v="475"/>
    <s v="Home&amp;Kitchen|Kitchen&amp;HomeAppliances|Vacuum,Cleaning&amp;Ironing|Vacuums&amp;FloorCare|Vacuums|Wet-DryVacuums"/>
    <x v="2"/>
    <n v="1745"/>
    <n v="2400"/>
    <x v="3"/>
    <n v="0.27"/>
    <n v="5.2"/>
    <x v="1"/>
    <n v="14160"/>
    <x v="0"/>
    <x v="1"/>
    <x v="1"/>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n v="8"/>
    <s v="R2F2DGJQPO0B5T,R2TYJ9OO7P28VM,R1RKF5FDPIB99E,R3N0PTQXQ8UJY8,R11EOJ6WSV5QIN,RNJWTE3FEEOBF,R1TMCXV8ZLNR4Q,R2VX0MWE6CFDOK"/>
    <s v="R2F2DGJQPO0B5T"/>
    <s v="R2TYJ9OO7P28VM"/>
    <s v="R1RKF5FDPIB99E"/>
    <s v="R3N0PTQXQ8UJY8"/>
    <s v="R11EOJ6WSV5QIN"/>
    <s v="RNJWTE3FEEOBF"/>
    <s v="R1TMCXV8ZLNR4Q"/>
    <s v="R2VX0MWE6CFDOK"/>
  </r>
  <r>
    <s v="B07Y9PY6Y1"/>
    <x v="476"/>
    <s v="Home&amp;Kitchen|Kitchen&amp;HomeAppliances|SmallKitchenAppliances|Kettles&amp;HotWaterDispensers|ElectricKettles"/>
    <x v="2"/>
    <n v="6525"/>
    <n v="8820"/>
    <x v="3"/>
    <n v="0.26"/>
    <n v="5.5"/>
    <x v="3"/>
    <n v="5137"/>
    <x v="0"/>
    <x v="1"/>
    <x v="1"/>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n v="8"/>
    <s v="R3MKON00OQCF7T,RACP11DCWDX8H,R2AFW2I68NL7DV,R2Z8JARJBUORLB,R12IW90EHDETBO,R23PRYLHN54BOF,R3NY4R1RGDRP6I,R2EKZLAZBSNIGH"/>
    <s v="R3MKON00OQCF7T"/>
    <s v="RACP11DCWDX8H"/>
    <s v="R2AFW2I68NL7DV"/>
    <s v="R2Z8JARJBUORLB"/>
    <s v="R12IW90EHDETBO"/>
    <s v="R23PRYLHN54BOF"/>
    <s v="R3NY4R1RGDRP6I"/>
    <s v="R2EKZLAZBSNIGH"/>
  </r>
  <r>
    <s v="B07YC8JHMB"/>
    <x v="477"/>
    <s v="Home&amp;Kitchen|Kitchen&amp;HomeAppliances|SmallKitchenAppliances|VacuumSealers"/>
    <x v="2"/>
    <n v="8199"/>
    <n v="16000"/>
    <x v="1"/>
    <n v="0.49"/>
    <n v="4.9000000000000004"/>
    <x v="5"/>
    <n v="18497"/>
    <x v="0"/>
    <x v="1"/>
    <x v="1"/>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n v="8"/>
    <s v="R14L8SQPUEZAEJ,RGR9FMKB5LX06,R1R0YDAA1E3OBE,RYC3XH9C3EBWK,R12GSMU9X7QCRL,R3IQIN3KU0Q3XX,R1747LGCOQKZPN,R1IBV1QIKU5QG7"/>
    <s v="R14L8SQPUEZAEJ"/>
    <s v="RGR9FMKB5LX06"/>
    <s v="R1R0YDAA1E3OBE"/>
    <s v="RYC3XH9C3EBWK"/>
    <s v="R12GSMU9X7QCRL"/>
    <s v="R3IQIN3KU0Q3XX"/>
    <s v="R1747LGCOQKZPN"/>
    <s v="R1IBV1QIKU5QG7"/>
  </r>
  <r>
    <s v="B07YCBSCYB"/>
    <x v="478"/>
    <s v="Home&amp;Kitchen|Kitchen&amp;HomeAppliances|SmallKitchenAppliances|MixerGrinders"/>
    <x v="2"/>
    <n v="1999"/>
    <n v="3300"/>
    <x v="4"/>
    <n v="0.39"/>
    <n v="5.2"/>
    <x v="1"/>
    <n v="780"/>
    <x v="1"/>
    <x v="1"/>
    <x v="1"/>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n v="8"/>
    <s v="R2PK3LURGV7XMK,R17NQ1RVQ187WB,RBRUS2N936FP7,R32Z3826SCWBZC,R3N8TTZEOCVIC9,R397WT8ZINS4R3,R38K7QGV2GYAXT,RL5X2D0KMAID9"/>
    <s v="R2PK3LURGV7XMK"/>
    <s v="R17NQ1RVQ187WB"/>
    <s v="RBRUS2N936FP7"/>
    <s v="R32Z3826SCWBZC"/>
    <s v="R3N8TTZEOCVIC9"/>
    <s v="R397WT8ZINS4R3"/>
    <s v="R38K7QGV2GYAXT"/>
    <s v="RL5X2D0KMAID9"/>
  </r>
  <r>
    <s v="B07YFWVRCM"/>
    <x v="479"/>
    <s v="Computers&amp;Accessories|NetworkingDevices|NetworkAdapters|WirelessUSBAdapters"/>
    <x v="0"/>
    <n v="2299"/>
    <n v="7500"/>
    <x v="7"/>
    <n v="0.69"/>
    <n v="5.0999999999999996"/>
    <x v="0"/>
    <n v="5554"/>
    <x v="0"/>
    <x v="1"/>
    <x v="0"/>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n v="8"/>
    <s v="R1OSNR3MGFRFSP,R30DTM6QZ6M7WP,R3S13J4FS6WPSO,RLZ31DCVWX3TE,R1P3GEEP9IQDDU,R37LC3F796EB2F,R96RJS8HIVU9Y,R2RNSF4YBRGI3I"/>
    <s v="R1OSNR3MGFRFSP"/>
    <s v="R30DTM6QZ6M7WP"/>
    <s v="R3S13J4FS6WPSO"/>
    <s v="RLZ31DCVWX3TE"/>
    <s v="R1P3GEEP9IQDDU"/>
    <s v="R37LC3F796EB2F"/>
    <s v="R96RJS8HIVU9Y"/>
    <s v="R2RNSF4YBRGI3I"/>
  </r>
  <r>
    <s v="B07YL54NVJ"/>
    <x v="480"/>
    <s v="Computers&amp;Accessories|Accessories&amp;Peripherals|LaptopAccessories|Lapdesks"/>
    <x v="0"/>
    <n v="549"/>
    <n v="999"/>
    <x v="1"/>
    <n v="0.45"/>
    <n v="5.3"/>
    <x v="2"/>
    <n v="7758"/>
    <x v="0"/>
    <x v="0"/>
    <x v="1"/>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n v="8"/>
    <s v="R2WYKIWLGH956S,RK46ZE8SQLQTZ,R2K7BE9W9WKQ8R,R1JU5B0EE4G4ZV,R1H5ZT10PEDXJ6,R308SN93TO86XV,R30JYCY5VQ94Q1,R1KMZ68IN7744Q"/>
    <s v="R2WYKIWLGH956S"/>
    <s v="RK46ZE8SQLQTZ"/>
    <s v="R2K7BE9W9WKQ8R"/>
    <s v="R1JU5B0EE4G4ZV"/>
    <s v="R1H5ZT10PEDXJ6"/>
    <s v="R308SN93TO86XV"/>
    <s v="R30JYCY5VQ94Q1"/>
    <s v="R1KMZ68IN7744Q"/>
  </r>
  <r>
    <s v="B07YNHCW6N"/>
    <x v="481"/>
    <s v="Computers&amp;Accessories|Accessories&amp;Peripherals|USBHubs"/>
    <x v="0"/>
    <n v="549"/>
    <n v="2499"/>
    <x v="5"/>
    <n v="0.78"/>
    <n v="5.3"/>
    <x v="2"/>
    <n v="5556"/>
    <x v="0"/>
    <x v="0"/>
    <x v="0"/>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n v="8"/>
    <s v="R2NBHF3UEC50C6,R3ENGSS93WOPV4,R1260HX2KSZV0W,RDCOOX58V6318,RWV1P8F9DC6TT,R1FIDRTPFM02B2,R2K2IBAH6ADK2E,R2FSR8AVBBDIQK"/>
    <s v="R2NBHF3UEC50C6"/>
    <s v="R3ENGSS93WOPV4"/>
    <s v="R1260HX2KSZV0W"/>
    <s v="RDCOOX58V6318"/>
    <s v="RWV1P8F9DC6TT"/>
    <s v="R1FIDRTPFM02B2"/>
    <s v="R2K2IBAH6ADK2E"/>
    <s v="R2FSR8AVBBDIQK"/>
  </r>
  <r>
    <s v="B07YNTJ8ZM"/>
    <x v="482"/>
    <s v="Electronics|Headphones,Earbuds&amp;Accessories|Headphones|In-Ear"/>
    <x v="1"/>
    <n v="549"/>
    <n v="999"/>
    <x v="1"/>
    <n v="0.45"/>
    <n v="4.9000000000000004"/>
    <x v="5"/>
    <n v="64705"/>
    <x v="0"/>
    <x v="0"/>
    <x v="1"/>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n v="8"/>
    <s v="R2SK5PPC2ZKCL5,RD7IHEAUK0KA6,R32GOT9K2GCKQG,R2ODSY8YMSYDBQ,R1GJIXYJ1WCO16,R3F1T36YXCNJUT,R1TWYPGF1F4VJW,R2ZI8M3NTETFJT"/>
    <s v="R2SK5PPC2ZKCL5"/>
    <s v="RD7IHEAUK0KA6"/>
    <s v="R32GOT9K2GCKQG"/>
    <s v="R2ODSY8YMSYDBQ"/>
    <s v="R1GJIXYJ1WCO16"/>
    <s v="R3F1T36YXCNJUT"/>
    <s v="R1TWYPGF1F4VJW"/>
    <s v="R2ZI8M3NTETFJT"/>
  </r>
  <r>
    <s v="B07YQ5SN4H"/>
    <x v="483"/>
    <s v="Home&amp;Kitchen|HomeStorage&amp;Organization|LaundryOrganization|LaundryBaskets"/>
    <x v="2"/>
    <n v="299"/>
    <n v="595"/>
    <x v="1"/>
    <n v="0.5"/>
    <n v="5"/>
    <x v="9"/>
    <n v="314"/>
    <x v="1"/>
    <x v="0"/>
    <x v="0"/>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n v="8"/>
    <s v="R2P5LLM3NUTV98,R2T24WJDYF97OT,R1H22LPZ4C01LF,R2Q0K2ZG4X5GOR,RMKFA51N2GL3C,R25ABQM4CM6CPA,R1JXDDZO9EMZD4,R1IBNDHUOM6FD6"/>
    <s v="R2P5LLM3NUTV98"/>
    <s v="R2T24WJDYF97OT"/>
    <s v="R1H22LPZ4C01LF"/>
    <s v="R2Q0K2ZG4X5GOR"/>
    <s v="RMKFA51N2GL3C"/>
    <s v="R25ABQM4CM6CPA"/>
    <s v="R1JXDDZO9EMZD4"/>
    <s v="R1IBNDHUOM6FD6"/>
  </r>
  <r>
    <s v="B07YR26BJ3"/>
    <x v="484"/>
    <s v="Computers&amp;Accessories|Accessories&amp;Peripherals|HardDiskBags"/>
    <x v="0"/>
    <n v="1199"/>
    <n v="2000"/>
    <x v="4"/>
    <n v="0.4"/>
    <n v="5"/>
    <x v="9"/>
    <n v="14030"/>
    <x v="0"/>
    <x v="1"/>
    <x v="1"/>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n v="8"/>
    <s v="R2CHW3XC8GDNT5,RFAF6MDWADF00,R23QEG8B7XCK1D,R2S0FMCLE93A6C,R3FVV3CRZDOTB4,R32B17ZRIFM6DK,R3V12FGGUVZMOD,RH6S639ZX7JLT"/>
    <s v="R2CHW3XC8GDNT5"/>
    <s v="RFAF6MDWADF00"/>
    <s v="R23QEG8B7XCK1D"/>
    <s v="R2S0FMCLE93A6C"/>
    <s v="R3FVV3CRZDOTB4"/>
    <s v="R32B17ZRIFM6DK"/>
    <s v="R3V12FGGUVZMOD"/>
    <s v="RH6S639ZX7JLT"/>
  </r>
  <r>
    <s v="B07YSJ7FF1"/>
    <x v="485"/>
    <s v="Home&amp;Kitchen|Heating,Cooling&amp;AirQuality|AirPurifiers|HEPAAirPurifiers"/>
    <x v="2"/>
    <n v="645"/>
    <n v="1100"/>
    <x v="1"/>
    <n v="0.41"/>
    <n v="5"/>
    <x v="9"/>
    <n v="3271"/>
    <x v="0"/>
    <x v="0"/>
    <x v="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n v="8"/>
    <s v="R29AV9WKFL78NP,RWFBNIYQTMW4A,R11CTFK86N4XV0,R2KD2NV6SEZGHN,R3DPGVFQ8PV47O,RBQ1DML3XWOLI,R1JRJHAW9JYVQ5,R3Q5M78JBLPTF5"/>
    <s v="R29AV9WKFL78NP"/>
    <s v="RWFBNIYQTMW4A"/>
    <s v="R11CTFK86N4XV0"/>
    <s v="R2KD2NV6SEZGHN"/>
    <s v="R3DPGVFQ8PV47O"/>
    <s v="RBQ1DML3XWOLI"/>
    <s v="R1JRJHAW9JYVQ5"/>
    <s v="R3Q5M78JBLPTF5"/>
  </r>
  <r>
    <s v="B07YTNKVJQ"/>
    <x v="486"/>
    <s v="Computers&amp;Accessories|Accessories&amp;Peripherals|Cables&amp;Accessories|Cables|USBCables"/>
    <x v="0"/>
    <n v="499"/>
    <n v="1299"/>
    <x v="7"/>
    <n v="0.62"/>
    <n v="5.3"/>
    <x v="2"/>
    <n v="30411"/>
    <x v="0"/>
    <x v="0"/>
    <x v="0"/>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n v="8"/>
    <s v="R2X090D1YHACKR,R32ZCIH9AFNJ60,R3N57EVVG0EHAF,R3QWLE8JHROKC1,R2VTSDOOUTSQ5X,R3E6FZ75Q074KH,R1SYBQLTPFCW20,RYQT96J8HPIXE"/>
    <s v="R2X090D1YHACKR"/>
    <s v="R32ZCIH9AFNJ60"/>
    <s v="R3N57EVVG0EHAF"/>
    <s v="R3QWLE8JHROKC1"/>
    <s v="R2VTSDOOUTSQ5X"/>
    <s v="R3E6FZ75Q074KH"/>
    <s v="R1SYBQLTPFCW20"/>
    <s v="RYQT96J8HPIXE"/>
  </r>
  <r>
    <s v="B07YWS9SP9"/>
    <x v="487"/>
    <s v="Computers&amp;Accessories|Accessories&amp;Peripherals|LaptopAccessories|NotebookComputerStands"/>
    <x v="0"/>
    <n v="599"/>
    <n v="999"/>
    <x v="4"/>
    <n v="0.4"/>
    <n v="5"/>
    <x v="9"/>
    <n v="7601"/>
    <x v="0"/>
    <x v="0"/>
    <x v="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n v="8"/>
    <s v="R3MYQGY75L0ECV,R21ADVLZZGGC89,R12GZJW2W11L5I,RIGWLTT24Q9NI,RT8FDK4YOM2GF,R3AB3X4KBEGJ4J,R3MUC8BNID58B0,RWBPIAS5R7Z75"/>
    <s v="R3MYQGY75L0ECV"/>
    <s v="R21ADVLZZGGC89"/>
    <s v="R12GZJW2W11L5I"/>
    <s v="RIGWLTT24Q9NI"/>
    <s v="RT8FDK4YOM2GF"/>
    <s v="R3AB3X4KBEGJ4J"/>
    <s v="R3MUC8BNID58B0"/>
    <s v="RWBPIAS5R7Z75"/>
  </r>
  <r>
    <s v="B07YY1BY5B"/>
    <x v="488"/>
    <s v="Electronics|Mobiles&amp;Accessories|MobileAccessories|D√©cor"/>
    <x v="1"/>
    <n v="1499"/>
    <n v="4999"/>
    <x v="7"/>
    <n v="0.7"/>
    <n v="5"/>
    <x v="9"/>
    <n v="92588"/>
    <x v="0"/>
    <x v="1"/>
    <x v="0"/>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n v="8"/>
    <s v="R2IUZKZ2BFCQPB,RS3FCMS4SCQ6V,R1DKS4CX2ELE9L,R2O8KBZUC4EB8A,RNT0QZ6SRDN5V,R3H9YQ6S3H3GLL,R3W56W4AW11KW1,RPJ5DDRIN3STD"/>
    <s v="R2IUZKZ2BFCQPB"/>
    <s v="RS3FCMS4SCQ6V"/>
    <s v="R1DKS4CX2ELE9L"/>
    <s v="R2O8KBZUC4EB8A"/>
    <s v="RNT0QZ6SRDN5V"/>
    <s v="R3H9YQ6S3H3GLL"/>
    <s v="R3W56W4AW11KW1"/>
    <s v="RPJ5DDRIN3STD"/>
  </r>
  <r>
    <s v="B07YZG8PPY"/>
    <x v="489"/>
    <s v="Electronics|HomeTheater,TV&amp;Video|SatelliteEquipment|SatelliteReceivers"/>
    <x v="1"/>
    <n v="1249"/>
    <n v="2299"/>
    <x v="1"/>
    <n v="0.46"/>
    <n v="5.3"/>
    <x v="2"/>
    <n v="7636"/>
    <x v="0"/>
    <x v="1"/>
    <x v="1"/>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n v="8"/>
    <s v="R1HC3ZLVI3VC2L,RROY3V4G9AN02,R3DVFUQOK3JXZ7,R3H49JV0196DEP,RE4IGG1ZTRBVF,RFTSM34EH66WL,R3TT1JXUXT8ZR1,R5PQ3LYZAIGIZ"/>
    <s v="R1HC3ZLVI3VC2L"/>
    <s v="RROY3V4G9AN02"/>
    <s v="R3DVFUQOK3JXZ7"/>
    <s v="R3H49JV0196DEP"/>
    <s v="RE4IGG1ZTRBVF"/>
    <s v="RFTSM34EH66WL"/>
    <s v="R3TT1JXUXT8ZR1"/>
    <s v="R5PQ3LYZAIGIZ"/>
  </r>
  <r>
    <s v="B07Z1X6VFC"/>
    <x v="490"/>
    <s v="Computers&amp;Accessories|Accessories&amp;Peripherals|Keyboards,Mice&amp;InputDevices|Keyboards"/>
    <x v="0"/>
    <n v="449"/>
    <n v="999"/>
    <x v="0"/>
    <n v="0.55000000000000004"/>
    <n v="5.4"/>
    <x v="4"/>
    <n v="9940"/>
    <x v="0"/>
    <x v="0"/>
    <x v="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n v="8"/>
    <s v="R1ECNC3Z6G8AI6,R13F6K3KB7TV8S,R1C6OIUE3XPQJM,R3LW2PWBJNEED5,RCECT6PI2SW9H,R22KQJAFOAG5S5,R16CC39OV5RVVM,RVMBP0ZUQJNKH"/>
    <s v="R1ECNC3Z6G8AI6"/>
    <s v="R13F6K3KB7TV8S"/>
    <s v="R1C6OIUE3XPQJM"/>
    <s v="R3LW2PWBJNEED5"/>
    <s v="RCECT6PI2SW9H"/>
    <s v="R22KQJAFOAG5S5"/>
    <s v="R16CC39OV5RVVM"/>
    <s v="RVMBP0ZUQJNKH"/>
  </r>
  <r>
    <s v="B07Z1YVP72"/>
    <x v="491"/>
    <s v="Electronics|Cameras&amp;Photography|SecurityCameras|DomeCameras"/>
    <x v="1"/>
    <n v="449"/>
    <n v="999"/>
    <x v="0"/>
    <n v="0.55000000000000004"/>
    <n v="5.3"/>
    <x v="2"/>
    <n v="11330"/>
    <x v="0"/>
    <x v="0"/>
    <x v="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n v="8"/>
    <s v="R1D6BKF30HRM19,R3OYZMQFEF9WV7,R26PEUHOY5RZ02,R1KMSZQENOGR9,R31LY209STYNRQ,RTLATKAZTO4KF,R2XOSRQC5GHA7O,R1G2WWLFIFDIPM"/>
    <s v="R1D6BKF30HRM19"/>
    <s v="R3OYZMQFEF9WV7"/>
    <s v="R26PEUHOY5RZ02"/>
    <s v="R1KMSZQENOGR9"/>
    <s v="R31LY209STYNRQ"/>
    <s v="RTLATKAZTO4KF"/>
    <s v="R2XOSRQC5GHA7O"/>
    <s v="R1G2WWLFIFDIPM"/>
  </r>
  <r>
    <s v="B07Z1Z77ZZ"/>
    <x v="492"/>
    <s v="Computers&amp;Accessories|NetworkingDevices|DataCards&amp;Dongles"/>
    <x v="0"/>
    <n v="449"/>
    <n v="999"/>
    <x v="0"/>
    <n v="0.55000000000000004"/>
    <n v="5.3"/>
    <x v="2"/>
    <n v="9701"/>
    <x v="0"/>
    <x v="0"/>
    <x v="0"/>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n v="8"/>
    <s v="RS93FM8EGCGVK,R2H6JE1EKT8ABD,RVNAAQ2FDKBI9,RH47AG02THZJ9,R3LS2IUM23YXEX,R3RKYBJ36UG0KS,R14ODWGQZ7FOGH,R3THK9M26CIDNQ"/>
    <s v="RS93FM8EGCGVK"/>
    <s v="R2H6JE1EKT8ABD"/>
    <s v="RVNAAQ2FDKBI9"/>
    <s v="RH47AG02THZJ9"/>
    <s v="R3LS2IUM23YXEX"/>
    <s v="R3RKYBJ36UG0KS"/>
    <s v="R14ODWGQZ7FOGH"/>
    <s v="R3THK9M26CIDNQ"/>
  </r>
  <r>
    <s v="B07Z3K96FR"/>
    <x v="493"/>
    <s v="Computers&amp;Accessories|Accessories&amp;Peripherals|Keyboards,Mice&amp;InputDevices|Mice"/>
    <x v="0"/>
    <n v="399"/>
    <n v="1499"/>
    <x v="5"/>
    <n v="0.73"/>
    <n v="5.0999999999999996"/>
    <x v="0"/>
    <n v="5730"/>
    <x v="0"/>
    <x v="0"/>
    <x v="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n v="8"/>
    <s v="R207L99B0HON4H,REU6EKQK98RBL,RM596L5QWH41H,R3S583DFLJ72KS,R2RV6Q4UAGYKUY,R3O59TXWPHOPEO,RMVC7IIYGMZJ8,R2V8YZ8X1YQY5C"/>
    <s v="R207L99B0HON4H"/>
    <s v="REU6EKQK98RBL"/>
    <s v="RM596L5QWH41H"/>
    <s v="R3S583DFLJ72KS"/>
    <s v="R2RV6Q4UAGYKUY"/>
    <s v="R3O59TXWPHOPEO"/>
    <s v="RMVC7IIYGMZJ8"/>
    <s v="R2V8YZ8X1YQY5C"/>
  </r>
  <r>
    <s v="B07Z51CGGH"/>
    <x v="494"/>
    <s v="Home&amp;Kitchen|Kitchen&amp;HomeAppliances|SmallKitchenAppliances|Kettles&amp;HotWaterDispensers|Kettle&amp;ToasterSets"/>
    <x v="2"/>
    <n v="5499"/>
    <n v="9999"/>
    <x v="1"/>
    <n v="0.45"/>
    <n v="4.8"/>
    <x v="10"/>
    <n v="4353"/>
    <x v="0"/>
    <x v="1"/>
    <x v="1"/>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n v="8"/>
    <s v="R2IPVSKOO0624U,R358NA83FQL4AE,R2J3IJ37A0TYAL,R114CSTYEOW1ID,R1OFIM5CH5R92R,R26HJA1WW7OTY7,R1LTHOMTCR3MDP,R2U47H32CGIZL5"/>
    <s v="R2IPVSKOO0624U"/>
    <s v="R358NA83FQL4AE"/>
    <s v="R2J3IJ37A0TYAL"/>
    <s v="R114CSTYEOW1ID"/>
    <s v="R1OFIM5CH5R92R"/>
    <s v="R26HJA1WW7OTY7"/>
    <s v="R1LTHOMTCR3MDP"/>
    <s v="R2U47H32CGIZL5"/>
  </r>
  <r>
    <s v="B07Z53L5QL"/>
    <x v="495"/>
    <s v="Computers&amp;Accessories|ExternalDevices&amp;DataStorage|PenDrives"/>
    <x v="0"/>
    <n v="549"/>
    <n v="1499"/>
    <x v="7"/>
    <n v="0.63"/>
    <n v="5.3"/>
    <x v="2"/>
    <n v="11006"/>
    <x v="0"/>
    <x v="0"/>
    <x v="0"/>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n v="8"/>
    <s v="R8BSHHFRCZ0MJ,R1FFF30F0OPJ84,R2FNCOSNHKOTQI,RPWUK2BJQ0G68,R3F280BE2HYWNR,R2MM29A786UNMO,R20FESVOJ2K0RP,R3IX2AJH4QZL8U"/>
    <s v="R8BSHHFRCZ0MJ"/>
    <s v="R1FFF30F0OPJ84"/>
    <s v="R2FNCOSNHKOTQI"/>
    <s v="RPWUK2BJQ0G68"/>
    <s v="R3F280BE2HYWNR"/>
    <s v="R2MM29A786UNMO"/>
    <s v="R20FESVOJ2K0RP"/>
    <s v="R3IX2AJH4QZL8U"/>
  </r>
  <r>
    <s v="B07ZJND9B9"/>
    <x v="496"/>
    <s v="Home&amp;Kitchen|Kitchen&amp;HomeAppliances|SmallKitchenAppliances|JuicerMixerGrinders"/>
    <x v="2"/>
    <n v="1099"/>
    <n v="1990"/>
    <x v="1"/>
    <n v="0.45"/>
    <n v="4.9000000000000004"/>
    <x v="5"/>
    <n v="5911"/>
    <x v="0"/>
    <x v="1"/>
    <x v="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n v="8"/>
    <s v="R1SWHPJDUW2G3M,R2RFQJDQF5BT8,RPGTYXQGC3TXI,R3TFGARGJENEPY,ROG4D0YGDQMH,R3HAW9CAE08DZ5,R1LA2HMRSTZGUS,R2NOWT8O685BUW"/>
    <s v="R1SWHPJDUW2G3M"/>
    <s v="R2RFQJDQF5BT8"/>
    <s v="RPGTYXQGC3TXI"/>
    <s v="R3TFGARGJENEPY"/>
    <s v="ROG4D0YGDQMH"/>
    <s v="R3HAW9CAE08DZ5"/>
    <s v="R1LA2HMRSTZGUS"/>
    <s v="R2NOWT8O685BUW"/>
  </r>
  <r>
    <s v="B07ZKD8T1Q"/>
    <x v="497"/>
    <s v="Electronics|HomeTheater,TV&amp;Video|Accessories|Cables|HDMICables"/>
    <x v="1"/>
    <n v="1499"/>
    <n v="2999"/>
    <x v="1"/>
    <n v="0.5"/>
    <n v="5.5"/>
    <x v="3"/>
    <n v="8656"/>
    <x v="0"/>
    <x v="1"/>
    <x v="0"/>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n v="8"/>
    <s v="R322EU1EPO0EFK,RKIITDXE4AGW3,R2MPRUBHGVAK2R,R13E9GP8EQCMZ3,R2ID65YG8CVX9K,RX6LRL2BB59G,R1K208FSP9EL6F,R1QH3BPFU8VE89"/>
    <s v="R322EU1EPO0EFK"/>
    <s v="RKIITDXE4AGW3"/>
    <s v="R2MPRUBHGVAK2R"/>
    <s v="R13E9GP8EQCMZ3"/>
    <s v="R2ID65YG8CVX9K"/>
    <s v="RX6LRL2BB59G"/>
    <s v="R1K208FSP9EL6F"/>
    <s v="R1QH3BPFU8VE89"/>
  </r>
  <r>
    <s v="B07ZR4S1G4"/>
    <x v="498"/>
    <s v="Electronics|HomeTheater,TV&amp;Video|Accessories|RemoteControls"/>
    <x v="1"/>
    <n v="239"/>
    <n v="699"/>
    <x v="7"/>
    <n v="0.66"/>
    <n v="5.15"/>
    <x v="4"/>
    <n v="2640"/>
    <x v="0"/>
    <x v="0"/>
    <x v="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n v="6"/>
    <s v="RN7RYZ9MBIC42,R2N4UBCVLGVVTW,R2E80AM1QM7WZ3,R2R0FUSHO159UF,R1XLVF86V89I0C,RZUSCY8LR0F4K"/>
    <s v="RN7RYZ9MBIC42"/>
    <s v="R2N4UBCVLGVVTW"/>
    <s v="R2E80AM1QM7WZ3"/>
    <s v="R2R0FUSHO159UF"/>
    <s v="R1XLVF86V89I0C"/>
    <s v="RZUSCY8LR0F4K"/>
    <m/>
    <m/>
  </r>
  <r>
    <s v="B0811VCGL5"/>
    <x v="499"/>
    <s v="Home&amp;Kitchen|Heating,Cooling&amp;AirQuality|WaterHeaters&amp;Geysers|ImmersionRods"/>
    <x v="2"/>
    <n v="9970"/>
    <n v="12999"/>
    <x v="3"/>
    <n v="0.23"/>
    <n v="5.3"/>
    <x v="2"/>
    <n v="4049"/>
    <x v="0"/>
    <x v="1"/>
    <x v="1"/>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n v="8"/>
    <s v="R3PCNE5292DYOG,R6AQ69P24LF60,R260VRUGIHTL9U,R2V10DMI0YG00Z,R26Y3HWJKWSAH,R27ZKRDRKTDH8Q,R2C7WEVAS7L3VM,R2KDBRE8342H5P"/>
    <s v="R3PCNE5292DYOG"/>
    <s v="R6AQ69P24LF60"/>
    <s v="R260VRUGIHTL9U"/>
    <s v="R2V10DMI0YG00Z"/>
    <s v="R26Y3HWJKWSAH"/>
    <s v="R27ZKRDRKTDH8Q"/>
    <s v="R2C7WEVAS7L3VM"/>
    <s v="R2KDBRE8342H5P"/>
  </r>
  <r>
    <s v="B0814LP6S9"/>
    <x v="500"/>
    <s v="Home&amp;Kitchen|Kitchen&amp;HomeAppliances|SmallKitchenAppliances|MixerGrinders"/>
    <x v="2"/>
    <n v="351"/>
    <n v="1099"/>
    <x v="7"/>
    <n v="0.68"/>
    <n v="4.7"/>
    <x v="6"/>
    <n v="1470"/>
    <x v="0"/>
    <x v="0"/>
    <x v="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n v="8"/>
    <s v="R1O4RWDUJDLH8G,R3BHQM50VHKHN1,RZZBLKLCKMBIO,R33B3888A0I1MF,R27C7F23ZUFG99,R3J5SC94G7LHOG,R31TAZ4NSJ9QJU,R2OO48A4CJ6ZWL"/>
    <s v="R1O4RWDUJDLH8G"/>
    <s v="R3BHQM50VHKHN1"/>
    <s v="RZZBLKLCKMBIO"/>
    <s v="R33B3888A0I1MF"/>
    <s v="R27C7F23ZUFG99"/>
    <s v="R3J5SC94G7LHOG"/>
    <s v="R31TAZ4NSJ9QJU"/>
    <s v="R2OO48A4CJ6ZWL"/>
  </r>
  <r>
    <s v="B0814P4L98"/>
    <x v="501"/>
    <s v="Electronics|Headphones,Earbuds&amp;Accessories|Headphones|In-Ear"/>
    <x v="1"/>
    <n v="351"/>
    <n v="999"/>
    <x v="7"/>
    <n v="0.65"/>
    <n v="5"/>
    <x v="9"/>
    <n v="5380"/>
    <x v="0"/>
    <x v="0"/>
    <x v="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n v="8"/>
    <s v="R13P4JW3JTQ20L,R2SCPX6U0LMXGX,R3L4ND79MO2CRG,R2POE009U0A4JH,R101TILZBOMQ6F,R33U1N9CEPKMUI,R26BFL8JZYQC4F,R14BVAFCMFPDDX"/>
    <s v="R13P4JW3JTQ20L"/>
    <s v="R2SCPX6U0LMXGX"/>
    <s v="R3L4ND79MO2CRG"/>
    <s v="R2POE009U0A4JH"/>
    <s v="R101TILZBOMQ6F"/>
    <s v="R33U1N9CEPKMUI"/>
    <s v="R26BFL8JZYQC4F"/>
    <s v="R14BVAFCMFPDDX"/>
  </r>
  <r>
    <s v="B0814ZY6FP"/>
    <x v="502"/>
    <s v="Electronics|HomeAudio|Speakers|OutdoorSpeakers"/>
    <x v="1"/>
    <n v="899"/>
    <n v="1199"/>
    <x v="3"/>
    <n v="0.25"/>
    <n v="4.8"/>
    <x v="10"/>
    <n v="10751"/>
    <x v="0"/>
    <x v="0"/>
    <x v="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n v="8"/>
    <s v="R2B9AWHBJL5Z8U,R2OCSSQTFKSY5C,R2IC20U151H5EL,R2CKRVI3RAKV3R,R17F6JLUKCCNJE,R2DRWDUDK4VP5J,R1ZUANXQSKI8Q8,R1RYTXARLTEC3K"/>
    <s v="R2B9AWHBJL5Z8U"/>
    <s v="R2OCSSQTFKSY5C"/>
    <s v="R2IC20U151H5EL"/>
    <s v="R2CKRVI3RAKV3R"/>
    <s v="R17F6JLUKCCNJE"/>
    <s v="R2DRWDUDK4VP5J"/>
    <s v="R1ZUANXQSKI8Q8"/>
    <s v="R1RYTXARLTEC3K"/>
  </r>
  <r>
    <s v="B0819HZPXL"/>
    <x v="503"/>
    <s v="Electronics|WearableTechnology|SmartWatches"/>
    <x v="1"/>
    <n v="399"/>
    <n v="549"/>
    <x v="3"/>
    <n v="0.27"/>
    <n v="5.4"/>
    <x v="4"/>
    <n v="18139"/>
    <x v="0"/>
    <x v="0"/>
    <x v="1"/>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n v="8"/>
    <s v="R3IPDT2UXX2O63,R2U6GKRX21HLG9,R2AK0419W9GNNL,RBFTHSBIUQTM1,R2SNW6BCRZK0AW,R3HVYAAF9REYEZ,R17Z4RNBHFK18Q,R20B3Q5JIZ96QC"/>
    <s v="R3IPDT2UXX2O63"/>
    <s v="R2U6GKRX21HLG9"/>
    <s v="R2AK0419W9GNNL"/>
    <s v="RBFTHSBIUQTM1"/>
    <s v="R2SNW6BCRZK0AW"/>
    <s v="R3HVYAAF9REYEZ"/>
    <s v="R17Z4RNBHFK18Q"/>
    <s v="R20B3Q5JIZ96QC"/>
  </r>
  <r>
    <s v="B0819ZZK5K"/>
    <x v="504"/>
    <s v="Electronics|Headphones,Earbuds&amp;Accessories|Headphones|In-Ear"/>
    <x v="1"/>
    <n v="1109"/>
    <n v="2800"/>
    <x v="0"/>
    <n v="0.6"/>
    <n v="5.3"/>
    <x v="2"/>
    <n v="53464"/>
    <x v="0"/>
    <x v="1"/>
    <x v="0"/>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n v="8"/>
    <s v="R3PB00C7ZEBAMG,RVUGXND7SHFW8,R9LR8JP82ED2X,R32N5S5Q1W3RHU,R2W4T3SW0RJWWT,ROTKHGUAN5KUR,R2J5Z02Y4QL66Z,R2Z8H0DEYU31U1"/>
    <s v="R3PB00C7ZEBAMG"/>
    <s v="RVUGXND7SHFW8"/>
    <s v="R9LR8JP82ED2X"/>
    <s v="R32N5S5Q1W3RHU"/>
    <s v="R2W4T3SW0RJWWT"/>
    <s v="ROTKHGUAN5KUR"/>
    <s v="R2J5Z02Y4QL66Z"/>
    <s v="R2Z8H0DEYU31U1"/>
  </r>
  <r>
    <s v="B081B1JL35"/>
    <x v="505"/>
    <s v="Home&amp;Kitchen|Kitchen&amp;HomeAppliances|SmallKitchenAppliances|HandBlenders"/>
    <x v="2"/>
    <n v="1049"/>
    <n v="2499"/>
    <x v="0"/>
    <n v="0.57999999999999996"/>
    <n v="4.7"/>
    <x v="6"/>
    <n v="638"/>
    <x v="1"/>
    <x v="1"/>
    <x v="0"/>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n v="8"/>
    <s v="RWIX4QGK0HB47,R2U607V82KC6LR,R34XJ1XQ2W72IB,R1IGS6R7QZHIL3,R24GH90H9QAC3X,R2CGSX3HLMIJZL,R1N6Y6SLVTC950,R2HZOPWZKCIJXD"/>
    <s v="RWIX4QGK0HB47"/>
    <s v="R2U607V82KC6LR"/>
    <s v="R34XJ1XQ2W72IB"/>
    <s v="R1IGS6R7QZHIL3"/>
    <s v="R24GH90H9QAC3X"/>
    <s v="R2CGSX3HLMIJZL"/>
    <s v="R1N6Y6SLVTC950"/>
    <s v="R2HZOPWZKCIJXD"/>
  </r>
  <r>
    <s v="B081FG1QYX"/>
    <x v="506"/>
    <s v="Computers&amp;Accessories|Accessories&amp;Peripherals|Cables&amp;Accessories|Cables|USBCables"/>
    <x v="0"/>
    <n v="339"/>
    <n v="999"/>
    <x v="7"/>
    <n v="0.66"/>
    <n v="5.3"/>
    <x v="2"/>
    <n v="6255"/>
    <x v="0"/>
    <x v="0"/>
    <x v="0"/>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n v="8"/>
    <s v="R3CGMQSB9H564N,RG5V69YDA5TLP,R18ESJU4TI0EGY,R140SU5IGEW7FF,R1H9W7ECR79TX2,RIAQUZT21P6N1,RFIJDX0AGS6ZR,R2Q20EL3OJ81U2"/>
    <s v="R3CGMQSB9H564N"/>
    <s v="RG5V69YDA5TLP"/>
    <s v="R18ESJU4TI0EGY"/>
    <s v="R140SU5IGEW7FF"/>
    <s v="R1H9W7ECR79TX2"/>
    <s v="RIAQUZT21P6N1"/>
    <s v="RFIJDX0AGS6ZR"/>
    <s v="R2Q20EL3OJ81U2"/>
  </r>
  <r>
    <s v="B081FJWN52"/>
    <x v="507"/>
    <s v="Computers&amp;Accessories|Accessories&amp;Peripherals|Cables&amp;Accessories|Cables|USBCables"/>
    <x v="0"/>
    <n v="339"/>
    <n v="999"/>
    <x v="7"/>
    <n v="0.66"/>
    <n v="5.3"/>
    <x v="2"/>
    <n v="6255"/>
    <x v="0"/>
    <x v="0"/>
    <x v="0"/>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n v="8"/>
    <s v="R3CGMQSB9H564N,RG5V69YDA5TLP,R18ESJU4TI0EGY,R140SU5IGEW7FF,R1H9W7ECR79TX2,RIAQUZT21P6N1,RFIJDX0AGS6ZR,R2Q20EL3OJ81U2"/>
    <s v="R3CGMQSB9H564N"/>
    <s v="RG5V69YDA5TLP"/>
    <s v="R18ESJU4TI0EGY"/>
    <s v="R140SU5IGEW7FF"/>
    <s v="R1H9W7ECR79TX2"/>
    <s v="RIAQUZT21P6N1"/>
    <s v="RFIJDX0AGS6ZR"/>
    <s v="R2Q20EL3OJ81U2"/>
  </r>
  <r>
    <s v="B081NHWT6Z"/>
    <x v="508"/>
    <s v="Electronics|HomeTheater,TV&amp;Video|Accessories|RemoteControls"/>
    <x v="1"/>
    <n v="299"/>
    <n v="1199"/>
    <x v="5"/>
    <n v="0.75"/>
    <n v="4.9000000000000004"/>
    <x v="5"/>
    <n v="1193"/>
    <x v="0"/>
    <x v="0"/>
    <x v="0"/>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n v="8"/>
    <s v="RMWWVT8FORZQU,R1UFG84I7N9718,RBUHQYPP4PK87,RDELRZF6J9JBU,R2Z87EX8J8LDLZ,R1NQ7H9M8N8EVK,R31KHWPY0W4RI9,R1Q4TKNZ1AO3CT"/>
    <s v="RMWWVT8FORZQU"/>
    <s v="R1UFG84I7N9718"/>
    <s v="RBUHQYPP4PK87"/>
    <s v="RDELRZF6J9JBU"/>
    <s v="R2Z87EX8J8LDLZ"/>
    <s v="R1NQ7H9M8N8EVK"/>
    <s v="R31KHWPY0W4RI9"/>
    <s v="R1Q4TKNZ1AO3CT"/>
  </r>
  <r>
    <s v="B081RLM75M"/>
    <x v="509"/>
    <s v="Home&amp;Kitchen|Kitchen&amp;HomeAppliances|WaterPurifiers&amp;Accessories|WaterPurifierAccessories"/>
    <x v="2"/>
    <n v="369"/>
    <n v="599"/>
    <x v="4"/>
    <n v="0.38"/>
    <n v="4.9000000000000004"/>
    <x v="5"/>
    <n v="82"/>
    <x v="1"/>
    <x v="0"/>
    <x v="1"/>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n v="8"/>
    <s v="R3OSR4OYTNNMCV,RPOYK3GUC98ZU,R27D0SFEZ5LMSP,R2AQW90XQ58J8X,R2E1CJLY710609,R3RQYH6EH78GZM,R3KQSMQH0W45XR,R1OD2KDJ4RH6QE"/>
    <s v="R3OSR4OYTNNMCV"/>
    <s v="RPOYK3GUC98ZU"/>
    <s v="R27D0SFEZ5LMSP"/>
    <s v="R2AQW90XQ58J8X"/>
    <s v="R2E1CJLY710609"/>
    <s v="R3RQYH6EH78GZM"/>
    <s v="R3KQSMQH0W45XR"/>
    <s v="R1OD2KDJ4RH6QE"/>
  </r>
  <r>
    <s v="B08235JZFB"/>
    <x v="510"/>
    <s v="Home&amp;Kitchen|Heating,Cooling&amp;AirQuality|WaterHeaters&amp;Geysers|InstantWaterHeaters"/>
    <x v="2"/>
    <n v="850"/>
    <n v="1000"/>
    <x v="2"/>
    <n v="0.15"/>
    <n v="5.0999999999999996"/>
    <x v="0"/>
    <n v="7619"/>
    <x v="0"/>
    <x v="0"/>
    <x v="1"/>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n v="8"/>
    <s v="R1YXTYLLFSDN6F,R2IU9VU91K2RIN,R13T54P444JQ2A,R2PQUB36L5O64N,R1KII9H1CWAA05,R22699HYNGFQ3F,R3VW949SRSI8DG,R33VXW5FCRM538"/>
    <s v="R1YXTYLLFSDN6F"/>
    <s v="R2IU9VU91K2RIN"/>
    <s v="R13T54P444JQ2A"/>
    <s v="R2PQUB36L5O64N"/>
    <s v="R1KII9H1CWAA05"/>
    <s v="R22699HYNGFQ3F"/>
    <s v="R3VW949SRSI8DG"/>
    <s v="R33VXW5FCRM538"/>
  </r>
  <r>
    <s v="B08243SKCK"/>
    <x v="511"/>
    <s v="Home&amp;Kitchen|Kitchen&amp;HomeAppliances|SmallKitchenAppliances|JuicerMixerGrinders"/>
    <x v="2"/>
    <n v="189"/>
    <n v="299"/>
    <x v="4"/>
    <n v="0.37"/>
    <n v="5.2"/>
    <x v="1"/>
    <n v="2737"/>
    <x v="0"/>
    <x v="0"/>
    <x v="1"/>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n v="8"/>
    <s v="RA88ON37S8GZ5,R1N9K09PK3ETZK,R2HG9API98AHDB,R10P5LB5B4388O,RGDHODCPC089K,R3RSVTS2C7Q2A5,R3H72Y074V957G,RN321J53AKU0K"/>
    <s v="RA88ON37S8GZ5"/>
    <s v="R1N9K09PK3ETZK"/>
    <s v="R2HG9API98AHDB"/>
    <s v="R10P5LB5B4388O"/>
    <s v="RGDHODCPC089K"/>
    <s v="R3RSVTS2C7Q2A5"/>
    <s v="R3H72Y074V957G"/>
    <s v="RN321J53AKU0K"/>
  </r>
  <r>
    <s v="B082FTPRSK"/>
    <x v="512"/>
    <s v="Electronics|Headphones,Earbuds&amp;Accessories|Headphones|In-Ear"/>
    <x v="1"/>
    <n v="999"/>
    <n v="1999"/>
    <x v="1"/>
    <n v="0.5"/>
    <n v="5.2"/>
    <x v="1"/>
    <n v="27441"/>
    <x v="0"/>
    <x v="0"/>
    <x v="0"/>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n v="8"/>
    <s v="R2OP8NFYDOS39J,R2RQTRMPYMIHAE,R2V61JLM0WASPT,R1X1019MPG8CR4,RWZEH4UX501RZ,R1I8MWON0D5I5L,R2Q9MII6JST2K,R2Q1TJV6BGHGPB"/>
    <s v="R2OP8NFYDOS39J"/>
    <s v="R2RQTRMPYMIHAE"/>
    <s v="R2V61JLM0WASPT"/>
    <s v="R1X1019MPG8CR4"/>
    <s v="RWZEH4UX501RZ"/>
    <s v="R1I8MWON0D5I5L"/>
    <s v="R2Q9MII6JST2K"/>
    <s v="R2Q1TJV6BGHGPB"/>
  </r>
  <r>
    <s v="B082KVTRW8"/>
    <x v="513"/>
    <s v="Electronics|PowerAccessories|SurgeProtectors"/>
    <x v="1"/>
    <n v="1199"/>
    <n v="1900"/>
    <x v="4"/>
    <n v="0.37"/>
    <n v="5"/>
    <x v="9"/>
    <n v="1765"/>
    <x v="0"/>
    <x v="1"/>
    <x v="1"/>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n v="8"/>
    <s v="R1J9OKSG2W4I8B,RNUAYGA4DMRC3,R2KEXCUZDLX4JM,R1JA8CJ88GCQBW,R3QZ5MNLOXLYOJ,RWVKTGUMXNHW6,R23Z4SCVPIU17S,R31840VH3LEY09"/>
    <s v="R1J9OKSG2W4I8B"/>
    <s v="RNUAYGA4DMRC3"/>
    <s v="R2KEXCUZDLX4JM"/>
    <s v="R1JA8CJ88GCQBW"/>
    <s v="R3QZ5MNLOXLYOJ"/>
    <s v="RWVKTGUMXNHW6"/>
    <s v="R23Z4SCVPIU17S"/>
    <s v="R31840VH3LEY09"/>
  </r>
  <r>
    <s v="B082LSVT4B"/>
    <x v="514"/>
    <s v="Computers&amp;Accessories|Accessories&amp;Peripherals|Cables&amp;Accessories|Cables|USBCables"/>
    <x v="0"/>
    <n v="249"/>
    <n v="399"/>
    <x v="4"/>
    <n v="0.38"/>
    <n v="5"/>
    <x v="9"/>
    <n v="43994"/>
    <x v="0"/>
    <x v="0"/>
    <x v="1"/>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n v="8"/>
    <s v="RGIQEG07R9HS2,R1SMWZQ86XIN8U,R2J3Y1WL29GWDE,RYGGS0M09S3KY,R17KQRUTAN5DKS,R3AAQGS6HP2QUK,R1HDNOG6TO2CCA,R3PHKXYA5AFEOU"/>
    <s v="RGIQEG07R9HS2"/>
    <s v="R1SMWZQ86XIN8U"/>
    <s v="R2J3Y1WL29GWDE"/>
    <s v="RYGGS0M09S3KY"/>
    <s v="R17KQRUTAN5DKS"/>
    <s v="R3AAQGS6HP2QUK"/>
    <s v="R1HDNOG6TO2CCA"/>
    <s v="R3PHKXYA5AFEOU"/>
  </r>
  <r>
    <s v="B082LZGK39"/>
    <x v="515"/>
    <s v="Computers&amp;Accessories|Accessories&amp;Peripherals|Cables&amp;Accessories|Cables|USBCables"/>
    <x v="0"/>
    <n v="199"/>
    <n v="299"/>
    <x v="4"/>
    <n v="0.33"/>
    <n v="5"/>
    <x v="9"/>
    <n v="43994"/>
    <x v="0"/>
    <x v="0"/>
    <x v="1"/>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n v="8"/>
    <s v="RGIQEG07R9HS2,R1SMWZQ86XIN8U,R2J3Y1WL29GWDE,RYGGS0M09S3KY,R17KQRUTAN5DKS,R3AAQGS6HP2QUK,R1HDNOG6TO2CCA,R3PHKXYA5AFEOU"/>
    <s v="RGIQEG07R9HS2"/>
    <s v="R1SMWZQ86XIN8U"/>
    <s v="R2J3Y1WL29GWDE"/>
    <s v="RYGGS0M09S3KY"/>
    <s v="R17KQRUTAN5DKS"/>
    <s v="R3AAQGS6HP2QUK"/>
    <s v="R1HDNOG6TO2CCA"/>
    <s v="R3PHKXYA5AFEOU"/>
  </r>
  <r>
    <s v="B082T6GVG9"/>
    <x v="516"/>
    <s v="Computers&amp;Accessories|Accessories&amp;Peripherals|Cables&amp;Accessories|Cables|USBCables"/>
    <x v="0"/>
    <n v="689"/>
    <n v="1500"/>
    <x v="0"/>
    <n v="0.54"/>
    <n v="5.2"/>
    <x v="1"/>
    <n v="42301"/>
    <x v="0"/>
    <x v="0"/>
    <x v="0"/>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n v="8"/>
    <s v="RLWAYTZH1YOFR,R3IOG04KDBKXTQ,R35LSY4BN61KLY,R2G97CU5VMMLET,R221NM5M3SY0PW,R112AEM8D2X3S7,R3VM7P3773KRV,R3VUA0WWCNQK33"/>
    <s v="RLWAYTZH1YOFR"/>
    <s v="R3IOG04KDBKXTQ"/>
    <s v="R35LSY4BN61KLY"/>
    <s v="R2G97CU5VMMLET"/>
    <s v="R221NM5M3SY0PW"/>
    <s v="R112AEM8D2X3S7"/>
    <s v="R3VM7P3773KRV"/>
    <s v="R3VUA0WWCNQK33"/>
  </r>
  <r>
    <s v="B082T6GVLJ"/>
    <x v="517"/>
    <s v="Computers&amp;Accessories|Accessories&amp;Peripherals|Cables&amp;Accessories|Cables|USBCables"/>
    <x v="0"/>
    <n v="849"/>
    <n v="1809"/>
    <x v="0"/>
    <n v="0.53"/>
    <n v="5.3"/>
    <x v="2"/>
    <n v="6547"/>
    <x v="0"/>
    <x v="0"/>
    <x v="0"/>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n v="8"/>
    <s v="R19CZW6DWGE2WH,R23RHEY0ZRAT67,R14H0NECRS2LAV,RETQ7C9XRV1WY,R2WX5VW2D3WO75,RK9ZW19PLNUYO,R2CPF8A0YDYQRE,R28O8X64JYO82C"/>
    <s v="R19CZW6DWGE2WH"/>
    <s v="R23RHEY0ZRAT67"/>
    <s v="R14H0NECRS2LAV"/>
    <s v="RETQ7C9XRV1WY"/>
    <s v="R2WX5VW2D3WO75"/>
    <s v="RK9ZW19PLNUYO"/>
    <s v="R2CPF8A0YDYQRE"/>
    <s v="R28O8X64JYO82C"/>
  </r>
  <r>
    <s v="B082T6GXS5"/>
    <x v="518"/>
    <s v="Computers&amp;Accessories|Accessories&amp;Peripherals|Cables&amp;Accessories|Cables|USBCables"/>
    <x v="0"/>
    <n v="999"/>
    <n v="2100"/>
    <x v="0"/>
    <n v="0.52"/>
    <n v="5.5"/>
    <x v="3"/>
    <n v="5492"/>
    <x v="0"/>
    <x v="0"/>
    <x v="0"/>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n v="8"/>
    <s v="R2C462047AF3K7,R1ZW56KYUKB2QU,RV9D590OVPKU7,R1PYZJZNO9WTLJ,R13082370PJO1Z,R24A2AS5G62W6G,RBIB6RYE55F7,R30XR6S4XC243Y"/>
    <s v="R2C462047AF3K7"/>
    <s v="R1ZW56KYUKB2QU"/>
    <s v="RV9D590OVPKU7"/>
    <s v="R1PYZJZNO9WTLJ"/>
    <s v="R13082370PJO1Z"/>
    <s v="R24A2AS5G62W6G"/>
    <s v="RBIB6RYE55F7"/>
    <s v="R30XR6S4XC243Y"/>
  </r>
  <r>
    <s v="B082T6V3DT"/>
    <x v="519"/>
    <s v="Computers&amp;Accessories|Accessories&amp;Peripherals|Cables&amp;Accessories|Cables|USBCables"/>
    <x v="0"/>
    <n v="799"/>
    <n v="2100"/>
    <x v="7"/>
    <n v="0.62"/>
    <n v="5.3"/>
    <x v="2"/>
    <n v="8188"/>
    <x v="0"/>
    <x v="0"/>
    <x v="0"/>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n v="8"/>
    <s v="R1Q0PEVL6X8WZJ,RW0MMI9AUXK5J,R2F3ACPBFRCFSK,R2SB3XYC8XHNUQ,R5L8G10EKZ9ZR,R3W2X53D3BLIBR,R29J3JSPZYQYCM,R35I0ZZH2J58P7"/>
    <s v="R1Q0PEVL6X8WZJ"/>
    <s v="RW0MMI9AUXK5J"/>
    <s v="R2F3ACPBFRCFSK"/>
    <s v="R2SB3XYC8XHNUQ"/>
    <s v="R5L8G10EKZ9ZR"/>
    <s v="R3W2X53D3BLIBR"/>
    <s v="R29J3JSPZYQYCM"/>
    <s v="R35I0ZZH2J58P7"/>
  </r>
  <r>
    <s v="B082ZQ4479"/>
    <x v="520"/>
    <s v="Home&amp;Kitchen|Heating,Cooling&amp;AirQuality|WaterHeaters&amp;Geysers|InstantWaterHeaters"/>
    <x v="2"/>
    <n v="3710"/>
    <n v="4330"/>
    <x v="2"/>
    <n v="0.14000000000000001"/>
    <n v="4.7"/>
    <x v="6"/>
    <n v="1662"/>
    <x v="0"/>
    <x v="1"/>
    <x v="1"/>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n v="8"/>
    <s v="R138ITHIJ8RJ6M,R1KZ4GHZKT2TPA,R1SUUZASWMKX38,R1UZWXA61RMVAG,R1ITYM212PMU7Y,R3GAC6LEDQRXWV,RCD1ZRKX9XILR,R1JOZFF0PN5PHU"/>
    <s v="R138ITHIJ8RJ6M"/>
    <s v="R1KZ4GHZKT2TPA"/>
    <s v="R1SUUZASWMKX38"/>
    <s v="R1UZWXA61RMVAG"/>
    <s v="R1ITYM212PMU7Y"/>
    <s v="R3GAC6LEDQRXWV"/>
    <s v="RCD1ZRKX9XILR"/>
    <s v="R1JOZFF0PN5PHU"/>
  </r>
  <r>
    <s v="B0832W3B7Q"/>
    <x v="521"/>
    <s v="Electronics|Cameras&amp;Photography|Accessories|PhotoStudio&amp;Lighting|PhotoBackgroundAccessories|BackgroundSupports"/>
    <x v="1"/>
    <n v="1799"/>
    <n v="3595"/>
    <x v="1"/>
    <n v="0.5"/>
    <n v="4.8"/>
    <x v="10"/>
    <n v="9791"/>
    <x v="0"/>
    <x v="1"/>
    <x v="0"/>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n v="8"/>
    <s v="RWY553B13GWAK,R23QMRIS0UXNQL,R2ZZZJ36VTNHMV,R38CKW00NINQ49,R1FBBD2SP4W76F,R3C67N77WGMHKM,R1GQ8VSBRXN2GB,R2B8DPA0SN9518"/>
    <s v="RWY553B13GWAK"/>
    <s v="R23QMRIS0UXNQL"/>
    <s v="R2ZZZJ36VTNHMV"/>
    <s v="R38CKW00NINQ49"/>
    <s v="R1FBBD2SP4W76F"/>
    <s v="R3C67N77WGMHKM"/>
    <s v="R1GQ8VSBRXN2GB"/>
    <s v="R2B8DPA0SN9518"/>
  </r>
  <r>
    <s v="B083342NKJ"/>
    <x v="522"/>
    <s v="Computers&amp;Accessories|Accessories&amp;Peripherals|Cables&amp;Accessories|Cables|USBCables"/>
    <x v="0"/>
    <n v="349"/>
    <n v="399"/>
    <x v="2"/>
    <n v="0.13"/>
    <n v="5.4"/>
    <x v="4"/>
    <n v="18757"/>
    <x v="0"/>
    <x v="0"/>
    <x v="1"/>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n v="8"/>
    <s v="R2JPQNKCOE10UK,RQI80JG2WZXNF,R2LYZ4CUWPMUJN,R1ZBD2ZB2ZYEWX,R2ITEDC9KOCY3N,R1115HIQP3BKKJ,R31OMS6DNMI7M,R2DCFXQMUNO93L"/>
    <s v="R2JPQNKCOE10UK"/>
    <s v="RQI80JG2WZXNF"/>
    <s v="R2LYZ4CUWPMUJN"/>
    <s v="R1ZBD2ZB2ZYEWX"/>
    <s v="R2ITEDC9KOCY3N"/>
    <s v="R1115HIQP3BKKJ"/>
    <s v="R31OMS6DNMI7M"/>
    <s v="R2DCFXQMUNO93L"/>
  </r>
  <r>
    <s v="B0836JGZ74"/>
    <x v="523"/>
    <s v="Home&amp;Kitchen|Kitchen&amp;HomeAppliances|Vacuum,Cleaning&amp;Ironing|Irons,Steamers&amp;Accessories|LintShavers"/>
    <x v="2"/>
    <n v="1049"/>
    <n v="2499"/>
    <x v="0"/>
    <n v="0.57999999999999996"/>
    <n v="4.5999999999999996"/>
    <x v="7"/>
    <n v="328"/>
    <x v="1"/>
    <x v="1"/>
    <x v="0"/>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n v="8"/>
    <s v="R1EHLWVCNS1GYC,R12TMIZDRWREBE,R77IQG19KY16L,R3V9KCNAJ0PXQ,R2MAC7AI6X08LW,R17D4S6KU2SOBU,R1QO6EVD5EQ2MJ,R3FUW4VZQRFKQ5"/>
    <s v="R1EHLWVCNS1GYC"/>
    <s v="R12TMIZDRWREBE"/>
    <s v="R77IQG19KY16L"/>
    <s v="R3V9KCNAJ0PXQ"/>
    <s v="R2MAC7AI6X08LW"/>
    <s v="R17D4S6KU2SOBU"/>
    <s v="R1QO6EVD5EQ2MJ"/>
    <s v="R3FUW4VZQRFKQ5"/>
  </r>
  <r>
    <s v="B083GKDRKR"/>
    <x v="524"/>
    <s v="Computers&amp;Accessories|Accessories&amp;Peripherals|Cables&amp;Accessories|Cables|USBCables"/>
    <x v="0"/>
    <n v="1625"/>
    <n v="2995"/>
    <x v="1"/>
    <n v="0.46"/>
    <n v="5.5"/>
    <x v="3"/>
    <n v="23484"/>
    <x v="0"/>
    <x v="1"/>
    <x v="1"/>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n v="8"/>
    <s v="R28QM0P3RHPNCA,R2C7MCJCGZE9XH,RBX2T333MBFDW,RGOII6UHDBYOT,RDVZX2VNEXWBJ,RIIJNBY14TAEF,RNHUBO94L9NVZ,R2E1X7DV8KUF1D"/>
    <s v="R28QM0P3RHPNCA"/>
    <s v="R2C7MCJCGZE9XH"/>
    <s v="RBX2T333MBFDW"/>
    <s v="RGOII6UHDBYOT"/>
    <s v="RDVZX2VNEXWBJ"/>
    <s v="RIIJNBY14TAEF"/>
    <s v="RNHUBO94L9NVZ"/>
    <s v="R2E1X7DV8KUF1D"/>
  </r>
  <r>
    <s v="B083GQGT3Z"/>
    <x v="525"/>
    <s v="Electronics|HomeTheater,TV&amp;Video|Accessories|TVMounts,Stands&amp;Turntables|TVWall&amp;CeilingMounts"/>
    <x v="1"/>
    <n v="399"/>
    <n v="799"/>
    <x v="1"/>
    <n v="0.5"/>
    <n v="5.0999999999999996"/>
    <x v="0"/>
    <n v="1161"/>
    <x v="0"/>
    <x v="0"/>
    <x v="0"/>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n v="8"/>
    <s v="R2CR72CAK85YA7,R1J7T1CF1601BH,R3IGDXE5UAOW8I,R13C8HGBSHKCE1,R2Y7FN8MCS4PT,R3ERLO7QTMAD3L,R3IEBGTGGSPM9N,R37YEXEGR87GSQ"/>
    <s v="R2CR72CAK85YA7"/>
    <s v="R1J7T1CF1601BH"/>
    <s v="R3IGDXE5UAOW8I"/>
    <s v="R13C8HGBSHKCE1"/>
    <s v="R2Y7FN8MCS4PT"/>
    <s v="R3ERLO7QTMAD3L"/>
    <s v="R3IEBGTGGSPM9N"/>
    <s v="R37YEXEGR87GSQ"/>
  </r>
  <r>
    <s v="B083J64CBB"/>
    <x v="526"/>
    <s v="Home&amp;Kitchen|Kitchen&amp;HomeAppliances|SmallKitchenAppliances|Kettles&amp;HotWaterDispensers|Kettle&amp;ToasterSets"/>
    <x v="2"/>
    <n v="199"/>
    <n v="499"/>
    <x v="0"/>
    <n v="0.6"/>
    <n v="5"/>
    <x v="9"/>
    <n v="10234"/>
    <x v="0"/>
    <x v="0"/>
    <x v="0"/>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n v="8"/>
    <s v="R1SRW5MRZ2F6VG,R2BTFTYIMXI30J,R26S60TY88S2K0,R253NRG08YZO1Y,RZAQWZXPXX0WI,R6SYJU2XCOP39,R355AITAQWV51A,R3UYCY0PK6T5JS"/>
    <s v="R1SRW5MRZ2F6VG"/>
    <s v="R2BTFTYIMXI30J"/>
    <s v="R26S60TY88S2K0"/>
    <s v="R253NRG08YZO1Y"/>
    <s v="RZAQWZXPXX0WI"/>
    <s v="R6SYJU2XCOP39"/>
    <s v="R355AITAQWV51A"/>
    <s v="R3UYCY0PK6T5JS"/>
  </r>
  <r>
    <s v="B083M7WPZD"/>
    <x v="527"/>
    <s v="Home&amp;Kitchen|Kitchen&amp;HomeAppliances|SmallKitchenAppliances|Kettles&amp;HotWaterDispensers|ElectricKettles"/>
    <x v="2"/>
    <n v="3199"/>
    <n v="5999"/>
    <x v="1"/>
    <n v="0.47"/>
    <n v="5"/>
    <x v="9"/>
    <n v="3242"/>
    <x v="0"/>
    <x v="1"/>
    <x v="1"/>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n v="8"/>
    <s v="R3JP9GW6RDG7YF,R2WZQXQJGPUSL9,R3SDM4NN6LFSL,R1MPD1Z1RVWED5,R2DFHZQ2DIC252,R3VXTRX34YFXJ9,R1LCIITYYC3DTG,R16NO3UIEZYUMI"/>
    <s v="R3JP9GW6RDG7YF"/>
    <s v="R2WZQXQJGPUSL9"/>
    <s v="R3SDM4NN6LFSL"/>
    <s v="R1MPD1Z1RVWED5"/>
    <s v="R2DFHZQ2DIC252"/>
    <s v="R3VXTRX34YFXJ9"/>
    <s v="R1LCIITYYC3DTG"/>
    <s v="R16NO3UIEZYUMI"/>
  </r>
  <r>
    <s v="B083P71WKK"/>
    <x v="528"/>
    <s v="Computers&amp;Accessories|Accessories&amp;Peripherals|Cables&amp;Accessories|Cables|USBCables"/>
    <x v="0"/>
    <n v="799"/>
    <n v="1500"/>
    <x v="1"/>
    <n v="0.47"/>
    <n v="5.3"/>
    <x v="2"/>
    <n v="9695"/>
    <x v="0"/>
    <x v="0"/>
    <x v="1"/>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n v="8"/>
    <s v="R2Q0HVU9HQYNAO,R1OZZ5G1ZCM0EO,R1919QG9AN4GQK,R2VN0XDC0OW8L0,R1SEP4WEGNE51N,R2ZWFXXHXYUE8T,R1BRBMJQSQ0DYE,R1RPBTYBT8DYMT"/>
    <s v="R2Q0HVU9HQYNAO"/>
    <s v="R1OZZ5G1ZCM0EO"/>
    <s v="R1919QG9AN4GQK"/>
    <s v="R2VN0XDC0OW8L0"/>
    <s v="R1SEP4WEGNE51N"/>
    <s v="R2ZWFXXHXYUE8T"/>
    <s v="R1BRBMJQSQ0DYE"/>
    <s v="R1RPBTYBT8DYMT"/>
  </r>
  <r>
    <s v="B083RC4WFJ"/>
    <x v="529"/>
    <s v="Home&amp;Kitchen|Kitchen&amp;HomeAppliances|SmallKitchenAppliances|JuicerMixerGrinders"/>
    <x v="2"/>
    <n v="320"/>
    <n v="799"/>
    <x v="0"/>
    <n v="0.6"/>
    <n v="5.2"/>
    <x v="1"/>
    <n v="3846"/>
    <x v="0"/>
    <x v="0"/>
    <x v="0"/>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n v="8"/>
    <s v="R1BE774NJ5R2DX,R1U4G4C65P8D4G,R2WMQC1KWG94P7,R2J2KA1OUGEH3L,R2Q7JZD5DQRYLN,R1B31T0G8VFWWH,R7K5AJJ5YJMCJ,R1IMH92PEPVZ3Y"/>
    <s v="R1BE774NJ5R2DX"/>
    <s v="R1U4G4C65P8D4G"/>
    <s v="R2WMQC1KWG94P7"/>
    <s v="R2J2KA1OUGEH3L"/>
    <s v="R2Q7JZD5DQRYLN"/>
    <s v="R1B31T0G8VFWWH"/>
    <s v="R7K5AJJ5YJMCJ"/>
    <s v="R1IMH92PEPVZ3Y"/>
  </r>
  <r>
    <s v="B083RCTXLL"/>
    <x v="530"/>
    <s v="Electronics|WearableTechnology|SmartWatches"/>
    <x v="1"/>
    <n v="681"/>
    <n v="1199"/>
    <x v="1"/>
    <n v="0.43"/>
    <n v="5.2"/>
    <x v="1"/>
    <n v="8258"/>
    <x v="0"/>
    <x v="0"/>
    <x v="1"/>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n v="8"/>
    <s v="RMJTIHWOEVJ2S,R2EG04BF78FCDN,R2XS7O4CK0KEE5,RDQ894LVO01UH,RO7RFHI6XIDYE,R3J3S08AQQCGNM,R52K5GWEQ070L,R3LXH31GPSHNYD"/>
    <s v="RMJTIHWOEVJ2S"/>
    <s v="R2EG04BF78FCDN"/>
    <s v="R2XS7O4CK0KEE5"/>
    <s v="RDQ894LVO01UH"/>
    <s v="RO7RFHI6XIDYE"/>
    <s v="R3J3S08AQQCGNM"/>
    <s v="R52K5GWEQ070L"/>
    <s v="R3LXH31GPSHNYD"/>
  </r>
  <r>
    <s v="B083RD1J99"/>
    <x v="531"/>
    <s v="OfficeProducts|OfficePaperProducts|Paper|Stationery|Notebooks,WritingPads&amp;Diaries|CompositionNotebooks"/>
    <x v="3"/>
    <n v="328"/>
    <n v="399"/>
    <x v="2"/>
    <n v="0.18"/>
    <n v="5.0999999999999996"/>
    <x v="0"/>
    <n v="3441"/>
    <x v="0"/>
    <x v="0"/>
    <x v="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n v="8"/>
    <s v="R28LVJV0VALRCQ,RUMWHXUP5WKO2,R3D5OM30BEDYE0,R2X9E8CREU3PI8,R1DWE4B2XWK08G,R27HOGDG67KNQO,R1QYLVRY3M6HLE,RA2K9X6CPRLS3"/>
    <s v="R28LVJV0VALRCQ"/>
    <s v="RUMWHXUP5WKO2"/>
    <s v="R3D5OM30BEDYE0"/>
    <s v="R2X9E8CREU3PI8"/>
    <s v="R1DWE4B2XWK08G"/>
    <s v="R27HOGDG67KNQO"/>
    <s v="R1QYLVRY3M6HLE"/>
    <s v="RA2K9X6CPRLS3"/>
  </r>
  <r>
    <s v="B083T5G5PM"/>
    <x v="532"/>
    <s v="Electronics|Cameras&amp;Photography|SecurityCameras|DomeCameras"/>
    <x v="1"/>
    <n v="1490"/>
    <n v="1990"/>
    <x v="3"/>
    <n v="0.25"/>
    <n v="4.3499999999999996"/>
    <x v="0"/>
    <n v="98250"/>
    <x v="0"/>
    <x v="1"/>
    <x v="1"/>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n v="2"/>
    <s v="R69FUCBNGBRX1,R8VZ569JVM3CS"/>
    <s v="R69FUCBNGBRX1"/>
    <s v="R8VZ569JVM3CS"/>
    <m/>
    <m/>
    <m/>
    <m/>
    <m/>
    <m/>
  </r>
  <r>
    <s v="B0841KQR1Z"/>
    <x v="533"/>
    <s v="Electronics|HomeTheater,TV&amp;Video|Accessories|RemoteControls"/>
    <x v="1"/>
    <n v="299"/>
    <n v="999"/>
    <x v="7"/>
    <n v="0.7"/>
    <n v="4.8"/>
    <x v="10"/>
    <n v="928"/>
    <x v="1"/>
    <x v="0"/>
    <x v="0"/>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n v="8"/>
    <s v="R1H0YNK5FI6IM9,RRVOLO108F914,R18D45T6ZYK9SS,R9IGOHDBCYFME,R5MA8UQ3PF9SN,RXY4DQWAVYWF6,R3M7PQLBYULEGY,R3PI3E0VLZY2C3"/>
    <s v="R1H0YNK5FI6IM9"/>
    <s v="RRVOLO108F914"/>
    <s v="R18D45T6ZYK9SS"/>
    <s v="R9IGOHDBCYFME"/>
    <s v="R5MA8UQ3PF9SN"/>
    <s v="RXY4DQWAVYWF6"/>
    <s v="R3M7PQLBYULEGY"/>
    <s v="R3PI3E0VLZY2C3"/>
  </r>
  <r>
    <s v="B08444S68L"/>
    <x v="534"/>
    <s v="Electronics|Mobiles&amp;Accessories|Smartphones&amp;BasicMobiles|Smartphones"/>
    <x v="1"/>
    <n v="12490"/>
    <n v="15990"/>
    <x v="3"/>
    <n v="0.22"/>
    <n v="5.2"/>
    <x v="1"/>
    <n v="58506"/>
    <x v="0"/>
    <x v="2"/>
    <x v="1"/>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n v="8"/>
    <s v="RFPSJKWNCQAO2,R14L1ELN40CL68,R26SGRT511UO9Y,R2RPCNJXQJS739,R15CXRO9889JGL,RYUKIJ43LG4RC,RUHO80MJ5NV8O,R20IACRIZKZAQF"/>
    <s v="RFPSJKWNCQAO2"/>
    <s v="R14L1ELN40CL68"/>
    <s v="R26SGRT511UO9Y"/>
    <s v="R2RPCNJXQJS739"/>
    <s v="R15CXRO9889JGL"/>
    <s v="RYUKIJ43LG4RC"/>
    <s v="RUHO80MJ5NV8O"/>
    <s v="R20IACRIZKZAQF"/>
  </r>
  <r>
    <s v="B08461VC1Z"/>
    <x v="535"/>
    <s v="Computers&amp;Accessories|Accessories&amp;Peripherals|Cables&amp;Accessories|Cables|USBCables"/>
    <x v="0"/>
    <n v="999"/>
    <n v="1995"/>
    <x v="1"/>
    <n v="0.5"/>
    <n v="5.5"/>
    <x v="3"/>
    <n v="7317"/>
    <x v="0"/>
    <x v="0"/>
    <x v="0"/>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n v="8"/>
    <s v="R21X3T7OXJDYF5,RFZ7PECSOYOD0,RCNWHX6JCJZ24,R13B46MR7D4UW6,R2WIO7GRU4X1VE,R15WY8KFOZPEO0,R1GZSDMDXLI6UA,R2GSFMREX0SZF0"/>
    <s v="R21X3T7OXJDYF5"/>
    <s v="RFZ7PECSOYOD0"/>
    <s v="RCNWHX6JCJZ24"/>
    <s v="R13B46MR7D4UW6"/>
    <s v="R2WIO7GRU4X1VE"/>
    <s v="R15WY8KFOZPEO0"/>
    <s v="R1GZSDMDXLI6UA"/>
    <s v="R2GSFMREX0SZF0"/>
  </r>
  <r>
    <s v="B0846D5CBP"/>
    <x v="536"/>
    <s v="Computers&amp;Accessories|Accessories&amp;Peripherals|Keyboards,Mice&amp;InputDevices|Mice"/>
    <x v="0"/>
    <n v="1295"/>
    <n v="1295"/>
    <x v="6"/>
    <n v="0"/>
    <n v="5.5"/>
    <x v="3"/>
    <n v="5760"/>
    <x v="0"/>
    <x v="1"/>
    <x v="1"/>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n v="8"/>
    <s v="R2MYHLYRBQ49CU,R1ZYG8KT7IKN0F,R1CPM2M1SFJD0Q,R1MT0UWLT7MBYN,RH2E56CG2VRB0,R3O8V8MGL6A3AQ,R2IY9SO9GDZ9ZU,RC16I7A47XY5Z"/>
    <s v="R2MYHLYRBQ49CU"/>
    <s v="R1ZYG8KT7IKN0F"/>
    <s v="R1CPM2M1SFJD0Q"/>
    <s v="R1MT0UWLT7MBYN"/>
    <s v="RH2E56CG2VRB0"/>
    <s v="R3O8V8MGL6A3AQ"/>
    <s v="R2IY9SO9GDZ9ZU"/>
    <s v="RC16I7A47XY5Z"/>
  </r>
  <r>
    <s v="B084872DQY"/>
    <x v="537"/>
    <s v="Electronics|HomeTheater,TV&amp;Video|Accessories|Cables|HDMICables"/>
    <x v="1"/>
    <n v="14999"/>
    <n v="14999"/>
    <x v="6"/>
    <n v="0"/>
    <n v="5.3"/>
    <x v="2"/>
    <n v="27508"/>
    <x v="0"/>
    <x v="2"/>
    <x v="1"/>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n v="8"/>
    <s v="R1OHBRJRE6GHDZ,R24I7EFZQG9TE6,R3G0UPCD2KN4F7,R2EH8HEJYFWVY1,R14DHLF5YST1V5,R2ATOKYHEUA0RC,R1LCM6KSBLNTZE,R2MICL6U2IDISJ"/>
    <s v="R1OHBRJRE6GHDZ"/>
    <s v="R24I7EFZQG9TE6"/>
    <s v="R3G0UPCD2KN4F7"/>
    <s v="R2EH8HEJYFWVY1"/>
    <s v="R14DHLF5YST1V5"/>
    <s v="R2ATOKYHEUA0RC"/>
    <s v="R1LCM6KSBLNTZE"/>
    <s v="R2MICL6U2IDISJ"/>
  </r>
  <r>
    <s v="B08497Z1MQ"/>
    <x v="538"/>
    <s v="OfficeProducts|OfficePaperProducts|Paper|Stationery|Pens,Pencils&amp;WritingSupplies|Pens&amp;Refills|BottledInk"/>
    <x v="3"/>
    <n v="599"/>
    <n v="700"/>
    <x v="2"/>
    <n v="0.14000000000000001"/>
    <n v="5.3"/>
    <x v="2"/>
    <n v="2301"/>
    <x v="0"/>
    <x v="0"/>
    <x v="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n v="8"/>
    <s v="R1YFWBTKE811UK,R7JA1V7MRECMB,R21GDLJZA5TI9W,R1O4EEFOQBZ0JO,R15B7E5SEJPSZC,R197ZA6SKUG991,R3ND0LPTOXRICR,R2NAFIJTOX2QVU"/>
    <s v="R1YFWBTKE811UK"/>
    <s v="R7JA1V7MRECMB"/>
    <s v="R21GDLJZA5TI9W"/>
    <s v="R1O4EEFOQBZ0JO"/>
    <s v="R15B7E5SEJPSZC"/>
    <s v="R197ZA6SKUG991"/>
    <s v="R3ND0LPTOXRICR"/>
    <s v="R2NAFIJTOX2QVU"/>
  </r>
  <r>
    <s v="B08498D67S"/>
    <x v="539"/>
    <s v="Computers&amp;Accessories|Accessories&amp;Peripherals|Cables&amp;Accessories|Cables|USBCables"/>
    <x v="0"/>
    <n v="1149"/>
    <n v="1800"/>
    <x v="4"/>
    <n v="0.36"/>
    <n v="5.3"/>
    <x v="2"/>
    <n v="4723"/>
    <x v="0"/>
    <x v="1"/>
    <x v="1"/>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n v="8"/>
    <s v="R3TXEYX89U440E,R3IK34WOY8BHL6,R3QGSGJ6K6D8R9,R2G3VN5XLQYOVV,R1N6IARF74XEVV,R37LARJ1BGF0R1,R156J5Q0HIXPHD,R2QGF4PD8AJCSS"/>
    <s v="R3TXEYX89U440E"/>
    <s v="R3IK34WOY8BHL6"/>
    <s v="R3QGSGJ6K6D8R9"/>
    <s v="R2G3VN5XLQYOVV"/>
    <s v="R1N6IARF74XEVV"/>
    <s v="R37LARJ1BGF0R1"/>
    <s v="R156J5Q0HIXPHD"/>
    <s v="R2QGF4PD8AJCSS"/>
  </r>
  <r>
    <s v="B08498H13H"/>
    <x v="540"/>
    <s v="Computers&amp;Accessories|Components|InternalSolidStateDrives"/>
    <x v="0"/>
    <n v="1519"/>
    <n v="3499"/>
    <x v="0"/>
    <n v="0.56999999999999995"/>
    <n v="5.3"/>
    <x v="2"/>
    <n v="408"/>
    <x v="1"/>
    <x v="1"/>
    <x v="0"/>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n v="8"/>
    <s v="R3I9XKM92J6MPP,R3LL7D9XJ1KM17,RYLP8P4MU9IXE,R33MZE2UWBBE68,R1R07DE8BH5DW4,RR4IXFU8KX870,R32JIC0LIX3QC8,R33RK3EZHCIJ1U"/>
    <s v="R3I9XKM92J6MPP"/>
    <s v="R3LL7D9XJ1KM17"/>
    <s v="RYLP8P4MU9IXE"/>
    <s v="R33MZE2UWBBE68"/>
    <s v="R1R07DE8BH5DW4"/>
    <s v="RR4IXFU8KX870"/>
    <s v="R32JIC0LIX3QC8"/>
    <s v="R33RK3EZHCIJ1U"/>
  </r>
  <r>
    <s v="B084BR3QX8"/>
    <x v="541"/>
    <s v="OfficeProducts|OfficePaperProducts|Paper|Stationery|Pens,Pencils&amp;WritingSupplies|Pens&amp;Refills|BottledInk"/>
    <x v="3"/>
    <n v="149"/>
    <n v="999"/>
    <x v="8"/>
    <n v="0.85"/>
    <n v="4.5"/>
    <x v="8"/>
    <n v="2523"/>
    <x v="0"/>
    <x v="0"/>
    <x v="0"/>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n v="8"/>
    <s v="RTD1L3LGGMBG3,R1C6Z9AXP9ICQM,R3IAQHMHSD92O6,R1SH5KG6YVLJ0H,R2ST8W6PO0TBDR,R1SD1W9T3GM23X,R3J5HRLH5MG85E,R302A87U6XE21L"/>
    <s v="RTD1L3LGGMBG3"/>
    <s v="R1C6Z9AXP9ICQM"/>
    <s v="R3IAQHMHSD92O6"/>
    <s v="R1SH5KG6YVLJ0H"/>
    <s v="R2ST8W6PO0TBDR"/>
    <s v="R1SD1W9T3GM23X"/>
    <s v="R3J5HRLH5MG85E"/>
    <s v="R302A87U6XE21L"/>
  </r>
  <r>
    <s v="B084DTMYWK"/>
    <x v="542"/>
    <s v="Electronics|Mobiles&amp;Accessories|MobileAccessories|Chargers|WallChargers"/>
    <x v="1"/>
    <n v="329"/>
    <n v="999"/>
    <x v="7"/>
    <n v="0.67"/>
    <n v="5.2"/>
    <x v="1"/>
    <n v="3492"/>
    <x v="0"/>
    <x v="0"/>
    <x v="0"/>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n v="8"/>
    <s v="R3JPYH668MK3JJ,R2PR9B2W94FLT2,R1P08EMGTQXLEZ,R2RS93VMF3PSHS,R3TJKDUB3GKBQ8,R1PKZ6WASMYMSG,RZV7UUDKB6JRH,R2Y3US2UNMI3UR"/>
    <s v="R3JPYH668MK3JJ"/>
    <s v="R2PR9B2W94FLT2"/>
    <s v="R1P08EMGTQXLEZ"/>
    <s v="R2RS93VMF3PSHS"/>
    <s v="R3TJKDUB3GKBQ8"/>
    <s v="R1PKZ6WASMYMSG"/>
    <s v="RZV7UUDKB6JRH"/>
    <s v="R2Y3US2UNMI3UR"/>
  </r>
  <r>
    <s v="B084MZXJN6"/>
    <x v="543"/>
    <s v="Computers&amp;Accessories|Accessories&amp;Peripherals|Cables&amp;Accessories|Cables|USBCables"/>
    <x v="0"/>
    <n v="999"/>
    <n v="1699"/>
    <x v="1"/>
    <n v="0.41"/>
    <n v="5.4"/>
    <x v="4"/>
    <n v="7318"/>
    <x v="0"/>
    <x v="0"/>
    <x v="1"/>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n v="8"/>
    <s v="R1CYG59TJESUGN,R2PIWJZ3LJ0NBY,R17UGMBKG3DWY5,R3QBLT1NI01FGR,RE3G53JY62RU4,R1AOJATXAKRAZG,R20GD0WE2KXSVM,R20VE3E3KEIW0K"/>
    <s v="R1CYG59TJESUGN"/>
    <s v="R2PIWJZ3LJ0NBY"/>
    <s v="R17UGMBKG3DWY5"/>
    <s v="R3QBLT1NI01FGR"/>
    <s v="RE3G53JY62RU4"/>
    <s v="R1AOJATXAKRAZG"/>
    <s v="R20GD0WE2KXSVM"/>
    <s v="R20VE3E3KEIW0K"/>
  </r>
  <r>
    <s v="B084MZXJNK"/>
    <x v="544"/>
    <s v="Computers&amp;Accessories|Accessories&amp;Peripherals|Cables&amp;Accessories|Cables|USBCables"/>
    <x v="0"/>
    <n v="1599"/>
    <n v="1999"/>
    <x v="2"/>
    <n v="0.2"/>
    <n v="5.4"/>
    <x v="4"/>
    <n v="1951"/>
    <x v="0"/>
    <x v="1"/>
    <x v="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n v="8"/>
    <s v="R23AXPPZ5G7J6Q,R2U7YYESQ3433I,RMUJQEHAD3JV3,R1SFABVO7E4KZO,R2DFBJB0TJUK4H,R1A0YQ72E7P6KT,R3AXDDTW3B5UGJ,R3F3ZASCS3C7S3"/>
    <s v="R23AXPPZ5G7J6Q"/>
    <s v="R2U7YYESQ3433I"/>
    <s v="RMUJQEHAD3JV3"/>
    <s v="R1SFABVO7E4KZO"/>
    <s v="R2DFBJB0TJUK4H"/>
    <s v="R1A0YQ72E7P6KT"/>
    <s v="R3AXDDTW3B5UGJ"/>
    <s v="R3F3ZASCS3C7S3"/>
  </r>
  <r>
    <s v="B084MZYBTV"/>
    <x v="545"/>
    <s v="Computers&amp;Accessories|Accessories&amp;Peripherals|Cables&amp;Accessories|Cables|USBCables"/>
    <x v="0"/>
    <n v="599"/>
    <n v="849"/>
    <x v="3"/>
    <n v="0.28999999999999998"/>
    <n v="5.5"/>
    <x v="3"/>
    <n v="474"/>
    <x v="1"/>
    <x v="0"/>
    <x v="1"/>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n v="8"/>
    <s v="RJX93LCK9FMRS,R14T5CARLGB2KJ,R31ADVYIHSBKCJ,RJ2RFRYTSYWQ6,R1NT2YXBX91W6Z,R1CN84T7CDAFE,RIZF30TNXEI0C,R3MOOJUBKCJ0VR"/>
    <s v="RJX93LCK9FMRS"/>
    <s v="R14T5CARLGB2KJ"/>
    <s v="R31ADVYIHSBKCJ"/>
    <s v="RJ2RFRYTSYWQ6"/>
    <s v="R1NT2YXBX91W6Z"/>
    <s v="R1CN84T7CDAFE"/>
    <s v="RIZF30TNXEI0C"/>
    <s v="R3MOOJUBKCJ0VR"/>
  </r>
  <r>
    <s v="B084N133Y7"/>
    <x v="546"/>
    <s v="Computers&amp;Accessories|Accessories&amp;Peripherals|Cables&amp;Accessories|Cables|USBCables"/>
    <x v="0"/>
    <n v="1499"/>
    <n v="1999"/>
    <x v="3"/>
    <n v="0.25"/>
    <n v="5.4"/>
    <x v="4"/>
    <n v="1951"/>
    <x v="0"/>
    <x v="1"/>
    <x v="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n v="8"/>
    <s v="R23AXPPZ5G7J6Q,R2U7YYESQ3433I,RMUJQEHAD3JV3,R1SFABVO7E4KZO,R2DFBJB0TJUK4H,R1A0YQ72E7P6KT,R3AXDDTW3B5UGJ,R3F3ZASCS3C7S3"/>
    <s v="R23AXPPZ5G7J6Q"/>
    <s v="R2U7YYESQ3433I"/>
    <s v="RMUJQEHAD3JV3"/>
    <s v="R1SFABVO7E4KZO"/>
    <s v="R2DFBJB0TJUK4H"/>
    <s v="R1A0YQ72E7P6KT"/>
    <s v="R3AXDDTW3B5UGJ"/>
    <s v="R3F3ZASCS3C7S3"/>
  </r>
  <r>
    <s v="B084N18QZY"/>
    <x v="547"/>
    <s v="Computers&amp;Accessories|Accessories&amp;Peripherals|Cables&amp;Accessories|Cables|USBCables"/>
    <x v="0"/>
    <n v="599"/>
    <n v="849"/>
    <x v="3"/>
    <n v="0.28999999999999998"/>
    <n v="5.5"/>
    <x v="3"/>
    <n v="577"/>
    <x v="1"/>
    <x v="0"/>
    <x v="1"/>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n v="8"/>
    <s v="RUU9CCQBQ59IY,RX8T7QUKKQ55A,RK3CT1IZJNZOT,RKQN29JW7LMHS,R1IJSUBZFGYZ3J,R1YL4JGE8C96OO,RZFN7UIGV6HRX,R1KXQ01LUEJWGE"/>
    <s v="RUU9CCQBQ59IY"/>
    <s v="RX8T7QUKKQ55A"/>
    <s v="RK3CT1IZJNZOT"/>
    <s v="RKQN29JW7LMHS"/>
    <s v="R1IJSUBZFGYZ3J"/>
    <s v="R1YL4JGE8C96OO"/>
    <s v="RZFN7UIGV6HRX"/>
    <s v="R1KXQ01LUEJWGE"/>
  </r>
  <r>
    <s v="B084N1BM9L"/>
    <x v="548"/>
    <s v="Computers&amp;Accessories|Accessories&amp;Peripherals|Cables&amp;Accessories|Cables|USBCables"/>
    <x v="0"/>
    <n v="1299"/>
    <n v="1999"/>
    <x v="4"/>
    <n v="0.35"/>
    <n v="5.4"/>
    <x v="4"/>
    <n v="7318"/>
    <x v="0"/>
    <x v="1"/>
    <x v="1"/>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n v="8"/>
    <s v="R1CYG59TJESUGN,R2PIWJZ3LJ0NBY,R17UGMBKG3DWY5,R3QBLT1NI01FGR,RE3G53JY62RU4,R1AOJATXAKRAZG,R20GD0WE2KXSVM,R20VE3E3KEIW0K"/>
    <s v="R1CYG59TJESUGN"/>
    <s v="R2PIWJZ3LJ0NBY"/>
    <s v="R17UGMBKG3DWY5"/>
    <s v="R3QBLT1NI01FGR"/>
    <s v="RE3G53JY62RU4"/>
    <s v="R1AOJATXAKRAZG"/>
    <s v="R20GD0WE2KXSVM"/>
    <s v="R20VE3E3KEIW0K"/>
  </r>
  <r>
    <s v="B084PJSSQ1"/>
    <x v="549"/>
    <s v="Computers&amp;Accessories|Accessories&amp;Peripherals|Cables&amp;Accessories|Cables|USBCables"/>
    <x v="0"/>
    <n v="1299"/>
    <n v="3000"/>
    <x v="0"/>
    <n v="0.56999999999999995"/>
    <n v="5.3"/>
    <x v="2"/>
    <n v="23022"/>
    <x v="0"/>
    <x v="1"/>
    <x v="0"/>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n v="8"/>
    <s v="R21XRUZQ2MQ2ME,R368V5GBBAVTKL,RWYWGRLTSJX7N,R3VR8G8SJCIQM,R2SME90R32XR18,R2BTUXHC0LJSK2,R2LJ7EU195HEBH,R3SQTXO5SE96IF"/>
    <s v="R21XRUZQ2MQ2ME"/>
    <s v="R368V5GBBAVTKL"/>
    <s v="RWYWGRLTSJX7N"/>
    <s v="R3VR8G8SJCIQM"/>
    <s v="R2SME90R32XR18"/>
    <s v="R2BTUXHC0LJSK2"/>
    <s v="R2LJ7EU195HEBH"/>
    <s v="R3SQTXO5SE96IF"/>
  </r>
  <r>
    <s v="B085194JFL"/>
    <x v="550"/>
    <s v="Electronics|HomeTheater,TV&amp;Video|Accessories|Cables|HDMICables"/>
    <x v="1"/>
    <n v="279"/>
    <n v="499"/>
    <x v="1"/>
    <n v="0.44"/>
    <n v="4.7"/>
    <x v="6"/>
    <n v="10962"/>
    <x v="0"/>
    <x v="0"/>
    <x v="1"/>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n v="8"/>
    <s v="R1GYK05NN6747O,R1J21BZ29NGQF9,R16JCHEILBYOMW,R2WVVS88M7SH18,R2MQ3VB8ZTUS48,RBJPTKHYQ7G7U,R37PKO5FUPJW35,R38R2YC2J2BMWR"/>
    <s v="R1GYK05NN6747O"/>
    <s v="R1J21BZ29NGQF9"/>
    <s v="R16JCHEILBYOMW"/>
    <s v="R2WVVS88M7SH18"/>
    <s v="R2MQ3VB8ZTUS48"/>
    <s v="RBJPTKHYQ7G7U"/>
    <s v="R37PKO5FUPJW35"/>
    <s v="R38R2YC2J2BMWR"/>
  </r>
  <r>
    <s v="B0856HNMR7"/>
    <x v="551"/>
    <s v="OfficeProducts|OfficePaperProducts|Paper|Stationery|Pens,Pencils&amp;WritingSupplies|Pens&amp;Refills|GelInkRollerballPens"/>
    <x v="3"/>
    <n v="1199"/>
    <n v="2499"/>
    <x v="0"/>
    <n v="0.52"/>
    <n v="5"/>
    <x v="9"/>
    <n v="33584"/>
    <x v="0"/>
    <x v="1"/>
    <x v="0"/>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n v="8"/>
    <s v="R2JKCB5MNWKW9N,R2XZB8KBJN241T,R1R3NYQMODNGM8,R3CICAEO8AI5Q4,R1K987VOWZ2H3F,R2JA4G9JMA2D4O,R1KZ1EN293BV13,R66WLAR3WTRKN"/>
    <s v="R2JKCB5MNWKW9N"/>
    <s v="R2XZB8KBJN241T"/>
    <s v="R1R3NYQMODNGM8"/>
    <s v="R3CICAEO8AI5Q4"/>
    <s v="R1K987VOWZ2H3F"/>
    <s v="R2JA4G9JMA2D4O"/>
    <s v="R1KZ1EN293BV13"/>
    <s v="R66WLAR3WTRKN"/>
  </r>
  <r>
    <s v="B0856HY85J"/>
    <x v="552"/>
    <s v="Electronics|WearableTechnology|SmartWatches"/>
    <x v="1"/>
    <n v="1799"/>
    <n v="4999"/>
    <x v="7"/>
    <n v="0.64"/>
    <n v="5.0999999999999996"/>
    <x v="0"/>
    <n v="55192"/>
    <x v="0"/>
    <x v="1"/>
    <x v="0"/>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n v="8"/>
    <s v="R16XVVFYUNVL5L,R2MGT9GPFEHTPY,R326AAFTL0LMUL,R1XBQN0IY6V5VX,R1LMKF935MRJMW,R3VHEFOX9HOCWT,R1JEOGWKLERZIC,R35KI765XWBP34"/>
    <s v="R16XVVFYUNVL5L"/>
    <s v="R2MGT9GPFEHTPY"/>
    <s v="R326AAFTL0LMUL"/>
    <s v="R1XBQN0IY6V5VX"/>
    <s v="R1LMKF935MRJMW"/>
    <s v="R3VHEFOX9HOCWT"/>
    <s v="R1JEOGWKLERZIC"/>
    <s v="R35KI765XWBP34"/>
  </r>
  <r>
    <s v="B0859M539M"/>
    <x v="553"/>
    <s v="Computers&amp;Accessories|NetworkingDevices|NetworkAdapters|WirelessUSBAdapters"/>
    <x v="0"/>
    <n v="1699"/>
    <n v="2999"/>
    <x v="1"/>
    <n v="0.43"/>
    <n v="5.4"/>
    <x v="4"/>
    <n v="24780"/>
    <x v="0"/>
    <x v="1"/>
    <x v="1"/>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n v="8"/>
    <s v="R2GUL8IL005EGF,R3NZCVYJBN0CPD,RHUJOS46Q51UG,R1ZW4PQHUECROJ,R7F86XL2S6MY,R1JRRVOFWQAC4C,R2WZHK2E301YV,R10J01VHCKFB42"/>
    <s v="R2GUL8IL005EGF"/>
    <s v="R3NZCVYJBN0CPD"/>
    <s v="RHUJOS46Q51UG"/>
    <s v="R1ZW4PQHUECROJ"/>
    <s v="R7F86XL2S6MY"/>
    <s v="R1JRRVOFWQAC4C"/>
    <s v="R2WZHK2E301YV"/>
    <s v="R10J01VHCKFB42"/>
  </r>
  <r>
    <s v="B085CZ3SR1"/>
    <x v="554"/>
    <s v="Electronics|WearableTechnology|SmartWatches"/>
    <x v="1"/>
    <n v="499"/>
    <n v="599"/>
    <x v="2"/>
    <n v="0.17"/>
    <n v="5.2"/>
    <x v="1"/>
    <n v="21916"/>
    <x v="0"/>
    <x v="0"/>
    <x v="1"/>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n v="8"/>
    <s v="R28SHHTDCYFLEK,RV4W2N7V5XWQ2,RVXZKH1V12BGV,R2I4E5T7EM6I5F,R103G2OV6OFA3Q,R2RO9SXDGM8J5C,RRMMF8UU19VAL,R1ISB08X01VDS3"/>
    <s v="R28SHHTDCYFLEK"/>
    <s v="RV4W2N7V5XWQ2"/>
    <s v="RVXZKH1V12BGV"/>
    <s v="R2I4E5T7EM6I5F"/>
    <s v="R103G2OV6OFA3Q"/>
    <s v="R2RO9SXDGM8J5C"/>
    <s v="RRMMF8UU19VAL"/>
    <s v="R1ISB08X01VDS3"/>
  </r>
  <r>
    <s v="B085DTN6R2"/>
    <x v="555"/>
    <s v="Computers&amp;Accessories|Accessories&amp;Peripherals|Cables&amp;Accessories|Cables|USBCables"/>
    <x v="0"/>
    <n v="350"/>
    <n v="899"/>
    <x v="7"/>
    <n v="0.61"/>
    <n v="5.2"/>
    <x v="1"/>
    <n v="2262"/>
    <x v="0"/>
    <x v="0"/>
    <x v="0"/>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n v="8"/>
    <s v="R1QETDIPRCX4S0,RARQYQ8POOFA9,R952F931MCOR5,R3LLDHV3WXED9C,R282YHZ5A4GMY4,R34W3B1C7RP98Q,R1467F9VL3DLSY,R3KLQRR1UM44JG"/>
    <s v="R1QETDIPRCX4S0"/>
    <s v="RARQYQ8POOFA9"/>
    <s v="R952F931MCOR5"/>
    <s v="R3LLDHV3WXED9C"/>
    <s v="R282YHZ5A4GMY4"/>
    <s v="R34W3B1C7RP98Q"/>
    <s v="R1467F9VL3DLSY"/>
    <s v="R3KLQRR1UM44JG"/>
  </r>
  <r>
    <s v="B085HY1DGR"/>
    <x v="556"/>
    <s v="Electronics|Mobiles&amp;Accessories|Smartphones&amp;BasicMobiles|Smartphones"/>
    <x v="1"/>
    <n v="99"/>
    <n v="999"/>
    <x v="8"/>
    <n v="0.9"/>
    <n v="5"/>
    <x v="9"/>
    <n v="1396"/>
    <x v="0"/>
    <x v="0"/>
    <x v="0"/>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n v="8"/>
    <s v="R3TQ32UCRS81WR,R2QPXXMX0YH89H,R2NBUIKICW6ASD,R3KIQZ1W9FWK3P,R1R9QY3F8M6CXP,R2DNZV0AH311P1,R2ZAGKBTL8IEMI,RGMYTIRB3LWEA"/>
    <s v="R3TQ32UCRS81WR"/>
    <s v="R2QPXXMX0YH89H"/>
    <s v="R2NBUIKICW6ASD"/>
    <s v="R3KIQZ1W9FWK3P"/>
    <s v="R1R9QY3F8M6CXP"/>
    <s v="R2DNZV0AH311P1"/>
    <s v="R2ZAGKBTL8IEMI"/>
    <s v="RGMYTIRB3LWEA"/>
  </r>
  <r>
    <s v="B085LPT5F4"/>
    <x v="557"/>
    <s v="Home&amp;Kitchen|Kitchen&amp;HomeAppliances|Vacuum,Cleaning&amp;Ironing|Irons,Steamers&amp;Accessories|Irons|DryIrons"/>
    <x v="2"/>
    <n v="1649"/>
    <n v="2800"/>
    <x v="1"/>
    <n v="0.41"/>
    <n v="4.9000000000000004"/>
    <x v="5"/>
    <n v="2162"/>
    <x v="0"/>
    <x v="1"/>
    <x v="1"/>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n v="8"/>
    <s v="R2F6HAXHI2E0QM,R3ARFHUPI2UTDN,R2NFBRLIKTBYX6,R1NQQIZHCDSRL8,RU6YHY3TNNV6U,R2F0F9H707NNWH,R32GR67TTDTEH,RMA358YLCTHG2"/>
    <s v="R2F6HAXHI2E0QM"/>
    <s v="R3ARFHUPI2UTDN"/>
    <s v="R2NFBRLIKTBYX6"/>
    <s v="R1NQQIZHCDSRL8"/>
    <s v="RU6YHY3TNNV6U"/>
    <s v="R2F0F9H707NNWH"/>
    <s v="R32GR67TTDTEH"/>
    <s v="RMA358YLCTHG2"/>
  </r>
  <r>
    <s v="B085W8CFLH"/>
    <x v="558"/>
    <s v="Computers&amp;Accessories|Accessories&amp;Peripherals|Cables&amp;Accessories|CableConnectionProtectors"/>
    <x v="0"/>
    <n v="599"/>
    <n v="1800"/>
    <x v="7"/>
    <n v="0.67"/>
    <n v="4.5"/>
    <x v="8"/>
    <n v="83996"/>
    <x v="0"/>
    <x v="0"/>
    <x v="0"/>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n v="8"/>
    <s v="R1Z1YO987IN6WA,RRW1QA494UE5V,R14EM7EM0MGBC5,RLPQ6DDNYDH9F,R1NX8T5TN04CZ1,R135SE2MJDL8AY,R2GLOHTJX5OYOQ,R3TYVHL507XB76"/>
    <s v="R1Z1YO987IN6WA"/>
    <s v="RRW1QA494UE5V"/>
    <s v="R14EM7EM0MGBC5"/>
    <s v="RLPQ6DDNYDH9F"/>
    <s v="R1NX8T5TN04CZ1"/>
    <s v="R135SE2MJDL8AY"/>
    <s v="R2GLOHTJX5OYOQ"/>
    <s v="R3TYVHL507XB76"/>
  </r>
  <r>
    <s v="B086199CWG"/>
    <x v="559"/>
    <s v="Home&amp;Kitchen|Heating,Cooling&amp;AirQuality|Fans|CeilingFans"/>
    <x v="2"/>
    <n v="3349"/>
    <n v="4799"/>
    <x v="3"/>
    <n v="0.3"/>
    <n v="4.7"/>
    <x v="6"/>
    <n v="4200"/>
    <x v="0"/>
    <x v="1"/>
    <x v="1"/>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n v="8"/>
    <s v="RGC8KIMM1CE9L,R16X8MLVQ82IY8,R2Q9RZ8N8CWTJU,R1LEUKJKGS4LB3,RHI91TJRIR95F,R2VC88TGIJ2M4Q,RSVPGFXI871XS,R22R9U3IN4DIN1"/>
    <s v="RGC8KIMM1CE9L"/>
    <s v="R16X8MLVQ82IY8"/>
    <s v="R2Q9RZ8N8CWTJU"/>
    <s v="R1LEUKJKGS4LB3"/>
    <s v="RHI91TJRIR95F"/>
    <s v="R2VC88TGIJ2M4Q"/>
    <s v="RSVPGFXI871XS"/>
    <s v="R22R9U3IN4DIN1"/>
  </r>
  <r>
    <s v="B086394NY5"/>
    <x v="560"/>
    <s v="Computers&amp;Accessories|Accessories&amp;Peripherals|Keyboards,Mice&amp;InputDevices|Mice"/>
    <x v="0"/>
    <n v="1399"/>
    <n v="2490"/>
    <x v="1"/>
    <n v="0.44"/>
    <n v="5.3"/>
    <x v="2"/>
    <n v="11074"/>
    <x v="0"/>
    <x v="1"/>
    <x v="1"/>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n v="8"/>
    <s v="R21VW93DSBYENF,R3MKRK9JVBJ22C,ROBLP3CK320DX,R14L8HWTVI4YOT,RT2C0KDRUBKGV,R3JUJ27CXBI0QN,RO4BI7QVTST6E,R1NSRWB0V1BQKD"/>
    <s v="R21VW93DSBYENF"/>
    <s v="R3MKRK9JVBJ22C"/>
    <s v="ROBLP3CK320DX"/>
    <s v="R14L8HWTVI4YOT"/>
    <s v="RT2C0KDRUBKGV"/>
    <s v="R3JUJ27CXBI0QN"/>
    <s v="RO4BI7QVTST6E"/>
    <s v="R1NSRWB0V1BQKD"/>
  </r>
  <r>
    <s v="B086GVRP63"/>
    <x v="561"/>
    <s v="Home&amp;Kitchen|Heating,Cooling&amp;AirQuality|AirPurifiers|HEPAAirPurifiers"/>
    <x v="2"/>
    <n v="1189"/>
    <n v="2400"/>
    <x v="1"/>
    <n v="0.5"/>
    <n v="5.0999999999999996"/>
    <x v="0"/>
    <n v="618"/>
    <x v="1"/>
    <x v="1"/>
    <x v="0"/>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n v="8"/>
    <s v="R3NLWGZTKSITSC,R1NCNL2F8KAM4L,R32I8HG9OTUY0V,R1Y6YHN4M285CN,RIR2EVLB3KG1Q,R2KUZ1CLHNTJAY,R27RDEPJ1W7VOQ,RQWPQXKORWT5I"/>
    <s v="R3NLWGZTKSITSC"/>
    <s v="R1NCNL2F8KAM4L"/>
    <s v="R32I8HG9OTUY0V"/>
    <s v="R1Y6YHN4M285CN"/>
    <s v="RIR2EVLB3KG1Q"/>
    <s v="R2KUZ1CLHNTJAY"/>
    <s v="R27RDEPJ1W7VOQ"/>
    <s v="RQWPQXKORWT5I"/>
  </r>
  <r>
    <s v="B086JTMRYL"/>
    <x v="562"/>
    <s v="Electronics|HomeTheater,TV&amp;Video|Accessories|RemoteControls"/>
    <x v="1"/>
    <n v="1519"/>
    <n v="1899"/>
    <x v="2"/>
    <n v="0.2"/>
    <n v="5.4"/>
    <x v="4"/>
    <n v="19763"/>
    <x v="0"/>
    <x v="1"/>
    <x v="1"/>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n v="8"/>
    <s v="R1NBVCQUPQGZSG,R1AYTJ3HGDXBPB,R1SZXE4S0X94AV,R18V2LFU0A6Z1Z,REEEYL5KDQ81L,R1648XOMK16YKC,R30X514IQ3NWX4,R3UV2ZJIR07U21"/>
    <s v="R1NBVCQUPQGZSG"/>
    <s v="R1AYTJ3HGDXBPB"/>
    <s v="R1SZXE4S0X94AV"/>
    <s v="R18V2LFU0A6Z1Z"/>
    <s v="REEEYL5KDQ81L"/>
    <s v="R1648XOMK16YKC"/>
    <s v="R30X514IQ3NWX4"/>
    <s v="R3UV2ZJIR07U21"/>
  </r>
  <r>
    <s v="B086PXQ2R4"/>
    <x v="563"/>
    <s v="Electronics|Headphones,Earbuds&amp;Accessories|Headphones|In-Ear"/>
    <x v="1"/>
    <n v="165"/>
    <n v="165"/>
    <x v="6"/>
    <n v="0"/>
    <n v="5.5"/>
    <x v="3"/>
    <n v="1674"/>
    <x v="0"/>
    <x v="0"/>
    <x v="1"/>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n v="8"/>
    <s v="R17OSOGCSZ1TU1,R2V3IDY4X5DO07,R10YPJXXLIT9PF,R2NI83SF805SZB,R2O53KW0B4KLDY,R24235I5D6EXHG,R2ATCM75K287E3,R15Z1PSJ93SSWJ"/>
    <s v="R17OSOGCSZ1TU1"/>
    <s v="R2V3IDY4X5DO07"/>
    <s v="R10YPJXXLIT9PF"/>
    <s v="R2NI83SF805SZB"/>
    <s v="R2O53KW0B4KLDY"/>
    <s v="R24235I5D6EXHG"/>
    <s v="R2ATCM75K287E3"/>
    <s v="R15Z1PSJ93SSWJ"/>
  </r>
  <r>
    <s v="B086Q3QMFS"/>
    <x v="564"/>
    <s v="Electronics|Headphones,Earbuds&amp;Accessories|Headphones|In-Ear"/>
    <x v="1"/>
    <n v="120"/>
    <n v="120"/>
    <x v="6"/>
    <n v="0"/>
    <n v="5.5"/>
    <x v="3"/>
    <n v="4951"/>
    <x v="0"/>
    <x v="0"/>
    <x v="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n v="8"/>
    <s v="RSVV6T480YK7W,R22DHM4LC4189N,RS51GZQV4URIF,R3KIJ4STUFAA1,R3VBGTOFWPE9OQ,R34NVGOBJPJX6D,R20XKKJEEML1C9,R8EZGLNJWYUI0"/>
    <s v="RSVV6T480YK7W"/>
    <s v="R22DHM4LC4189N"/>
    <s v="RS51GZQV4URIF"/>
    <s v="R3KIJ4STUFAA1"/>
    <s v="R3VBGTOFWPE9OQ"/>
    <s v="R34NVGOBJPJX6D"/>
    <s v="R20XKKJEEML1C9"/>
    <s v="R8EZGLNJWYUI0"/>
  </r>
  <r>
    <s v="B086WMSCN3"/>
    <x v="565"/>
    <s v="Computers&amp;Accessories|Accessories&amp;Peripherals|Keyboards,Mice&amp;InputDevices|Keyboard&amp;MiceAccessories|MousePads"/>
    <x v="0"/>
    <n v="1199"/>
    <n v="5999"/>
    <x v="5"/>
    <n v="0.8"/>
    <n v="4.9000000000000004"/>
    <x v="5"/>
    <n v="47521"/>
    <x v="0"/>
    <x v="1"/>
    <x v="0"/>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n v="8"/>
    <s v="R9WFEPTQ1AVOT,R21UPDIAM0TVWB,RHZHGXAI6M674,R3IWE5ZPWKQ69C,RMVC4YY8V7RYM,R1G1RT7104E5RE,R14Q3C6MLJ03P2,R35VJEPZY0GU3B"/>
    <s v="R9WFEPTQ1AVOT"/>
    <s v="R21UPDIAM0TVWB"/>
    <s v="RHZHGXAI6M674"/>
    <s v="R3IWE5ZPWKQ69C"/>
    <s v="RMVC4YY8V7RYM"/>
    <s v="R1G1RT7104E5RE"/>
    <s v="R14Q3C6MLJ03P2"/>
    <s v="R35VJEPZY0GU3B"/>
  </r>
  <r>
    <s v="B086X18Q71"/>
    <x v="566"/>
    <s v="Home&amp;Kitchen|Kitchen&amp;HomeAppliances|SmallKitchenAppliances|Kettles&amp;HotWaterDispensers|Kettle&amp;ToasterSets"/>
    <x v="2"/>
    <n v="9799"/>
    <n v="12150"/>
    <x v="2"/>
    <n v="0.19"/>
    <n v="5.3"/>
    <x v="2"/>
    <n v="13251"/>
    <x v="0"/>
    <x v="1"/>
    <x v="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n v="8"/>
    <s v="RZXPK0F5S2VTS,RHQXPF9G54YP4,R3MQ0FZCHTDIXT,R2YQQJIT5CF1YI,RQFWTYF7ISOCK,R2WARTYO91TQ5U,R2ZQ5A84YMYF5L,R2EAC2MQLUOE2O"/>
    <s v="RZXPK0F5S2VTS"/>
    <s v="RHQXPF9G54YP4"/>
    <s v="R3MQ0FZCHTDIXT"/>
    <s v="R2YQQJIT5CF1YI"/>
    <s v="RQFWTYF7ISOCK"/>
    <s v="R2WARTYO91TQ5U"/>
    <s v="R2ZQ5A84YMYF5L"/>
    <s v="R2EAC2MQLUOE2O"/>
  </r>
  <r>
    <s v="B0873L7J6X"/>
    <x v="567"/>
    <s v="Computers&amp;Accessories|Accessories&amp;Peripherals|Audio&amp;VideoAccessories|Webcams&amp;VoIPEquipment|Webcams"/>
    <x v="0"/>
    <n v="1499"/>
    <n v="3999"/>
    <x v="7"/>
    <n v="0.63"/>
    <n v="5.2"/>
    <x v="1"/>
    <n v="42775"/>
    <x v="0"/>
    <x v="1"/>
    <x v="0"/>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n v="8"/>
    <s v="R1N3LBU331N1YS,R2NMV5Q9AYU4RM,R11KVGFT3HQ3AS,R3GHP1CGUXLWU3,R3G1HG1GBQSQDV,R3KKDRBZBH0TFL,R2PGSE5NZMJR53,R3SS3G4T33J3WS"/>
    <s v="R1N3LBU331N1YS"/>
    <s v="R2NMV5Q9AYU4RM"/>
    <s v="R11KVGFT3HQ3AS"/>
    <s v="R3GHP1CGUXLWU3"/>
    <s v="R3G1HG1GBQSQDV"/>
    <s v="R3KKDRBZBH0TFL"/>
    <s v="R2PGSE5NZMJR53"/>
    <s v="R3SS3G4T33J3WS"/>
  </r>
  <r>
    <s v="B087FXHB6J"/>
    <x v="568"/>
    <s v="Electronics|Headphones,Earbuds&amp;Accessories|Headphones|In-Ear"/>
    <x v="1"/>
    <n v="699"/>
    <n v="999"/>
    <x v="3"/>
    <n v="0.3"/>
    <n v="4.5"/>
    <x v="8"/>
    <n v="15295"/>
    <x v="0"/>
    <x v="0"/>
    <x v="1"/>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n v="8"/>
    <s v="R1ZFP957X6NEUB,R1V5NJVJMX27HK,R37W2Z08BFVMN2,R23NRC2SDTFP1R,R2IDKTNLPSRRXA,R3TRXLCPJ7CXLS,R2RQD6H9YMSUK6,RS9ZB4H3Y5CQZ"/>
    <s v="R1ZFP957X6NEUB"/>
    <s v="R1V5NJVJMX27HK"/>
    <s v="R37W2Z08BFVMN2"/>
    <s v="R23NRC2SDTFP1R"/>
    <s v="R2IDKTNLPSRRXA"/>
    <s v="R3TRXLCPJ7CXLS"/>
    <s v="R2RQD6H9YMSUK6"/>
    <s v="RS9ZB4H3Y5CQZ"/>
  </r>
  <r>
    <s v="B087JWLZ2K"/>
    <x v="569"/>
    <s v="Computers&amp;Accessories|Accessories&amp;Peripherals|Cables&amp;Accessories|Cables|USBCables"/>
    <x v="0"/>
    <n v="24499"/>
    <n v="50000"/>
    <x v="0"/>
    <n v="0.51"/>
    <n v="4.1500000000000004"/>
    <x v="5"/>
    <n v="3518"/>
    <x v="0"/>
    <x v="2"/>
    <x v="0"/>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n v="2"/>
    <s v="R24M24UKIB5KN3,R9MTYU83EHJ96"/>
    <s v="R24M24UKIB5KN3"/>
    <s v="R9MTYU83EHJ96"/>
    <m/>
    <m/>
    <m/>
    <m/>
    <m/>
    <m/>
  </r>
  <r>
    <s v="B0883KDSXC"/>
    <x v="570"/>
    <s v="Computers&amp;Accessories|Accessories&amp;Peripherals|Keyboards,Mice&amp;InputDevices|Keyboards"/>
    <x v="0"/>
    <n v="599"/>
    <n v="990"/>
    <x v="4"/>
    <n v="0.39"/>
    <n v="4.9000000000000004"/>
    <x v="5"/>
    <n v="16166"/>
    <x v="0"/>
    <x v="0"/>
    <x v="1"/>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n v="8"/>
    <s v="R3DHTSOB1MY0F8,R26JO5R53V41U4,R101VJD80D1Z15,RWULGXZ2D26AB,R2K0DC0RJV28S5,R3ONAP5KD4Q7QH,R6GTVCFXBWOXH,R13MW2BGCZLD8H"/>
    <s v="R3DHTSOB1MY0F8"/>
    <s v="R26JO5R53V41U4"/>
    <s v="R101VJD80D1Z15"/>
    <s v="RWULGXZ2D26AB"/>
    <s v="R2K0DC0RJV28S5"/>
    <s v="R3ONAP5KD4Q7QH"/>
    <s v="R6GTVCFXBWOXH"/>
    <s v="R13MW2BGCZLD8H"/>
  </r>
  <r>
    <s v="B0883LQJ6B"/>
    <x v="571"/>
    <s v="Home&amp;Kitchen|Heating,Cooling&amp;AirQuality|WaterHeaters&amp;Geysers|ImmersionRods"/>
    <x v="2"/>
    <n v="1199"/>
    <n v="1690"/>
    <x v="3"/>
    <n v="0.28999999999999998"/>
    <n v="5.2"/>
    <x v="1"/>
    <n v="4580"/>
    <x v="0"/>
    <x v="1"/>
    <x v="1"/>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n v="8"/>
    <s v="R293AKJY0KAYU2,R1CKLC9EOIW0CO,R1SFNUH4BC29Q4,R23FF4AI11EGQG,R2ITLBT3D3QIFF,RZ2TK6IVJL936,R1ZCONBNFKG8ZC,R1OJUIJC0SV7DS"/>
    <s v="R293AKJY0KAYU2"/>
    <s v="R1CKLC9EOIW0CO"/>
    <s v="R1SFNUH4BC29Q4"/>
    <s v="R23FF4AI11EGQG"/>
    <s v="R2ITLBT3D3QIFF"/>
    <s v="RZ2TK6IVJL936"/>
    <s v="R1ZCONBNFKG8ZC"/>
    <s v="R1OJUIJC0SV7DS"/>
  </r>
  <r>
    <s v="B088GXTJM3"/>
    <x v="572"/>
    <s v="OfficeProducts|OfficePaperProducts|Paper|Stationery|Pens,Pencils&amp;WritingSupplies|Pens&amp;Refills|StickBallpointPens"/>
    <x v="3"/>
    <n v="699"/>
    <n v="1299"/>
    <x v="1"/>
    <n v="0.46"/>
    <n v="5.3"/>
    <x v="2"/>
    <n v="6183"/>
    <x v="0"/>
    <x v="0"/>
    <x v="1"/>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n v="8"/>
    <s v="R1KOODMSYFQFQK,R1WX5RVYVOE2Z8,RU34IVNRBGN2X,R115NGNFV75VQZ,R2IELMO4REP9U3,R2CGUT8QR29GBL,RP30K2QKPN7RL,R2527FDBEJ54SC"/>
    <s v="R1KOODMSYFQFQK"/>
    <s v="R1WX5RVYVOE2Z8"/>
    <s v="RU34IVNRBGN2X"/>
    <s v="R115NGNFV75VQZ"/>
    <s v="R2IELMO4REP9U3"/>
    <s v="R2CGUT8QR29GBL"/>
    <s v="RP30K2QKPN7RL"/>
    <s v="R2527FDBEJ54SC"/>
  </r>
  <r>
    <s v="B088WCFPQF"/>
    <x v="573"/>
    <s v="Home&amp;Kitchen|Heating,Cooling&amp;AirQuality|RoomHeaters|FanHeaters"/>
    <x v="2"/>
    <n v="1099"/>
    <n v="1500"/>
    <x v="3"/>
    <n v="0.27"/>
    <n v="5.5"/>
    <x v="3"/>
    <n v="1065"/>
    <x v="0"/>
    <x v="1"/>
    <x v="1"/>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n v="8"/>
    <s v="R3EFB0EG66OLOX,RIND9MF93GBO0,R38ISD2RSB4M70,R3BS8IFOXK1DNW,R30SI7ZT69PI47,R3FQSJP7H5PAIP,R2ZPNHBNB2GKBC,R25DZIBJHUFV07"/>
    <s v="R3EFB0EG66OLOX"/>
    <s v="RIND9MF93GBO0"/>
    <s v="R38ISD2RSB4M70"/>
    <s v="R3BS8IFOXK1DNW"/>
    <s v="R30SI7ZT69PI47"/>
    <s v="R3FQSJP7H5PAIP"/>
    <s v="R2ZPNHBNB2GKBC"/>
    <s v="R25DZIBJHUFV07"/>
  </r>
  <r>
    <s v="B088Z1YWBC"/>
    <x v="574"/>
    <s v="Electronics|HomeTheater,TV&amp;Video|Projectors"/>
    <x v="1"/>
    <n v="9490"/>
    <n v="15990"/>
    <x v="1"/>
    <n v="0.41"/>
    <n v="4.9000000000000004"/>
    <x v="5"/>
    <n v="10480"/>
    <x v="0"/>
    <x v="1"/>
    <x v="1"/>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n v="8"/>
    <s v="R1IW58DJL28MGC,R217BN4TULUANU,R1AYCAKEY7OB6E,RBZIBERM0VQSN,R2ZY2SYWQPC3U9,RL3T9B6IF35TF,R3OK8B33J8NWV4,R17CVFA9I53GML"/>
    <s v="R1IW58DJL28MGC"/>
    <s v="R217BN4TULUANU"/>
    <s v="R1AYCAKEY7OB6E"/>
    <s v="RBZIBERM0VQSN"/>
    <s v="R2ZY2SYWQPC3U9"/>
    <s v="RL3T9B6IF35TF"/>
    <s v="R3OK8B33J8NWV4"/>
    <s v="R17CVFA9I53GML"/>
  </r>
  <r>
    <s v="B088ZFJY82"/>
    <x v="575"/>
    <s v="Electronics|Mobiles&amp;Accessories|MobileAccessories|Chargers|PowerBanks"/>
    <x v="1"/>
    <n v="314"/>
    <n v="1499"/>
    <x v="5"/>
    <n v="0.79"/>
    <n v="5.5"/>
    <x v="3"/>
    <n v="28978"/>
    <x v="0"/>
    <x v="0"/>
    <x v="0"/>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n v="8"/>
    <s v="R35G82LMN1P1V4,R2R9TCZMPRU2,R2IJXSRMFCQGXD,R3AZ1FCTLW335M,RQR59DAFHW3WV,R1Z1QLVITW84J4,R2YQHZ0LLWV1HI,RSC0FWSR0TQTI"/>
    <s v="R35G82LMN1P1V4"/>
    <s v="R2R9TCZMPRU2"/>
    <s v="R2IJXSRMFCQGXD"/>
    <s v="R3AZ1FCTLW335M"/>
    <s v="RQR59DAFHW3WV"/>
    <s v="R1Z1QLVITW84J4"/>
    <s v="R2YQHZ0LLWV1HI"/>
    <s v="RSC0FWSR0TQTI"/>
  </r>
  <r>
    <s v="B088ZTJT2R"/>
    <x v="576"/>
    <s v="Computers&amp;Accessories|Printers,Inks&amp;Accessories|Inks,Toners&amp;Cartridges|InkjetInkRefills&amp;Kits"/>
    <x v="0"/>
    <n v="719"/>
    <n v="1295"/>
    <x v="1"/>
    <n v="0.44"/>
    <n v="5.2"/>
    <x v="1"/>
    <n v="17218"/>
    <x v="0"/>
    <x v="0"/>
    <x v="1"/>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n v="8"/>
    <s v="R1HLV52BSW2J74,R3TNI0JHPOWSE6,R1E17Z1ZU7IEFH,R3RT5I5JOFAPWD,R2MEOYKZYP0J2I,R2H579I6NH2BT7,R12SFXHRPKR19Z,R1GYEM1YCJ5DD1"/>
    <s v="R1HLV52BSW2J74"/>
    <s v="R3TNI0JHPOWSE6"/>
    <s v="R1E17Z1ZU7IEFH"/>
    <s v="R3RT5I5JOFAPWD"/>
    <s v="R2MEOYKZYP0J2I"/>
    <s v="R2H579I6NH2BT7"/>
    <s v="R12SFXHRPKR19Z"/>
    <s v="R1GYEM1YCJ5DD1"/>
  </r>
  <r>
    <s v="B089BDBDGM"/>
    <x v="577"/>
    <s v="Home&amp;Kitchen|Kitchen&amp;HomeAppliances|Vacuum,Cleaning&amp;Ironing|Irons,Steamers&amp;Accessories|Irons|DryIrons"/>
    <x v="2"/>
    <n v="219"/>
    <n v="249"/>
    <x v="2"/>
    <n v="0.12"/>
    <n v="5"/>
    <x v="9"/>
    <n v="1108"/>
    <x v="0"/>
    <x v="0"/>
    <x v="1"/>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n v="8"/>
    <s v="R3E5WJVPAKKEF1,R35VC2K2S2FQGC,R1AIDBLOPDFHFK,R1GQXAGB604WC1,RORXQ24THT5LS,R240THZS4YWK4R,R31H48RDL3O4K9,R3B3A9EA9DKDXN"/>
    <s v="R3E5WJVPAKKEF1"/>
    <s v="R35VC2K2S2FQGC"/>
    <s v="R1AIDBLOPDFHFK"/>
    <s v="R1GQXAGB604WC1"/>
    <s v="RORXQ24THT5LS"/>
    <s v="R240THZS4YWK4R"/>
    <s v="R31H48RDL3O4K9"/>
    <s v="R3B3A9EA9DKDXN"/>
  </r>
  <r>
    <s v="B089WB69Y1"/>
    <x v="578"/>
    <s v="Computers&amp;Accessories|Accessories&amp;Peripherals|Cables&amp;Accessories|Cables|USBCables"/>
    <x v="0"/>
    <n v="249"/>
    <n v="649"/>
    <x v="7"/>
    <n v="0.62"/>
    <n v="5"/>
    <x v="9"/>
    <n v="14404"/>
    <x v="0"/>
    <x v="0"/>
    <x v="0"/>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n v="8"/>
    <s v="R1DSLJ58BW45MG,RZF2IS7TK6MF4,RLAJSE9228SAA,RHZFWFPW57PEH,R5V3SEBXEYTV9,R3QW79LOKH6EDA,R15LLZLNGUHHTJ,R2NS5ZCYJFF5KE"/>
    <s v="R1DSLJ58BW45MG"/>
    <s v="RZF2IS7TK6MF4"/>
    <s v="RLAJSE9228SAA"/>
    <s v="RHZFWFPW57PEH"/>
    <s v="R5V3SEBXEYTV9"/>
    <s v="R3QW79LOKH6EDA"/>
    <s v="R15LLZLNGUHHTJ"/>
    <s v="R2NS5ZCYJFF5KE"/>
  </r>
  <r>
    <s v="B08B42LWKN"/>
    <x v="579"/>
    <s v="Electronics|HomeTheater,TV&amp;Video|Televisions|SmartTelevisions"/>
    <x v="1"/>
    <n v="14999"/>
    <n v="19999"/>
    <x v="3"/>
    <n v="0.25"/>
    <n v="5.2"/>
    <x v="1"/>
    <n v="34899"/>
    <x v="0"/>
    <x v="2"/>
    <x v="1"/>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n v="8"/>
    <s v="R3COVVOP2R7Z28,R2T6WHEO2ONNDD,RUFFV2QR43OCM,R2LK4WPIHJ7WDA,R6IPR9FHZ5BOT,R3DU4LFGTAIEMN,RVHHM5FW31JN1,R1QA870NJWIODF"/>
    <s v="R3COVVOP2R7Z28"/>
    <s v="R2T6WHEO2ONNDD"/>
    <s v="RUFFV2QR43OCM"/>
    <s v="R2LK4WPIHJ7WDA"/>
    <s v="R6IPR9FHZ5BOT"/>
    <s v="R3DU4LFGTAIEMN"/>
    <s v="RVHHM5FW31JN1"/>
    <s v="R1QA870NJWIODF"/>
  </r>
  <r>
    <s v="B08B6XWQ1C"/>
    <x v="580"/>
    <s v="Electronics|Accessories|MemoryCards|MicroSD"/>
    <x v="1"/>
    <n v="349"/>
    <n v="995"/>
    <x v="7"/>
    <n v="0.65"/>
    <n v="5.2"/>
    <x v="1"/>
    <n v="6676"/>
    <x v="0"/>
    <x v="0"/>
    <x v="0"/>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n v="8"/>
    <s v="R2DRK3ADKHLE1X,R27UPOY045409N,R2L4TR6OY6H27M,ROT0JJ2ZLKMPF,R1N6J3UIYH39UI,R18Z1ZRI0LMRT,RV22EDSI7F9WX,RAUA868KW5M5W"/>
    <s v="R2DRK3ADKHLE1X"/>
    <s v="R27UPOY045409N"/>
    <s v="R2L4TR6OY6H27M"/>
    <s v="ROT0JJ2ZLKMPF"/>
    <s v="R1N6J3UIYH39UI"/>
    <s v="R18Z1ZRI0LMRT"/>
    <s v="RV22EDSI7F9WX"/>
    <s v="RAUA868KW5M5W"/>
  </r>
  <r>
    <s v="B08BCKN299"/>
    <x v="581"/>
    <s v="Electronics|Mobiles&amp;Accessories|MobileAccessories|Mounts|Bedstand&amp;DeskMounts"/>
    <x v="1"/>
    <n v="120"/>
    <n v="999"/>
    <x v="8"/>
    <n v="0.88"/>
    <n v="4.9000000000000004"/>
    <x v="5"/>
    <n v="6491"/>
    <x v="0"/>
    <x v="0"/>
    <x v="0"/>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n v="8"/>
    <s v="RO163Q6WRVSZZ,R28DMP1E79OWIH,R2FJI6OH7CFVRL,R1CHL5MG2PHSFJ,R2T11MDTCMZ8IQ,RV544Y0ARIS17,ROHRC9ZCY3ZKI,R28O9QSWHZF2KK"/>
    <s v="RO163Q6WRVSZZ"/>
    <s v="R28DMP1E79OWIH"/>
    <s v="R2FJI6OH7CFVRL"/>
    <s v="R1CHL5MG2PHSFJ"/>
    <s v="R2T11MDTCMZ8IQ"/>
    <s v="RV544Y0ARIS17"/>
    <s v="ROHRC9ZCY3ZKI"/>
    <s v="R28O9QSWHZF2KK"/>
  </r>
  <r>
    <s v="B08BG4M4N7"/>
    <x v="582"/>
    <s v="Electronics|HomeTheater,TV&amp;Video|Accessories|RemoteControls"/>
    <x v="1"/>
    <n v="199"/>
    <n v="499"/>
    <x v="0"/>
    <n v="0.6"/>
    <n v="4.8"/>
    <x v="10"/>
    <n v="538"/>
    <x v="1"/>
    <x v="0"/>
    <x v="0"/>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n v="8"/>
    <s v="RSAWD2O7MGQHQ,R2J3NNEKB8K98B,R2JDMID7WPBPGA,RPZQ7HTHUEAQM,RAWY8DHIK1ZUO,RKLEZ22TP2OC,R7CBANEBW241L,RRLSH7AHH6XLU"/>
    <s v="RSAWD2O7MGQHQ"/>
    <s v="R2J3NNEKB8K98B"/>
    <s v="R2JDMID7WPBPGA"/>
    <s v="RPZQ7HTHUEAQM"/>
    <s v="RAWY8DHIK1ZUO"/>
    <s v="RKLEZ22TP2OC"/>
    <s v="R7CBANEBW241L"/>
    <s v="RRLSH7AHH6XLU"/>
  </r>
  <r>
    <s v="B08BJN4MP3"/>
    <x v="583"/>
    <s v="Home&amp;Kitchen|Kitchen&amp;HomeAppliances|WaterPurifiers&amp;Accessories|WaterFilters&amp;Purifiers"/>
    <x v="2"/>
    <n v="13999"/>
    <n v="24850"/>
    <x v="1"/>
    <n v="0.44"/>
    <n v="5.4"/>
    <x v="4"/>
    <n v="8948"/>
    <x v="0"/>
    <x v="2"/>
    <x v="1"/>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n v="8"/>
    <s v="RTYS2009LXZ0F,R3DHH1B1DC2OGH,R26KSH3RBQKGT2,R214TVL0DAXY0G,R22XPNBA0P52JE,R2JCG39HM3XZKI,R30UMY6PRVGYKT,R398R1U5AOLEWZ"/>
    <s v="RTYS2009LXZ0F"/>
    <s v="R3DHH1B1DC2OGH"/>
    <s v="R26KSH3RBQKGT2"/>
    <s v="R214TVL0DAXY0G"/>
    <s v="R22XPNBA0P52JE"/>
    <s v="R2JCG39HM3XZKI"/>
    <s v="R30UMY6PRVGYKT"/>
    <s v="R398R1U5AOLEWZ"/>
  </r>
  <r>
    <s v="B08BQ947H3"/>
    <x v="584"/>
    <s v="Electronics|WearableTechnology|SmartWatches"/>
    <x v="1"/>
    <n v="149"/>
    <n v="149"/>
    <x v="6"/>
    <n v="0"/>
    <n v="4.8"/>
    <x v="2"/>
    <n v="10833"/>
    <x v="0"/>
    <x v="0"/>
    <x v="1"/>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n v="4"/>
    <s v="R18D9LZAYX9JSY,R2TD56H4WD69RD,R3022ERQVPT7PV,R3T0CWF358RZNJ"/>
    <s v="R18D9LZAYX9JSY"/>
    <s v="R2TD56H4WD69RD"/>
    <s v="R3022ERQVPT7PV"/>
    <s v="R3T0CWF358RZNJ"/>
    <m/>
    <m/>
    <m/>
    <m/>
  </r>
  <r>
    <s v="B08C4Z69LN"/>
    <x v="585"/>
    <s v="Computers&amp;Accessories|Accessories&amp;Peripherals|Cables&amp;Accessories|Cables|USBCables"/>
    <x v="0"/>
    <n v="1792"/>
    <n v="3500"/>
    <x v="1"/>
    <n v="0.49"/>
    <n v="5.5"/>
    <x v="3"/>
    <n v="26194"/>
    <x v="0"/>
    <x v="1"/>
    <x v="1"/>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n v="8"/>
    <s v="R3KX3LZE5DF03I,R2PFGVPB5LCT72,RMB267WFB3JDM,R2CRRWR0OSA7BG,R1EUG815WO4EYL,R1UKGB5AFT0U5N,RYLJRVXKJQYQE,R3JP9UQ5V9B751"/>
    <s v="R3KX3LZE5DF03I"/>
    <s v="R2PFGVPB5LCT72"/>
    <s v="RMB267WFB3JDM"/>
    <s v="R2CRRWR0OSA7BG"/>
    <s v="R1EUG815WO4EYL"/>
    <s v="R1UKGB5AFT0U5N"/>
    <s v="RYLJRVXKJQYQE"/>
    <s v="R3JP9UQ5V9B751"/>
  </r>
  <r>
    <s v="B08C7TYHPB"/>
    <x v="586"/>
    <s v="Home&amp;Kitchen|Kitchen&amp;HomeAppliances|SmallKitchenAppliances|HandBlenders"/>
    <x v="2"/>
    <n v="664"/>
    <n v="1490"/>
    <x v="0"/>
    <n v="0.55000000000000004"/>
    <n v="5.0999999999999996"/>
    <x v="0"/>
    <n v="925"/>
    <x v="1"/>
    <x v="0"/>
    <x v="0"/>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n v="8"/>
    <s v="R1785DO8M4HFFD,R348X4GTO6PQU9,R1VCNIW9SC311F,R2D84AXLIIYENV,R1CW2N7FWCQ2E9,R8KYBGAM1VF8Y,R33F0EVLTMR7Q0,R3P48DOOF0CDJ8"/>
    <s v="R1785DO8M4HFFD"/>
    <s v="R348X4GTO6PQU9"/>
    <s v="R1VCNIW9SC311F"/>
    <s v="R2D84AXLIIYENV"/>
    <s v="R1CW2N7FWCQ2E9"/>
    <s v="R8KYBGAM1VF8Y"/>
    <s v="R33F0EVLTMR7Q0"/>
    <s v="R3P48DOOF0CDJ8"/>
  </r>
  <r>
    <s v="B08CDKQ8T6"/>
    <x v="587"/>
    <s v="Computers&amp;Accessories|Accessories&amp;Peripherals|Cables&amp;Accessories|Cables|USBCables"/>
    <x v="0"/>
    <n v="154"/>
    <n v="349"/>
    <x v="0"/>
    <n v="0.56000000000000005"/>
    <n v="5.3"/>
    <x v="2"/>
    <n v="7064"/>
    <x v="0"/>
    <x v="0"/>
    <x v="0"/>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n v="8"/>
    <s v="R2ACU430AWSQ15,RZFPMZJQG4VEF,R2P7VTDLLMDOA3,R1B9M17A3N27E2,R4LNZP9RCX3H3,R3TL5BYHCMQSB3,R1B2BRD05LJZX4,R2WQKUAV6WUQ06"/>
    <s v="R2ACU430AWSQ15"/>
    <s v="RZFPMZJQG4VEF"/>
    <s v="R2P7VTDLLMDOA3"/>
    <s v="R1B9M17A3N27E2"/>
    <s v="R4LNZP9RCX3H3"/>
    <s v="R3TL5BYHCMQSB3"/>
    <s v="R1B2BRD05LJZX4"/>
    <s v="R2WQKUAV6WUQ06"/>
  </r>
  <r>
    <s v="B08CF3B7N1"/>
    <x v="588"/>
    <s v="Computers&amp;Accessories|Accessories&amp;Peripherals|Cables&amp;Accessories|Cables|USBCables"/>
    <x v="0"/>
    <n v="154"/>
    <n v="399"/>
    <x v="7"/>
    <n v="0.61"/>
    <n v="5.2"/>
    <x v="1"/>
    <n v="16905"/>
    <x v="0"/>
    <x v="0"/>
    <x v="0"/>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n v="8"/>
    <s v="R1BP4L2HH9TFUP,R16PVJEXKV6QZS,R2UPDB81N66T4P,R3KK4GT934ST3I,RCFHMWUSBIJO,RDO7DACXMAJ84,R3A6MEZL3LY66Z,R1ESIEKPGAYA29"/>
    <s v="R1BP4L2HH9TFUP"/>
    <s v="R16PVJEXKV6QZS"/>
    <s v="R2UPDB81N66T4P"/>
    <s v="R3KK4GT934ST3I"/>
    <s v="RCFHMWUSBIJO"/>
    <s v="RDO7DACXMAJ84"/>
    <s v="R3A6MEZL3LY66Z"/>
    <s v="R1ESIEKPGAYA29"/>
  </r>
  <r>
    <s v="B08CF3D7QR"/>
    <x v="589"/>
    <s v="Computers&amp;Accessories|Accessories&amp;Peripherals|Cables&amp;Accessories|Cables|USBCables"/>
    <x v="0"/>
    <n v="154"/>
    <n v="339"/>
    <x v="0"/>
    <n v="0.55000000000000004"/>
    <n v="5.3"/>
    <x v="2"/>
    <n v="13391"/>
    <x v="0"/>
    <x v="0"/>
    <x v="0"/>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n v="8"/>
    <s v="R11MQS7WD9C3I0,R2AKH69XQY8BY4,R8GBOLYUN5UP6,R1AYVO4R25KJTA,R1HT6XM787V7FV,R339XJL1GMKHA3,R175VFSB2A32HG,R35T9LXYBSP09G"/>
    <s v="R11MQS7WD9C3I0"/>
    <s v="R2AKH69XQY8BY4"/>
    <s v="R8GBOLYUN5UP6"/>
    <s v="R1AYVO4R25KJTA"/>
    <s v="R1HT6XM787V7FV"/>
    <s v="R339XJL1GMKHA3"/>
    <s v="R175VFSB2A32HG"/>
    <s v="R35T9LXYBSP09G"/>
  </r>
  <r>
    <s v="B08CF4SCNP"/>
    <x v="590"/>
    <s v="Electronics|WearableTechnology|SmartWatches"/>
    <x v="1"/>
    <n v="299"/>
    <n v="599"/>
    <x v="1"/>
    <n v="0.5"/>
    <n v="4.8"/>
    <x v="10"/>
    <n v="3066"/>
    <x v="0"/>
    <x v="0"/>
    <x v="0"/>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n v="8"/>
    <s v="R2L4XIZ518GOR1,RPVZZE1EB5RNS,RF4O6NIV5JCCW,R34V1K30QYA0OB,R3QB4RKKFY10JI,R19ZQCPYHQWLK7,R2XHVF9XQDSISL,R3JGGBNU2POS7K"/>
    <s v="R2L4XIZ518GOR1"/>
    <s v="RPVZZE1EB5RNS"/>
    <s v="RF4O6NIV5JCCW"/>
    <s v="R34V1K30QYA0OB"/>
    <s v="R3QB4RKKFY10JI"/>
    <s v="R19ZQCPYHQWLK7"/>
    <s v="R2XHVF9XQDSISL"/>
    <s v="R3JGGBNU2POS7K"/>
  </r>
  <r>
    <s v="B08CFCK6CW"/>
    <x v="591"/>
    <s v="Electronics|WearableTechnology|SmartWatches"/>
    <x v="1"/>
    <n v="1199"/>
    <n v="7999"/>
    <x v="8"/>
    <n v="0.85"/>
    <n v="4.5999999999999996"/>
    <x v="7"/>
    <n v="25910"/>
    <x v="0"/>
    <x v="1"/>
    <x v="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n v="8"/>
    <s v="R3T1GTTWKWWNZZ,R2YQKYW342PMX8,R3OSOTBK6ZE6IW,R35RC96UA66N6R,R2JWTE1QNDWW2W,R3A3YAK7RGKIF4,R22Z4U7R15TVLK,R1ENC0P3ZUKQO"/>
    <s v="R3T1GTTWKWWNZZ"/>
    <s v="R2YQKYW342PMX8"/>
    <s v="R3OSOTBK6ZE6IW"/>
    <s v="R35RC96UA66N6R"/>
    <s v="R2JWTE1QNDWW2W"/>
    <s v="R3A3YAK7RGKIF4"/>
    <s v="R22Z4U7R15TVLK"/>
    <s v="R1ENC0P3ZUKQO"/>
  </r>
  <r>
    <s v="B08CFJBZRK"/>
    <x v="592"/>
    <s v="OfficeProducts|OfficePaperProducts|Paper|Stationery|Notebooks,WritingPads&amp;Diaries|CompositionNotebooks"/>
    <x v="3"/>
    <n v="3249"/>
    <n v="6295"/>
    <x v="1"/>
    <n v="0.48"/>
    <n v="4.8"/>
    <x v="10"/>
    <n v="14062"/>
    <x v="0"/>
    <x v="1"/>
    <x v="1"/>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n v="8"/>
    <s v="RJ9UNCLT4UGVW,R1WU3UJKULS586,R1B72Y9UYMCWVG,R23L241XIDFJB3,RZ0VG2M2MCERQ,R22UFBT27YYXB,R3MGVFU1ZMOBFD,R2VOFP1CZA700L"/>
    <s v="RJ9UNCLT4UGVW"/>
    <s v="R1WU3UJKULS586"/>
    <s v="R1B72Y9UYMCWVG"/>
    <s v="R23L241XIDFJB3"/>
    <s v="RZ0VG2M2MCERQ"/>
    <s v="R22UFBT27YYXB"/>
    <s v="R3MGVFU1ZMOBFD"/>
    <s v="R2VOFP1CZA700L"/>
  </r>
  <r>
    <s v="B08CGW4GYR"/>
    <x v="593"/>
    <s v="Home&amp;Kitchen|Kitchen&amp;HomeAppliances|WaterPurifiers&amp;Accessories|WaterFilters&amp;Purifiers"/>
    <x v="2"/>
    <n v="375"/>
    <n v="999"/>
    <x v="7"/>
    <n v="0.62"/>
    <n v="4.5999999999999996"/>
    <x v="7"/>
    <n v="1988"/>
    <x v="0"/>
    <x v="0"/>
    <x v="0"/>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n v="8"/>
    <s v="R38F8NXSXYDTXY,RVHJAX9LZXL81,R2E2LEW31FG8SL,RR4N76OXC0SFK,R3RUZMOBCK3L6O,RLT5ZN2J9CR4R,RE3SOUOHD3XN5,R1A4SOUGDN8TRQ"/>
    <s v="R38F8NXSXYDTXY"/>
    <s v="RVHJAX9LZXL81"/>
    <s v="R2E2LEW31FG8SL"/>
    <s v="RR4N76OXC0SFK"/>
    <s v="R3RUZMOBCK3L6O"/>
    <s v="RLT5ZN2J9CR4R"/>
    <s v="RE3SOUOHD3XN5"/>
    <s v="R1A4SOUGDN8TRQ"/>
  </r>
  <r>
    <s v="B08CHKQ8D4"/>
    <x v="594"/>
    <s v="Computers&amp;Accessories|Accessories&amp;Peripherals|Cables&amp;Accessories|Cables|USBCables"/>
    <x v="0"/>
    <n v="719"/>
    <n v="1499"/>
    <x v="0"/>
    <n v="0.52"/>
    <n v="5.0999999999999996"/>
    <x v="0"/>
    <n v="1045"/>
    <x v="0"/>
    <x v="0"/>
    <x v="0"/>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n v="8"/>
    <s v="R3ROJ6AWGN2UFN,R3160KII7MBSDT,R8ZDM5P3NBJ6V,R2XYESNNUWI2DP,R1UHCZ5GEKZFZL,R2LUS6OIA1FUIY,R3TNBYI02BNXDP,R341FNER86M2NB"/>
    <s v="R3ROJ6AWGN2UFN"/>
    <s v="R3160KII7MBSDT"/>
    <s v="R8ZDM5P3NBJ6V"/>
    <s v="R2XYESNNUWI2DP"/>
    <s v="R1UHCZ5GEKZFZL"/>
    <s v="R2LUS6OIA1FUIY"/>
    <s v="R3TNBYI02BNXDP"/>
    <s v="R341FNER86M2NB"/>
  </r>
  <r>
    <s v="B08CHZ3ZQ7"/>
    <x v="595"/>
    <s v="Electronics|GeneralPurposeBatteries&amp;BatteryChargers"/>
    <x v="1"/>
    <n v="599"/>
    <n v="799"/>
    <x v="3"/>
    <n v="0.25"/>
    <n v="5.3"/>
    <x v="2"/>
    <n v="15790"/>
    <x v="0"/>
    <x v="0"/>
    <x v="1"/>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n v="8"/>
    <s v="RU005HHB0U3FV,R2OH909YAN0NWP,R2QUS4TP2AQD7Y,R11IIB56J49ZMK,R27X20M16J5I2V,R3LJECTJJCPCMA,R1VLU5EP1LPYG5,R3N7Q2Z3RUDS01"/>
    <s v="RU005HHB0U3FV"/>
    <s v="R2OH909YAN0NWP"/>
    <s v="R2QUS4TP2AQD7Y"/>
    <s v="R11IIB56J49ZMK"/>
    <s v="R27X20M16J5I2V"/>
    <s v="R3LJECTJJCPCMA"/>
    <s v="R1VLU5EP1LPYG5"/>
    <s v="R3N7Q2Z3RUDS01"/>
  </r>
  <r>
    <s v="B08CKW1KH9"/>
    <x v="596"/>
    <s v="Electronics|HomeTheater,TV&amp;Video|Accessories|RemoteControls"/>
    <x v="1"/>
    <n v="204"/>
    <n v="599"/>
    <x v="7"/>
    <n v="0.66"/>
    <n v="4.5999999999999996"/>
    <x v="7"/>
    <n v="339"/>
    <x v="1"/>
    <x v="0"/>
    <x v="0"/>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n v="8"/>
    <s v="R23VU14H85GINN,RD8Y8FJWLK3XY,RU5K3FZ0CXHM7,R17Q98YONHJWHJ,R3TFFDWEHT3NTP,R2OSACKU5SYG47,RWWWFTZ9CN3TK,R10A14SK3WPO23"/>
    <s v="R23VU14H85GINN"/>
    <s v="RD8Y8FJWLK3XY"/>
    <s v="RU5K3FZ0CXHM7"/>
    <s v="R17Q98YONHJWHJ"/>
    <s v="R3TFFDWEHT3NTP"/>
    <s v="R2OSACKU5SYG47"/>
    <s v="RWWWFTZ9CN3TK"/>
    <s v="R10A14SK3WPO23"/>
  </r>
  <r>
    <s v="B08CNLYKW5"/>
    <x v="597"/>
    <s v="Home&amp;Kitchen|Heating,Cooling&amp;AirQuality|WaterHeaters&amp;Geysers|InstantWaterHeaters"/>
    <x v="2"/>
    <n v="1699"/>
    <n v="3398"/>
    <x v="1"/>
    <n v="0.5"/>
    <n v="4.8"/>
    <x v="10"/>
    <n v="7988"/>
    <x v="0"/>
    <x v="1"/>
    <x v="0"/>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n v="8"/>
    <s v="R13SXCYDWPZD7M,R27X89M6VNZAZ6,R13PRENBWGTJL4,R1DIQOKB8QYLUH,R2FHZN2WCMLBOH,R2AOJHZMUZ7G2I,R91I40PR8A2CN,R2IZYQKHGOMD5L"/>
    <s v="R13SXCYDWPZD7M"/>
    <s v="R27X89M6VNZAZ6"/>
    <s v="R13PRENBWGTJL4"/>
    <s v="R1DIQOKB8QYLUH"/>
    <s v="R2FHZN2WCMLBOH"/>
    <s v="R2AOJHZMUZ7G2I"/>
    <s v="R91I40PR8A2CN"/>
    <s v="R2IZYQKHGOMD5L"/>
  </r>
  <r>
    <s v="B08CRRQK6Z"/>
    <x v="598"/>
    <s v="Computers&amp;Accessories|Accessories&amp;Peripherals|Keyboards,Mice&amp;InputDevices|GraphicTablets"/>
    <x v="0"/>
    <n v="4999"/>
    <n v="12499"/>
    <x v="0"/>
    <n v="0.6"/>
    <n v="5.2"/>
    <x v="1"/>
    <n v="4541"/>
    <x v="0"/>
    <x v="1"/>
    <x v="0"/>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n v="8"/>
    <s v="R15LP4CHWX2U71,RNN7UL8Y8WODW,R1HRCJ7XQY80Z7,R1P0HMRSS4MV42,R7X57IG9SMZ9I,R2LRVWCRPJU2HW,R14DQ7KNNHLJA2,R564J6V9I533Q"/>
    <s v="R15LP4CHWX2U71"/>
    <s v="RNN7UL8Y8WODW"/>
    <s v="R1HRCJ7XQY80Z7"/>
    <s v="R1P0HMRSS4MV42"/>
    <s v="R7X57IG9SMZ9I"/>
    <s v="R2LRVWCRPJU2HW"/>
    <s v="R14DQ7KNNHLJA2"/>
    <s v="R564J6V9I533Q"/>
  </r>
  <r>
    <s v="B08CS3BT4L"/>
    <x v="599"/>
    <s v="Electronics|HomeTheater,TV&amp;Video|Televisions|SmartTelevisions"/>
    <x v="1"/>
    <n v="9999"/>
    <n v="12999"/>
    <x v="3"/>
    <n v="0.23"/>
    <n v="5.2"/>
    <x v="1"/>
    <n v="6088"/>
    <x v="0"/>
    <x v="1"/>
    <x v="1"/>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n v="8"/>
    <s v="R51BP5RJHSCM8,R1FLMETFTLS1GQ,RMT5PSCPJISQD,R1NAS02DEDJ7WL,RH13U02O9OE8A,R1T820289T9SW4,R2QJOMXODW8ALB,RJE8U42OVIJFV"/>
    <s v="R51BP5RJHSCM8"/>
    <s v="R1FLMETFTLS1GQ"/>
    <s v="RMT5PSCPJISQD"/>
    <s v="R1NAS02DEDJ7WL"/>
    <s v="RH13U02O9OE8A"/>
    <s v="R1T820289T9SW4"/>
    <s v="R2QJOMXODW8ALB"/>
    <s v="RJE8U42OVIJFV"/>
  </r>
  <r>
    <s v="B08CT62BM1"/>
    <x v="600"/>
    <s v="Computers&amp;Accessories|Accessories&amp;Peripherals|Cables&amp;Accessories|Cables|USBCables"/>
    <x v="0"/>
    <n v="299"/>
    <n v="999"/>
    <x v="7"/>
    <n v="0.7"/>
    <n v="5.3"/>
    <x v="2"/>
    <n v="2651"/>
    <x v="0"/>
    <x v="0"/>
    <x v="0"/>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n v="8"/>
    <s v="R1LNA5SHXIW7IM,RGCS38FNYUI9H,R2WOUJZTB4QW94,R3RWH85AAMCDDX,R3GRJEKOICA3B1,RST6G0XZXY8O3,R24V8P9TKOO83N,R1AT2O4Q8I5DEY"/>
    <s v="R1LNA5SHXIW7IM"/>
    <s v="RGCS38FNYUI9H"/>
    <s v="R2WOUJZTB4QW94"/>
    <s v="R3RWH85AAMCDDX"/>
    <s v="R3GRJEKOICA3B1"/>
    <s v="RST6G0XZXY8O3"/>
    <s v="R24V8P9TKOO83N"/>
    <s v="R1AT2O4Q8I5DEY"/>
  </r>
  <r>
    <s v="B08CTNJ985"/>
    <x v="601"/>
    <s v="Computers&amp;Accessories|Accessories&amp;Peripherals|Cables&amp;Accessories|Cables|USBCables"/>
    <x v="0"/>
    <n v="325"/>
    <n v="999"/>
    <x v="7"/>
    <n v="0.67"/>
    <n v="5.3"/>
    <x v="2"/>
    <n v="2651"/>
    <x v="0"/>
    <x v="0"/>
    <x v="0"/>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n v="8"/>
    <s v="R1LNA5SHXIW7IM,RGCS38FNYUI9H,R2WOUJZTB4QW94,R3RWH85AAMCDDX,R3GRJEKOICA3B1,RST6G0XZXY8O3,R24V8P9TKOO83N,R1AT2O4Q8I5DEY"/>
    <s v="R1LNA5SHXIW7IM"/>
    <s v="RGCS38FNYUI9H"/>
    <s v="R2WOUJZTB4QW94"/>
    <s v="R3RWH85AAMCDDX"/>
    <s v="R3GRJEKOICA3B1"/>
    <s v="RST6G0XZXY8O3"/>
    <s v="R24V8P9TKOO83N"/>
    <s v="R1AT2O4Q8I5DEY"/>
  </r>
  <r>
    <s v="B08CTQP51L"/>
    <x v="602"/>
    <s v="Computers&amp;Accessories|Accessories&amp;Peripherals|Cables&amp;Accessories|Cables|USBCables"/>
    <x v="0"/>
    <n v="379"/>
    <n v="1499"/>
    <x v="5"/>
    <n v="0.75"/>
    <n v="5.2"/>
    <x v="1"/>
    <n v="4149"/>
    <x v="0"/>
    <x v="0"/>
    <x v="0"/>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n v="8"/>
    <s v="R24LA0QD5OLK8G,R3Q8NDQHWTOEMA,RLU72AJAAOA8D,R2Y2ISC0E5DQJ7,R1VS3VC0CZ24XB,R2787ZH86GWL84,R1VDA6PEVBN4E3,RWWGO6H2DZMYC"/>
    <s v="R24LA0QD5OLK8G"/>
    <s v="R3Q8NDQHWTOEMA"/>
    <s v="RLU72AJAAOA8D"/>
    <s v="R2Y2ISC0E5DQJ7"/>
    <s v="R1VS3VC0CZ24XB"/>
    <s v="R2787ZH86GWL84"/>
    <s v="R1VDA6PEVBN4E3"/>
    <s v="RWWGO6H2DZMYC"/>
  </r>
  <r>
    <s v="B08CYNJ5KY"/>
    <x v="603"/>
    <s v="Electronics|WearableTechnology|SmartWatches"/>
    <x v="1"/>
    <n v="828"/>
    <n v="861"/>
    <x v="6"/>
    <n v="0.04"/>
    <n v="5.2"/>
    <x v="1"/>
    <n v="4567"/>
    <x v="0"/>
    <x v="0"/>
    <x v="1"/>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n v="8"/>
    <s v="R3C592OSGL2F93,R1E0XZJHFH6TXM,R2ENRB8YO7Y4S1,R3D1R5YMT9NWFM,R333HIWFHBI9EX,R3EGM0TULXVGUT,R3IJK2M8NM5F25,RYO5JW13I0MCH"/>
    <s v="R3C592OSGL2F93"/>
    <s v="R1E0XZJHFH6TXM"/>
    <s v="R2ENRB8YO7Y4S1"/>
    <s v="R3D1R5YMT9NWFM"/>
    <s v="R333HIWFHBI9EX"/>
    <s v="R3EGM0TULXVGUT"/>
    <s v="R3IJK2M8NM5F25"/>
    <s v="RYO5JW13I0MCH"/>
  </r>
  <r>
    <s v="B08CYPB15D"/>
    <x v="604"/>
    <s v="Electronics|Accessories|MemoryCards|MicroSD"/>
    <x v="1"/>
    <n v="717"/>
    <n v="761"/>
    <x v="6"/>
    <n v="0.06"/>
    <n v="5"/>
    <x v="9"/>
    <n v="7199"/>
    <x v="0"/>
    <x v="0"/>
    <x v="1"/>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n v="8"/>
    <s v="R1LAI2YEEUW0E0,RR8Y3CSNEHCK6,R1MXV3ILO9VTIP,RJDGO8A1H214O,R39LPM6JEQVLZV,R34GXFIAQ89K4W,R168AR72LPYI6V,RM1F5QKM6SSLE"/>
    <s v="R1LAI2YEEUW0E0"/>
    <s v="RR8Y3CSNEHCK6"/>
    <s v="R1MXV3ILO9VTIP"/>
    <s v="RJDGO8A1H214O"/>
    <s v="R39LPM6JEQVLZV"/>
    <s v="R34GXFIAQ89K4W"/>
    <s v="R168AR72LPYI6V"/>
    <s v="RM1F5QKM6SSLE"/>
  </r>
  <r>
    <s v="B08CZHGHKH"/>
    <x v="605"/>
    <s v="Computers&amp;Accessories|Accessories&amp;Peripherals|Cables&amp;Accessories|Cables|SATACables"/>
    <x v="0"/>
    <n v="499"/>
    <n v="1399"/>
    <x v="7"/>
    <n v="0.64"/>
    <n v="4.9000000000000004"/>
    <x v="5"/>
    <n v="1462"/>
    <x v="0"/>
    <x v="0"/>
    <x v="0"/>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n v="8"/>
    <s v="RXZ81N4MLYOJV,RSP3LVQQTLFHS,R2UXGNDYUTV459,R28D154XP60HC3,R2JGEMVYSCKSMJ,RTYO6OF7GIUIT,R1VM0YRY453I9F,R380AS2WJQL3HN"/>
    <s v="RXZ81N4MLYOJV"/>
    <s v="RSP3LVQQTLFHS"/>
    <s v="R2UXGNDYUTV459"/>
    <s v="R28D154XP60HC3"/>
    <s v="R2JGEMVYSCKSMJ"/>
    <s v="RTYO6OF7GIUIT"/>
    <s v="R1VM0YRY453I9F"/>
    <s v="R380AS2WJQL3HN"/>
  </r>
  <r>
    <s v="B08D11DZ2W"/>
    <x v="606"/>
    <s v="Electronics|Headphones,Earbuds&amp;Accessories|Headphones|In-Ear"/>
    <x v="1"/>
    <n v="1499"/>
    <n v="8999"/>
    <x v="8"/>
    <n v="0.83"/>
    <n v="4.7"/>
    <x v="6"/>
    <n v="28324"/>
    <x v="0"/>
    <x v="1"/>
    <x v="0"/>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n v="8"/>
    <s v="R2TM1SQ2JK9S7K,R12CJ7K0V22F2T,R3PZ9OABVKGYOQ,R1RTA2FATK1OYI,R1ALJXQ6Z6WJSQ,R3LQ7TCDIBG7QE,R3NF49K5GAY77U,R3HR0LBECGBXXA"/>
    <s v="R2TM1SQ2JK9S7K"/>
    <s v="R12CJ7K0V22F2T"/>
    <s v="R3PZ9OABVKGYOQ"/>
    <s v="R1RTA2FATK1OYI"/>
    <s v="R1ALJXQ6Z6WJSQ"/>
    <s v="R3LQ7TCDIBG7QE"/>
    <s v="R3NF49K5GAY77U"/>
    <s v="R3HR0LBECGBXXA"/>
  </r>
  <r>
    <s v="B08D64C9FN"/>
    <x v="607"/>
    <s v="Computers&amp;Accessories|Accessories&amp;Peripherals|Keyboards,Mice&amp;InputDevices|Keyboard&amp;MouseSets"/>
    <x v="0"/>
    <n v="575"/>
    <n v="2799"/>
    <x v="5"/>
    <n v="0.79"/>
    <n v="5.2"/>
    <x v="1"/>
    <n v="8537"/>
    <x v="0"/>
    <x v="0"/>
    <x v="0"/>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n v="8"/>
    <s v="RO0S1HB5CYIZ9,R1D7LUGU7FIF6R,R5VZWTCWXT2WY,R33JXSES80JB74,R2GY2F5IO2PURC,R3REX484T6TAC7,R2K44XXHGOOAHD,RV56YWKRKX22O"/>
    <s v="RO0S1HB5CYIZ9"/>
    <s v="R1D7LUGU7FIF6R"/>
    <s v="R5VZWTCWXT2WY"/>
    <s v="R33JXSES80JB74"/>
    <s v="R2GY2F5IO2PURC"/>
    <s v="R3REX484T6TAC7"/>
    <s v="R2K44XXHGOOAHD"/>
    <s v="RV56YWKRKX22O"/>
  </r>
  <r>
    <s v="B08D6RCM3Q"/>
    <x v="608"/>
    <s v="Computers&amp;Accessories|Accessories&amp;Peripherals|LaptopAccessories|LaptopChargers&amp;PowerSupplies"/>
    <x v="0"/>
    <n v="355"/>
    <n v="899"/>
    <x v="7"/>
    <n v="0.61"/>
    <n v="5.0999999999999996"/>
    <x v="0"/>
    <n v="1051"/>
    <x v="0"/>
    <x v="0"/>
    <x v="0"/>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n v="8"/>
    <s v="R3JQM04HFALWJX,R3DI9SP7OE34C9,R2RL7RJ6QY2YRW,R2OGLI7UQD4OD8,R3U8L7PHH3OIZC,R6KSB6ZQJ1N9,R26R5DS3LBXK1,R1VK57CI0VREP"/>
    <s v="R3JQM04HFALWJX"/>
    <s v="R3DI9SP7OE34C9"/>
    <s v="R2RL7RJ6QY2YRW"/>
    <s v="R2OGLI7UQD4OD8"/>
    <s v="R3U8L7PHH3OIZC"/>
    <s v="R6KSB6ZQJ1N9"/>
    <s v="R26R5DS3LBXK1"/>
    <s v="R1VK57CI0VREP"/>
  </r>
  <r>
    <s v="B08D75R3Z1"/>
    <x v="609"/>
    <s v="Electronics|Headphones,Earbuds&amp;Accessories|Headphones|In-Ear"/>
    <x v="1"/>
    <n v="299"/>
    <n v="1900"/>
    <x v="8"/>
    <n v="0.84"/>
    <n v="4.5999999999999996"/>
    <x v="7"/>
    <n v="18202"/>
    <x v="0"/>
    <x v="0"/>
    <x v="0"/>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n v="8"/>
    <s v="R2MHX3EGIJVMNQ,R1FHCHWONZZ0YJ,R216RLQKYB7TWS,R1LN12XSMIYTOW,R1TG4AO6RXHQNZ,R1FCJNCO47BBLU,REHOKLPMH5R8P,R34LHGI3NRQ0Y2"/>
    <s v="R2MHX3EGIJVMNQ"/>
    <s v="R1FHCHWONZZ0YJ"/>
    <s v="R216RLQKYB7TWS"/>
    <s v="R1LN12XSMIYTOW"/>
    <s v="R1TG4AO6RXHQNZ"/>
    <s v="R1FCJNCO47BBLU"/>
    <s v="REHOKLPMH5R8P"/>
    <s v="R34LHGI3NRQ0Y2"/>
  </r>
  <r>
    <s v="B08D77XZX5"/>
    <x v="610"/>
    <s v="Electronics|Headphones,Earbuds&amp;Accessories|Headphones|In-Ear"/>
    <x v="1"/>
    <n v="599"/>
    <n v="2499"/>
    <x v="5"/>
    <n v="0.76"/>
    <n v="4.9000000000000004"/>
    <x v="5"/>
    <n v="58162"/>
    <x v="0"/>
    <x v="0"/>
    <x v="0"/>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n v="8"/>
    <s v="R2RBF2BGJRO7H2,R1OF0G9O7Z6VSU,R30F23SQTDLJPU,R12OJO04IKVP5R,R1EYIK2EGG3W2H,R2B5VJALJVQ8RD,R10QDJFCO17945,R23VI41K9DE8OJ"/>
    <s v="R2RBF2BGJRO7H2"/>
    <s v="R1OF0G9O7Z6VSU"/>
    <s v="R30F23SQTDLJPU"/>
    <s v="R12OJO04IKVP5R"/>
    <s v="R1EYIK2EGG3W2H"/>
    <s v="R2B5VJALJVQ8RD"/>
    <s v="R10QDJFCO17945"/>
    <s v="R23VI41K9DE8OJ"/>
  </r>
  <r>
    <s v="B08D9MNH4B"/>
    <x v="611"/>
    <s v="Computers&amp;Accessories|Accessories&amp;Peripherals|Cables&amp;Accessories|Cables|USBCables"/>
    <x v="0"/>
    <n v="5899"/>
    <n v="7005"/>
    <x v="2"/>
    <n v="0.16"/>
    <n v="4.5999999999999996"/>
    <x v="7"/>
    <n v="4199"/>
    <x v="0"/>
    <x v="1"/>
    <x v="1"/>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n v="8"/>
    <s v="R36ZW65JOPFS8L,RAEGRKQ26HAKB,R3U1GKVTCQ21OO,RAHRN3DS37LUC,R176NMLL4UKOG4,R1OZH39239I73K,RS9AG75KQ5ZWV,RSG6CEI9TVLPB"/>
    <s v="R36ZW65JOPFS8L"/>
    <s v="RAEGRKQ26HAKB"/>
    <s v="R3U1GKVTCQ21OO"/>
    <s v="RAHRN3DS37LUC"/>
    <s v="R176NMLL4UKOG4"/>
    <s v="R1OZH39239I73K"/>
    <s v="RS9AG75KQ5ZWV"/>
    <s v="RSG6CEI9TVLPB"/>
  </r>
  <r>
    <s v="B08D9NDZ1Y"/>
    <x v="612"/>
    <s v="Electronics|Headphones,Earbuds&amp;Accessories|Headphones|In-Ear"/>
    <x v="1"/>
    <n v="3999"/>
    <n v="4332.96"/>
    <x v="6"/>
    <n v="0.08"/>
    <n v="4.5"/>
    <x v="8"/>
    <n v="21762"/>
    <x v="0"/>
    <x v="1"/>
    <x v="1"/>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n v="8"/>
    <s v="RS75FOY13AIG9,R3E7YWE1ALH6JF,R2L2RD1CNKUYC9,REHZ3AO9CMIAV,R19S8PMWV5DGXC,RC85YPCMOFPON,R1LU60M8E0H6MN,RRNOZ5CUP4LFK"/>
    <s v="RS75FOY13AIG9"/>
    <s v="R3E7YWE1ALH6JF"/>
    <s v="R2L2RD1CNKUYC9"/>
    <s v="REHZ3AO9CMIAV"/>
    <s v="R19S8PMWV5DGXC"/>
    <s v="RC85YPCMOFPON"/>
    <s v="R1LU60M8E0H6MN"/>
    <s v="RRNOZ5CUP4LFK"/>
  </r>
  <r>
    <s v="B08DCVRW98"/>
    <x v="613"/>
    <s v="Electronics|HomeTheater,TV&amp;Video|Accessories|RemoteControls"/>
    <x v="1"/>
    <n v="209"/>
    <n v="499"/>
    <x v="0"/>
    <n v="0.57999999999999996"/>
    <n v="5"/>
    <x v="9"/>
    <n v="479"/>
    <x v="1"/>
    <x v="0"/>
    <x v="0"/>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n v="8"/>
    <s v="R2U46UVD4IRLY7,RCZUJPVI3RK1S,R3LXC8533HTPVS,R34H8D7WJ570X3,R71E1FO9JA0SZ,R2EQ2SIE31EKP,R181JO933138UE,R16SAN9HROV4HS"/>
    <s v="R2U46UVD4IRLY7"/>
    <s v="RCZUJPVI3RK1S"/>
    <s v="R3LXC8533HTPVS"/>
    <s v="R34H8D7WJ570X3"/>
    <s v="R71E1FO9JA0SZ"/>
    <s v="R2EQ2SIE31EKP"/>
    <s v="R181JO933138UE"/>
    <s v="R16SAN9HROV4HS"/>
  </r>
  <r>
    <s v="B08DDRGWTJ"/>
    <x v="614"/>
    <s v="Computers&amp;Accessories|Accessories&amp;Peripherals|Cables&amp;Accessories|Cables|USBCables"/>
    <x v="0"/>
    <n v="229"/>
    <n v="299"/>
    <x v="3"/>
    <n v="0.23"/>
    <n v="5.3"/>
    <x v="2"/>
    <n v="30411"/>
    <x v="0"/>
    <x v="0"/>
    <x v="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n v="8"/>
    <s v="R2X090D1YHACKR,R32ZCIH9AFNJ60,R3N57EVVG0EHAF,R3QWLE8JHROKC1,R2VTSDOOUTSQ5X,R3E6FZ75Q074KH,R1SYBQLTPFCW20,RYQT96J8HPIXE"/>
    <s v="R2X090D1YHACKR"/>
    <s v="R32ZCIH9AFNJ60"/>
    <s v="R3N57EVVG0EHAF"/>
    <s v="R3QWLE8JHROKC1"/>
    <s v="R2VTSDOOUTSQ5X"/>
    <s v="R3E6FZ75Q074KH"/>
    <s v="R1SYBQLTPFCW20"/>
    <s v="RYQT96J8HPIXE"/>
  </r>
  <r>
    <s v="B08DPLCM6T"/>
    <x v="615"/>
    <s v="Electronics|HomeTheater,TV&amp;Video|Televisions|SmartTelevisions"/>
    <x v="1"/>
    <n v="13490"/>
    <n v="21990"/>
    <x v="4"/>
    <n v="0.39"/>
    <n v="5.3"/>
    <x v="2"/>
    <n v="11976"/>
    <x v="0"/>
    <x v="2"/>
    <x v="1"/>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n v="8"/>
    <s v="R2PNR69G0BQG2F,R31A0WWDEYMKEW,R2C4XEWFLVU7JV,RYWES5AT5FQO6,R1PGWAY5TEWLT4,R32542OPR0QC4I,R2JDJEVZ2G7EEK,R36EHHPAQNSSOF"/>
    <s v="R2PNR69G0BQG2F"/>
    <s v="R31A0WWDEYMKEW"/>
    <s v="R2C4XEWFLVU7JV"/>
    <s v="RYWES5AT5FQO6"/>
    <s v="R1PGWAY5TEWLT4"/>
    <s v="R32542OPR0QC4I"/>
    <s v="R2JDJEVZ2G7EEK"/>
    <s v="R36EHHPAQNSSOF"/>
  </r>
  <r>
    <s v="B08F47T4X5"/>
    <x v="616"/>
    <s v="Computers&amp;Accessories|Accessories&amp;Peripherals|LaptopAccessories|Lapdesks"/>
    <x v="0"/>
    <n v="89"/>
    <n v="89"/>
    <x v="6"/>
    <n v="0"/>
    <n v="5.2"/>
    <x v="1"/>
    <n v="19621"/>
    <x v="0"/>
    <x v="0"/>
    <x v="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n v="8"/>
    <s v="R37CHVALZ1PLJG,R2DLNWVOG65T2N,R1OXPNJF31B34Y,R1VVNP7FCJG1NN,R2JI9O83E5RUI,R2TNDYT4SMKKMQ,R34BRCDN96SCK5,R32BKKKHT3F1P3"/>
    <s v="R37CHVALZ1PLJG"/>
    <s v="R2DLNWVOG65T2N"/>
    <s v="R1OXPNJF31B34Y"/>
    <s v="R1VVNP7FCJG1NN"/>
    <s v="R2JI9O83E5RUI"/>
    <s v="R2TNDYT4SMKKMQ"/>
    <s v="R34BRCDN96SCK5"/>
    <s v="R32BKKKHT3F1P3"/>
  </r>
  <r>
    <s v="B08FB2LNSZ"/>
    <x v="617"/>
    <s v="Electronics|Headphones,Earbuds&amp;Accessories|Headphones|In-Ear"/>
    <x v="1"/>
    <n v="1499"/>
    <n v="2999"/>
    <x v="1"/>
    <n v="0.5"/>
    <n v="4.7"/>
    <x v="6"/>
    <n v="87798"/>
    <x v="0"/>
    <x v="1"/>
    <x v="0"/>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n v="8"/>
    <s v="R3NMIVJ17E0X21,RB5W0IR72WUCL,RYFMIDRTCXL9G,RAXJMWTTGEC3N,R3NIYIIT389DWG,R9X812EYFQOYQ,R3JUK9JGV9M0OZ,R11666SEDDXZ66"/>
    <s v="R3NMIVJ17E0X21"/>
    <s v="RB5W0IR72WUCL"/>
    <s v="RYFMIDRTCXL9G"/>
    <s v="RAXJMWTTGEC3N"/>
    <s v="R3NIYIIT389DWG"/>
    <s v="R9X812EYFQOYQ"/>
    <s v="R3JUK9JGV9M0OZ"/>
    <s v="R11666SEDDXZ66"/>
  </r>
  <r>
    <s v="B08FD2VSD9"/>
    <x v="618"/>
    <s v="Computers&amp;Accessories|Accessories&amp;Peripherals|Cables&amp;Accessories|Cables|USBCables"/>
    <x v="0"/>
    <n v="24990"/>
    <n v="51990"/>
    <x v="0"/>
    <n v="0.52"/>
    <n v="5.2"/>
    <x v="1"/>
    <n v="2951"/>
    <x v="0"/>
    <x v="2"/>
    <x v="0"/>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n v="8"/>
    <s v="R369A5WFHNY685,RU7ADO0K3THNI,R2C24XAHB09570,RF6FTZ2BMK3U7,R1BKYQ1GKAGGUM,R2JI0LCLSDDWMB,R2GFGRPUJPI039,R1QBBG7QM57OF7"/>
    <s v="R369A5WFHNY685"/>
    <s v="RU7ADO0K3THNI"/>
    <s v="R2C24XAHB09570"/>
    <s v="RF6FTZ2BMK3U7"/>
    <s v="R1BKYQ1GKAGGUM"/>
    <s v="R2JI0LCLSDDWMB"/>
    <s v="R2GFGRPUJPI039"/>
    <s v="R1QBBG7QM57OF7"/>
  </r>
  <r>
    <s v="B08FGNPQ9X"/>
    <x v="619"/>
    <s v="Computers&amp;Accessories|Accessories&amp;Peripherals|Keyboards,Mice&amp;InputDevices|Keyboard&amp;MouseSets"/>
    <x v="0"/>
    <n v="1199"/>
    <n v="2999"/>
    <x v="0"/>
    <n v="0.6"/>
    <n v="5.0999999999999996"/>
    <x v="0"/>
    <n v="10725"/>
    <x v="0"/>
    <x v="1"/>
    <x v="0"/>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n v="8"/>
    <s v="R323XTLZ6XF443,R2PU5PLM2D5A9P,R109BR31BO9U9O,RP81LPR632RSZ,R219G800XSZ211,R1HP18PZMA7RRO,R2NUEOM6M6XSIE,R13BCLN31UCTUC"/>
    <s v="R323XTLZ6XF443"/>
    <s v="R2PU5PLM2D5A9P"/>
    <s v="R109BR31BO9U9O"/>
    <s v="RP81LPR632RSZ"/>
    <s v="R219G800XSZ211"/>
    <s v="R1HP18PZMA7RRO"/>
    <s v="R2NUEOM6M6XSIE"/>
    <s v="R13BCLN31UCTUC"/>
  </r>
  <r>
    <s v="B08FN6WGDQ"/>
    <x v="620"/>
    <s v="Electronics|Accessories|MemoryCards|MicroSD"/>
    <x v="1"/>
    <n v="4790"/>
    <n v="15990"/>
    <x v="7"/>
    <n v="0.7"/>
    <n v="5"/>
    <x v="9"/>
    <n v="4390"/>
    <x v="0"/>
    <x v="1"/>
    <x v="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n v="8"/>
    <s v="RU8SZ6NFWFYV6,R1GQJT5423OND1,R2OJEFG3PL2ZVW,R31P2Q316FHLME,R1JH7M7L4615A2,R2851K7A34YYHT,R22I6M8QU55OWI,R2NCEGPNATUEXJ"/>
    <s v="RU8SZ6NFWFYV6"/>
    <s v="R1GQJT5423OND1"/>
    <s v="R2OJEFG3PL2ZVW"/>
    <s v="R31P2Q316FHLME"/>
    <s v="R1JH7M7L4615A2"/>
    <s v="R2851K7A34YYHT"/>
    <s v="R22I6M8QU55OWI"/>
    <s v="R2NCEGPNATUEXJ"/>
  </r>
  <r>
    <s v="B08FTFXNNB"/>
    <x v="621"/>
    <s v="Electronics|Mobiles&amp;Accessories|MobileAccessories|Cables&amp;Adapters|OTGAdapters"/>
    <x v="1"/>
    <n v="499"/>
    <n v="1999"/>
    <x v="5"/>
    <n v="0.75"/>
    <n v="4.7"/>
    <x v="6"/>
    <n v="3369"/>
    <x v="0"/>
    <x v="0"/>
    <x v="0"/>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n v="8"/>
    <s v="RXPIU94G6Y8XR,RG8WXHVO3Q5BN,R2VKT81SI4UN3S,R1TH2LQCYPBXMS,R1XO0RGL2VW166,R2WSQJGLL679MI,R1CEANV7C25XJ6,R2SFO5ZGKFMA3A"/>
    <s v="RXPIU94G6Y8XR"/>
    <s v="RG8WXHVO3Q5BN"/>
    <s v="R2VKT81SI4UN3S"/>
    <s v="R1TH2LQCYPBXMS"/>
    <s v="R1XO0RGL2VW166"/>
    <s v="R2WSQJGLL679MI"/>
    <s v="R1CEANV7C25XJ6"/>
    <s v="R2SFO5ZGKFMA3A"/>
  </r>
  <r>
    <s v="B08FY4FG5X"/>
    <x v="622"/>
    <s v="Computers&amp;Accessories|Accessories&amp;Peripherals|Keyboards,Mice&amp;InputDevices|Keyboards"/>
    <x v="0"/>
    <n v="649"/>
    <n v="2499"/>
    <x v="5"/>
    <n v="0.74"/>
    <n v="4.9000000000000004"/>
    <x v="5"/>
    <n v="13049"/>
    <x v="0"/>
    <x v="0"/>
    <x v="0"/>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n v="8"/>
    <s v="R30IUGWUAWZ7VQ,R2YU0RDOUNLB5M,RXK8OJ3F42ATY,R2M9M458Q96FUE,R3H1PC871H1GM5,R1K9QL3Y422K6J,R3C4RMUOAJHGYO,R169IX82EZNIGB"/>
    <s v="R30IUGWUAWZ7VQ"/>
    <s v="R2YU0RDOUNLB5M"/>
    <s v="RXK8OJ3F42ATY"/>
    <s v="R2M9M458Q96FUE"/>
    <s v="R3H1PC871H1GM5"/>
    <s v="R1K9QL3Y422K6J"/>
    <s v="R3C4RMUOAJHGYO"/>
    <s v="R169IX82EZNIGB"/>
  </r>
  <r>
    <s v="B08FYB5HHK"/>
    <x v="623"/>
    <s v="Computers&amp;Accessories|Accessories&amp;Peripherals|Cables&amp;Accessories|Cables|USBCables"/>
    <x v="0"/>
    <n v="1199"/>
    <n v="1999"/>
    <x v="4"/>
    <n v="0.4"/>
    <n v="5.5"/>
    <x v="3"/>
    <n v="22420"/>
    <x v="0"/>
    <x v="1"/>
    <x v="1"/>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n v="8"/>
    <s v="R30SWI8U6K7PDR,R2K3WL7JFGLDI,R2WXWZRPAKQ1GP,R29PWDI4WOF8FK,R26V2X161L8NR5,R3B4VBD2NKURWM,R3A6QVJ73S0FLJ,RSP7D739UWRFL"/>
    <s v="R30SWI8U6K7PDR"/>
    <s v="R2K3WL7JFGLDI"/>
    <s v="R2WXWZRPAKQ1GP"/>
    <s v="R29PWDI4WOF8FK"/>
    <s v="R26V2X161L8NR5"/>
    <s v="R3B4VBD2NKURWM"/>
    <s v="R3A6QVJ73S0FLJ"/>
    <s v="RSP7D739UWRFL"/>
  </r>
  <r>
    <s v="B08G1RW2Q3"/>
    <x v="624"/>
    <s v="Electronics|HomeTheater,TV&amp;Video|Accessories|RemoteControls"/>
    <x v="1"/>
    <n v="299"/>
    <n v="799"/>
    <x v="7"/>
    <n v="0.63"/>
    <n v="5"/>
    <x v="9"/>
    <n v="151"/>
    <x v="1"/>
    <x v="0"/>
    <x v="0"/>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n v="8"/>
    <s v="RHUH1KUO9N3LB,R2OCEV9PHCLFUS,R50IDO4SB3AFN,R2QJNGU56FGL5G,R355RN0CHT6Z4Z,R1CFZQYTT6QE90,RIN87V1ZT8M2F,R14EGSF85GZV2Q"/>
    <s v="RHUH1KUO9N3LB"/>
    <s v="R2OCEV9PHCLFUS"/>
    <s v="R50IDO4SB3AFN"/>
    <s v="R2QJNGU56FGL5G"/>
    <s v="R355RN0CHT6Z4Z"/>
    <s v="R1CFZQYTT6QE90"/>
    <s v="RIN87V1ZT8M2F"/>
    <s v="R14EGSF85GZV2Q"/>
  </r>
  <r>
    <s v="B08G28Z33M"/>
    <x v="625"/>
    <s v="Electronics|Mobiles&amp;Accessories|MobileAccessories|Photo&amp;VideoAccessories|Tripods"/>
    <x v="1"/>
    <n v="399"/>
    <n v="699"/>
    <x v="1"/>
    <n v="0.43"/>
    <n v="5"/>
    <x v="9"/>
    <n v="37817"/>
    <x v="0"/>
    <x v="0"/>
    <x v="1"/>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n v="8"/>
    <s v="R2CKMKVZVLVGEN,R31G5IFN5GICYC,R1L0EKJ498BUV8,R1J03LTLYLJTQY,R1K4ZOFHBZVZNA,R76P8S1ZO6BND,R31PGOF9FRDEV4,R1VX9N9I41ZY6F"/>
    <s v="R2CKMKVZVLVGEN"/>
    <s v="R31G5IFN5GICYC"/>
    <s v="R1L0EKJ498BUV8"/>
    <s v="R1J03LTLYLJTQY"/>
    <s v="R1K4ZOFHBZVZNA"/>
    <s v="R76P8S1ZO6BND"/>
    <s v="R31PGOF9FRDEV4"/>
    <s v="R1VX9N9I41ZY6F"/>
  </r>
  <r>
    <s v="B08G43CCLC"/>
    <x v="626"/>
    <s v="Electronics|HomeTheater,TV&amp;Video|Accessories|Cables|HDMICables"/>
    <x v="1"/>
    <n v="218"/>
    <n v="999"/>
    <x v="5"/>
    <n v="0.78"/>
    <n v="5.2"/>
    <x v="1"/>
    <n v="163"/>
    <x v="1"/>
    <x v="0"/>
    <x v="0"/>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n v="8"/>
    <s v="R34OST6S1F8457,R6Z0QUUTZU58T,R3QNKPNSUIZP59,R3R9Y258UAOCTI,R2NB1AHZCTD44B,R1IPFAF5DDZQ57,R2WSQL1YCAREKS,RCDYRGDMI1WOA"/>
    <s v="R34OST6S1F8457"/>
    <s v="R6Z0QUUTZU58T"/>
    <s v="R3QNKPNSUIZP59"/>
    <s v="R3R9Y258UAOCTI"/>
    <s v="R2NB1AHZCTD44B"/>
    <s v="R1IPFAF5DDZQ57"/>
    <s v="R2WSQL1YCAREKS"/>
    <s v="RCDYRGDMI1WOA"/>
  </r>
  <r>
    <s v="B08G8H8DPL"/>
    <x v="627"/>
    <s v="Home&amp;Kitchen|Kitchen&amp;HomeAppliances|SmallKitchenAppliances|EggBoilers"/>
    <x v="2"/>
    <n v="3249"/>
    <n v="6375"/>
    <x v="1"/>
    <n v="0.49"/>
    <n v="5"/>
    <x v="9"/>
    <n v="4978"/>
    <x v="0"/>
    <x v="1"/>
    <x v="1"/>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n v="8"/>
    <s v="R1WOCZISS1XXUR,R2M762SF95HF4B,RC6AWPQ7PREJZ,R17NZIN8DSAOFP,R3A3W9KP62H29B,R38E6QSOIKQFIR,R3EUCFMNX3LPQX,R1FVMAOCOXBG2H"/>
    <s v="R1WOCZISS1XXUR"/>
    <s v="R2M762SF95HF4B"/>
    <s v="RC6AWPQ7PREJZ"/>
    <s v="R17NZIN8DSAOFP"/>
    <s v="R3A3W9KP62H29B"/>
    <s v="R38E6QSOIKQFIR"/>
    <s v="R3EUCFMNX3LPQX"/>
    <s v="R1FVMAOCOXBG2H"/>
  </r>
  <r>
    <s v="B08GJ57MKL"/>
    <x v="628"/>
    <s v="Home&amp;Kitchen|Kitchen&amp;HomeAppliances|SmallKitchenAppliances|Kettles&amp;HotWaterDispensers|ElectricKettles"/>
    <x v="2"/>
    <n v="14400"/>
    <n v="59900"/>
    <x v="5"/>
    <n v="0.76"/>
    <n v="5.4"/>
    <x v="4"/>
    <n v="3837"/>
    <x v="0"/>
    <x v="2"/>
    <x v="0"/>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n v="8"/>
    <s v="R33RASBIQKH1EX,RBOPA6420OHEP,R200UL35KLRW7R,RJP0K4KZDD2HP,R1PMRQ6KVUO5UV,R20LSQBJM9GWDK,R2FMPKSMQSCODD,R120D3AP6AXFGR"/>
    <s v="R33RASBIQKH1EX"/>
    <s v="RBOPA6420OHEP"/>
    <s v="R200UL35KLRW7R"/>
    <s v="RJP0K4KZDD2HP"/>
    <s v="R1PMRQ6KVUO5UV"/>
    <s v="R20LSQBJM9GWDK"/>
    <s v="R2FMPKSMQSCODD"/>
    <s v="R120D3AP6AXFGR"/>
  </r>
  <r>
    <s v="B08GJNM9N7"/>
    <x v="629"/>
    <s v="Electronics|HomeTheater,TV&amp;Video|Accessories|RemoteControls"/>
    <x v="1"/>
    <n v="299"/>
    <n v="1199"/>
    <x v="5"/>
    <n v="0.75"/>
    <n v="4.7"/>
    <x v="6"/>
    <n v="490"/>
    <x v="1"/>
    <x v="0"/>
    <x v="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n v="8"/>
    <s v="R3C1N7WDNPKXMU,R13QZ3G3Z2NKZW,RYCABKJLDMHG2,R2AMKG0A1IR98W,R1GIHFG8L6RSW2,R3I3FTSTI3YBTA,RJTM1AE1IP9JL,R3G3MJTILP63AK"/>
    <s v="R3C1N7WDNPKXMU"/>
    <s v="R13QZ3G3Z2NKZW"/>
    <s v="RYCABKJLDMHG2"/>
    <s v="R2AMKG0A1IR98W"/>
    <s v="R1GIHFG8L6RSW2"/>
    <s v="R3I3FTSTI3YBTA"/>
    <s v="RJTM1AE1IP9JL"/>
    <s v="R3G3MJTILP63AK"/>
  </r>
  <r>
    <s v="B08GM5S4CQ"/>
    <x v="630"/>
    <s v="Home&amp;Kitchen|Kitchen&amp;HomeAppliances|Vacuum,Cleaning&amp;Ironing|Irons,Steamers&amp;Accessories|LintShavers"/>
    <x v="2"/>
    <n v="6990"/>
    <n v="14290"/>
    <x v="0"/>
    <n v="0.51"/>
    <n v="5.4"/>
    <x v="4"/>
    <n v="1771"/>
    <x v="0"/>
    <x v="1"/>
    <x v="0"/>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n v="8"/>
    <s v="R3N1KWPD82KCJH,RUP7RE9R1GMG7,R1EM1ELIZK4UQO,R1KENVOUNW6R1X,R1N5J4AH4O9X4T,R35QA88TXAIRTF,R1AGOOCPLSM5ZG,R1NA3LLEM31J5M"/>
    <s v="R3N1KWPD82KCJH"/>
    <s v="RUP7RE9R1GMG7"/>
    <s v="R1EM1ELIZK4UQO"/>
    <s v="R1KENVOUNW6R1X"/>
    <s v="R1N5J4AH4O9X4T"/>
    <s v="R35QA88TXAIRTF"/>
    <s v="R1AGOOCPLSM5ZG"/>
    <s v="R1NA3LLEM31J5M"/>
  </r>
  <r>
    <s v="B08GSQXLJ2"/>
    <x v="631"/>
    <s v="Computers&amp;Accessories|Accessories&amp;Peripherals|Cables&amp;Accessories|Cables|USBCables"/>
    <x v="0"/>
    <n v="6199"/>
    <n v="10400"/>
    <x v="4"/>
    <n v="0.4"/>
    <n v="5.0999999999999996"/>
    <x v="0"/>
    <n v="14391"/>
    <x v="0"/>
    <x v="1"/>
    <x v="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n v="8"/>
    <s v="RYZ8HY7V1JOX0,R15W9YNUHPIVOA,R53M82T1POPU,RHIVLM50D4L50,R2U3O1QBYLBWRS,RAXM0B85QNFMQ,R52YG96EXD03Q,R3BD16X4UBSUZT"/>
    <s v="RYZ8HY7V1JOX0"/>
    <s v="R15W9YNUHPIVOA"/>
    <s v="R53M82T1POPU"/>
    <s v="RHIVLM50D4L50"/>
    <s v="R2U3O1QBYLBWRS"/>
    <s v="RAXM0B85QNFMQ"/>
    <s v="R52YG96EXD03Q"/>
    <s v="R3BD16X4UBSUZT"/>
  </r>
  <r>
    <s v="B08GTYFC37"/>
    <x v="632"/>
    <s v="Electronics|Headphones,Earbuds&amp;Accessories|Headphones|In-Ear"/>
    <x v="1"/>
    <n v="10389"/>
    <n v="32000"/>
    <x v="7"/>
    <n v="0.68"/>
    <n v="5.4"/>
    <x v="4"/>
    <n v="41398"/>
    <x v="0"/>
    <x v="2"/>
    <x v="0"/>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n v="8"/>
    <s v="RRJFTC0VXGP9F,R39JQE75EPS5DO,RUZV4DZKBFJGE,R1SBQDN9157ZTO,R1O8LE9DENM39V,R1QGJPE1M4YZKR,R240LL92WXKRRY,R3GECDAI29GH5G"/>
    <s v="RRJFTC0VXGP9F"/>
    <s v="R39JQE75EPS5DO"/>
    <s v="RUZV4DZKBFJGE"/>
    <s v="R1SBQDN9157ZTO"/>
    <s v="R1O8LE9DENM39V"/>
    <s v="R1QGJPE1M4YZKR"/>
    <s v="R240LL92WXKRRY"/>
    <s v="R3GECDAI29GH5G"/>
  </r>
  <r>
    <s v="B08GYG6T12"/>
    <x v="633"/>
    <s v="Electronics|Mobiles&amp;Accessories|MobileAccessories|Chargers|AutomobileChargers"/>
    <x v="1"/>
    <n v="449"/>
    <n v="800"/>
    <x v="1"/>
    <n v="0.44"/>
    <n v="5.4"/>
    <x v="4"/>
    <n v="69585"/>
    <x v="0"/>
    <x v="0"/>
    <x v="1"/>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n v="8"/>
    <s v="R25MV5W3PW3AZM,R4L3BQHQJOIO7,R1Q4N7W1AGXVR1,R2XTH0U6G7AQPW,R2H0NX7RGGBP17,R3S263IWR7GQ9,R1BWUDH6P42FOV,RFNJ1019NIZ43"/>
    <s v="R25MV5W3PW3AZM"/>
    <s v="R4L3BQHQJOIO7"/>
    <s v="R1Q4N7W1AGXVR1"/>
    <s v="R2XTH0U6G7AQPW"/>
    <s v="R2H0NX7RGGBP17"/>
    <s v="R3S263IWR7GQ9"/>
    <s v="R1BWUDH6P42FOV"/>
    <s v="RFNJ1019NIZ43"/>
  </r>
  <r>
    <s v="B08H21B6V7"/>
    <x v="634"/>
    <s v="Electronics|WearableTechnology|SmartWatches"/>
    <x v="1"/>
    <n v="2599"/>
    <n v="2999"/>
    <x v="2"/>
    <n v="0.13"/>
    <n v="4.9000000000000004"/>
    <x v="5"/>
    <n v="14266"/>
    <x v="0"/>
    <x v="1"/>
    <x v="1"/>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n v="8"/>
    <s v="RGIN9AS9WAQNP,R2TI5S1VH0Z88G,R3K4W8ED08OFWZ,RHSML7W05JVC0,R1CFTT0Q5RRC8C,R3SMLK8O4PUTW5,R3BHJRLDSTVS7W,RO0KLBJXV6XCR"/>
    <s v="RGIN9AS9WAQNP"/>
    <s v="R2TI5S1VH0Z88G"/>
    <s v="R3K4W8ED08OFWZ"/>
    <s v="RHSML7W05JVC0"/>
    <s v="R1CFTT0Q5RRC8C"/>
    <s v="R3SMLK8O4PUTW5"/>
    <s v="R3BHJRLDSTVS7W"/>
    <s v="RO0KLBJXV6XCR"/>
  </r>
  <r>
    <s v="B08H5L8V1L"/>
    <x v="635"/>
    <s v="Electronics|HomeTheater,TV&amp;Video|Televisions|SmartTelevisions"/>
    <x v="1"/>
    <n v="379"/>
    <n v="1099"/>
    <x v="7"/>
    <n v="0.66"/>
    <n v="5.3"/>
    <x v="2"/>
    <n v="3049"/>
    <x v="0"/>
    <x v="0"/>
    <x v="0"/>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n v="8"/>
    <s v="R1QF0ET8A7E6WA,R1X9IA818SXS5X,R2L31T82MCWLFF,R2KRBAR470MHG9,RUQMRRT0FY4YJ,R1YUVBDM5U1VP,R3QNDW1DBNUYYV,R3U7MTLZA3L5CH"/>
    <s v="R1QF0ET8A7E6WA"/>
    <s v="R1X9IA818SXS5X"/>
    <s v="R2L31T82MCWLFF"/>
    <s v="R2KRBAR470MHG9"/>
    <s v="RUQMRRT0FY4YJ"/>
    <s v="R1YUVBDM5U1VP"/>
    <s v="R3QNDW1DBNUYYV"/>
    <s v="R3U7MTLZA3L5CH"/>
  </r>
  <r>
    <s v="B08H673XKN"/>
    <x v="636"/>
    <s v="Home&amp;Kitchen|Kitchen&amp;HomeAppliances|Vacuum,Cleaning&amp;Ironing|Irons,Steamers&amp;Accessories|Irons|SteamIrons"/>
    <x v="2"/>
    <n v="3249"/>
    <n v="7795"/>
    <x v="0"/>
    <n v="0.57999999999999996"/>
    <n v="5.2"/>
    <x v="1"/>
    <n v="4664"/>
    <x v="0"/>
    <x v="1"/>
    <x v="0"/>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n v="8"/>
    <s v="RICLGKGN5RFBD,RQV7WIBD0GS06,R25UI50GV8IC8H,R2LFQN3J98VK9K,R1ATYWNQEP9IRU,R1OKGK70LYSD46,R2LV882ASO4EJM,R1J8XIRST0HDN6"/>
    <s v="RICLGKGN5RFBD"/>
    <s v="RQV7WIBD0GS06"/>
    <s v="R25UI50GV8IC8H"/>
    <s v="R2LFQN3J98VK9K"/>
    <s v="R1ATYWNQEP9IRU"/>
    <s v="R1OKGK70LYSD46"/>
    <s v="R2LV882ASO4EJM"/>
    <s v="R1J8XIRST0HDN6"/>
  </r>
  <r>
    <s v="B08H6B3G96"/>
    <x v="637"/>
    <s v="Home&amp;Kitchen|Kitchen&amp;HomeAppliances|SmallKitchenAppliances|Kettles&amp;HotWaterDispensers|ElectricKettles"/>
    <x v="2"/>
    <n v="3349"/>
    <n v="3995"/>
    <x v="2"/>
    <n v="0.16"/>
    <n v="5.3"/>
    <x v="2"/>
    <n v="1954"/>
    <x v="0"/>
    <x v="1"/>
    <x v="1"/>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n v="8"/>
    <s v="RYDPEWV9WC0PU,R3L51B7RDHW16V,R100Y29EI0KGW9,R31K3QIMP4B1CU,RR7DW11JUGVUX,R2CUG4B7G56O7U,R2XR0OPWFJK2OG,R1SOHNFLA9IKXL"/>
    <s v="RYDPEWV9WC0PU"/>
    <s v="R3L51B7RDHW16V"/>
    <s v="R100Y29EI0KGW9"/>
    <s v="R31K3QIMP4B1CU"/>
    <s v="RR7DW11JUGVUX"/>
    <s v="R2CUG4B7G56O7U"/>
    <s v="R2XR0OPWFJK2OG"/>
    <s v="R1SOHNFLA9IKXL"/>
  </r>
  <r>
    <s v="B08H6CZSHT"/>
    <x v="638"/>
    <s v="Home&amp;Kitchen|Kitchen&amp;HomeAppliances|Vacuum,Cleaning&amp;Ironing|Irons,Steamers&amp;Accessories|Irons|DryIrons"/>
    <x v="2"/>
    <n v="2903"/>
    <n v="3295"/>
    <x v="2"/>
    <n v="0.12"/>
    <n v="5.3"/>
    <x v="2"/>
    <n v="2299"/>
    <x v="0"/>
    <x v="1"/>
    <x v="1"/>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n v="8"/>
    <s v="RK56D57RLGNG7,R3SZTBONWK6EEB,RW0XZ8GFEVSHT,R1ONWKUQ97UR0Z,R31QLHY7PDUZ58,R3PN59YSGTFQA4,R313IF9FNSCCXG,RGABQNB8MCJIV"/>
    <s v="RK56D57RLGNG7"/>
    <s v="R3SZTBONWK6EEB"/>
    <s v="RW0XZ8GFEVSHT"/>
    <s v="R1ONWKUQ97UR0Z"/>
    <s v="R31QLHY7PDUZ58"/>
    <s v="R3PN59YSGTFQA4"/>
    <s v="R313IF9FNSCCXG"/>
    <s v="RGABQNB8MCJIV"/>
  </r>
  <r>
    <s v="B08H9Z3XQW"/>
    <x v="639"/>
    <s v="Electronics|Headphones,Earbuds&amp;Accessories|Headphones|In-Ear"/>
    <x v="1"/>
    <n v="455"/>
    <n v="1490"/>
    <x v="7"/>
    <n v="0.69"/>
    <n v="5.0999999999999996"/>
    <x v="0"/>
    <n v="161677"/>
    <x v="0"/>
    <x v="0"/>
    <x v="0"/>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n v="8"/>
    <s v="R2WQHYFXQ5BCCA,R3BU0MFK2ORFS6,R28DOVGVW1QZXZ,R26XU8W37JQI55,R2S12HQMGEON44,R2NVYGBTVG3FJR,R3VG49O0264FQ9,R2A3HU0CB8SUQ4"/>
    <s v="R2WQHYFXQ5BCCA"/>
    <s v="R3BU0MFK2ORFS6"/>
    <s v="R28DOVGVW1QZXZ"/>
    <s v="R26XU8W37JQI55"/>
    <s v="R2S12HQMGEON44"/>
    <s v="R2NVYGBTVG3FJR"/>
    <s v="R3VG49O0264FQ9"/>
    <s v="R2A3HU0CB8SUQ4"/>
  </r>
  <r>
    <s v="B08HD7JQHX"/>
    <x v="640"/>
    <s v="Computers&amp;Accessories|Printers,Inks&amp;Accessories|Inks,Toners&amp;Cartridges|InkjetInkCartridges"/>
    <x v="0"/>
    <n v="199"/>
    <n v="499"/>
    <x v="0"/>
    <n v="0.6"/>
    <n v="4.3"/>
    <x v="13"/>
    <n v="2804"/>
    <x v="0"/>
    <x v="0"/>
    <x v="0"/>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n v="8"/>
    <s v="REQ74ZVYY2I01,R15RS7QIKMBY5Z,RCYHKHTW0MAL8,R1AB17ZPSW1AE1,R145BZJOMF3WT1,R11AYTN6DNN25S,R17NRPNYVC5XVK,R2U218ZDN8D849"/>
    <s v="REQ74ZVYY2I01"/>
    <s v="R15RS7QIKMBY5Z"/>
    <s v="RCYHKHTW0MAL8"/>
    <s v="R1AB17ZPSW1AE1"/>
    <s v="R145BZJOMF3WT1"/>
    <s v="R11AYTN6DNN25S"/>
    <s v="R17NRPNYVC5XVK"/>
    <s v="R2U218ZDN8D849"/>
  </r>
  <r>
    <s v="B08HDCWDXD"/>
    <x v="641"/>
    <s v="Home&amp;Kitchen|Kitchen&amp;HomeAppliances|Vacuum,Cleaning&amp;Ironing|Vacuums&amp;FloorCare|Vacuums|CanisterVacuums"/>
    <x v="2"/>
    <n v="3179"/>
    <n v="6999"/>
    <x v="0"/>
    <n v="0.55000000000000004"/>
    <n v="5"/>
    <x v="9"/>
    <n v="743"/>
    <x v="1"/>
    <x v="1"/>
    <x v="0"/>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n v="8"/>
    <s v="R1EOXYGHBYOOB9,R2MQLUR661FKOA,R235YDZ5Q9LII7,R26GBAZJ5NKP2J,R170382TYOYO5I,RJHX6V54VZFP4,R5YSMPE1H316Q,R3021SP9CQ8U4W"/>
    <s v="R1EOXYGHBYOOB9"/>
    <s v="R2MQLUR661FKOA"/>
    <s v="R235YDZ5Q9LII7"/>
    <s v="R26GBAZJ5NKP2J"/>
    <s v="R170382TYOYO5I"/>
    <s v="RJHX6V54VZFP4"/>
    <s v="R5YSMPE1H316Q"/>
    <s v="R3021SP9CQ8U4W"/>
  </r>
  <r>
    <s v="B08HDH26JX"/>
    <x v="642"/>
    <s v="Computers&amp;Accessories|Accessories&amp;Peripherals|Cables&amp;Accessories|Cables|USBCables"/>
    <x v="0"/>
    <n v="299"/>
    <n v="699"/>
    <x v="0"/>
    <n v="0.56999999999999995"/>
    <n v="5.2"/>
    <x v="1"/>
    <n v="94363"/>
    <x v="0"/>
    <x v="0"/>
    <x v="0"/>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n v="8"/>
    <s v="R3EEUZKKK9J36I,R3HJVYCLYOY554,REDECAZ7AMPQC,R1CLH2ULIVG5U3,R2DMKIBGFKBD6R,RC89B5IAJUTR5,R3B3DDON5FH8DS,R13WAEJDI5RS36"/>
    <s v="R3EEUZKKK9J36I"/>
    <s v="R3HJVYCLYOY554"/>
    <s v="REDECAZ7AMPQC"/>
    <s v="R1CLH2ULIVG5U3"/>
    <s v="R2DMKIBGFKBD6R"/>
    <s v="RC89B5IAJUTR5"/>
    <s v="R3B3DDON5FH8DS"/>
    <s v="R13WAEJDI5RS36"/>
  </r>
  <r>
    <s v="B08HDJ86NZ"/>
    <x v="643"/>
    <s v="Computers&amp;Accessories|Accessories&amp;Peripherals|Cables&amp;Accessories|Cables|USBCables"/>
    <x v="0"/>
    <n v="329"/>
    <n v="699"/>
    <x v="0"/>
    <n v="0.53"/>
    <n v="5.2"/>
    <x v="1"/>
    <n v="94363"/>
    <x v="0"/>
    <x v="0"/>
    <x v="0"/>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n v="8"/>
    <s v="R3EEUZKKK9J36I,R3HJVYCLYOY554,REDECAZ7AMPQC,R1CLH2ULIVG5U3,R2DMKIBGFKBD6R,RC89B5IAJUTR5,R3B3DDON5FH8DS,R13WAEJDI5RS36"/>
    <s v="R3EEUZKKK9J36I"/>
    <s v="R3HJVYCLYOY554"/>
    <s v="REDECAZ7AMPQC"/>
    <s v="R1CLH2ULIVG5U3"/>
    <s v="R2DMKIBGFKBD6R"/>
    <s v="RC89B5IAJUTR5"/>
    <s v="R3B3DDON5FH8DS"/>
    <s v="R13WAEJDI5RS36"/>
  </r>
  <r>
    <s v="B08HF4W2CT"/>
    <x v="644"/>
    <s v="Electronics|Mobiles&amp;Accessories|MobileAccessories|Mounts|HandlebarMounts"/>
    <x v="1"/>
    <n v="1599"/>
    <n v="3499"/>
    <x v="0"/>
    <n v="0.54"/>
    <n v="5"/>
    <x v="9"/>
    <n v="36384"/>
    <x v="0"/>
    <x v="1"/>
    <x v="0"/>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n v="8"/>
    <s v="R3FQMPLCZV75E,R3CXYW32DE2XCE,R3VMIAJI5S2S9M,R33BXR8IIASQCO,R31X014WG1MEMQ,RNZ3UOYY7B2N0,R28IU0P7UBCRG6,R34GOU1HWA68GA"/>
    <s v="R3FQMPLCZV75E"/>
    <s v="R3CXYW32DE2XCE"/>
    <s v="R3VMIAJI5S2S9M"/>
    <s v="R33BXR8IIASQCO"/>
    <s v="R31X014WG1MEMQ"/>
    <s v="RNZ3UOYY7B2N0"/>
    <s v="R28IU0P7UBCRG6"/>
    <s v="R34GOU1HWA68GA"/>
  </r>
  <r>
    <s v="B08HLC7Z3G"/>
    <x v="645"/>
    <s v="Home&amp;Kitchen|Kitchen&amp;HomeAppliances|SmallKitchenAppliances|Kettles&amp;HotWaterDispensers|ElectricKettles"/>
    <x v="2"/>
    <n v="1182"/>
    <n v="2995"/>
    <x v="7"/>
    <n v="0.61"/>
    <n v="5.2"/>
    <x v="1"/>
    <n v="5178"/>
    <x v="0"/>
    <x v="1"/>
    <x v="0"/>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n v="8"/>
    <s v="R21ZV0J85EQUOH,R2VSWW07HYJWQ8,R1EL7FF3GX730L,R1RT1L8WRAQY5D,R5KGDEFAJ5RVH,R3INXSK9AF574O,RVDYX9SNZJ6MQ,R169WUUXF4ZIUZ"/>
    <s v="R21ZV0J85EQUOH"/>
    <s v="R2VSWW07HYJWQ8"/>
    <s v="R1EL7FF3GX730L"/>
    <s v="R1RT1L8WRAQY5D"/>
    <s v="R5KGDEFAJ5RVH"/>
    <s v="R3INXSK9AF574O"/>
    <s v="RVDYX9SNZJ6MQ"/>
    <s v="R169WUUXF4ZIUZ"/>
  </r>
  <r>
    <s v="B08HLZ28QC"/>
    <x v="646"/>
    <s v="Electronics|Headphones,Earbuds&amp;Accessories|Headphones|In-Ear"/>
    <x v="1"/>
    <n v="1199"/>
    <n v="3490"/>
    <x v="7"/>
    <n v="0.66"/>
    <n v="5.0999999999999996"/>
    <x v="0"/>
    <n v="11716"/>
    <x v="0"/>
    <x v="1"/>
    <x v="0"/>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n v="8"/>
    <s v="R3EGID2HUY7LU8,R27APYDW4ZMR7T,R31XXA5MOY1R4E,R3R9A3JWS33ERF,R1EFI61RMD0Z15,R1LRD22T6K2R3B,R2OI7X78Y7QIEA,R2XQJXUXNN0A12"/>
    <s v="R3EGID2HUY7LU8"/>
    <s v="R27APYDW4ZMR7T"/>
    <s v="R31XXA5MOY1R4E"/>
    <s v="R3R9A3JWS33ERF"/>
    <s v="R1EFI61RMD0Z15"/>
    <s v="R1LRD22T6K2R3B"/>
    <s v="R2OI7X78Y7QIEA"/>
    <s v="R2XQJXUXNN0A12"/>
  </r>
  <r>
    <s v="B08HQL67D6"/>
    <x v="647"/>
    <s v="Electronics|Headphones,Earbuds&amp;Accessories|Headphones|In-Ear"/>
    <x v="1"/>
    <n v="599"/>
    <n v="599"/>
    <x v="6"/>
    <n v="0"/>
    <n v="5"/>
    <x v="9"/>
    <n v="26423"/>
    <x v="0"/>
    <x v="0"/>
    <x v="1"/>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n v="8"/>
    <s v="R3O03EUB6UY68T,R1FMMOPHEXIHKO,R23PAXUWIYVJ2W,RSUWXFVM9EBIO,RGNGF6Z9XB5LH,R1KF7DT0S28EXC,RC4T7CRXKZKTB,R1WY5QNGHALX9Z"/>
    <s v="R3O03EUB6UY68T"/>
    <s v="R1FMMOPHEXIHKO"/>
    <s v="R23PAXUWIYVJ2W"/>
    <s v="RSUWXFVM9EBIO"/>
    <s v="RGNGF6Z9XB5LH"/>
    <s v="R1KF7DT0S28EXC"/>
    <s v="RC4T7CRXKZKTB"/>
    <s v="R1WY5QNGHALX9Z"/>
  </r>
  <r>
    <s v="B08HV25BBQ"/>
    <x v="648"/>
    <s v="Electronics|Mobiles&amp;Accessories|MobileAccessories|Stands"/>
    <x v="1"/>
    <n v="1499"/>
    <n v="4999"/>
    <x v="7"/>
    <n v="0.7"/>
    <n v="5"/>
    <x v="9"/>
    <n v="92588"/>
    <x v="0"/>
    <x v="1"/>
    <x v="0"/>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n v="8"/>
    <s v="R2IUZKZ2BFCQPB,RS3FCMS4SCQ6V,R1DKS4CX2ELE9L,R2O8KBZUC4EB8A,RNT0QZ6SRDN5V,R3H9YQ6S3H3GLL,R3W56W4AW11KW1,RPJ5DDRIN3STD"/>
    <s v="R2IUZKZ2BFCQPB"/>
    <s v="RS3FCMS4SCQ6V"/>
    <s v="R1DKS4CX2ELE9L"/>
    <s v="R2O8KBZUC4EB8A"/>
    <s v="RNT0QZ6SRDN5V"/>
    <s v="R3H9YQ6S3H3GLL"/>
    <s v="R3W56W4AW11KW1"/>
    <s v="RPJ5DDRIN3STD"/>
  </r>
  <r>
    <s v="B08HV83HL3"/>
    <x v="649"/>
    <s v="Electronics|WearableTechnology|SmartWatches"/>
    <x v="1"/>
    <n v="2049"/>
    <n v="2199"/>
    <x v="6"/>
    <n v="7.0000000000000007E-2"/>
    <n v="5.3"/>
    <x v="2"/>
    <n v="178912"/>
    <x v="0"/>
    <x v="1"/>
    <x v="1"/>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n v="8"/>
    <s v="R31BXRU0GAOB26,R120Q9PAHZEIEM,R3MSIMI8U7QZXJ,R3MLNPNLSYH11T,R339F0FNSVUUP1,R1X6T4WG7148OB,R1Y9VHIT18ERYP,R32RBHMK1ESFTN"/>
    <s v="R31BXRU0GAOB26"/>
    <s v="R120Q9PAHZEIEM"/>
    <s v="R3MSIMI8U7QZXJ"/>
    <s v="R3MLNPNLSYH11T"/>
    <s v="R339F0FNSVUUP1"/>
    <s v="R1X6T4WG7148OB"/>
    <s v="R1Y9VHIT18ERYP"/>
    <s v="R32RBHMK1ESFTN"/>
  </r>
  <r>
    <s v="B08HVJCW95"/>
    <x v="650"/>
    <s v="Computers&amp;Accessories|Accessories&amp;Peripherals|Cables&amp;Accessories|Cables|USBCables"/>
    <x v="0"/>
    <n v="1149"/>
    <n v="2199"/>
    <x v="1"/>
    <n v="0.48"/>
    <n v="5.3"/>
    <x v="2"/>
    <n v="178912"/>
    <x v="0"/>
    <x v="1"/>
    <x v="1"/>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n v="8"/>
    <s v="R31BXRU0GAOB26,R120Q9PAHZEIEM,R3MSIMI8U7QZXJ,R3MLNPNLSYH11T,R339F0FNSVUUP1,R1X6T4WG7148OB,R1Y9VHIT18ERYP,R32RBHMK1ESFTN"/>
    <s v="R31BXRU0GAOB26"/>
    <s v="R120Q9PAHZEIEM"/>
    <s v="R3MSIMI8U7QZXJ"/>
    <s v="R3MLNPNLSYH11T"/>
    <s v="R339F0FNSVUUP1"/>
    <s v="R1X6T4WG7148OB"/>
    <s v="R1Y9VHIT18ERYP"/>
    <s v="R32RBHMK1ESFTN"/>
  </r>
  <r>
    <s v="B08HVL8QN3"/>
    <x v="651"/>
    <s v="Electronics|Mobiles&amp;Accessories|Smartphones&amp;BasicMobiles|Smartphones"/>
    <x v="1"/>
    <n v="1149"/>
    <n v="2199"/>
    <x v="1"/>
    <n v="0.48"/>
    <n v="5.3"/>
    <x v="2"/>
    <n v="178912"/>
    <x v="0"/>
    <x v="1"/>
    <x v="1"/>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n v="8"/>
    <s v="R31BXRU0GAOB26,R120Q9PAHZEIEM,R3MSIMI8U7QZXJ,R3MLNPNLSYH11T,R339F0FNSVUUP1,R1X6T4WG7148OB,R1Y9VHIT18ERYP,R32RBHMK1ESFTN"/>
    <s v="R31BXRU0GAOB26"/>
    <s v="R120Q9PAHZEIEM"/>
    <s v="R3MSIMI8U7QZXJ"/>
    <s v="R3MLNPNLSYH11T"/>
    <s v="R339F0FNSVUUP1"/>
    <s v="R1X6T4WG7148OB"/>
    <s v="R1Y9VHIT18ERYP"/>
    <s v="R32RBHMK1ESFTN"/>
  </r>
  <r>
    <s v="B08J4PL1Z3"/>
    <x v="652"/>
    <s v="Computers&amp;Accessories|Accessories&amp;Peripherals|Cables&amp;Accessories|Cables|EthernetCables"/>
    <x v="0"/>
    <n v="699"/>
    <n v="1490"/>
    <x v="0"/>
    <n v="0.53"/>
    <n v="5"/>
    <x v="9"/>
    <n v="5736"/>
    <x v="0"/>
    <x v="0"/>
    <x v="0"/>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n v="8"/>
    <s v="R16URT7BDNOV2D,R2YWPNEAQVJ9ZA,REXSBUHVOE0WE,R2RUHQW0ZWPFCE,R2NSG94BDOKV6F,R3PCRURZ1LS5JQ,R1FR7S9JNBVXBT,R29RRJ2OJ6GC7"/>
    <s v="R16URT7BDNOV2D"/>
    <s v="R2YWPNEAQVJ9ZA"/>
    <s v="REXSBUHVOE0WE"/>
    <s v="R2RUHQW0ZWPFCE"/>
    <s v="R2NSG94BDOKV6F"/>
    <s v="R3PCRURZ1LS5JQ"/>
    <s v="R1FR7S9JNBVXBT"/>
    <s v="R29RRJ2OJ6GC7"/>
  </r>
  <r>
    <s v="B08J7VCT12"/>
    <x v="653"/>
    <s v="Home&amp;Kitchen|HomeStorage&amp;Organization|LaundryOrganization|LaundryBaskets"/>
    <x v="2"/>
    <n v="6999"/>
    <n v="14999"/>
    <x v="0"/>
    <n v="0.53"/>
    <n v="5.0999999999999996"/>
    <x v="0"/>
    <n v="1728"/>
    <x v="0"/>
    <x v="1"/>
    <x v="0"/>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n v="8"/>
    <s v="R2IC3MR8NSZXMB,R9DLK5R9IBY7H,R3QAFK08KOEM4X,RX0A7QAF3B8I7,R3DM3S7H8XLU0,R2ZXJGVOZAF18U,R13OM9G76N34OR,R2I7KZEBT2RJPK"/>
    <s v="R2IC3MR8NSZXMB"/>
    <s v="R9DLK5R9IBY7H"/>
    <s v="R3QAFK08KOEM4X"/>
    <s v="RX0A7QAF3B8I7"/>
    <s v="R3DM3S7H8XLU0"/>
    <s v="R2ZXJGVOZAF18U"/>
    <s v="R13OM9G76N34OR"/>
    <s v="R2I7KZEBT2RJPK"/>
  </r>
  <r>
    <s v="B08J82K4GX"/>
    <x v="654"/>
    <s v="Electronics|WearableTechnology|SmartWatches"/>
    <x v="1"/>
    <n v="10099"/>
    <n v="19110"/>
    <x v="1"/>
    <n v="0.47"/>
    <n v="5.3"/>
    <x v="2"/>
    <n v="2623"/>
    <x v="0"/>
    <x v="2"/>
    <x v="1"/>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n v="8"/>
    <s v="R1R5HVWWX3D0P9,RRDFD5UYQWGA2,R1U2VOC38FXAK5,R3JUHPJLOMYOTC,RZZ1KIFLBPEDW,R1D9GKU0IJATXF,R3DFY4QAXRWGIR,RQGX2ONVZ89F8"/>
    <s v="R1R5HVWWX3D0P9"/>
    <s v="RRDFD5UYQWGA2"/>
    <s v="R1U2VOC38FXAK5"/>
    <s v="R3JUHPJLOMYOTC"/>
    <s v="RZZ1KIFLBPEDW"/>
    <s v="R1D9GKU0IJATXF"/>
    <s v="R3DFY4QAXRWGIR"/>
    <s v="RQGX2ONVZ89F8"/>
  </r>
  <r>
    <s v="B08JD36C6H"/>
    <x v="655"/>
    <s v="Electronics|HomeAudio|Speakers|OutdoorSpeakers"/>
    <x v="1"/>
    <n v="349"/>
    <n v="450"/>
    <x v="3"/>
    <n v="0.22"/>
    <n v="5.0999999999999996"/>
    <x v="0"/>
    <n v="18656"/>
    <x v="0"/>
    <x v="0"/>
    <x v="1"/>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n v="8"/>
    <s v="R30EQTCL98LVFB,R28SCUN7KMQ9JC,R15H3DOQB6XN75,R2JG1LT0NXKUR1,R3C08PZFZRT41X,RP577JII0SXT0,R2IB02FZ1RPV0T,RA7EY4YTEQ2E"/>
    <s v="R30EQTCL98LVFB"/>
    <s v="R28SCUN7KMQ9JC"/>
    <s v="R15H3DOQB6XN75"/>
    <s v="R2JG1LT0NXKUR1"/>
    <s v="R3C08PZFZRT41X"/>
    <s v="RP577JII0SXT0"/>
    <s v="R2IB02FZ1RPV0T"/>
    <s v="RA7EY4YTEQ2E"/>
  </r>
  <r>
    <s v="B08JKPVDKL"/>
    <x v="656"/>
    <s v="Home&amp;Kitchen|Heating,Cooling&amp;AirQuality|WaterHeaters&amp;Geysers|InstantWaterHeaters"/>
    <x v="2"/>
    <n v="279"/>
    <n v="699"/>
    <x v="0"/>
    <n v="0.6"/>
    <n v="5.3"/>
    <x v="2"/>
    <n v="2326"/>
    <x v="0"/>
    <x v="0"/>
    <x v="0"/>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n v="8"/>
    <s v="R2UVZEGX2NS1NM,R2V19QOE8UAL56,R3KPGU547U3K7Q,R3B3CTTI0JEW3W,R2H3P9OSLWFRSE,R3CEV91R65AZLH,RO567V8MWM1JK,R11UZ87O5WB63U"/>
    <s v="R2UVZEGX2NS1NM"/>
    <s v="R2V19QOE8UAL56"/>
    <s v="R3KPGU547U3K7Q"/>
    <s v="R3B3CTTI0JEW3W"/>
    <s v="R2H3P9OSLWFRSE"/>
    <s v="R3CEV91R65AZLH"/>
    <s v="RO567V8MWM1JK"/>
    <s v="R11UZ87O5WB63U"/>
  </r>
  <r>
    <s v="B08JMC1988"/>
    <x v="657"/>
    <s v="Computers&amp;Accessories|Accessories&amp;Peripherals|HardDiskBags"/>
    <x v="0"/>
    <n v="999"/>
    <n v="2490"/>
    <x v="0"/>
    <n v="0.6"/>
    <n v="5.0999999999999996"/>
    <x v="0"/>
    <n v="18331"/>
    <x v="0"/>
    <x v="0"/>
    <x v="0"/>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n v="8"/>
    <s v="R16I46MPR0NO8S,RC8A7CPLOKIQ1,RXMRIDNTYYGO0,RBD55BYULL457,R2CDPRTPCIO5H4,R2GWMPGA1WXZ80,R1C7OH3WXNJHJ,R3N6TUU2QT818A"/>
    <s v="R16I46MPR0NO8S"/>
    <s v="RC8A7CPLOKIQ1"/>
    <s v="RXMRIDNTYYGO0"/>
    <s v="RBD55BYULL457"/>
    <s v="R2CDPRTPCIO5H4"/>
    <s v="R2GWMPGA1WXZ80"/>
    <s v="R1C7OH3WXNJHJ"/>
    <s v="R3N6TUU2QT818A"/>
  </r>
  <r>
    <s v="B08JQN8DGZ"/>
    <x v="658"/>
    <s v="Electronics|Mobiles&amp;Accessories|Smartphones&amp;BasicMobiles|BasicMobiles"/>
    <x v="1"/>
    <n v="1299"/>
    <n v="2990"/>
    <x v="0"/>
    <n v="0.56999999999999995"/>
    <n v="4.8"/>
    <x v="10"/>
    <n v="180998"/>
    <x v="0"/>
    <x v="1"/>
    <x v="0"/>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n v="8"/>
    <s v="R2SIAIJ2R8203U,R2SLNJ664LBZS6,R2PJGCDX444YME,R39XDUIGQYNX0A,R25G45DJ52J2HV,R2WZN2M9J9EQUM,R1PTY9JK5PT866,R2KD1JU029JTLX"/>
    <s v="R2SIAIJ2R8203U"/>
    <s v="R2SLNJ664LBZS6"/>
    <s v="R2PJGCDX444YME"/>
    <s v="R39XDUIGQYNX0A"/>
    <s v="R25G45DJ52J2HV"/>
    <s v="R2WZN2M9J9EQUM"/>
    <s v="R1PTY9JK5PT866"/>
    <s v="R2KD1JU029JTLX"/>
  </r>
  <r>
    <s v="B08JV91JTK"/>
    <x v="659"/>
    <s v="Home&amp;Kitchen|Heating,Cooling&amp;AirQuality|WaterHeaters&amp;Geysers|StorageWaterHeaters"/>
    <x v="2"/>
    <n v="474"/>
    <n v="1299"/>
    <x v="7"/>
    <n v="0.64"/>
    <n v="5.0999999999999996"/>
    <x v="0"/>
    <n v="550"/>
    <x v="1"/>
    <x v="0"/>
    <x v="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n v="8"/>
    <s v="R3OF7DKU80WNEX,R2D3JX3CMCDYQ7,R2NDSGQUOW1UFI,R39U97UD4PTKP0,R1R7Q9BYUN7EJM,R7PB9YYX02O1S,R407TEVC3CYBY,R1TQ2SCBEDK1NZ"/>
    <s v="R3OF7DKU80WNEX"/>
    <s v="R2D3JX3CMCDYQ7"/>
    <s v="R2NDSGQUOW1UFI"/>
    <s v="R39U97UD4PTKP0"/>
    <s v="R1R7Q9BYUN7EJM"/>
    <s v="R7PB9YYX02O1S"/>
    <s v="R407TEVC3CYBY"/>
    <s v="R1TQ2SCBEDK1NZ"/>
  </r>
  <r>
    <s v="B08JW1GVS7"/>
    <x v="660"/>
    <s v="Electronics|Accessories|MemoryCards|MicroSD"/>
    <x v="1"/>
    <n v="2179"/>
    <n v="3999"/>
    <x v="1"/>
    <n v="0.46"/>
    <n v="5"/>
    <x v="9"/>
    <n v="8380"/>
    <x v="0"/>
    <x v="1"/>
    <x v="1"/>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n v="8"/>
    <s v="R1PRZD3XZDNYN9,R2ZE4LMVZ6V163,RKC553AXS535M,R333JM0032BELJ,R5S6E55NYGJUK,R2ZE9NQLM0OD5B,RNZNVONK9XAL7,RIZOHKWA7NHO4"/>
    <s v="R1PRZD3XZDNYN9"/>
    <s v="R2ZE4LMVZ6V163"/>
    <s v="RKC553AXS535M"/>
    <s v="R333JM0032BELJ"/>
    <s v="R5S6E55NYGJUK"/>
    <s v="R2ZE9NQLM0OD5B"/>
    <s v="RNZNVONK9XAL7"/>
    <s v="RIZOHKWA7NHO4"/>
  </r>
  <r>
    <s v="B08K36NZSV"/>
    <x v="661"/>
    <s v="Home&amp;Kitchen|Kitchen&amp;HomeAppliances|SmallKitchenAppliances|MiniFoodProcessors&amp;Choppers"/>
    <x v="2"/>
    <n v="499"/>
    <n v="999"/>
    <x v="1"/>
    <n v="0.5"/>
    <n v="5.3"/>
    <x v="2"/>
    <n v="1436"/>
    <x v="0"/>
    <x v="0"/>
    <x v="0"/>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n v="8"/>
    <s v="R1IW3BMCWR5WKN,R21W2URYUFT12Q,R24L6D938JXIVA,R3W2R17WXI3T8,R2P109ABFQR9L1,R18GKO5TQO1PXL,R79MJI0BFQHB3,R2YBSTEQSU2URL"/>
    <s v="R1IW3BMCWR5WKN"/>
    <s v="R21W2URYUFT12Q"/>
    <s v="R24L6D938JXIVA"/>
    <s v="R3W2R17WXI3T8"/>
    <s v="R2P109ABFQR9L1"/>
    <s v="R18GKO5TQO1PXL"/>
    <s v="R79MJI0BFQHB3"/>
    <s v="R2YBSTEQSU2URL"/>
  </r>
  <r>
    <s v="B08K4PSZ3V"/>
    <x v="662"/>
    <s v="Electronics|Mobiles&amp;Accessories|MobileAccessories|StylusPens"/>
    <x v="1"/>
    <n v="349"/>
    <n v="999"/>
    <x v="7"/>
    <n v="0.65"/>
    <n v="4.8"/>
    <x v="10"/>
    <n v="16557"/>
    <x v="0"/>
    <x v="0"/>
    <x v="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n v="8"/>
    <s v="R2FRXL54AFATWQ,ROBDUAJXECNYM,R6GD9MATBBC0,RGKPT6A78DSX2,R7UCUG9Q2AOY9,RWC4G90JFDFX5,RCDQUPWVIM6NN,R25MFNHA3G4KVK"/>
    <s v="R2FRXL54AFATWQ"/>
    <s v="ROBDUAJXECNYM"/>
    <s v="R6GD9MATBBC0"/>
    <s v="RGKPT6A78DSX2"/>
    <s v="R7UCUG9Q2AOY9"/>
    <s v="RWC4G90JFDFX5"/>
    <s v="RCDQUPWVIM6NN"/>
    <s v="R25MFNHA3G4KVK"/>
  </r>
  <r>
    <s v="B08K4RDQ71"/>
    <x v="663"/>
    <s v="Electronics|WearableTechnology|SmartWatches"/>
    <x v="1"/>
    <n v="349"/>
    <n v="999"/>
    <x v="7"/>
    <n v="0.65"/>
    <n v="4.8"/>
    <x v="10"/>
    <n v="16557"/>
    <x v="0"/>
    <x v="0"/>
    <x v="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n v="8"/>
    <s v="R2FRXL54AFATWQ,ROBDUAJXECNYM,R6GD9MATBBC0,RGKPT6A78DSX2,R7UCUG9Q2AOY9,RWC4G90JFDFX5,RCDQUPWVIM6NN,R25MFNHA3G4KVK"/>
    <s v="R2FRXL54AFATWQ"/>
    <s v="ROBDUAJXECNYM"/>
    <s v="R6GD9MATBBC0"/>
    <s v="RGKPT6A78DSX2"/>
    <s v="R7UCUG9Q2AOY9"/>
    <s v="RWC4G90JFDFX5"/>
    <s v="RCDQUPWVIM6NN"/>
    <s v="R25MFNHA3G4KVK"/>
  </r>
  <r>
    <s v="B08K9PX15C"/>
    <x v="664"/>
    <s v="Electronics|Headphones,Earbuds&amp;Accessories|Headphones|In-Ear"/>
    <x v="1"/>
    <n v="849"/>
    <n v="1499"/>
    <x v="1"/>
    <n v="0.43"/>
    <n v="5"/>
    <x v="9"/>
    <n v="7352"/>
    <x v="0"/>
    <x v="0"/>
    <x v="1"/>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n v="8"/>
    <s v="R2USVKN5VQX7ZL,R36O11JTBG8NKH,R1OC5OKQ1ZHRT4,R1DSMD8RKWG5SN,R1NRFX7JSECICX,R37FILR40ZQ5CU,R2XJMXNKVIUUL5,R3AGSJ4P5W4OG4"/>
    <s v="R2USVKN5VQX7ZL"/>
    <s v="R36O11JTBG8NKH"/>
    <s v="R1OC5OKQ1ZHRT4"/>
    <s v="R1DSMD8RKWG5SN"/>
    <s v="R1NRFX7JSECICX"/>
    <s v="R37FILR40ZQ5CU"/>
    <s v="R2XJMXNKVIUUL5"/>
    <s v="R3AGSJ4P5W4OG4"/>
  </r>
  <r>
    <s v="B08KDBLMQP"/>
    <x v="665"/>
    <s v="Computers&amp;Accessories|Monitors"/>
    <x v="0"/>
    <n v="1290"/>
    <n v="2500"/>
    <x v="1"/>
    <n v="0.48"/>
    <n v="5"/>
    <x v="9"/>
    <n v="6530"/>
    <x v="0"/>
    <x v="1"/>
    <x v="1"/>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n v="8"/>
    <s v="R1SSAFQAM97XHV,R131W5582A5499,RDE1ESVYI4CAI,R2RN8NCKNI5DZ4,RRQ95R1ZRK9NS,R3PJ930B4YQATF,R2V2HJSJQBW2CM,R1C7QRPXGO6AI3"/>
    <s v="R1SSAFQAM97XHV"/>
    <s v="R131W5582A5499"/>
    <s v="RDE1ESVYI4CAI"/>
    <s v="R2RN8NCKNI5DZ4"/>
    <s v="RRQ95R1ZRK9NS"/>
    <s v="R3PJ930B4YQATF"/>
    <s v="R2V2HJSJQBW2CM"/>
    <s v="R1C7QRPXGO6AI3"/>
  </r>
  <r>
    <s v="B08KHM9VBJ"/>
    <x v="666"/>
    <s v="Computers&amp;Accessories|Accessories&amp;Peripherals|Audio&amp;VideoAccessories|PCMicrophones"/>
    <x v="0"/>
    <n v="2099"/>
    <n v="3250"/>
    <x v="4"/>
    <n v="0.35"/>
    <n v="4.8"/>
    <x v="10"/>
    <n v="11213"/>
    <x v="0"/>
    <x v="1"/>
    <x v="1"/>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n v="8"/>
    <s v="R1YI2RI1JC36SO,R3K5ZW63M5MIRN,RK2GIVBNOGOZ3,R25A4JO66YW0TS,RVQD2WX9EIW0W,R35YIQ96ZXOU58,R393HAUNLQT4YD,R1ULBGLCI3H1YU"/>
    <s v="R1YI2RI1JC36SO"/>
    <s v="R3K5ZW63M5MIRN"/>
    <s v="RK2GIVBNOGOZ3"/>
    <s v="R25A4JO66YW0TS"/>
    <s v="RVQD2WX9EIW0W"/>
    <s v="R35YIQ96ZXOU58"/>
    <s v="R393HAUNLQT4YD"/>
    <s v="R1ULBGLCI3H1YU"/>
  </r>
  <r>
    <s v="B08KRMK9LZ"/>
    <x v="667"/>
    <s v="Electronics|HomeAudio|Speakers|BluetoothSpeakers"/>
    <x v="1"/>
    <n v="2025"/>
    <n v="5999"/>
    <x v="7"/>
    <n v="0.66"/>
    <n v="5.2"/>
    <x v="1"/>
    <n v="6233"/>
    <x v="0"/>
    <x v="1"/>
    <x v="0"/>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n v="8"/>
    <s v="R35P4RV0EBJYMG,R2O1Y08F8IMHQ4,R6V7QSZXNVMZ1,REQ2U03TENWZ5,R2PKT81AEN2THV,R9ZTXWWLOMGJA,R1HS0F8PB696H,R2LQX411MJOWYZ"/>
    <s v="R35P4RV0EBJYMG"/>
    <s v="R2O1Y08F8IMHQ4"/>
    <s v="R6V7QSZXNVMZ1"/>
    <s v="REQ2U03TENWZ5"/>
    <s v="R2PKT81AEN2THV"/>
    <s v="R9ZTXWWLOMGJA"/>
    <s v="R1HS0F8PB696H"/>
    <s v="R2LQX411MJOWYZ"/>
  </r>
  <r>
    <s v="B08KS2KQTK"/>
    <x v="668"/>
    <s v="Home&amp;Kitchen|Kitchen&amp;HomeAppliances|SewingMachines&amp;Accessories|Sewing&amp;EmbroideryMachines"/>
    <x v="2"/>
    <n v="293"/>
    <n v="499"/>
    <x v="1"/>
    <n v="0.41"/>
    <n v="5.0999999999999996"/>
    <x v="0"/>
    <n v="1456"/>
    <x v="0"/>
    <x v="0"/>
    <x v="1"/>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n v="8"/>
    <s v="R1TTVJ336C14LC,R327QF3X1RB0MK,R2HRVWXBERG050,R30OSVBH5LSPGK,RLX900TDISJGG,RG1W93HZ0LNQX,R86A6O666WPGN,R1DHC6KSI9M5AM"/>
    <s v="R1TTVJ336C14LC"/>
    <s v="R327QF3X1RB0MK"/>
    <s v="R2HRVWXBERG050"/>
    <s v="R30OSVBH5LSPGK"/>
    <s v="RLX900TDISJGG"/>
    <s v="RG1W93HZ0LNQX"/>
    <s v="R86A6O666WPGN"/>
    <s v="R1DHC6KSI9M5AM"/>
  </r>
  <r>
    <s v="B08L12N5H1"/>
    <x v="669"/>
    <s v="Home&amp;Kitchen|Kitchen&amp;HomeAppliances|Vacuum,Cleaning&amp;Ironing|Vacuums&amp;FloorCare|Vacuums|HandheldVacuums"/>
    <x v="2"/>
    <n v="2099"/>
    <n v="2499"/>
    <x v="2"/>
    <n v="0.16"/>
    <n v="1"/>
    <x v="14"/>
    <n v="992"/>
    <x v="1"/>
    <x v="1"/>
    <x v="1"/>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n v="8"/>
    <s v="R2KKTKM4M9RDVJ,R1O692MZOBTE79,R2WRSEWL56SOS4,R3VZRQJOKCBSH4,R2QI4626ASSCIT,R1TFFJ5ON6ATEO,R14JK9VQCXXEKU,R1V4J4B7RXHG8T"/>
    <s v="R2KKTKM4M9RDVJ"/>
    <s v="R1O692MZOBTE79"/>
    <s v="R2WRSEWL56SOS4"/>
    <s v="R3VZRQJOKCBSH4"/>
    <s v="R2QI4626ASSCIT"/>
    <s v="R1TFFJ5ON6ATEO"/>
    <s v="R14JK9VQCXXEKU"/>
    <s v="R1V4J4B7RXHG8T"/>
  </r>
  <r>
    <s v="B08L4SBJRY"/>
    <x v="670"/>
    <s v="Electronics|HomeAudio|Accessories|SpeakerAccessories|Mounts"/>
    <x v="1"/>
    <n v="349"/>
    <n v="1299"/>
    <x v="5"/>
    <n v="0.73"/>
    <n v="5"/>
    <x v="9"/>
    <n v="3295"/>
    <x v="0"/>
    <x v="0"/>
    <x v="0"/>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n v="8"/>
    <s v="R375X8JYM7319I,RJ5U2OT67JPML,R1CENO6ESG485Z,RBKGVCEB3S8C2,R2ISR7TBORKI9B,R33BQQEDDFKSME,R2CEQPEZJ0VDR2,RX593R5637QHH"/>
    <s v="R375X8JYM7319I"/>
    <s v="RJ5U2OT67JPML"/>
    <s v="R1CENO6ESG485Z"/>
    <s v="RBKGVCEB3S8C2"/>
    <s v="R2ISR7TBORKI9B"/>
    <s v="R33BQQEDDFKSME"/>
    <s v="R2CEQPEZJ0VDR2"/>
    <s v="RX593R5637QHH"/>
  </r>
  <r>
    <s v="B08L5FM4JC"/>
    <x v="671"/>
    <s v="Electronics|WearableTechnology|SmartWatches"/>
    <x v="1"/>
    <n v="649"/>
    <n v="2400"/>
    <x v="5"/>
    <n v="0.73"/>
    <n v="5.4"/>
    <x v="4"/>
    <n v="67260"/>
    <x v="0"/>
    <x v="0"/>
    <x v="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n v="8"/>
    <s v="R2A7MIUNOW8DOE,R2FXP703540FR1,R37E7QJET0BYE8,R1NOL0GE16P06G,R48EN3ANVWEX9,R17WYXS17TYDER,R2BMYAH01K8EG8,R23IO3LHHG39H"/>
    <s v="R2A7MIUNOW8DOE"/>
    <s v="R2FXP703540FR1"/>
    <s v="R37E7QJET0BYE8"/>
    <s v="R1NOL0GE16P06G"/>
    <s v="R48EN3ANVWEX9"/>
    <s v="R17WYXS17TYDER"/>
    <s v="R2BMYAH01K8EG8"/>
    <s v="R23IO3LHHG39H"/>
  </r>
  <r>
    <s v="B08L5HMJVW"/>
    <x v="672"/>
    <s v="Electronics|WearableTechnology|SmartWatches"/>
    <x v="1"/>
    <n v="369"/>
    <n v="700"/>
    <x v="1"/>
    <n v="0.47"/>
    <n v="5.4"/>
    <x v="4"/>
    <n v="67259"/>
    <x v="0"/>
    <x v="0"/>
    <x v="1"/>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n v="8"/>
    <s v="R2A7MIUNOW8DOE,R2FXP703540FR1,R37E7QJET0BYE8,R1NOL0GE16P06G,R48EN3ANVWEX9,R17WYXS17TYDER,R2BMYAH01K8EG8,R23IO3LHHG39H"/>
    <s v="R2A7MIUNOW8DOE"/>
    <s v="R2FXP703540FR1"/>
    <s v="R37E7QJET0BYE8"/>
    <s v="R1NOL0GE16P06G"/>
    <s v="R48EN3ANVWEX9"/>
    <s v="R17WYXS17TYDER"/>
    <s v="R2BMYAH01K8EG8"/>
    <s v="R23IO3LHHG39H"/>
  </r>
  <r>
    <s v="B08L7J3T31"/>
    <x v="673"/>
    <s v="Home&amp;Kitchen|Kitchen&amp;HomeAppliances|SmallKitchenAppliances|HandMixers"/>
    <x v="2"/>
    <n v="379"/>
    <n v="919"/>
    <x v="0"/>
    <n v="0.59"/>
    <n v="5"/>
    <x v="9"/>
    <n v="1090"/>
    <x v="0"/>
    <x v="0"/>
    <x v="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n v="8"/>
    <s v="R3G3XFHPBFF0E8,R3C0BZCD32EIGW,R2EBVBCN9QPD9R,R9SAQHLVMF9ON,R3P4WQ85WREE09,RE1AN3DMA316N,R3BKQ2HLTYB0G4,R28M0VG1XQJLQ3"/>
    <s v="R3G3XFHPBFF0E8"/>
    <s v="R3C0BZCD32EIGW"/>
    <s v="R2EBVBCN9QPD9R"/>
    <s v="R9SAQHLVMF9ON"/>
    <s v="R3P4WQ85WREE09"/>
    <s v="RE1AN3DMA316N"/>
    <s v="R3BKQ2HLTYB0G4"/>
    <s v="R28M0VG1XQJLQ3"/>
  </r>
  <r>
    <s v="B08L879JSN"/>
    <x v="674"/>
    <s v="Computers&amp;Accessories|Accessories&amp;Peripherals|Cables&amp;Accessories|CableConnectionProtectors"/>
    <x v="0"/>
    <n v="6299"/>
    <n v="13750"/>
    <x v="0"/>
    <n v="0.54"/>
    <n v="5.2"/>
    <x v="1"/>
    <n v="2014"/>
    <x v="0"/>
    <x v="1"/>
    <x v="0"/>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n v="8"/>
    <s v="R12NQTT6JQ7IUU,RY86UV8SMZI90,R2AAYZE6G6UIAU,R39Q207BAEQQWR,RSZFFKU0IDHKS,R2GFFY2F5H41KG,R36TOBMRAZCRCQ,R2DCMA2LKZOX95"/>
    <s v="R12NQTT6JQ7IUU"/>
    <s v="RY86UV8SMZI90"/>
    <s v="R2AAYZE6G6UIAU"/>
    <s v="R39Q207BAEQQWR"/>
    <s v="RSZFFKU0IDHKS"/>
    <s v="R2GFFY2F5H41KG"/>
    <s v="R36TOBMRAZCRCQ"/>
    <s v="R2DCMA2LKZOX95"/>
  </r>
  <r>
    <s v="B08LHTJTBB"/>
    <x v="675"/>
    <s v="Computers&amp;Accessories|Accessories&amp;Peripherals|Keyboards,Mice&amp;InputDevices|Keyboard&amp;MouseSets"/>
    <x v="0"/>
    <n v="599"/>
    <n v="1999"/>
    <x v="7"/>
    <n v="0.7"/>
    <n v="5.4"/>
    <x v="4"/>
    <n v="4736"/>
    <x v="0"/>
    <x v="0"/>
    <x v="0"/>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n v="8"/>
    <s v="R2VX3WP87K1FJ7,R1S6VK3U765LYF,R11EG1L6YLD853,R3AMWWIWWWURKZ,R3RGAH7ANQFR10,RNLXNQ72I1GIR,R1AM78XFWDU92S,R2OFXYE4YAEW7L"/>
    <s v="R2VX3WP87K1FJ7"/>
    <s v="R1S6VK3U765LYF"/>
    <s v="R11EG1L6YLD853"/>
    <s v="R3AMWWIWWWURKZ"/>
    <s v="R3RGAH7ANQFR10"/>
    <s v="RNLXNQ72I1GIR"/>
    <s v="R1AM78XFWDU92S"/>
    <s v="R2OFXYE4YAEW7L"/>
  </r>
  <r>
    <s v="B08LKS3LSP"/>
    <x v="676"/>
    <s v="Computers&amp;Accessories|Accessories&amp;Peripherals|Cables&amp;Accessories|Cables|USBCables"/>
    <x v="0"/>
    <n v="345"/>
    <n v="999"/>
    <x v="7"/>
    <n v="0.65"/>
    <n v="4.7"/>
    <x v="6"/>
    <n v="1097"/>
    <x v="0"/>
    <x v="0"/>
    <x v="0"/>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n v="8"/>
    <s v="R168J8VQSY0OH5,R18LTVF8A76SR3,RVRLO0A6SRBIU,R3VH49P53CT04T,RSEQE3YO0NKC0,R3A8QATMFQYP3W,R374YBV58QVZRY,R233DLMRTKEDS4"/>
    <s v="R168J8VQSY0OH5"/>
    <s v="R18LTVF8A76SR3"/>
    <s v="RVRLO0A6SRBIU"/>
    <s v="R3VH49P53CT04T"/>
    <s v="RSEQE3YO0NKC0"/>
    <s v="R3A8QATMFQYP3W"/>
    <s v="R374YBV58QVZRY"/>
    <s v="R233DLMRTKEDS4"/>
  </r>
  <r>
    <s v="B08LPJZSSW"/>
    <x v="677"/>
    <s v="Computers&amp;Accessories|Accessories&amp;Peripherals|LaptopAccessories|Lapdesks"/>
    <x v="0"/>
    <n v="399"/>
    <n v="995"/>
    <x v="0"/>
    <n v="0.6"/>
    <n v="4.9000000000000004"/>
    <x v="5"/>
    <n v="21372"/>
    <x v="0"/>
    <x v="0"/>
    <x v="0"/>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n v="8"/>
    <s v="R1I66H8DGGS985,R1ZQIZ7XIUXVKP,R97VJ0SV72PH6,R387X09HTG3RFI,R129BK806X9B1Q,R3A3JLSFF2WST,R2DLBUT9R8P3K4,R2YZHYSB1WOZ5T"/>
    <s v="R1I66H8DGGS985"/>
    <s v="R1ZQIZ7XIUXVKP"/>
    <s v="R97VJ0SV72PH6"/>
    <s v="R387X09HTG3RFI"/>
    <s v="R129BK806X9B1Q"/>
    <s v="R3A3JLSFF2WST"/>
    <s v="R2DLBUT9R8P3K4"/>
    <s v="R2YZHYSB1WOZ5T"/>
  </r>
  <r>
    <s v="B08LT9BMPP"/>
    <x v="678"/>
    <s v="HomeImprovement|Electrical|Adapters&amp;Multi-Outlets"/>
    <x v="4"/>
    <n v="1495"/>
    <n v="1995"/>
    <x v="3"/>
    <n v="0.25"/>
    <n v="5.5"/>
    <x v="3"/>
    <n v="10541"/>
    <x v="0"/>
    <x v="1"/>
    <x v="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n v="8"/>
    <s v="R13B5RZ3XMANFO,R2GO21J4ID21ZA,RTM2W77UCIN1G,R2LTFKUSNDR93Y,R170XLDGS3W2DH,R4U8VD6OEEGE4,R36S9O1V8N2YVM,R3R7LS0IO8KO0S"/>
    <s v="R13B5RZ3XMANFO"/>
    <s v="R2GO21J4ID21ZA"/>
    <s v="RTM2W77UCIN1G"/>
    <s v="R2LTFKUSNDR93Y"/>
    <s v="R170XLDGS3W2DH"/>
    <s v="R4U8VD6OEEGE4"/>
    <s v="R36S9O1V8N2YVM"/>
    <s v="R3R7LS0IO8KO0S"/>
  </r>
  <r>
    <s v="B08LVVTGZK"/>
    <x v="679"/>
    <s v="Home&amp;Kitchen|Heating,Cooling&amp;AirQuality|Humidifiers"/>
    <x v="2"/>
    <n v="929"/>
    <n v="1300"/>
    <x v="3"/>
    <n v="0.28999999999999998"/>
    <n v="4.9000000000000004"/>
    <x v="5"/>
    <n v="1672"/>
    <x v="0"/>
    <x v="0"/>
    <x v="1"/>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n v="8"/>
    <s v="R1BJTSW0Q3XBG2,R3LXL9MYPDNLQU,R1EMA2HNG6WLD0,RTH4IIS0NEMZB,R1PBGQY0ZXI2DD,RSK7Z8ESBQEUX,R3DV0SKGPJHAU2,R3NZXJDYJSIGBU"/>
    <s v="R1BJTSW0Q3XBG2"/>
    <s v="R3LXL9MYPDNLQU"/>
    <s v="R1EMA2HNG6WLD0"/>
    <s v="RTH4IIS0NEMZB"/>
    <s v="R1PBGQY0ZXI2DD"/>
    <s v="RSK7Z8ESBQEUX"/>
    <s v="R3DV0SKGPJHAU2"/>
    <s v="R3NZXJDYJSIGBU"/>
  </r>
  <r>
    <s v="B08LW31NQ6"/>
    <x v="680"/>
    <s v="Computers&amp;Accessories|Accessories&amp;Peripherals|Keyboards,Mice&amp;InputDevices|Mice"/>
    <x v="0"/>
    <n v="1439"/>
    <n v="2890"/>
    <x v="1"/>
    <n v="0.5"/>
    <n v="5.5"/>
    <x v="3"/>
    <n v="4099"/>
    <x v="0"/>
    <x v="1"/>
    <x v="0"/>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n v="8"/>
    <s v="RY3SD0VYKQNWV,R12V38GYJNML2L,R7KZZYD3ECD0T,R20YUGVFVISC0B,R2C53N1IKIMU1I,R2YFM623TOZ0UA,R3G6AC2S24F16S,RORPHMFZM8M9X"/>
    <s v="RY3SD0VYKQNWV"/>
    <s v="R12V38GYJNML2L"/>
    <s v="R7KZZYD3ECD0T"/>
    <s v="R20YUGVFVISC0B"/>
    <s v="R2C53N1IKIMU1I"/>
    <s v="R2YFM623TOZ0UA"/>
    <s v="R3G6AC2S24F16S"/>
    <s v="RORPHMFZM8M9X"/>
  </r>
  <r>
    <s v="B08M66K48D"/>
    <x v="681"/>
    <s v="Electronics|Headphones,Earbuds&amp;Accessories|Headphones|In-Ear"/>
    <x v="1"/>
    <n v="299"/>
    <n v="599"/>
    <x v="1"/>
    <n v="0.5"/>
    <n v="5.3"/>
    <x v="2"/>
    <n v="4674"/>
    <x v="0"/>
    <x v="0"/>
    <x v="0"/>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n v="8"/>
    <s v="R2K2YNHJ952H5J,R1I8HU4RYFCVYW,R2DH2MLDOFTD73,R35L5ENDJ4MHKH,R3GBYEZ0GVZWLC,R1774TGNOXHCP3,R3RHTIGZI3S51Q,R2378C6LJXZXO1"/>
    <s v="R2K2YNHJ952H5J"/>
    <s v="R1I8HU4RYFCVYW"/>
    <s v="R2DH2MLDOFTD73"/>
    <s v="R35L5ENDJ4MHKH"/>
    <s v="R3GBYEZ0GVZWLC"/>
    <s v="R1774TGNOXHCP3"/>
    <s v="R3RHTIGZI3S51Q"/>
    <s v="R2378C6LJXZXO1"/>
  </r>
  <r>
    <s v="B08MC57J31"/>
    <x v="682"/>
    <s v="Electronics|Accessories|MemoryCards|MicroSD"/>
    <x v="1"/>
    <n v="1499"/>
    <n v="2499"/>
    <x v="4"/>
    <n v="0.4"/>
    <n v="5.3"/>
    <x v="2"/>
    <n v="15970"/>
    <x v="0"/>
    <x v="1"/>
    <x v="1"/>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n v="8"/>
    <s v="R31KHU73E9BSU4,R3L907SI2ZHXKE,RL4KVP8C4HB1V,R28U78D29I6WST,R1SWA127EAXE3Z,R2EQHF2D3V0YAL,RA8LHY0YBC8WB,R1VM09M39X39Y"/>
    <s v="R31KHU73E9BSU4"/>
    <s v="R3L907SI2ZHXKE"/>
    <s v="RL4KVP8C4HB1V"/>
    <s v="R28U78D29I6WST"/>
    <s v="R1SWA127EAXE3Z"/>
    <s v="R2EQHF2D3V0YAL"/>
    <s v="RA8LHY0YBC8WB"/>
    <s v="R1VM09M39X39Y"/>
  </r>
  <r>
    <s v="B08MCD9JFY"/>
    <x v="683"/>
    <s v="Electronics|WearableTechnology|SmartWatches"/>
    <x v="1"/>
    <n v="799"/>
    <n v="1999"/>
    <x v="0"/>
    <n v="0.6"/>
    <n v="4.8"/>
    <x v="10"/>
    <n v="12958"/>
    <x v="0"/>
    <x v="0"/>
    <x v="0"/>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n v="8"/>
    <s v="R2UT2VQEDPGN1H,R1IIJGUS2SSR7Q,R3QMEGXUL7BM6J,RJ881YNSQW00R,R2BQHF6K2GYQV2,R3KEPYTBVTTUGK,R38643N4B91P1J,RATIBJBLJ4VZA"/>
    <s v="R2UT2VQEDPGN1H"/>
    <s v="R1IIJGUS2SSR7Q"/>
    <s v="R3QMEGXUL7BM6J"/>
    <s v="RJ881YNSQW00R"/>
    <s v="R2BQHF6K2GYQV2"/>
    <s v="R3KEPYTBVTTUGK"/>
    <s v="R38643N4B91P1J"/>
    <s v="RATIBJBLJ4VZA"/>
  </r>
  <r>
    <s v="B08MTCKDYN"/>
    <x v="684"/>
    <s v="Electronics|Headphones,Earbuds&amp;Accessories|Headphones|In-Ear"/>
    <x v="1"/>
    <n v="119"/>
    <n v="299"/>
    <x v="0"/>
    <n v="0.6"/>
    <n v="5.0999999999999996"/>
    <x v="0"/>
    <n v="5999"/>
    <x v="0"/>
    <x v="0"/>
    <x v="0"/>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n v="8"/>
    <s v="R10KEMT1N336ZD,RL01KZO95GX4F,R1Q721FI3A7XLK,R34MTIAB8IHAI,R1LG1DNA516T7L,RFH8DR3A2O8BG,RFA922H587JFN,R10BFD806POSOX"/>
    <s v="R10KEMT1N336ZD"/>
    <s v="RL01KZO95GX4F"/>
    <s v="R1Q721FI3A7XLK"/>
    <s v="R34MTIAB8IHAI"/>
    <s v="R1LG1DNA516T7L"/>
    <s v="RFH8DR3A2O8BG"/>
    <s v="RFA922H587JFN"/>
    <s v="R10BFD806POSOX"/>
  </r>
  <r>
    <s v="B08MTLLSL8"/>
    <x v="685"/>
    <s v="Computers&amp;Accessories|Accessories&amp;Peripherals|Cables&amp;Accessories|Cables|USBCables"/>
    <x v="0"/>
    <n v="399"/>
    <n v="1290"/>
    <x v="7"/>
    <n v="0.69"/>
    <n v="5.2"/>
    <x v="1"/>
    <n v="76042"/>
    <x v="0"/>
    <x v="0"/>
    <x v="0"/>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n v="8"/>
    <s v="R1V27KSTIYDLNO,ROMIRCTILGR1L,RJEZREZBPBIOE,RD6B051DBXTKA,R393QKRRRTUDD,R19F9OZQQEJOMR,R1EQ9Z8CW9646C,R2T9D5WZDBILVX"/>
    <s v="R1V27KSTIYDLNO"/>
    <s v="ROMIRCTILGR1L"/>
    <s v="RJEZREZBPBIOE"/>
    <s v="RD6B051DBXTKA"/>
    <s v="R393QKRRRTUDD"/>
    <s v="R19F9OZQQEJOMR"/>
    <s v="R1EQ9Z8CW9646C"/>
    <s v="R2T9D5WZDBILVX"/>
  </r>
  <r>
    <s v="B08MV82R99"/>
    <x v="686"/>
    <s v="Computers&amp;Accessories|Printers,Inks&amp;Accessories|Inks,Toners&amp;Cartridges|TonerCartridges"/>
    <x v="0"/>
    <n v="653"/>
    <n v="1020"/>
    <x v="4"/>
    <n v="0.36"/>
    <n v="5.0999999999999996"/>
    <x v="0"/>
    <n v="3366"/>
    <x v="0"/>
    <x v="0"/>
    <x v="1"/>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n v="8"/>
    <s v="R2J2IOT0TNI4A3,R1QZAKLANOSUFY,R14AS7M62D2KQM,R2BFUZH6EQZAEL,R2ZKYL29SIG5A3,R2OFJVIMAW1O90,R2XY66AR8RK3HZ,R1EAHDQFHPDQUT"/>
    <s v="R2J2IOT0TNI4A3"/>
    <s v="R1QZAKLANOSUFY"/>
    <s v="R14AS7M62D2KQM"/>
    <s v="R2BFUZH6EQZAEL"/>
    <s v="R2ZKYL29SIG5A3"/>
    <s v="R2OFJVIMAW1O90"/>
    <s v="R2XY66AR8RK3HZ"/>
    <s v="R1EAHDQFHPDQUT"/>
  </r>
  <r>
    <s v="B08MVSGXMY"/>
    <x v="687"/>
    <s v="Computers&amp;Accessories|Accessories&amp;Peripherals|LaptopAccessories|Bags&amp;Sleeves|LaptopSleeves&amp;Slipcases"/>
    <x v="0"/>
    <n v="1498"/>
    <n v="2300"/>
    <x v="4"/>
    <n v="0.35"/>
    <n v="4.8"/>
    <x v="10"/>
    <n v="95"/>
    <x v="1"/>
    <x v="1"/>
    <x v="1"/>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n v="8"/>
    <s v="R3CDTV5JOEQJB6,R2OOA2Q6V7X8S6,R1VANIESY8QF0E,RYL1C4JQ1KCOH,R35KJ7NCHW1X1E,RIKQ3HQUQVC0Q,R2BSID2R1SF0GZ,R2SSCAXKIHE4Y6"/>
    <s v="R3CDTV5JOEQJB6"/>
    <s v="R2OOA2Q6V7X8S6"/>
    <s v="R1VANIESY8QF0E"/>
    <s v="RYL1C4JQ1KCOH"/>
    <s v="R35KJ7NCHW1X1E"/>
    <s v="RIKQ3HQUQVC0Q"/>
    <s v="R2BSID2R1SF0GZ"/>
    <s v="R2SSCAXKIHE4Y6"/>
  </r>
  <r>
    <s v="B08MVXPTDG"/>
    <x v="688"/>
    <s v="Home&amp;Kitchen|Kitchen&amp;HomeAppliances|WaterPurifiers&amp;Accessories|WaterFilters&amp;Purifiers"/>
    <x v="2"/>
    <n v="2590"/>
    <n v="4200"/>
    <x v="4"/>
    <n v="0.38"/>
    <n v="5.0999999999999996"/>
    <x v="0"/>
    <n v="63"/>
    <x v="1"/>
    <x v="1"/>
    <x v="1"/>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n v="8"/>
    <s v="R1KQ8JLFP0TG78,R1NBW7YR79U41D,R3J7GSQFAQVB31,RBQNYREQ6R6XW,RSL0KWN4H04GJ,R2NZ0UNFFXKZUB,R23D039HGB5VNX,R12EIACNZU7VVH"/>
    <s v="R1KQ8JLFP0TG78"/>
    <s v="R1NBW7YR79U41D"/>
    <s v="R3J7GSQFAQVB31"/>
    <s v="RBQNYREQ6R6XW"/>
    <s v="RSL0KWN4H04GJ"/>
    <s v="R2NZ0UNFFXKZUB"/>
    <s v="R23D039HGB5VNX"/>
    <s v="R12EIACNZU7VVH"/>
  </r>
  <r>
    <s v="B08MWJTST6"/>
    <x v="689"/>
    <s v="Computers&amp;Accessories|Accessories&amp;Peripherals|Keyboards,Mice&amp;InputDevices|Keyboard&amp;MiceAccessories|MousePads"/>
    <x v="0"/>
    <n v="279"/>
    <n v="1299"/>
    <x v="5"/>
    <n v="0.79"/>
    <n v="5"/>
    <x v="9"/>
    <n v="5072"/>
    <x v="0"/>
    <x v="0"/>
    <x v="0"/>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n v="8"/>
    <s v="R3GUXZHJQIMMGG,R27GLD21LM330R,R1QKCIUA11Q764,R1H8WXNDG50VLO,R3UCW7IYN6BWZ3,R5ADY24AITSUM,R9FF9TS3M8P92,R20I0S1U3RR780"/>
    <s v="R3GUXZHJQIMMGG"/>
    <s v="R27GLD21LM330R"/>
    <s v="R1QKCIUA11Q764"/>
    <s v="R1H8WXNDG50VLO"/>
    <s v="R3UCW7IYN6BWZ3"/>
    <s v="R5ADY24AITSUM"/>
    <s v="R9FF9TS3M8P92"/>
    <s v="R20I0S1U3RR780"/>
  </r>
  <r>
    <s v="B08MXJYB2V"/>
    <x v="690"/>
    <s v="Home&amp;Kitchen|Kitchen&amp;HomeAppliances|SmallKitchenAppliances|JuicerMixerGrinders"/>
    <x v="2"/>
    <n v="2449"/>
    <n v="3390"/>
    <x v="3"/>
    <n v="0.28000000000000003"/>
    <n v="5"/>
    <x v="9"/>
    <n v="5206"/>
    <x v="0"/>
    <x v="1"/>
    <x v="1"/>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n v="8"/>
    <s v="R2MUOQFFMUBSEX,R2TTPMZXY7I60N,R3J2S0BEM61SOV,RNGB4OZTF3NE9,RPWGHZZ206ZUQ,R215KMCB5Y5BKK,R2XVLVMLVK698V,R3MMCNIWBVZHMH"/>
    <s v="R2MUOQFFMUBSEX"/>
    <s v="R2TTPMZXY7I60N"/>
    <s v="R3J2S0BEM61SOV"/>
    <s v="RNGB4OZTF3NE9"/>
    <s v="RPWGHZZ206ZUQ"/>
    <s v="R215KMCB5Y5BKK"/>
    <s v="R2XVLVMLVK698V"/>
    <s v="R3MMCNIWBVZHMH"/>
  </r>
  <r>
    <s v="B08MZNT7GP"/>
    <x v="691"/>
    <s v="Home&amp;Kitchen|Kitchen&amp;HomeAppliances|SmallKitchenAppliances|MixerGrinders"/>
    <x v="2"/>
    <n v="12499"/>
    <n v="19825"/>
    <x v="4"/>
    <n v="0.37"/>
    <n v="5.0999999999999996"/>
    <x v="0"/>
    <n v="322"/>
    <x v="1"/>
    <x v="2"/>
    <x v="1"/>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n v="8"/>
    <s v="R27CJ1292FG4JG,R1M9SWXRIZJVWU,RVITAAYFIMZKT,RNQDSVULD4JIE,R2D1S7Q52J4VXW,R25IJXPUWT8LFK,R3RITYKX4MWYCK,RP43KMMRPV2Q3"/>
    <s v="R27CJ1292FG4JG"/>
    <s v="R1M9SWXRIZJVWU"/>
    <s v="RVITAAYFIMZKT"/>
    <s v="RNQDSVULD4JIE"/>
    <s v="R2D1S7Q52J4VXW"/>
    <s v="R25IJXPUWT8LFK"/>
    <s v="R3RITYKX4MWYCK"/>
    <s v="RP43KMMRPV2Q3"/>
  </r>
  <r>
    <s v="B08MZQBFLN"/>
    <x v="692"/>
    <s v="Computers&amp;Accessories|Accessories&amp;Peripherals|Keyboards,Mice&amp;InputDevices|GraphicTablets"/>
    <x v="0"/>
    <n v="849"/>
    <n v="4999"/>
    <x v="8"/>
    <n v="0.83"/>
    <n v="5"/>
    <x v="9"/>
    <n v="20457"/>
    <x v="0"/>
    <x v="0"/>
    <x v="0"/>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n v="8"/>
    <s v="R1GJXMBEY4O49A,R2RJ4QKYQ0VWIL,R2C6XBMID12B8B,R3MT7MII7720H4,RRGGJ6YHE8TBS,RU9GH76MXDYL8,R30MQSL9GAYO5P,R1IO6YQ3NZVJIK"/>
    <s v="R1GJXMBEY4O49A"/>
    <s v="R2RJ4QKYQ0VWIL"/>
    <s v="R2C6XBMID12B8B"/>
    <s v="R3MT7MII7720H4"/>
    <s v="RRGGJ6YHE8TBS"/>
    <s v="RU9GH76MXDYL8"/>
    <s v="R30MQSL9GAYO5P"/>
    <s v="R1IO6YQ3NZVJIK"/>
  </r>
  <r>
    <s v="B08N1WL9XW"/>
    <x v="693"/>
    <s v="Computers&amp;Accessories|Accessories&amp;Peripherals|Cables&amp;Accessories|Cables|USBCables"/>
    <x v="0"/>
    <n v="182"/>
    <n v="599"/>
    <x v="7"/>
    <n v="0.7"/>
    <n v="5"/>
    <x v="9"/>
    <n v="9378"/>
    <x v="0"/>
    <x v="0"/>
    <x v="0"/>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n v="8"/>
    <s v="R3F4T5TRYPTMIG,R3DQIEC603E7AY,R1O4Z15FD40PV5,RDVX50PD4CTFE,R3H6WKG0TA5CGU,R3Q3L1KP5QWPV3,RU0LU2PAIIME,R20FTANBPFA653"/>
    <s v="R3F4T5TRYPTMIG"/>
    <s v="R3DQIEC603E7AY"/>
    <s v="R1O4Z15FD40PV5"/>
    <s v="RDVX50PD4CTFE"/>
    <s v="R3H6WKG0TA5CGU"/>
    <s v="R3Q3L1KP5QWPV3"/>
    <s v="RU0LU2PAIIME"/>
    <s v="R20FTANBPFA653"/>
  </r>
  <r>
    <s v="B08N6P8G5K"/>
    <x v="694"/>
    <s v="Home&amp;Kitchen|Heating,Cooling&amp;AirQuality|WaterHeaters&amp;Geysers|StorageWaterHeaters"/>
    <x v="2"/>
    <n v="6790"/>
    <n v="10995"/>
    <x v="4"/>
    <n v="0.38"/>
    <n v="5.5"/>
    <x v="3"/>
    <n v="3192"/>
    <x v="0"/>
    <x v="1"/>
    <x v="1"/>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n v="8"/>
    <s v="REVG93OC7J7E7,R3P1VSN1MLDAC8,R27M4MEXR2CQKP,RLBENTTPSBBSN,R3AUN77ZPS31VZ,R1JBK2TF7A2F05,R39H9E8JLDDW08,R2HUKS6PKBE2AM"/>
    <s v="REVG93OC7J7E7"/>
    <s v="R3P1VSN1MLDAC8"/>
    <s v="R27M4MEXR2CQKP"/>
    <s v="RLBENTTPSBBSN"/>
    <s v="R3AUN77ZPS31VZ"/>
    <s v="R1JBK2TF7A2F05"/>
    <s v="R39H9E8JLDDW08"/>
    <s v="R2HUKS6PKBE2AM"/>
  </r>
  <r>
    <s v="B08NCKT9FG"/>
    <x v="695"/>
    <s v="Computers&amp;Accessories|Accessories&amp;Peripherals|Cables&amp;Accessories|Cables|USBCables"/>
    <x v="0"/>
    <n v="299"/>
    <n v="798"/>
    <x v="7"/>
    <n v="0.63"/>
    <n v="5.4"/>
    <x v="4"/>
    <n v="28791"/>
    <x v="0"/>
    <x v="0"/>
    <x v="0"/>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n v="8"/>
    <s v="R23CC5VDSVR49B,R1AWZE3731748T,R388KOR9TWPX5H,R2PLH1UHYDQWFA,R1B7Q58I1P83OY,R1C13PY8A3WUC5,RTEAGC48PIYAU,R2E0N8Q0ZQM9N9"/>
    <s v="R23CC5VDSVR49B"/>
    <s v="R1AWZE3731748T"/>
    <s v="R388KOR9TWPX5H"/>
    <s v="R2PLH1UHYDQWFA"/>
    <s v="R1B7Q58I1P83OY"/>
    <s v="R1C13PY8A3WUC5"/>
    <s v="RTEAGC48PIYAU"/>
    <s v="R2E0N8Q0ZQM9N9"/>
  </r>
  <r>
    <s v="B08NW8GHCJ"/>
    <x v="696"/>
    <s v="Computers&amp;Accessories|Accessories&amp;Peripherals|Cables&amp;Accessories|Cables|USBCables"/>
    <x v="0"/>
    <n v="389"/>
    <n v="999"/>
    <x v="7"/>
    <n v="0.61"/>
    <n v="5.3"/>
    <x v="2"/>
    <n v="838"/>
    <x v="1"/>
    <x v="0"/>
    <x v="0"/>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n v="8"/>
    <s v="RYIE3APCBZO0M,RVVUYDXJQ5FWH,R2OD8G07SP3ATQ,RV4T2P1TSYP7C,RTUH4QIEPCZI2,R176EGN5WFKYMF,R2NF8CY7JSGPIJ,R1ZHN7T42QYEMK"/>
    <s v="RYIE3APCBZO0M"/>
    <s v="RVVUYDXJQ5FWH"/>
    <s v="R2OD8G07SP3ATQ"/>
    <s v="RV4T2P1TSYP7C"/>
    <s v="RTUH4QIEPCZI2"/>
    <s v="R176EGN5WFKYMF"/>
    <s v="R2NF8CY7JSGPIJ"/>
    <s v="R1ZHN7T42QYEMK"/>
  </r>
  <r>
    <s v="B08P9RYPLR"/>
    <x v="697"/>
    <s v="Computers&amp;Accessories|Accessories&amp;Peripherals|Cables&amp;Accessories|Cables|USBCables"/>
    <x v="0"/>
    <n v="129"/>
    <n v="249"/>
    <x v="1"/>
    <n v="0.48"/>
    <n v="5"/>
    <x v="9"/>
    <n v="9378"/>
    <x v="0"/>
    <x v="0"/>
    <x v="1"/>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n v="8"/>
    <s v="R3F4T5TRYPTMIG,R3DQIEC603E7AY,R1O4Z15FD40PV5,RDVX50PD4CTFE,R3H6WKG0TA5CGU,R3Q3L1KP5QWPV3,RU0LU2PAIIME,R20FTANBPFA653"/>
    <s v="R3F4T5TRYPTMIG"/>
    <s v="R3DQIEC603E7AY"/>
    <s v="R1O4Z15FD40PV5"/>
    <s v="RDVX50PD4CTFE"/>
    <s v="R3H6WKG0TA5CGU"/>
    <s v="R3Q3L1KP5QWPV3"/>
    <s v="RU0LU2PAIIME"/>
    <s v="R20FTANBPFA653"/>
  </r>
  <r>
    <s v="B08PFSZ7FH"/>
    <x v="698"/>
    <s v="OfficeProducts|OfficePaperProducts|Paper|Stationery|Notebooks,WritingPads&amp;Diaries|WireboundNotebooks"/>
    <x v="3"/>
    <n v="299"/>
    <n v="1499"/>
    <x v="5"/>
    <n v="0.8"/>
    <n v="5.2"/>
    <x v="1"/>
    <n v="903"/>
    <x v="1"/>
    <x v="0"/>
    <x v="0"/>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n v="8"/>
    <s v="R1150W07XAD9VL,R3GGVC0WYVIRNV,R36CFZQPBAIJV8,R3T6U58L22D6SD,R39TOZVXSZ59VA,R2DHJONKVFGM3R,R1M7J8UDV9HJV9,RI4FDI27R40FR"/>
    <s v="R1150W07XAD9VL"/>
    <s v="R3GGVC0WYVIRNV"/>
    <s v="R36CFZQPBAIJV8"/>
    <s v="R3T6U58L22D6SD"/>
    <s v="R39TOZVXSZ59VA"/>
    <s v="R2DHJONKVFGM3R"/>
    <s v="R1M7J8UDV9HJV9"/>
    <s v="RI4FDI27R40FR"/>
  </r>
  <r>
    <s v="B08PKBMJKS"/>
    <x v="699"/>
    <s v="Electronics|HomeTheater,TV&amp;Video|Televisions|SmartTelevisions"/>
    <x v="1"/>
    <n v="197"/>
    <n v="499"/>
    <x v="7"/>
    <n v="0.61"/>
    <n v="4.8"/>
    <x v="10"/>
    <n v="136"/>
    <x v="1"/>
    <x v="0"/>
    <x v="0"/>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n v="8"/>
    <s v="R2ZBBYSOYN3KBL,R2DMLU5SLI59HR,R2TALY28IA40HU,R3I8OBYQHMK5AG,R2LNUR3W2TOTL,R3W1MUYN039NGZ,RH9I43YOGMCU5,R2T1VOM1S6TMET"/>
    <s v="R2ZBBYSOYN3KBL"/>
    <s v="R2DMLU5SLI59HR"/>
    <s v="R2TALY28IA40HU"/>
    <s v="R3I8OBYQHMK5AG"/>
    <s v="R2LNUR3W2TOTL"/>
    <s v="R3W1MUYN039NGZ"/>
    <s v="RH9I43YOGMCU5"/>
    <s v="R2T1VOM1S6TMET"/>
  </r>
  <r>
    <s v="B08PPHFXG3"/>
    <x v="700"/>
    <s v="Electronics|HomeTheater,TV&amp;Video|Accessories|Cables|HDMICables"/>
    <x v="1"/>
    <n v="173"/>
    <n v="999"/>
    <x v="8"/>
    <n v="0.83"/>
    <n v="5.3"/>
    <x v="2"/>
    <n v="1237"/>
    <x v="0"/>
    <x v="0"/>
    <x v="0"/>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n v="8"/>
    <s v="R3H7ECG65NHSIZ,R33XIKQ7ZXFK0M,R14YWOUBGKOP9M,R3QI3EV1PDEDJT,RYRUD4M0M77U6,R32JNJANRO8KLT,RAJ3HLMLW5246,R3AOKWB5DJUZIT"/>
    <s v="R3H7ECG65NHSIZ"/>
    <s v="R33XIKQ7ZXFK0M"/>
    <s v="R14YWOUBGKOP9M"/>
    <s v="R3QI3EV1PDEDJT"/>
    <s v="RYRUD4M0M77U6"/>
    <s v="R32JNJANRO8KLT"/>
    <s v="RAJ3HLMLW5246"/>
    <s v="R3AOKWB5DJUZIT"/>
  </r>
  <r>
    <s v="B08PSQRW2T"/>
    <x v="701"/>
    <s v="Computers&amp;Accessories|Accessories&amp;Peripherals|Cables&amp;Accessories|Cables|USBCables"/>
    <x v="0"/>
    <n v="399"/>
    <n v="1099"/>
    <x v="7"/>
    <n v="0.64"/>
    <n v="5.0999999999999996"/>
    <x v="0"/>
    <n v="2685"/>
    <x v="0"/>
    <x v="0"/>
    <x v="0"/>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n v="8"/>
    <s v="R1PCC1YKW3I4G8,RCUHBFP4RIAI5,RXEJH230ZKTRM,RNK57EYURB9DH,R1M9VDE36VD2MJ,R3988PMMU5999P,R3W4H9QPAJXJYC,R23GFTM9C7YEJE"/>
    <s v="R1PCC1YKW3I4G8"/>
    <s v="RCUHBFP4RIAI5"/>
    <s v="RXEJH230ZKTRM"/>
    <s v="RNK57EYURB9DH"/>
    <s v="R1M9VDE36VD2MJ"/>
    <s v="R3988PMMU5999P"/>
    <s v="R3W4H9QPAJXJYC"/>
    <s v="R23GFTM9C7YEJE"/>
  </r>
  <r>
    <s v="B08PSVBB2X"/>
    <x v="702"/>
    <s v="Computers&amp;Accessories|Accessories&amp;Peripherals|Cables&amp;Accessories|Cables|USBCables"/>
    <x v="0"/>
    <n v="399"/>
    <n v="1099"/>
    <x v="7"/>
    <n v="0.64"/>
    <n v="5.0999999999999996"/>
    <x v="0"/>
    <n v="2685"/>
    <x v="0"/>
    <x v="0"/>
    <x v="0"/>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n v="8"/>
    <s v="R1PCC1YKW3I4G8,RCUHBFP4RIAI5,RXEJH230ZKTRM,RNK57EYURB9DH,R1M9VDE36VD2MJ,R3988PMMU5999P,R3W4H9QPAJXJYC,R23GFTM9C7YEJE"/>
    <s v="R1PCC1YKW3I4G8"/>
    <s v="RCUHBFP4RIAI5"/>
    <s v="RXEJH230ZKTRM"/>
    <s v="RNK57EYURB9DH"/>
    <s v="R1M9VDE36VD2MJ"/>
    <s v="R3988PMMU5999P"/>
    <s v="R3W4H9QPAJXJYC"/>
    <s v="R23GFTM9C7YEJE"/>
  </r>
  <r>
    <s v="B08PV1X771"/>
    <x v="703"/>
    <s v="Electronics|HomeTheater,TV&amp;Video|Televisions|SmartTelevisions"/>
    <x v="1"/>
    <n v="15490"/>
    <n v="20900"/>
    <x v="3"/>
    <n v="0.26"/>
    <n v="5.3"/>
    <x v="2"/>
    <n v="16299"/>
    <x v="0"/>
    <x v="2"/>
    <x v="1"/>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n v="8"/>
    <s v="R1SN0D4DFBKAZI,R1SX5L77L2CD6V,R1NAZ6M4QBUJMK,R25I5FXOJA76KS,R32V7DQLDSKJ99,R8QWY8HXI120P,R2OZPGGMUCLSC1,R1G4SA1P865EIS"/>
    <s v="R1SN0D4DFBKAZI"/>
    <s v="R1SX5L77L2CD6V"/>
    <s v="R1NAZ6M4QBUJMK"/>
    <s v="R25I5FXOJA76KS"/>
    <s v="R32V7DQLDSKJ99"/>
    <s v="R8QWY8HXI120P"/>
    <s v="R2OZPGGMUCLSC1"/>
    <s v="R1G4SA1P865EIS"/>
  </r>
  <r>
    <s v="B08PZ6HZLT"/>
    <x v="704"/>
    <s v="Electronics|HomeTheater,TV&amp;Video|Televisions|SmartTelevisions"/>
    <x v="1"/>
    <n v="8999"/>
    <n v="18999"/>
    <x v="0"/>
    <n v="0.53"/>
    <n v="5"/>
    <x v="9"/>
    <n v="6347"/>
    <x v="0"/>
    <x v="1"/>
    <x v="0"/>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n v="8"/>
    <s v="R2810JGXE0FCK2,R1IUQMDNCMSXAO,R2GIICLDTZPU3N,R3NKJOJN2NXZVS,R3BZR0ONOMX597,R1HSB3HYXUOWMN,R1X8YG3O4ADXD1,R21613KQKHLS39"/>
    <s v="R2810JGXE0FCK2"/>
    <s v="R1IUQMDNCMSXAO"/>
    <s v="R2GIICLDTZPU3N"/>
    <s v="R3NKJOJN2NXZVS"/>
    <s v="R3BZR0ONOMX597"/>
    <s v="R1HSB3HYXUOWMN"/>
    <s v="R1X8YG3O4ADXD1"/>
    <s v="R21613KQKHLS39"/>
  </r>
  <r>
    <s v="B08QDPB1SL"/>
    <x v="705"/>
    <s v="Computers&amp;Accessories|Accessories&amp;Peripherals|Cables&amp;Accessories|Cables|USBCables"/>
    <x v="0"/>
    <n v="190"/>
    <n v="220"/>
    <x v="2"/>
    <n v="0.14000000000000001"/>
    <n v="5.4"/>
    <x v="4"/>
    <n v="2866"/>
    <x v="0"/>
    <x v="0"/>
    <x v="1"/>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n v="8"/>
    <s v="R1S4YGGQJ3UWOL,R3VGJSGVVRKN24,R80WOLVHE45AG,R10XJXDKS199JT,R3I4CLISF0ZG1X,RJ7M5SZZI5210,R2Z63F1D26ZLCT,R2D4YWF3QBKU80"/>
    <s v="R1S4YGGQJ3UWOL"/>
    <s v="R3VGJSGVVRKN24"/>
    <s v="R80WOLVHE45AG"/>
    <s v="R10XJXDKS199JT"/>
    <s v="R3I4CLISF0ZG1X"/>
    <s v="RJ7M5SZZI5210"/>
    <s v="R2Z63F1D26ZLCT"/>
    <s v="R2D4YWF3QBKU80"/>
  </r>
  <r>
    <s v="B08QHLXWV3"/>
    <x v="706"/>
    <s v="Home&amp;Kitchen|Kitchen&amp;HomeAppliances|SmallKitchenAppliances|HandBlenders"/>
    <x v="2"/>
    <n v="6850"/>
    <n v="11990"/>
    <x v="1"/>
    <n v="0.43"/>
    <n v="4.9000000000000004"/>
    <x v="5"/>
    <n v="144"/>
    <x v="1"/>
    <x v="1"/>
    <x v="1"/>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n v="8"/>
    <s v="ROG35PUVPRISM,RHMZ3T3WZDDMY,R1XMM783W6HJM9,R16YT7DTQMBX3D,R3S2TJNZAZMVLI,R385Q4NWD7KZ02,R15GMMIQGLF7KU,R2ITKFEBWVWQGC"/>
    <s v="ROG35PUVPRISM"/>
    <s v="RHMZ3T3WZDDMY"/>
    <s v="R1XMM783W6HJM9"/>
    <s v="R16YT7DTQMBX3D"/>
    <s v="R3S2TJNZAZMVLI"/>
    <s v="R385Q4NWD7KZ02"/>
    <s v="R15GMMIQGLF7KU"/>
    <s v="R2ITKFEBWVWQGC"/>
  </r>
  <r>
    <s v="B08QJJCY2Q"/>
    <x v="707"/>
    <s v="Computers&amp;Accessories|Accessories&amp;Peripherals|Keyboards,Mice&amp;InputDevices|Keyboard&amp;MouseSets"/>
    <x v="0"/>
    <n v="169"/>
    <n v="299"/>
    <x v="1"/>
    <n v="0.43"/>
    <n v="5.4"/>
    <x v="4"/>
    <n v="5176"/>
    <x v="0"/>
    <x v="0"/>
    <x v="1"/>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n v="8"/>
    <s v="R10758I9J937X1,R2QT07V4QXKIFY,R2BLT775YXVSXH,R3V1U8IIB8FFO2,RVBV8BEJ26OG6,R1LXTDC37JH60V,R1ICRMTTWYOFPK,R1HTJYYR59HC3S"/>
    <s v="R10758I9J937X1"/>
    <s v="R2QT07V4QXKIFY"/>
    <s v="R2BLT775YXVSXH"/>
    <s v="R3V1U8IIB8FFO2"/>
    <s v="RVBV8BEJ26OG6"/>
    <s v="R1LXTDC37JH60V"/>
    <s v="R1ICRMTTWYOFPK"/>
    <s v="R1HTJYYR59HC3S"/>
  </r>
  <r>
    <s v="B08QSC1XY8"/>
    <x v="708"/>
    <s v="Computers&amp;Accessories|Accessories&amp;Peripherals|Cables&amp;Accessories|Cables|USBCables"/>
    <x v="0"/>
    <n v="389"/>
    <n v="1099"/>
    <x v="7"/>
    <n v="0.65"/>
    <n v="5.3"/>
    <x v="2"/>
    <n v="974"/>
    <x v="1"/>
    <x v="0"/>
    <x v="0"/>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n v="8"/>
    <s v="R2S0AYWUV349HP,R35OW9CYQNAYHY,R3B3DDF1D5NULK,R3LZQDRMNS5CZO,RUGI31F4HDHOV,R24GFJRFT12S6S,R231AEG1IO02JM,RD31MI3UMAXP8"/>
    <s v="R2S0AYWUV349HP"/>
    <s v="R35OW9CYQNAYHY"/>
    <s v="R3B3DDF1D5NULK"/>
    <s v="R3LZQDRMNS5CZO"/>
    <s v="RUGI31F4HDHOV"/>
    <s v="R24GFJRFT12S6S"/>
    <s v="R231AEG1IO02JM"/>
    <s v="RD31MI3UMAXP8"/>
  </r>
  <r>
    <s v="B08QSDKFGQ"/>
    <x v="709"/>
    <s v="Computers&amp;Accessories|Accessories&amp;Peripherals|Cables&amp;Accessories|Cables|USBCables"/>
    <x v="0"/>
    <n v="339"/>
    <n v="1099"/>
    <x v="7"/>
    <n v="0.69"/>
    <n v="5.3"/>
    <x v="2"/>
    <n v="974"/>
    <x v="1"/>
    <x v="0"/>
    <x v="0"/>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n v="8"/>
    <s v="R2S0AYWUV349HP,R35OW9CYQNAYHY,R3B3DDF1D5NULK,R3LZQDRMNS5CZO,RUGI31F4HDHOV,R24GFJRFT12S6S,R231AEG1IO02JM,RD31MI3UMAXP8"/>
    <s v="R2S0AYWUV349HP"/>
    <s v="R35OW9CYQNAYHY"/>
    <s v="R3B3DDF1D5NULK"/>
    <s v="R3LZQDRMNS5CZO"/>
    <s v="RUGI31F4HDHOV"/>
    <s v="R24GFJRFT12S6S"/>
    <s v="R231AEG1IO02JM"/>
    <s v="RD31MI3UMAXP8"/>
  </r>
  <r>
    <s v="B08QW937WV"/>
    <x v="710"/>
    <s v="Home&amp;Kitchen|Kitchen&amp;HomeAppliances|SmallKitchenAppliances|Kettles&amp;HotWaterDispensers|Kettle&amp;ToasterSets"/>
    <x v="2"/>
    <n v="1448"/>
    <n v="2999"/>
    <x v="0"/>
    <n v="0.52"/>
    <n v="5.5"/>
    <x v="3"/>
    <n v="19"/>
    <x v="1"/>
    <x v="1"/>
    <x v="0"/>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n v="8"/>
    <s v="RXW65D85E5PT7,R26KGH1T4JLVKC,R3M3ZC7HMK17L,R26H1DURWI8AZR,R3JH5EEXSYW5G6,R35C9T5EDL0MJG,R2RSK1JGLBTS0C,R1WSD60MD51CKK"/>
    <s v="RXW65D85E5PT7"/>
    <s v="R26KGH1T4JLVKC"/>
    <s v="R3M3ZC7HMK17L"/>
    <s v="R26H1DURWI8AZR"/>
    <s v="R3JH5EEXSYW5G6"/>
    <s v="R35C9T5EDL0MJG"/>
    <s v="R2RSK1JGLBTS0C"/>
    <s v="R1WSD60MD51CKK"/>
  </r>
  <r>
    <s v="B08QX1CC14"/>
    <x v="711"/>
    <s v="Electronics|HomeTheater,TV&amp;Video|Televisions|SmartTelevisions"/>
    <x v="1"/>
    <n v="7299"/>
    <n v="19125"/>
    <x v="7"/>
    <n v="0.62"/>
    <n v="4.4000000000000004"/>
    <x v="12"/>
    <n v="902"/>
    <x v="1"/>
    <x v="1"/>
    <x v="0"/>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n v="8"/>
    <s v="R3MHRRK05RD01A,R14A3U8XTK1D7X,R1F10MFQBXZA8W,RAT511FHTC8Q4,R11FM1DRG1FNOI,R1RZDRQI3RD780,RJS87YIWGG7GF,R2JI1L2FTMA3ZW"/>
    <s v="R3MHRRK05RD01A"/>
    <s v="R14A3U8XTK1D7X"/>
    <s v="R1F10MFQBXZA8W"/>
    <s v="RAT511FHTC8Q4"/>
    <s v="R11FM1DRG1FNOI"/>
    <s v="R1RZDRQI3RD780"/>
    <s v="RJS87YIWGG7GF"/>
    <s v="R2JI1L2FTMA3ZW"/>
  </r>
  <r>
    <s v="B08R69VDHT"/>
    <x v="712"/>
    <s v="Computers&amp;Accessories|Accessories&amp;Peripherals|Cables&amp;Accessories|Cables|USBCables"/>
    <x v="0"/>
    <n v="115"/>
    <n v="499"/>
    <x v="5"/>
    <n v="0.77"/>
    <n v="5"/>
    <x v="9"/>
    <n v="7732"/>
    <x v="0"/>
    <x v="0"/>
    <x v="0"/>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n v="8"/>
    <s v="R2VUNGNI96EEJ7,R2JGNI2T5LVFRQ,R9ISXRV6DA0OY,RZFW11UFTCBVH,R1WGHB13Q2OLYA,R11ETJ640KDIRW,R2IA54QBAYAGND,R23Y3AD6E6GE9N"/>
    <s v="R2VUNGNI96EEJ7"/>
    <s v="R2JGNI2T5LVFRQ"/>
    <s v="R9ISXRV6DA0OY"/>
    <s v="RZFW11UFTCBVH"/>
    <s v="R1WGHB13Q2OLYA"/>
    <s v="R11ETJ640KDIRW"/>
    <s v="R2IA54QBAYAGND"/>
    <s v="R23Y3AD6E6GE9N"/>
  </r>
  <r>
    <s v="B08R69WBN7"/>
    <x v="713"/>
    <s v="Computers&amp;Accessories|Accessories&amp;Peripherals|Cables&amp;Accessories|Cables|USBCables"/>
    <x v="0"/>
    <n v="149"/>
    <n v="499"/>
    <x v="7"/>
    <n v="0.7"/>
    <n v="5"/>
    <x v="9"/>
    <n v="7732"/>
    <x v="0"/>
    <x v="0"/>
    <x v="0"/>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n v="8"/>
    <s v="R2VUNGNI96EEJ7,R2JGNI2T5LVFRQ,R9ISXRV6DA0OY,RZFW11UFTCBVH,R1WGHB13Q2OLYA,R11ETJ640KDIRW,R2IA54QBAYAGND,R23Y3AD6E6GE9N"/>
    <s v="R2VUNGNI96EEJ7"/>
    <s v="R2JGNI2T5LVFRQ"/>
    <s v="R9ISXRV6DA0OY"/>
    <s v="RZFW11UFTCBVH"/>
    <s v="R1WGHB13Q2OLYA"/>
    <s v="R11ETJ640KDIRW"/>
    <s v="R2IA54QBAYAGND"/>
    <s v="R23Y3AD6E6GE9N"/>
  </r>
  <r>
    <s v="B08RDWBYCQ"/>
    <x v="714"/>
    <s v="Home&amp;Kitchen|Kitchen&amp;HomeAppliances|SmallKitchenAppliances|MiniFoodProcessors&amp;Choppers"/>
    <x v="2"/>
    <n v="549"/>
    <n v="999"/>
    <x v="1"/>
    <n v="0.45"/>
    <n v="5"/>
    <x v="9"/>
    <n v="1313"/>
    <x v="0"/>
    <x v="0"/>
    <x v="1"/>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n v="8"/>
    <s v="R17R471IR13JMO,R13T7I5DKQIXSA,R9YYIK65OU16I,R1FB9GYR8LJQBN,R2W5WP4N12ADZW,R12UGEM1FH0OC6,R171KJ25LHOUKY,R22VVPUG7BPY0Z"/>
    <s v="R17R471IR13JMO"/>
    <s v="R13T7I5DKQIXSA"/>
    <s v="R9YYIK65OU16I"/>
    <s v="R1FB9GYR8LJQBN"/>
    <s v="R2W5WP4N12ADZW"/>
    <s v="R12UGEM1FH0OC6"/>
    <s v="R171KJ25LHOUKY"/>
    <s v="R22VVPUG7BPY0Z"/>
  </r>
  <r>
    <s v="B08RHPDNVV"/>
    <x v="715"/>
    <s v="Electronics|HomeTheater,TV&amp;Video|Accessories|RemoteControls"/>
    <x v="1"/>
    <n v="235"/>
    <n v="599"/>
    <x v="7"/>
    <n v="0.61"/>
    <n v="4.5"/>
    <x v="8"/>
    <n v="197"/>
    <x v="1"/>
    <x v="0"/>
    <x v="0"/>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n v="8"/>
    <s v="R1NJ3CZKH3NT4T,R2OBDZG9GNKOYX,RHU5ZL65TEJAD,RY1WB55L5EA2V,RQ93EWXEO7QN8,R3CDY2Z4FRV14A,RZ5IVVOT5LORO,R3OMWY6WL6XFF1"/>
    <s v="R1NJ3CZKH3NT4T"/>
    <s v="R2OBDZG9GNKOYX"/>
    <s v="RHU5ZL65TEJAD"/>
    <s v="RY1WB55L5EA2V"/>
    <s v="RQ93EWXEO7QN8"/>
    <s v="R3CDY2Z4FRV14A"/>
    <s v="RZ5IVVOT5LORO"/>
    <s v="R3OMWY6WL6XFF1"/>
  </r>
  <r>
    <s v="B08RP2L2NL"/>
    <x v="716"/>
    <s v="Computers&amp;Accessories|Accessories&amp;Peripherals|Cables&amp;Accessories|Cables|USBCables"/>
    <x v="0"/>
    <n v="347"/>
    <n v="999"/>
    <x v="7"/>
    <n v="0.65"/>
    <n v="4.5"/>
    <x v="8"/>
    <n v="1121"/>
    <x v="0"/>
    <x v="0"/>
    <x v="0"/>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n v="8"/>
    <s v="R1B1J4358749FT,R1BF5SS2AD8WCT,R3M2ZIVIR8KIFB,R4FCBHSKL92PJ,R2XO77R7XKY30O,RS96LTGI8BWQ7,RKYSZQWYQIFBV,R284MA5RVLO6CF"/>
    <s v="R1B1J4358749FT"/>
    <s v="R1BF5SS2AD8WCT"/>
    <s v="R3M2ZIVIR8KIFB"/>
    <s v="R4FCBHSKL92PJ"/>
    <s v="R2XO77R7XKY30O"/>
    <s v="RS96LTGI8BWQ7"/>
    <s v="RKYSZQWYQIFBV"/>
    <s v="R284MA5RVLO6CF"/>
  </r>
  <r>
    <s v="B08RWCZ6SY"/>
    <x v="717"/>
    <s v="Electronics|HomeTheater,TV&amp;Video|Accessories|RemoteControls"/>
    <x v="1"/>
    <n v="399"/>
    <n v="899"/>
    <x v="0"/>
    <n v="0.56000000000000005"/>
    <n v="4.9000000000000004"/>
    <x v="5"/>
    <n v="254"/>
    <x v="1"/>
    <x v="0"/>
    <x v="0"/>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n v="8"/>
    <s v="RX043807PIUYL,R2Y6E9RL4GT9RI,R3I4LP5SLS20FW,RG0TXUBVZEKZD,R3BZ3JNNCQY871,R1GLNKHFKXA0CK,R16MGSPZZXR9Y6,R3H37CXE15EIR1"/>
    <s v="RX043807PIUYL"/>
    <s v="R2Y6E9RL4GT9RI"/>
    <s v="R3I4LP5SLS20FW"/>
    <s v="RG0TXUBVZEKZD"/>
    <s v="R3BZ3JNNCQY871"/>
    <s v="R1GLNKHFKXA0CK"/>
    <s v="R16MGSPZZXR9Y6"/>
    <s v="R3H37CXE15EIR1"/>
  </r>
  <r>
    <s v="B08RX8G496"/>
    <x v="718"/>
    <s v="Electronics|HomeTheater,TV&amp;Video|Accessories|RemoteControls"/>
    <x v="1"/>
    <n v="655"/>
    <n v="1099"/>
    <x v="4"/>
    <n v="0.4"/>
    <n v="4.2"/>
    <x v="15"/>
    <n v="285"/>
    <x v="1"/>
    <x v="0"/>
    <x v="1"/>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n v="8"/>
    <s v="RSFPLEMO7DSOR,RG7SBYTNG42XA,ROR2RQZ4G72JO,R12GZJTCB7VJLS,R1ZTKPOECNMEUH,RMHVA60P9USYS,R2OPSVKIKSE44G,R20KWTHWBPSFVT"/>
    <s v="RSFPLEMO7DSOR"/>
    <s v="RG7SBYTNG42XA"/>
    <s v="ROR2RQZ4G72JO"/>
    <s v="R12GZJTCB7VJLS"/>
    <s v="R1ZTKPOECNMEUH"/>
    <s v="RMHVA60P9USYS"/>
    <s v="R2OPSVKIKSE44G"/>
    <s v="R20KWTHWBPSFVT"/>
  </r>
  <r>
    <s v="B08RZ12GKR"/>
    <x v="719"/>
    <s v="Electronics|HomeTheater,TV&amp;Video|Televisions|SmartTelevisions"/>
    <x v="1"/>
    <n v="215"/>
    <n v="499"/>
    <x v="0"/>
    <n v="0.56999999999999995"/>
    <n v="4.5"/>
    <x v="8"/>
    <n v="121"/>
    <x v="1"/>
    <x v="0"/>
    <x v="0"/>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n v="8"/>
    <s v="R1T3IMKX5I23BL,R2ACT45S9ER36B,R3JVGT39A4NCLG,R2ZS039FIJFE2X,RUE1VX5KVXKYM,RJUMN5TQXB046,RKB470J0YGFZS,R30Z26FC4CVOIK"/>
    <s v="R1T3IMKX5I23BL"/>
    <s v="R2ACT45S9ER36B"/>
    <s v="R3JVGT39A4NCLG"/>
    <s v="R2ZS039FIJFE2X"/>
    <s v="RUE1VX5KVXKYM"/>
    <s v="RJUMN5TQXB046"/>
    <s v="RKB470J0YGFZS"/>
    <s v="R30Z26FC4CVOIK"/>
  </r>
  <r>
    <s v="B08RZ5K9YH"/>
    <x v="720"/>
    <s v="Electronics|Mobiles&amp;Accessories|MobileAccessories|Stands"/>
    <x v="1"/>
    <n v="999"/>
    <n v="1999"/>
    <x v="1"/>
    <n v="0.5"/>
    <n v="5.3"/>
    <x v="2"/>
    <n v="1777"/>
    <x v="0"/>
    <x v="0"/>
    <x v="0"/>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n v="8"/>
    <s v="RM0S8X7RALDXR,R2118P20L5XNMT,RRO90ETYUURUA,R323P80OW5K9CY,RXQMN1M04TM6F,RZFKWWARTVKAF,R8H5BG1FDKRSA,R3J9SJCJGPDO4E"/>
    <s v="RM0S8X7RALDXR"/>
    <s v="R2118P20L5XNMT"/>
    <s v="RRO90ETYUURUA"/>
    <s v="R323P80OW5K9CY"/>
    <s v="RXQMN1M04TM6F"/>
    <s v="RZFKWWARTVKAF"/>
    <s v="R8H5BG1FDKRSA"/>
    <s v="R3J9SJCJGPDO4E"/>
  </r>
  <r>
    <s v="B08S6RKT4L"/>
    <x v="721"/>
    <s v="Home&amp;Kitchen|Kitchen&amp;HomeAppliances|SmallKitchenAppliances|DigitalKitchenScales"/>
    <x v="2"/>
    <n v="2599"/>
    <n v="4290"/>
    <x v="4"/>
    <n v="0.39"/>
    <n v="5.4"/>
    <x v="4"/>
    <n v="2116"/>
    <x v="0"/>
    <x v="1"/>
    <x v="1"/>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n v="8"/>
    <s v="R3BIC1KGACDYI0,R1CCVQBZR4Q9VB,RZIRE8MUDAZ82,R1NRMX4OA3SKEO,R1MVQCC2Q3ABZ1,R33SSIWTU7O0HN,R1S3TX7C3GKBWE,R2JTNGSHLWKQHT"/>
    <s v="R3BIC1KGACDYI0"/>
    <s v="R1CCVQBZR4Q9VB"/>
    <s v="RZIRE8MUDAZ82"/>
    <s v="R1NRMX4OA3SKEO"/>
    <s v="R1MVQCC2Q3ABZ1"/>
    <s v="R33SSIWTU7O0HN"/>
    <s v="R1S3TX7C3GKBWE"/>
    <s v="R2JTNGSHLWKQHT"/>
  </r>
  <r>
    <s v="B08S74GTBT"/>
    <x v="722"/>
    <s v="Electronics|GeneralPurposeBatteries&amp;BatteryChargers"/>
    <x v="1"/>
    <n v="799"/>
    <n v="1999"/>
    <x v="0"/>
    <n v="0.6"/>
    <n v="4.7"/>
    <x v="6"/>
    <n v="418"/>
    <x v="1"/>
    <x v="0"/>
    <x v="0"/>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n v="8"/>
    <s v="R1PUDD2V2KQP06,R1LRN5EFJ0Y717,R1S7Q7UW9FO9LY,R3J9HR69Y4XKV5,RQ6P92L8AVQVW,R3L08DWQKGHDK7,R2EUWEVREWQ4SL,R1POJ3SHK8MNS0"/>
    <s v="R1PUDD2V2KQP06"/>
    <s v="R1LRN5EFJ0Y717"/>
    <s v="R1S7Q7UW9FO9LY"/>
    <s v="R3J9HR69Y4XKV5"/>
    <s v="RQ6P92L8AVQVW"/>
    <s v="R3L08DWQKGHDK7"/>
    <s v="R2EUWEVREWQ4SL"/>
    <s v="R1POJ3SHK8MNS0"/>
  </r>
  <r>
    <s v="B08S7V8YTN"/>
    <x v="723"/>
    <s v="Home&amp;Kitchen|Kitchen&amp;HomeAppliances|SmallKitchenAppliances|MixerGrinders"/>
    <x v="2"/>
    <n v="1199"/>
    <n v="3500"/>
    <x v="7"/>
    <n v="0.66"/>
    <n v="5.3"/>
    <x v="2"/>
    <n v="1802"/>
    <x v="0"/>
    <x v="1"/>
    <x v="0"/>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n v="8"/>
    <s v="R1V0UIG80MWSGS,RZNM6HFXBWRJW,R1D9GBPIVP6Z8M,RL8HUBRTJ3LLL,R39RGFCIUFXU4H,R3S475ZLFA6K5C,R3RBBXW4E5LKWH,R1PZJRA2K6Y7HE"/>
    <s v="R1V0UIG80MWSGS"/>
    <s v="RZNM6HFXBWRJW"/>
    <s v="R1D9GBPIVP6Z8M"/>
    <s v="RL8HUBRTJ3LLL"/>
    <s v="R39RGFCIUFXU4H"/>
    <s v="R3S475ZLFA6K5C"/>
    <s v="R3RBBXW4E5LKWH"/>
    <s v="R1PZJRA2K6Y7HE"/>
  </r>
  <r>
    <s v="B08SBH499M"/>
    <x v="724"/>
    <s v="Computers&amp;Accessories|Accessories&amp;Peripherals|Cables&amp;Accessories|Cables|USBCables"/>
    <x v="0"/>
    <n v="649"/>
    <n v="1300"/>
    <x v="1"/>
    <n v="0.5"/>
    <n v="5.0999999999999996"/>
    <x v="0"/>
    <n v="5195"/>
    <x v="0"/>
    <x v="0"/>
    <x v="0"/>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n v="8"/>
    <s v="R1LREWJCMBQIRO,R2HU0UF6QY4WZD,R1M3HZPOB2BCPA,R3PLOVWNC48BP6,R1K70M5N1R1FLT,R2HZYR1RYPYEVR,R6HSVD0DMTQMY,R6X92GH1ETNJ"/>
    <s v="R1LREWJCMBQIRO"/>
    <s v="R2HU0UF6QY4WZD"/>
    <s v="R1M3HZPOB2BCPA"/>
    <s v="R3PLOVWNC48BP6"/>
    <s v="R1K70M5N1R1FLT"/>
    <s v="R2HZYR1RYPYEVR"/>
    <s v="R6HSVD0DMTQMY"/>
    <s v="R6X92GH1ETNJ"/>
  </r>
  <r>
    <s v="B08SCCG9D4"/>
    <x v="725"/>
    <s v="Computers&amp;Accessories|Accessories&amp;Peripherals|LaptopAccessories|Lapdesks"/>
    <x v="0"/>
    <n v="949"/>
    <n v="2000"/>
    <x v="0"/>
    <n v="0.53"/>
    <n v="4.9000000000000004"/>
    <x v="5"/>
    <n v="14969"/>
    <x v="0"/>
    <x v="0"/>
    <x v="0"/>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n v="8"/>
    <s v="R20M6JOASW88SS,RPM4RV2MQNNN0,R19KRP5SDTN2NL,R1HQBX8OVYYO7W,RQ9RWJZB21GNX,R26WA9NHSG09V,R1R02S6NW8I5BS,R3SFPV2D6N2S9Q"/>
    <s v="R20M6JOASW88SS"/>
    <s v="RPM4RV2MQNNN0"/>
    <s v="R19KRP5SDTN2NL"/>
    <s v="R1HQBX8OVYYO7W"/>
    <s v="RQ9RWJZB21GNX"/>
    <s v="R26WA9NHSG09V"/>
    <s v="R1R02S6NW8I5BS"/>
    <s v="R3SFPV2D6N2S9Q"/>
  </r>
  <r>
    <s v="B08SJVD8QD"/>
    <x v="726"/>
    <s v="Home&amp;Kitchen|HomeStorage&amp;Organization|LaundryOrganization|LaundryBaskets"/>
    <x v="2"/>
    <n v="379"/>
    <n v="389"/>
    <x v="6"/>
    <n v="0.03"/>
    <n v="5.2"/>
    <x v="1"/>
    <n v="3739"/>
    <x v="0"/>
    <x v="0"/>
    <x v="1"/>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n v="8"/>
    <s v="R1LQ6NZSPIU0AF,R17S7B0QSFHJTC,R3SJIFJH77JC1O,R2G9JVE83IVFIQ,RASLSCV353KFB,R1R27B4L8L4Z6X,R38JPE2GDTIFL2,RMSETHYGGA4P7"/>
    <s v="R1LQ6NZSPIU0AF"/>
    <s v="R17S7B0QSFHJTC"/>
    <s v="R3SJIFJH77JC1O"/>
    <s v="R2G9JVE83IVFIQ"/>
    <s v="RASLSCV353KFB"/>
    <s v="R1R27B4L8L4Z6X"/>
    <s v="R38JPE2GDTIFL2"/>
    <s v="RMSETHYGGA4P7"/>
  </r>
  <r>
    <s v="B08SKZ2RMG"/>
    <x v="727"/>
    <s v="Home&amp;Kitchen|Kitchen&amp;HomeAppliances|SmallKitchenAppliances|Pop-upToasters"/>
    <x v="2"/>
    <n v="475"/>
    <n v="999"/>
    <x v="0"/>
    <n v="0.52"/>
    <n v="5.0999999999999996"/>
    <x v="0"/>
    <n v="1021"/>
    <x v="0"/>
    <x v="0"/>
    <x v="0"/>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n v="8"/>
    <s v="R2TBG87E7UU7IT,R8OA8PY28PACZ,R3PAX3XE02N0SU,R1A1WNBXQ3ZV8U,R27MAAIUO0M5EU,R2EI5EUGGANOP4,RAGDDQU7ERLG3,R1091DNAFCQ1ML"/>
    <s v="R2TBG87E7UU7IT"/>
    <s v="R8OA8PY28PACZ"/>
    <s v="R3PAX3XE02N0SU"/>
    <s v="R1A1WNBXQ3ZV8U"/>
    <s v="R27MAAIUO0M5EU"/>
    <s v="R2EI5EUGGANOP4"/>
    <s v="RAGDDQU7ERLG3"/>
    <s v="R1091DNAFCQ1ML"/>
  </r>
  <r>
    <s v="B08SMJT55F"/>
    <x v="728"/>
    <s v="Computers&amp;Accessories|Accessories&amp;Peripherals|Keyboards,Mice&amp;InputDevices|Keyboard&amp;MouseSets"/>
    <x v="0"/>
    <n v="1199"/>
    <n v="3990"/>
    <x v="7"/>
    <n v="0.7"/>
    <n v="5.2"/>
    <x v="1"/>
    <n v="2908"/>
    <x v="0"/>
    <x v="1"/>
    <x v="0"/>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n v="8"/>
    <s v="RLXE2MCKLCYMB,R39DFUZXNDFQ4,R30U7W2G83AI48,R2XV70VLS1FAG4,R2J9MLKK77OS34,R26A2586S9NYG2,R3MYYL9O8BO3GS,R1MGSYIMCSNMTO"/>
    <s v="RLXE2MCKLCYMB"/>
    <s v="R39DFUZXNDFQ4"/>
    <s v="R30U7W2G83AI48"/>
    <s v="R2XV70VLS1FAG4"/>
    <s v="R2J9MLKK77OS34"/>
    <s v="R26A2586S9NYG2"/>
    <s v="R3MYYL9O8BO3GS"/>
    <s v="R1MGSYIMCSNMTO"/>
  </r>
  <r>
    <s v="B08T8KWNQ9"/>
    <x v="729"/>
    <s v="Home&amp;Kitchen|Kitchen&amp;HomeAppliances|SmallKitchenAppliances|MixerGrinders"/>
    <x v="2"/>
    <n v="1449"/>
    <n v="4999"/>
    <x v="5"/>
    <n v="0.71"/>
    <n v="4.5999999999999996"/>
    <x v="7"/>
    <n v="63"/>
    <x v="1"/>
    <x v="1"/>
    <x v="0"/>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n v="8"/>
    <s v="RPF6BQZ9ZGOD7,RAQPY2NRM7G4U,R22USVU70E2UD0,RLKRRQI8IIBB2,R1BTMJ9YWSTHY5,R19OH78FQO2VN0,R2N1VHAAGIDIMT,R1J0541W0XS1ER"/>
    <s v="RPF6BQZ9ZGOD7"/>
    <s v="RAQPY2NRM7G4U"/>
    <s v="R22USVU70E2UD0"/>
    <s v="RLKRRQI8IIBB2"/>
    <s v="R1BTMJ9YWSTHY5"/>
    <s v="R19OH78FQO2VN0"/>
    <s v="R2N1VHAAGIDIMT"/>
    <s v="R1J0541W0XS1ER"/>
  </r>
  <r>
    <s v="B08TDJ5BVF"/>
    <x v="730"/>
    <s v="Computers&amp;Accessories|Accessories&amp;Peripherals|Keyboards,Mice&amp;InputDevices|Keyboard&amp;MiceAccessories|DustCovers"/>
    <x v="0"/>
    <n v="39"/>
    <n v="39"/>
    <x v="6"/>
    <n v="0"/>
    <n v="4.8"/>
    <x v="10"/>
    <n v="3344"/>
    <x v="0"/>
    <x v="0"/>
    <x v="1"/>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n v="8"/>
    <s v="R3163MRJDEJMN7,RSQGCR6V7H766,R39PS8UO1CZS2D,R2G3S1O4BOU5BM,R2OKTDJ57O6M8M,R2Y0AL3630YZ03,R3PUTU32IYSOX0,R1NV8Q97WIK4LE"/>
    <s v="R3163MRJDEJMN7"/>
    <s v="RSQGCR6V7H766"/>
    <s v="R39PS8UO1CZS2D"/>
    <s v="R2G3S1O4BOU5BM"/>
    <s v="R2OKTDJ57O6M8M"/>
    <s v="R2Y0AL3630YZ03"/>
    <s v="R3PUTU32IYSOX0"/>
    <s v="R1NV8Q97WIK4LE"/>
  </r>
  <r>
    <s v="B08TDJNM3G"/>
    <x v="731"/>
    <s v="Computers&amp;Accessories|Accessories&amp;Peripherals|Keyboards,Mice&amp;InputDevices|Keyboard&amp;MiceAccessories|DustCovers"/>
    <x v="0"/>
    <n v="59"/>
    <n v="59"/>
    <x v="6"/>
    <n v="0"/>
    <n v="4.8"/>
    <x v="10"/>
    <n v="5958"/>
    <x v="0"/>
    <x v="0"/>
    <x v="1"/>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n v="8"/>
    <s v="R3CEIRJ8YFRONO,R3ICE0RT3T14TH,R17764XIRZDB5H,RI1X7COS2IBOL,R33A1O2FLMSC3Z,RHFEA5EOYKD7Q,R1GTW2UMC0N8KZ,R33OGOISGY92FA"/>
    <s v="R3CEIRJ8YFRONO"/>
    <s v="R3ICE0RT3T14TH"/>
    <s v="R17764XIRZDB5H"/>
    <s v="RI1X7COS2IBOL"/>
    <s v="R33A1O2FLMSC3Z"/>
    <s v="RHFEA5EOYKD7Q"/>
    <s v="R1GTW2UMC0N8KZ"/>
    <s v="R33OGOISGY92FA"/>
  </r>
  <r>
    <s v="B08TGG316Z"/>
    <x v="732"/>
    <s v="Electronics|HomeTheater,TV&amp;Video|Accessories|Cables|HDMICables"/>
    <x v="1"/>
    <n v="999"/>
    <n v="2399"/>
    <x v="0"/>
    <n v="0.57999999999999996"/>
    <n v="4.9749999999999996"/>
    <x v="11"/>
    <n v="3664"/>
    <x v="0"/>
    <x v="0"/>
    <x v="0"/>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n v="3"/>
    <s v="R1482M3Z6TF62M,RX9ISCNT5KUMA,RY1MX82BJD2VD"/>
    <s v="R1482M3Z6TF62M"/>
    <s v="RX9ISCNT5KUMA"/>
    <s v="RY1MX82BJD2VD"/>
    <m/>
    <m/>
    <m/>
    <m/>
    <m/>
  </r>
  <r>
    <s v="B08TM71L54"/>
    <x v="733"/>
    <s v="Computers&amp;Accessories|ExternalDevices&amp;DataStorage|ExternalHardDisks"/>
    <x v="0"/>
    <n v="3190"/>
    <n v="4195"/>
    <x v="3"/>
    <n v="0.24"/>
    <n v="5"/>
    <x v="9"/>
    <n v="1282"/>
    <x v="0"/>
    <x v="1"/>
    <x v="1"/>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n v="8"/>
    <s v="R1DFQV12SBF48C,R2ZGW8UHY6BQD,R2K40LX6HLG4KR,R2TWSF8LLSTBK3,R1SWDMF0MUV9S6,RPQO0HYCTUH5T,R3EGTJAA4SWQD1,R3DIL16GD1YVNB"/>
    <s v="R1DFQV12SBF48C"/>
    <s v="R2ZGW8UHY6BQD"/>
    <s v="R2K40LX6HLG4KR"/>
    <s v="R2TWSF8LLSTBK3"/>
    <s v="R1SWDMF0MUV9S6"/>
    <s v="RPQO0HYCTUH5T"/>
    <s v="R3EGTJAA4SWQD1"/>
    <s v="R3DIL16GD1YVNB"/>
  </r>
  <r>
    <s v="B08TR61BVK"/>
    <x v="734"/>
    <s v="Electronics|Cameras&amp;Photography|Accessories|Batteries&amp;Chargers|BatteryChargers"/>
    <x v="1"/>
    <n v="299"/>
    <n v="1499"/>
    <x v="5"/>
    <n v="0.8"/>
    <n v="5.2"/>
    <x v="1"/>
    <n v="2868"/>
    <x v="0"/>
    <x v="0"/>
    <x v="0"/>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n v="8"/>
    <s v="R1EGA4C6RWIIZ3,R2LUR26FVHY2J9,R3EIY77S1ST0FV,R2C5MD2U054FTI,R20BW7AKMPLR7O,R1N81GRGOUWSG0,R27N6D9QGKDDY2,R38PPB7S465YMD"/>
    <s v="R1EGA4C6RWIIZ3"/>
    <s v="R2LUR26FVHY2J9"/>
    <s v="R3EIY77S1ST0FV"/>
    <s v="R2C5MD2U054FTI"/>
    <s v="R20BW7AKMPLR7O"/>
    <s v="R1N81GRGOUWSG0"/>
    <s v="R27N6D9QGKDDY2"/>
    <s v="R38PPB7S465YMD"/>
  </r>
  <r>
    <s v="B08TT63N58"/>
    <x v="735"/>
    <s v="Home&amp;Kitchen|HomeStorage&amp;Organization|LaundryOrganization|IroningAccessories|SprayBottles"/>
    <x v="2"/>
    <n v="499"/>
    <n v="2199"/>
    <x v="5"/>
    <n v="0.77"/>
    <n v="4.0999999999999996"/>
    <x v="16"/>
    <n v="3527"/>
    <x v="0"/>
    <x v="0"/>
    <x v="0"/>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n v="8"/>
    <s v="RUIKGKRD5Y2WM,RS2SWNB31NQTZ,R1F2SW4YE5GUXJ,R1FYDS9NWE2BJN,R6QHEB7AVI99H,RPO0OE319VG3R,R3O98DZ74AMK81,R1UHYB97GFXYMT"/>
    <s v="RUIKGKRD5Y2WM"/>
    <s v="RS2SWNB31NQTZ"/>
    <s v="R1F2SW4YE5GUXJ"/>
    <s v="R1FYDS9NWE2BJN"/>
    <s v="R6QHEB7AVI99H"/>
    <s v="RPO0OE319VG3R"/>
    <s v="R3O98DZ74AMK81"/>
    <s v="R1UHYB97GFXYMT"/>
  </r>
  <r>
    <s v="B08TTRVWKY"/>
    <x v="736"/>
    <s v="Home&amp;Kitchen|Kitchen&amp;HomeAppliances|SmallKitchenAppliances|Kettles&amp;HotWaterDispensers|Kettle&amp;ToasterSets"/>
    <x v="2"/>
    <n v="1099"/>
    <n v="1899"/>
    <x v="1"/>
    <n v="0.42"/>
    <n v="5.3"/>
    <x v="2"/>
    <n v="1811"/>
    <x v="0"/>
    <x v="1"/>
    <x v="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n v="8"/>
    <s v="R1SPFVN2778DYH,R2GUT54B310MIN,R2WBP8YTLS3OPJ,R10U91ZIGVUEQI,R3OLO46FXE0Y7M,R16UMFRRYVRO2D,R36C315MIJHD4N,R150MFQR8MGSDT"/>
    <s v="R1SPFVN2778DYH"/>
    <s v="R2GUT54B310MIN"/>
    <s v="R2WBP8YTLS3OPJ"/>
    <s v="R10U91ZIGVUEQI"/>
    <s v="R3OLO46FXE0Y7M"/>
    <s v="R16UMFRRYVRO2D"/>
    <s v="R36C315MIJHD4N"/>
    <s v="R150MFQR8MGSDT"/>
  </r>
  <r>
    <s v="B08TV2P1N8"/>
    <x v="737"/>
    <s v="Computers&amp;Accessories|Accessories&amp;Peripherals|Cables&amp;Accessories|Cables|USBCables"/>
    <x v="0"/>
    <n v="1399"/>
    <n v="3990"/>
    <x v="7"/>
    <n v="0.65"/>
    <n v="5.0999999999999996"/>
    <x v="0"/>
    <n v="141841"/>
    <x v="0"/>
    <x v="1"/>
    <x v="0"/>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n v="8"/>
    <s v="R1O3A2CX9YG69H,R1OPAHCYQF1OK4,R1N6RV1W0LKGWB,R1MXGMA3JKL1YI,RAHUCIL8N8IK5,RCYPHGHZYUAAE,R37WU40YNTLIYU,R2JHL897G4Y4LF"/>
    <s v="R1O3A2CX9YG69H"/>
    <s v="R1OPAHCYQF1OK4"/>
    <s v="R1N6RV1W0LKGWB"/>
    <s v="R1MXGMA3JKL1YI"/>
    <s v="RAHUCIL8N8IK5"/>
    <s v="RCYPHGHZYUAAE"/>
    <s v="R37WU40YNTLIYU"/>
    <s v="R2JHL897G4Y4LF"/>
  </r>
  <r>
    <s v="B08TZD7FQN"/>
    <x v="738"/>
    <s v="Electronics|HomeTheater,TV&amp;Video|Accessories|RemoteControls"/>
    <x v="1"/>
    <n v="299"/>
    <n v="599"/>
    <x v="1"/>
    <n v="0.5"/>
    <n v="4.7"/>
    <x v="6"/>
    <n v="708"/>
    <x v="1"/>
    <x v="0"/>
    <x v="0"/>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n v="8"/>
    <s v="R3UKHBPPXQOJ7Q,R1P646TWS98DH3,R2FXWK6LTYKG4J,R3QV31R1SXLLW8,R3FJ8OR7KJB5ZP,R1665NO7B2DXWD,R1WFNBBN36KYRH,R1LTO3BLRTV1QR"/>
    <s v="R3UKHBPPXQOJ7Q"/>
    <s v="R1P646TWS98DH3"/>
    <s v="R2FXWK6LTYKG4J"/>
    <s v="R3QV31R1SXLLW8"/>
    <s v="R3FJ8OR7KJB5ZP"/>
    <s v="R1665NO7B2DXWD"/>
    <s v="R1WFNBBN36KYRH"/>
    <s v="R1LTO3BLRTV1QR"/>
  </r>
  <r>
    <s v="B08V9C4B1J"/>
    <x v="739"/>
    <s v="Electronics|HomeTheater,TV&amp;Video|Televisions|SmartTelevisions"/>
    <x v="1"/>
    <n v="349"/>
    <n v="999"/>
    <x v="7"/>
    <n v="0.65"/>
    <n v="5.3"/>
    <x v="2"/>
    <n v="838"/>
    <x v="1"/>
    <x v="0"/>
    <x v="0"/>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n v="8"/>
    <s v="RYIE3APCBZO0M,RVVUYDXJQ5FWH,R2OD8G07SP3ATQ,RV4T2P1TSYP7C,RTUH4QIEPCZI2,R176EGN5WFKYMF,R2NF8CY7JSGPIJ,R1ZHN7T42QYEMK"/>
    <s v="RYIE3APCBZO0M"/>
    <s v="RVVUYDXJQ5FWH"/>
    <s v="R2OD8G07SP3ATQ"/>
    <s v="RV4T2P1TSYP7C"/>
    <s v="RTUH4QIEPCZI2"/>
    <s v="R176EGN5WFKYMF"/>
    <s v="R2NF8CY7JSGPIJ"/>
    <s v="R1ZHN7T42QYEMK"/>
  </r>
  <r>
    <s v="B08VB2CMR3"/>
    <x v="740"/>
    <s v="Electronics|Accessories|MemoryCards|MicroSD"/>
    <x v="1"/>
    <n v="15490"/>
    <n v="20990"/>
    <x v="3"/>
    <n v="0.26"/>
    <n v="5.2"/>
    <x v="1"/>
    <n v="32916"/>
    <x v="0"/>
    <x v="2"/>
    <x v="1"/>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n v="8"/>
    <s v="R2P0CRDHOMUX,R1JGV8KAD50B2H,R3TYY9FVH4FCHC,R1QB481QG82BJO,R3C5I5PQSUB7L,RPNGVTBER1EP8,RTD8NH880GNXH,R3H70A536HFEGG"/>
    <s v="R2P0CRDHOMUX"/>
    <s v="R1JGV8KAD50B2H"/>
    <s v="R3TYY9FVH4FCHC"/>
    <s v="R1QB481QG82BJO"/>
    <s v="R3C5I5PQSUB7L"/>
    <s v="RPNGVTBER1EP8"/>
    <s v="RTD8NH880GNXH"/>
    <s v="R3H70A536HFEGG"/>
  </r>
  <r>
    <s v="B08VB34KJ1"/>
    <x v="741"/>
    <s v="Electronics|Mobiles&amp;Accessories|Smartphones&amp;BasicMobiles|Smartphones"/>
    <x v="1"/>
    <n v="15490"/>
    <n v="20990"/>
    <x v="3"/>
    <n v="0.26"/>
    <n v="5.2"/>
    <x v="1"/>
    <n v="32916"/>
    <x v="0"/>
    <x v="2"/>
    <x v="1"/>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n v="8"/>
    <s v="R2P0CRDHOMUX,R1JGV8KAD50B2H,R3TYY9FVH4FCHC,R1QB481QG82BJO,R3C5I5PQSUB7L,RPNGVTBER1EP8,RTD8NH880GNXH,R3H70A536HFEGG"/>
    <s v="R2P0CRDHOMUX"/>
    <s v="R1JGV8KAD50B2H"/>
    <s v="R3TYY9FVH4FCHC"/>
    <s v="R1QB481QG82BJO"/>
    <s v="R3C5I5PQSUB7L"/>
    <s v="RPNGVTBER1EP8"/>
    <s v="RTD8NH880GNXH"/>
    <s v="R3H70A536HFEGG"/>
  </r>
  <r>
    <s v="B08VB57558"/>
    <x v="742"/>
    <s v="Electronics|Mobiles&amp;Accessories|Smartphones&amp;BasicMobiles|BasicMobiles"/>
    <x v="1"/>
    <n v="37990"/>
    <n v="74999"/>
    <x v="1"/>
    <n v="0.49"/>
    <n v="4.45"/>
    <x v="1"/>
    <n v="27790"/>
    <x v="0"/>
    <x v="2"/>
    <x v="1"/>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n v="2"/>
    <s v="R3R5DS04EXELTJ,R3JBXYOBYRX0A8"/>
    <s v="R3R5DS04EXELTJ"/>
    <s v="R3JBXYOBYRX0A8"/>
    <m/>
    <m/>
    <m/>
    <m/>
    <m/>
    <m/>
  </r>
  <r>
    <s v="B08VF8V79P"/>
    <x v="743"/>
    <s v="Electronics|Mobiles&amp;Accessories|Smartphones&amp;BasicMobiles|Smartphones"/>
    <x v="1"/>
    <n v="1075"/>
    <n v="1699"/>
    <x v="4"/>
    <n v="0.37"/>
    <n v="5.4"/>
    <x v="4"/>
    <n v="7462"/>
    <x v="0"/>
    <x v="1"/>
    <x v="1"/>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n v="8"/>
    <s v="RM040SFEJL7HY,R3E4WLWZRX1XIX,R17867K1Z3HF91,RMIC8UQMGL0U3,R2G3S428HL7HAI,R2EUN4CN98ASSR,RH4LQXPYKNUHQ,R15K7J32T1VXWN"/>
    <s v="RM040SFEJL7HY"/>
    <s v="R3E4WLWZRX1XIX"/>
    <s v="R17867K1Z3HF91"/>
    <s v="RMIC8UQMGL0U3"/>
    <s v="R2G3S428HL7HAI"/>
    <s v="R2EUN4CN98ASSR"/>
    <s v="RH4LQXPYKNUHQ"/>
    <s v="R15K7J32T1VXWN"/>
  </r>
  <r>
    <s v="B08VFF6JQ8"/>
    <x v="744"/>
    <s v="Electronics|Mobiles&amp;Accessories|MobileAccessories|Chargers|PowerBanks"/>
    <x v="1"/>
    <n v="1219"/>
    <n v="1699"/>
    <x v="3"/>
    <n v="0.28000000000000003"/>
    <n v="5.4"/>
    <x v="4"/>
    <n v="8891"/>
    <x v="0"/>
    <x v="1"/>
    <x v="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n v="8"/>
    <s v="R3GPDNKHUWXBMD,R2UV1Y16L96TQY,RI0NHWUS3HCNY,R2WM2M0Q21KL5U,RNK7Z9UWFZ55N,R1GGNZYCTLDM0X,R3T5NNNE4VO6Z5,R3GNTYXLIFVANT"/>
    <s v="R3GPDNKHUWXBMD"/>
    <s v="R2UV1Y16L96TQY"/>
    <s v="RI0NHWUS3HCNY"/>
    <s v="R2WM2M0Q21KL5U"/>
    <s v="RNK7Z9UWFZ55N"/>
    <s v="R1GGNZYCTLDM0X"/>
    <s v="R3T5NNNE4VO6Z5"/>
    <s v="R3GNTYXLIFVANT"/>
  </r>
  <r>
    <s v="B08VGDBF3B"/>
    <x v="745"/>
    <s v="Home&amp;Kitchen|HomeStorage&amp;Organization|LaundryOrganization|LaundryBaskets"/>
    <x v="2"/>
    <n v="395"/>
    <n v="499"/>
    <x v="3"/>
    <n v="0.21"/>
    <n v="5"/>
    <x v="9"/>
    <n v="330"/>
    <x v="1"/>
    <x v="0"/>
    <x v="1"/>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n v="8"/>
    <s v="R1STWXMMXCIH5R,R2NMOFESF8XUH0,R1ZCZPBQQ9KJK5,R1ENHRHV4PYK80,R3JYYAE7E8XMB7,R23AXNSZOR242M,RS4EISO2SVH41,R19H4V5VDOUHHC"/>
    <s v="R1STWXMMXCIH5R"/>
    <s v="R2NMOFESF8XUH0"/>
    <s v="R1ZCZPBQQ9KJK5"/>
    <s v="R1ENHRHV4PYK80"/>
    <s v="R3JYYAE7E8XMB7"/>
    <s v="R23AXNSZOR242M"/>
    <s v="RS4EISO2SVH41"/>
    <s v="R19H4V5VDOUHHC"/>
  </r>
  <r>
    <s v="B08VGFX2B6"/>
    <x v="746"/>
    <s v="Electronics|HomeAudio|Speakers|BluetoothSpeakers"/>
    <x v="1"/>
    <n v="177"/>
    <n v="199"/>
    <x v="2"/>
    <n v="0.11"/>
    <n v="5.0999999999999996"/>
    <x v="0"/>
    <n v="3688"/>
    <x v="0"/>
    <x v="0"/>
    <x v="1"/>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n v="8"/>
    <s v="R20PP3QU2OXVOH,R24JMSEEM3755G,R1IWN9BPDUY3BS,R19B3I4NRNXU86,R32K7NCIA17OJN,RGRROWWT9JAHP,R1P7PAXB06JTJU,R13JQ20APUVZ1O"/>
    <s v="R20PP3QU2OXVOH"/>
    <s v="R24JMSEEM3755G"/>
    <s v="R1IWN9BPDUY3BS"/>
    <s v="R19B3I4NRNXU86"/>
    <s v="R32K7NCIA17OJN"/>
    <s v="RGRROWWT9JAHP"/>
    <s v="R1P7PAXB06JTJU"/>
    <s v="R13JQ20APUVZ1O"/>
  </r>
  <r>
    <s v="B08VGM3YMF"/>
    <x v="747"/>
    <s v="Home&amp;Kitchen|Heating,Cooling&amp;AirQuality|RoomHeaters|ElectricHeaters"/>
    <x v="2"/>
    <n v="199"/>
    <n v="499"/>
    <x v="0"/>
    <n v="0.6"/>
    <n v="5.0999999999999996"/>
    <x v="0"/>
    <n v="1996"/>
    <x v="0"/>
    <x v="0"/>
    <x v="0"/>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n v="8"/>
    <s v="R1JIP74022FMDC,R31SG7WHIC9NCU,R3A3PKTJCGIGIL,RNS7CWZGDI8R0,R11GZVOGK994MO,R38Y84L9CYB7F8,R63Y7I2Q7B0RH,RWBU98UIH3EG4"/>
    <s v="R1JIP74022FMDC"/>
    <s v="R31SG7WHIC9NCU"/>
    <s v="R3A3PKTJCGIGIL"/>
    <s v="RNS7CWZGDI8R0"/>
    <s v="R11GZVOGK994MO"/>
    <s v="R38Y84L9CYB7F8"/>
    <s v="R63Y7I2Q7B0RH"/>
    <s v="RWBU98UIH3EG4"/>
  </r>
  <r>
    <s v="B08VJFYH6N"/>
    <x v="748"/>
    <s v="Home&amp;Kitchen|Heating,Cooling&amp;AirQuality|WaterHeaters&amp;Geysers|InstantWaterHeaters"/>
    <x v="2"/>
    <n v="948"/>
    <n v="1620"/>
    <x v="1"/>
    <n v="0.41"/>
    <n v="5.0999999999999996"/>
    <x v="0"/>
    <n v="4370"/>
    <x v="0"/>
    <x v="0"/>
    <x v="1"/>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n v="8"/>
    <s v="R1QPP4497NVNZ0,R3TCP13OGSIO0A,R537ORAZ3D691,R1FR1SGYIKT2UT,R2BGMFCU9XSZIO,R29PA6GTSHBZT5,R2F2GEQ7YAXRSD,R3FJPTSYA7QLDQ"/>
    <s v="R1QPP4497NVNZ0"/>
    <s v="R3TCP13OGSIO0A"/>
    <s v="R537ORAZ3D691"/>
    <s v="R1FR1SGYIKT2UT"/>
    <s v="R2BGMFCU9XSZIO"/>
    <s v="R29PA6GTSHBZT5"/>
    <s v="R2F2GEQ7YAXRSD"/>
    <s v="R3FJPTSYA7QLDQ"/>
  </r>
  <r>
    <s v="B08VRMK55F"/>
    <x v="749"/>
    <s v="Computers&amp;Accessories|Accessories&amp;Peripherals|Cables&amp;Accessories|Cables|USBCables"/>
    <x v="0"/>
    <n v="399"/>
    <n v="699"/>
    <x v="1"/>
    <n v="0.43"/>
    <n v="4.4000000000000004"/>
    <x v="12"/>
    <n v="3454"/>
    <x v="0"/>
    <x v="0"/>
    <x v="1"/>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n v="8"/>
    <s v="R14UKNZTUGMLYJ,R1W6GXERH9XYVJ,R2XFIAZAPHYP3B,R2NKYQY8W7X4HQ,R1JJLPIVVGYYVD,R34HN1WQOVXABP,R1CFS1H3NYJT22,R2LARKDVN5VEA6"/>
    <s v="R14UKNZTUGMLYJ"/>
    <s v="R1W6GXERH9XYVJ"/>
    <s v="R2XFIAZAPHYP3B"/>
    <s v="R2NKYQY8W7X4HQ"/>
    <s v="R1JJLPIVVGYYVD"/>
    <s v="R34HN1WQOVXABP"/>
    <s v="R1CFS1H3NYJT22"/>
    <s v="R2LARKDVN5VEA6"/>
  </r>
  <r>
    <s v="B08VS3YLRK"/>
    <x v="750"/>
    <s v="Electronics|WearableTechnology|SmartWatches"/>
    <x v="1"/>
    <n v="529"/>
    <n v="1499"/>
    <x v="7"/>
    <n v="0.65"/>
    <n v="5.0999999999999996"/>
    <x v="0"/>
    <n v="8599"/>
    <x v="0"/>
    <x v="0"/>
    <x v="0"/>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n v="8"/>
    <s v="RLCW4ACH6TGM7,RS7QQ6IPVH0ZK,R1DN62U7XKE8ZR,R2OIY1BC4689L3,R1WK9XGOKLW4ZN,R2K4PQ80K8G5PO,R9R2RIKI1CO8Z,RHAN9P6JJBKA5"/>
    <s v="RLCW4ACH6TGM7"/>
    <s v="RS7QQ6IPVH0ZK"/>
    <s v="R1DN62U7XKE8ZR"/>
    <s v="R2OIY1BC4689L3"/>
    <s v="R1WK9XGOKLW4ZN"/>
    <s v="R2K4PQ80K8G5PO"/>
    <s v="R9R2RIKI1CO8Z"/>
    <s v="RHAN9P6JJBKA5"/>
  </r>
  <r>
    <s v="B08W56G1K9"/>
    <x v="751"/>
    <s v="Electronics|WearableTechnology|SmartWatches"/>
    <x v="1"/>
    <n v="99"/>
    <n v="999"/>
    <x v="8"/>
    <n v="0.9"/>
    <n v="5.0999999999999996"/>
    <x v="0"/>
    <n v="8751"/>
    <x v="0"/>
    <x v="0"/>
    <x v="0"/>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n v="8"/>
    <s v="R8UDGYG74HT52,R1ZKTL2UFMHHOQ,R2XQ7ANJA4VF12,RNHDS9HCAZYPP,R2GML0ZIF4G3XG,R25B9RAM7E6ERE,R1A8S1062HZ64L,R3K1WGUC05G378"/>
    <s v="R8UDGYG74HT52"/>
    <s v="R1ZKTL2UFMHHOQ"/>
    <s v="R2XQ7ANJA4VF12"/>
    <s v="RNHDS9HCAZYPP"/>
    <s v="R2GML0ZIF4G3XG"/>
    <s v="R25B9RAM7E6ERE"/>
    <s v="R1A8S1062HZ64L"/>
    <s v="R3K1WGUC05G378"/>
  </r>
  <r>
    <s v="B08W9BK4MD"/>
    <x v="752"/>
    <s v="Home&amp;Kitchen|Kitchen&amp;HomeAppliances|Vacuum,Cleaning&amp;Ironing|Irons,Steamers&amp;Accessories|LintShavers"/>
    <x v="2"/>
    <n v="351"/>
    <n v="899"/>
    <x v="7"/>
    <n v="0.61"/>
    <n v="4.9000000000000004"/>
    <x v="5"/>
    <n v="296"/>
    <x v="1"/>
    <x v="0"/>
    <x v="0"/>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n v="8"/>
    <s v="R2OA6WLUYP9I0P,R2HMQ0VOKWQ62Y,R2HSP5VBSX6NB1,R5R3XSEYG901F,R127MA65JNSOWI,RYSCU07717MB5,REWASLCJXLZ0P,R3LMQYP4S3TZ1D"/>
    <s v="R2OA6WLUYP9I0P"/>
    <s v="R2HMQ0VOKWQ62Y"/>
    <s v="R2HSP5VBSX6NB1"/>
    <s v="R5R3XSEYG901F"/>
    <s v="R127MA65JNSOWI"/>
    <s v="RYSCU07717MB5"/>
    <s v="REWASLCJXLZ0P"/>
    <s v="R3LMQYP4S3TZ1D"/>
  </r>
  <r>
    <s v="B08WD18LJZ"/>
    <x v="753"/>
    <s v="OfficeProducts|OfficeElectronics|Calculators|Basic"/>
    <x v="3"/>
    <n v="249"/>
    <n v="600"/>
    <x v="0"/>
    <n v="0.59"/>
    <n v="5"/>
    <x v="9"/>
    <n v="1208"/>
    <x v="0"/>
    <x v="0"/>
    <x v="0"/>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n v="8"/>
    <s v="R3SIBLYM5T5AFY,R1YQKXTIBLGEMJ,R2XT2VFFBQ2UR1,R2ONCZT1YUWAWU,R3OTWNGHV08YRV,R3B9Q9MFSBVIRZ,R1LDGC41ZEL8NC,R3KE4RPQT1E3NR"/>
    <s v="R3SIBLYM5T5AFY"/>
    <s v="R1YQKXTIBLGEMJ"/>
    <s v="R2XT2VFFBQ2UR1"/>
    <s v="R2ONCZT1YUWAWU"/>
    <s v="R3OTWNGHV08YRV"/>
    <s v="R3B9Q9MFSBVIRZ"/>
    <s v="R1LDGC41ZEL8NC"/>
    <s v="R3KE4RPQT1E3NR"/>
  </r>
  <r>
    <s v="B08WJ86PV2"/>
    <x v="754"/>
    <s v="Electronics|Headphones,Earbuds&amp;Accessories|Cases"/>
    <x v="1"/>
    <n v="299"/>
    <n v="990"/>
    <x v="7"/>
    <n v="0.7"/>
    <n v="5.5"/>
    <x v="3"/>
    <n v="2453"/>
    <x v="0"/>
    <x v="0"/>
    <x v="0"/>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n v="8"/>
    <s v="R1AJ8691TX1VPW,R1F6CCFSHMMDWL,R13ZVLYNBP29HS,R3GODXDJ5ZWRLY,RO5CYFP6J9F8A,R2BX7280T023IK,R1TQ5TYNE44TQS,R3BIERQ9BEQR9M"/>
    <s v="R1AJ8691TX1VPW"/>
    <s v="R1F6CCFSHMMDWL"/>
    <s v="R13ZVLYNBP29HS"/>
    <s v="R3GODXDJ5ZWRLY"/>
    <s v="RO5CYFP6J9F8A"/>
    <s v="R2BX7280T023IK"/>
    <s v="R1TQ5TYNE44TQS"/>
    <s v="R3BIERQ9BEQR9M"/>
  </r>
  <r>
    <s v="B08WKCTFF3"/>
    <x v="755"/>
    <s v="Computers&amp;Accessories|Accessories&amp;Peripherals|TabletAccessories|Bags,Cases&amp;Sleeves|Cases"/>
    <x v="0"/>
    <n v="899"/>
    <n v="1999"/>
    <x v="0"/>
    <n v="0.55000000000000004"/>
    <n v="5.4"/>
    <x v="4"/>
    <n v="1667"/>
    <x v="0"/>
    <x v="0"/>
    <x v="0"/>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n v="8"/>
    <s v="R2QMH49QWXWXD5,RZE6PGLAOZVVT,R1PHM7L7T8WXRZ,RL0X3ZRIGX4DE,R1XNTF1614VIVX,R32J5M2PXSRPZ9,R3BK8L5F69OOGH,R2QI0ODM6RBGCL"/>
    <s v="R2QMH49QWXWXD5"/>
    <s v="RZE6PGLAOZVVT"/>
    <s v="R1PHM7L7T8WXRZ"/>
    <s v="RL0X3ZRIGX4DE"/>
    <s v="R1XNTF1614VIVX"/>
    <s v="R32J5M2PXSRPZ9"/>
    <s v="R3BK8L5F69OOGH"/>
    <s v="R2QI0ODM6RBGCL"/>
  </r>
  <r>
    <s v="B08WKFSN84"/>
    <x v="756"/>
    <s v="Computers&amp;Accessories|Accessories&amp;Peripherals|Keyboards,Mice&amp;InputDevices|Mice"/>
    <x v="0"/>
    <n v="379"/>
    <n v="1099"/>
    <x v="7"/>
    <n v="0.66"/>
    <n v="5.3"/>
    <x v="2"/>
    <n v="2806"/>
    <x v="0"/>
    <x v="0"/>
    <x v="0"/>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n v="8"/>
    <s v="RGNARUOE22V1A,R5KYEFZM5496A,R38R0ACYQPV9HZ,R17M1JPCDUNH21,R1H9QE5M69Z3VS,R249MO4XBSOM0Q,R2BI8BOVC79W95,R1V5XKRZ49DQK3"/>
    <s v="RGNARUOE22V1A"/>
    <s v="R5KYEFZM5496A"/>
    <s v="R38R0ACYQPV9HZ"/>
    <s v="R17M1JPCDUNH21"/>
    <s v="R1H9QE5M69Z3VS"/>
    <s v="R249MO4XBSOM0Q"/>
    <s v="R2BI8BOVC79W95"/>
    <s v="R1V5XKRZ49DQK3"/>
  </r>
  <r>
    <s v="B08WKG2MWT"/>
    <x v="757"/>
    <s v="Computers&amp;Accessories|Accessories&amp;Peripherals|Cables&amp;Accessories|Cables|USBCables"/>
    <x v="0"/>
    <n v="379"/>
    <n v="1099"/>
    <x v="7"/>
    <n v="0.66"/>
    <n v="5.3"/>
    <x v="2"/>
    <n v="2806"/>
    <x v="0"/>
    <x v="0"/>
    <x v="0"/>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n v="8"/>
    <s v="RGNARUOE22V1A,R5KYEFZM5496A,R38R0ACYQPV9HZ,R17M1JPCDUNH21,R1H9QE5M69Z3VS,R249MO4XBSOM0Q,R2BI8BOVC79W95,R1V5XKRZ49DQK3"/>
    <s v="RGNARUOE22V1A"/>
    <s v="R5KYEFZM5496A"/>
    <s v="R38R0ACYQPV9HZ"/>
    <s v="R17M1JPCDUNH21"/>
    <s v="R1H9QE5M69Z3VS"/>
    <s v="R249MO4XBSOM0Q"/>
    <s v="R2BI8BOVC79W95"/>
    <s v="R1V5XKRZ49DQK3"/>
  </r>
  <r>
    <s v="B08WLY8V9S"/>
    <x v="758"/>
    <s v="Computers&amp;Accessories|ExternalDevices&amp;DataStorage|ExternalHardDisks"/>
    <x v="0"/>
    <n v="425"/>
    <n v="899"/>
    <x v="0"/>
    <n v="0.53"/>
    <n v="5.5"/>
    <x v="3"/>
    <n v="4219"/>
    <x v="0"/>
    <x v="0"/>
    <x v="0"/>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n v="8"/>
    <s v="R9J8N0DJ50QX8,R1UV6JTZUUJW6R,R1UZJ01XMNK62P,R2LMO0022YYFU3,RJ7LTANMKSLFC,RSWGOFTPZPLTL,R1NOCFUD15CTS7,R1TOO76VMEWVRB"/>
    <s v="R9J8N0DJ50QX8"/>
    <s v="R1UV6JTZUUJW6R"/>
    <s v="R1UZJ01XMNK62P"/>
    <s v="R2LMO0022YYFU3"/>
    <s v="RJ7LTANMKSLFC"/>
    <s v="RSWGOFTPZPLTL"/>
    <s v="R1NOCFUD15CTS7"/>
    <s v="R1TOO76VMEWVRB"/>
  </r>
  <r>
    <s v="B08WRBG3XW"/>
    <x v="759"/>
    <s v="Computers&amp;Accessories|Accessories&amp;Peripherals|Cables&amp;Accessories|Cables|USBCables"/>
    <x v="0"/>
    <n v="199"/>
    <n v="499"/>
    <x v="0"/>
    <n v="0.6"/>
    <n v="5.0999999999999996"/>
    <x v="0"/>
    <n v="13045"/>
    <x v="0"/>
    <x v="0"/>
    <x v="0"/>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n v="8"/>
    <s v="R2BP8Y5OJXKJLF,R218813TNRHNSY,R3VIKEVJ5DBF5G,R2PQNCTR8TQCT4,R3FI11UEJC9ZOJ,R3ULCCZZHBNLA4,RELIQ4H7CYX2Q,R3ALQNTJN4ER9N"/>
    <s v="R2BP8Y5OJXKJLF"/>
    <s v="R218813TNRHNSY"/>
    <s v="R3VIKEVJ5DBF5G"/>
    <s v="R2PQNCTR8TQCT4"/>
    <s v="R3FI11UEJC9ZOJ"/>
    <s v="R3ULCCZZHBNLA4"/>
    <s v="RELIQ4H7CYX2Q"/>
    <s v="R3ALQNTJN4ER9N"/>
  </r>
  <r>
    <s v="B08WRKSF9D"/>
    <x v="760"/>
    <s v="Home&amp;Kitchen|Heating,Cooling&amp;AirQuality|RoomHeaters|FanHeaters"/>
    <x v="2"/>
    <n v="6499"/>
    <n v="8500"/>
    <x v="3"/>
    <n v="0.24"/>
    <n v="5.4"/>
    <x v="4"/>
    <n v="5865"/>
    <x v="0"/>
    <x v="1"/>
    <x v="1"/>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n v="8"/>
    <s v="R3AR7U6LZEKGDZ,R2559XZPCVQQRB,R3C4WERXJ1FXVW,R37J6M8XU8J2UN,R2CIXVM89ZQOMB,RSOZUVKUZCPUL,R2C54R87M3BF97,R2PJG45RZVC1AG"/>
    <s v="R3AR7U6LZEKGDZ"/>
    <s v="R2559XZPCVQQRB"/>
    <s v="R3C4WERXJ1FXVW"/>
    <s v="R37J6M8XU8J2UN"/>
    <s v="R2CIXVM89ZQOMB"/>
    <s v="RSOZUVKUZCPUL"/>
    <s v="R2C54R87M3BF97"/>
    <s v="R2PJG45RZVC1AG"/>
  </r>
  <r>
    <s v="B08WRWPM22"/>
    <x v="761"/>
    <s v="Computers&amp;Accessories|Accessories&amp;Peripherals|Cables&amp;Accessories|Cables|USBCables"/>
    <x v="0"/>
    <n v="176.63"/>
    <n v="499"/>
    <x v="7"/>
    <n v="0.65"/>
    <n v="5.0999999999999996"/>
    <x v="0"/>
    <n v="15188"/>
    <x v="0"/>
    <x v="0"/>
    <x v="0"/>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n v="8"/>
    <s v="R8E73K2KWJRDS,RSD0JTIIWQQL8,R64CRSTE9SLW1,R2FRTNIIUFJE1F,RWGNX3W7UOJ7W,R32TYHHODHTF5D,RQL9ZMQUTY7P2,R280XJ5VZUBOXV"/>
    <s v="R8E73K2KWJRDS"/>
    <s v="RSD0JTIIWQQL8"/>
    <s v="R64CRSTE9SLW1"/>
    <s v="R2FRTNIIUFJE1F"/>
    <s v="RWGNX3W7UOJ7W"/>
    <s v="R32TYHHODHTF5D"/>
    <s v="RQL9ZMQUTY7P2"/>
    <s v="R280XJ5VZUBOXV"/>
  </r>
  <r>
    <s v="B08WWKM5HQ"/>
    <x v="762"/>
    <s v="Home&amp;Kitchen|Kitchen&amp;HomeAppliances|SmallKitchenAppliances|SandwichMakers"/>
    <x v="2"/>
    <n v="2599"/>
    <n v="4780"/>
    <x v="1"/>
    <n v="0.46"/>
    <n v="4.9000000000000004"/>
    <x v="5"/>
    <n v="898"/>
    <x v="1"/>
    <x v="1"/>
    <x v="1"/>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n v="8"/>
    <s v="R7UIR1SQ3MQ7C,RSHEPWEKELRFO,R1I98SU56895RX,R3QY58980PL4G7,R3SP1VLD2ICGHM,R2HI4MKCC9V5CH,R1GWIC0YK34JRS,RD6Q3K7ATDOMX"/>
    <s v="R7UIR1SQ3MQ7C"/>
    <s v="RSHEPWEKELRFO"/>
    <s v="R1I98SU56895RX"/>
    <s v="R3QY58980PL4G7"/>
    <s v="R3SP1VLD2ICGHM"/>
    <s v="R2HI4MKCC9V5CH"/>
    <s v="R1GWIC0YK34JRS"/>
    <s v="RD6Q3K7ATDOMX"/>
  </r>
  <r>
    <s v="B08X77LM8C"/>
    <x v="763"/>
    <s v="OfficeProducts|OfficePaperProducts|Paper|Stationery|Notebooks,WritingPads&amp;Diaries|Notepads&amp;MemoBooks"/>
    <x v="3"/>
    <n v="99"/>
    <n v="999"/>
    <x v="8"/>
    <n v="0.9"/>
    <n v="4.8"/>
    <x v="10"/>
    <n v="594"/>
    <x v="1"/>
    <x v="0"/>
    <x v="0"/>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n v="8"/>
    <s v="R2NZAVDD3V0QHH,RH94RL6QTX9ZG,RPERYOA7LX9AI,R1TOKDZGUZS111,R1JDICDMH5NNRY,R1VM1MXG5JB9MB,R19JHRALQ1YOQ3,RT2PBCZXFIDGN"/>
    <s v="R2NZAVDD3V0QHH"/>
    <s v="RH94RL6QTX9ZG"/>
    <s v="RPERYOA7LX9AI"/>
    <s v="R1TOKDZGUZS111"/>
    <s v="R1JDICDMH5NNRY"/>
    <s v="R1VM1MXG5JB9MB"/>
    <s v="R19JHRALQ1YOQ3"/>
    <s v="RT2PBCZXFIDGN"/>
  </r>
  <r>
    <s v="B08XLR6DSB"/>
    <x v="764"/>
    <s v="Home&amp;Kitchen|Kitchen&amp;HomeAppliances|SmallKitchenAppliances|HandBlenders"/>
    <x v="2"/>
    <n v="721"/>
    <n v="1499"/>
    <x v="0"/>
    <n v="0.52"/>
    <n v="4.0999999999999996"/>
    <x v="16"/>
    <n v="2449"/>
    <x v="0"/>
    <x v="0"/>
    <x v="0"/>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n v="8"/>
    <s v="RYO77QIQ3J77O,RTT5VLIVBXJ9G,RDVYDNR6YE0P9,R2N4W7YVIYXMD4,R1DZ7H2MK3UDMT,R23LLGX9FMWWT3,R39UMH72QKWB0W,R67UM0U4KH8C0"/>
    <s v="RYO77QIQ3J77O"/>
    <s v="RTT5VLIVBXJ9G"/>
    <s v="RDVYDNR6YE0P9"/>
    <s v="R2N4W7YVIYXMD4"/>
    <s v="R1DZ7H2MK3UDMT"/>
    <s v="R23LLGX9FMWWT3"/>
    <s v="R39UMH72QKWB0W"/>
    <s v="R67UM0U4KH8C0"/>
  </r>
  <r>
    <s v="B08XMG618K"/>
    <x v="765"/>
    <s v="Computers&amp;Accessories|Accessories&amp;Peripherals|Cables&amp;Accessories|Cables|USBCables"/>
    <x v="0"/>
    <n v="225"/>
    <n v="499"/>
    <x v="0"/>
    <n v="0.55000000000000004"/>
    <n v="5.0999999999999996"/>
    <x v="0"/>
    <n v="789"/>
    <x v="1"/>
    <x v="0"/>
    <x v="0"/>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n v="8"/>
    <s v="R1XOLM25PDOJSP,R2WR96LDJRZQXL,R371DWJKXPJFFL,R12YIJ3OV5GIBY,R8U2QMRFNCD7Y,R3E7OKC86ZL6QN,R1W0BCUHO313HC,R1F825IH6SWCFF"/>
    <s v="R1XOLM25PDOJSP"/>
    <s v="R2WR96LDJRZQXL"/>
    <s v="R371DWJKXPJFFL"/>
    <s v="R12YIJ3OV5GIBY"/>
    <s v="R8U2QMRFNCD7Y"/>
    <s v="R3E7OKC86ZL6QN"/>
    <s v="R1W0BCUHO313HC"/>
    <s v="R1F825IH6SWCFF"/>
  </r>
  <r>
    <s v="B08XMSKKMM"/>
    <x v="766"/>
    <s v="Electronics|HomeTheater,TV&amp;Video|Accessories|RemoteControls"/>
    <x v="1"/>
    <n v="799"/>
    <n v="1999"/>
    <x v="0"/>
    <n v="0.6"/>
    <n v="4.3"/>
    <x v="13"/>
    <n v="576"/>
    <x v="1"/>
    <x v="0"/>
    <x v="0"/>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n v="8"/>
    <s v="R19HSC60H637CV,RAJ9NOUFV1DOY,R3UVDDIPCFBZMK,R1LQLK7CAVMIWT,R122YI86MCVKBA,R2Y4A89LGC1W8,R48118BKXJTKZ,R83MIUSADRAJZ"/>
    <s v="R19HSC60H637CV"/>
    <s v="RAJ9NOUFV1DOY"/>
    <s v="R3UVDDIPCFBZMK"/>
    <s v="R1LQLK7CAVMIWT"/>
    <s v="R122YI86MCVKBA"/>
    <s v="R2Y4A89LGC1W8"/>
    <s v="R48118BKXJTKZ"/>
    <s v="R83MIUSADRAJZ"/>
  </r>
  <r>
    <s v="B08XNL93PL"/>
    <x v="767"/>
    <s v="OfficeProducts|OfficePaperProducts|Paper|Stationery|Notebooks,WritingPads&amp;Diaries|WireboundNotebooks"/>
    <x v="3"/>
    <n v="1399"/>
    <n v="2999"/>
    <x v="0"/>
    <n v="0.53"/>
    <n v="5.3"/>
    <x v="2"/>
    <n v="3530"/>
    <x v="0"/>
    <x v="1"/>
    <x v="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n v="8"/>
    <s v="R174KRUPEU2G7V,RW2VQKGRRIM41,R3PCJMP1XTXVUP,R1Z8IGSA8ZO3WN,RE91TY7MTPBCX,R3AW009ZNTYU8I,RQI0L92ZT0TOP,RG9LN7755H1GQ"/>
    <s v="R174KRUPEU2G7V"/>
    <s v="RW2VQKGRRIM41"/>
    <s v="R3PCJMP1XTXVUP"/>
    <s v="R1Z8IGSA8ZO3WN"/>
    <s v="RE91TY7MTPBCX"/>
    <s v="R3AW009ZNTYU8I"/>
    <s v="RQI0L92ZT0TOP"/>
    <s v="RG9LN7755H1GQ"/>
  </r>
  <r>
    <s v="B08XXF5V6G"/>
    <x v="768"/>
    <s v="Computers&amp;Accessories|Accessories&amp;Peripherals|Cables&amp;Accessories|Cables|USBCables"/>
    <x v="0"/>
    <n v="29999"/>
    <n v="50999"/>
    <x v="1"/>
    <n v="0.41"/>
    <n v="5.4"/>
    <x v="4"/>
    <n v="1712"/>
    <x v="0"/>
    <x v="2"/>
    <x v="1"/>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n v="8"/>
    <s v="RITW1G6EL12AP,R28FCAPCXM5BZJ,RQW7J1KQNV90H,R2C6HW90SHJ7B,R162NDM8UBR66B,R2SNQQV2EWNINJ,RVHDQX6TUCHG0,R2NQHRYM47YRYK"/>
    <s v="RITW1G6EL12AP"/>
    <s v="R28FCAPCXM5BZJ"/>
    <s v="RQW7J1KQNV90H"/>
    <s v="R2C6HW90SHJ7B"/>
    <s v="R162NDM8UBR66B"/>
    <s v="R2SNQQV2EWNINJ"/>
    <s v="RVHDQX6TUCHG0"/>
    <s v="R2NQHRYM47YRYK"/>
  </r>
  <r>
    <s v="B08XXVXP3J"/>
    <x v="769"/>
    <s v="Electronics|HomeTheater,TV&amp;Video|Televisions|SmartTelevisions"/>
    <x v="1"/>
    <n v="249"/>
    <n v="999"/>
    <x v="5"/>
    <n v="0.75"/>
    <n v="5.3"/>
    <x v="2"/>
    <n v="112"/>
    <x v="1"/>
    <x v="0"/>
    <x v="0"/>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n v="8"/>
    <s v="RDLKA670FVMKY,RZZB1IDY3USBP,R30B6VRIVHWOIP,R31A5RDIAY3O0R,R26RJ6WBBMVVXJ,R1PZ0SMCXPJO9C,R3QLX0DTF1C3J7,R23GQW7DPSVOA0"/>
    <s v="RDLKA670FVMKY"/>
    <s v="RZZB1IDY3USBP"/>
    <s v="R30B6VRIVHWOIP"/>
    <s v="R31A5RDIAY3O0R"/>
    <s v="R26RJ6WBBMVVXJ"/>
    <s v="R1PZ0SMCXPJO9C"/>
    <s v="R3QLX0DTF1C3J7"/>
    <s v="R23GQW7DPSVOA0"/>
  </r>
  <r>
    <s v="B08Y1SJVV5"/>
    <x v="770"/>
    <s v="Computers&amp;Accessories|Accessories&amp;Peripherals|Cables&amp;Accessories|Cables|USBCables"/>
    <x v="0"/>
    <n v="99"/>
    <n v="666.66"/>
    <x v="8"/>
    <n v="0.85"/>
    <n v="4.9000000000000004"/>
    <x v="5"/>
    <n v="24871"/>
    <x v="0"/>
    <x v="0"/>
    <x v="0"/>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n v="8"/>
    <s v="R7S8ANNSDPR40,R3CLZFLHVJU26P,RFF7U7MPQFUGR,R1MV1NKC23DWPI,R11D3U0V2XKDKF,R18MP1KLUE18PC,RWGJNVEH5ZQME,R1XN72FU6Q37IH"/>
    <s v="R7S8ANNSDPR40"/>
    <s v="R3CLZFLHVJU26P"/>
    <s v="RFF7U7MPQFUGR"/>
    <s v="R1MV1NKC23DWPI"/>
    <s v="R11D3U0V2XKDKF"/>
    <s v="R18MP1KLUE18PC"/>
    <s v="RWGJNVEH5ZQME"/>
    <s v="R1XN72FU6Q37IH"/>
  </r>
  <r>
    <s v="B08Y1TFSP6"/>
    <x v="771"/>
    <s v="Computers&amp;Accessories|Accessories&amp;Peripherals|Cables&amp;Accessories|Cables|USBCables"/>
    <x v="0"/>
    <n v="149"/>
    <n v="1000"/>
    <x v="8"/>
    <n v="0.85"/>
    <n v="4.9000000000000004"/>
    <x v="5"/>
    <n v="24871"/>
    <x v="0"/>
    <x v="0"/>
    <x v="0"/>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n v="8"/>
    <s v="R7S8ANNSDPR40,R3CLZFLHVJU26P,RFF7U7MPQFUGR,R1MV1NKC23DWPI,R11D3U0V2XKDKF,R18MP1KLUE18PC,RWGJNVEH5ZQME,R1XN72FU6Q37IH"/>
    <s v="R7S8ANNSDPR40"/>
    <s v="R3CLZFLHVJU26P"/>
    <s v="RFF7U7MPQFUGR"/>
    <s v="R1MV1NKC23DWPI"/>
    <s v="R11D3U0V2XKDKF"/>
    <s v="R18MP1KLUE18PC"/>
    <s v="RWGJNVEH5ZQME"/>
    <s v="R1XN72FU6Q37IH"/>
  </r>
  <r>
    <s v="B08Y55LPBF"/>
    <x v="772"/>
    <s v="Electronics|HomeTheater,TV&amp;Video|Televisions|SmartTelevisions"/>
    <x v="1"/>
    <n v="32999"/>
    <n v="44999"/>
    <x v="3"/>
    <n v="0.27"/>
    <n v="5.2"/>
    <x v="1"/>
    <n v="45238"/>
    <x v="0"/>
    <x v="2"/>
    <x v="1"/>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n v="8"/>
    <s v="R3CR9H6ABJ4Q4O,R2S5VBYYN51ELA,R1U0718A15KBBU,R9YRKNJ667H1E,RAWMG4UI4CZD3,R877Y6K5MW32G,RC458V57ETXDN,R2VOHT3T6361C5"/>
    <s v="R3CR9H6ABJ4Q4O"/>
    <s v="R2S5VBYYN51ELA"/>
    <s v="R1U0718A15KBBU"/>
    <s v="R9YRKNJ667H1E"/>
    <s v="RAWMG4UI4CZD3"/>
    <s v="R877Y6K5MW32G"/>
    <s v="RC458V57ETXDN"/>
    <s v="R2VOHT3T6361C5"/>
  </r>
  <r>
    <s v="B08Y57TPDM"/>
    <x v="773"/>
    <s v="Computers&amp;Accessories|ExternalDevices&amp;DataStorage|ExternalHardDisks"/>
    <x v="0"/>
    <n v="116"/>
    <n v="200"/>
    <x v="1"/>
    <n v="0.42"/>
    <n v="5.3"/>
    <x v="2"/>
    <n v="485"/>
    <x v="1"/>
    <x v="0"/>
    <x v="1"/>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n v="8"/>
    <s v="RKDNXHI6GT6UZ,R2665SN6A29V01,R2J30R8O3UHZRI,R35EO3S4EWYA5S,R2LI2GPYRBO35C,R1JYP2Y4BB5L6K,R2MQ6PENPS15K6,R4ZVFDLVBQV07"/>
    <s v="RKDNXHI6GT6UZ"/>
    <s v="R2665SN6A29V01"/>
    <s v="R2J30R8O3UHZRI"/>
    <s v="R35EO3S4EWYA5S"/>
    <s v="R2LI2GPYRBO35C"/>
    <s v="R1JYP2Y4BB5L6K"/>
    <s v="R2MQ6PENPS15K6"/>
    <s v="R4ZVFDLVBQV07"/>
  </r>
  <r>
    <s v="B08Y5KXR6Z"/>
    <x v="774"/>
    <s v="Computers&amp;Accessories|Accessories&amp;Peripherals|Cables&amp;Accessories|Cables|USBCables"/>
    <x v="0"/>
    <n v="99"/>
    <n v="800"/>
    <x v="8"/>
    <n v="0.88"/>
    <n v="4.9000000000000004"/>
    <x v="5"/>
    <n v="24871"/>
    <x v="0"/>
    <x v="0"/>
    <x v="0"/>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n v="8"/>
    <s v="R7S8ANNSDPR40,R3CLZFLHVJU26P,RFF7U7MPQFUGR,R1MV1NKC23DWPI,R11D3U0V2XKDKF,R18MP1KLUE18PC,RWGJNVEH5ZQME,R1XN72FU6Q37IH"/>
    <s v="R7S8ANNSDPR40"/>
    <s v="R3CLZFLHVJU26P"/>
    <s v="RFF7U7MPQFUGR"/>
    <s v="R1MV1NKC23DWPI"/>
    <s v="R11D3U0V2XKDKF"/>
    <s v="R18MP1KLUE18PC"/>
    <s v="RWGJNVEH5ZQME"/>
    <s v="R1XN72FU6Q37IH"/>
  </r>
  <r>
    <s v="B08Y5QJTVK"/>
    <x v="775"/>
    <s v="Computers&amp;Accessories|Components|InternalSolidStateDrives"/>
    <x v="0"/>
    <n v="116"/>
    <n v="200"/>
    <x v="1"/>
    <n v="0.42"/>
    <n v="5.4"/>
    <x v="4"/>
    <n v="357"/>
    <x v="1"/>
    <x v="0"/>
    <x v="1"/>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n v="8"/>
    <s v="R3P3UORQU1RBUS,R2HBDV18FAU41T,R8K9J0PO0U7SZ,R3DVQHUR48AQ50,R299I3R11BG6DW,RB4G46R1235AZ,R2BTB8CU6EX1ZM,R3BRKYAMSBIRZI"/>
    <s v="R3P3UORQU1RBUS"/>
    <s v="R2HBDV18FAU41T"/>
    <s v="R8K9J0PO0U7SZ"/>
    <s v="R3DVQHUR48AQ50"/>
    <s v="R299I3R11BG6DW"/>
    <s v="RB4G46R1235AZ"/>
    <s v="R2BTB8CU6EX1ZM"/>
    <s v="R3BRKYAMSBIRZI"/>
  </r>
  <r>
    <s v="B08Y5QJXSR"/>
    <x v="776"/>
    <s v="Home&amp;Kitchen|Kitchen&amp;HomeAppliances|SmallKitchenAppliances|MixerGrinders"/>
    <x v="2"/>
    <n v="3569"/>
    <n v="5190"/>
    <x v="4"/>
    <n v="0.31"/>
    <n v="5.3"/>
    <x v="2"/>
    <n v="28629"/>
    <x v="0"/>
    <x v="1"/>
    <x v="1"/>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n v="8"/>
    <s v="R2IIQ5X1KFC218,R3GC9FMTX9ZRBD,R1KTDK3ZQXXKD1,R3BU5QCZ6URHIV,R2IUXE2RH8OJ2A,RTJCKSW3MGDCJ,R25B5M8BFZ5APO,R3IYSZRJ55ATP3"/>
    <s v="R2IIQ5X1KFC218"/>
    <s v="R3GC9FMTX9ZRBD"/>
    <s v="R1KTDK3ZQXXKD1"/>
    <s v="R3BU5QCZ6URHIV"/>
    <s v="R2IUXE2RH8OJ2A"/>
    <s v="RTJCKSW3MGDCJ"/>
    <s v="R25B5M8BFZ5APO"/>
    <s v="R3IYSZRJ55ATP3"/>
  </r>
  <r>
    <s v="B08Y7MXFMK"/>
    <x v="777"/>
    <s v="Computers&amp;Accessories|Accessories&amp;Peripherals|LaptopAccessories|Lapdesks"/>
    <x v="0"/>
    <n v="1099"/>
    <n v="1499"/>
    <x v="3"/>
    <n v="0.27"/>
    <n v="5.2"/>
    <x v="1"/>
    <n v="2375"/>
    <x v="0"/>
    <x v="1"/>
    <x v="1"/>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n v="8"/>
    <s v="RK1D5GNVFWW81,R1J8O3B5JA0UAZ,R2MSW0Q2BS0Y0P,RSN8DME4CMZOS,R2FWC32CELK3AN,R1S08DNN0E78R7,R1ASEJB3TZPPVG,R1X9I04FF3QE0A"/>
    <s v="RK1D5GNVFWW81"/>
    <s v="R1J8O3B5JA0UAZ"/>
    <s v="R2MSW0Q2BS0Y0P"/>
    <s v="RSN8DME4CMZOS"/>
    <s v="R2FWC32CELK3AN"/>
    <s v="R1S08DNN0E78R7"/>
    <s v="R1ASEJB3TZPPVG"/>
    <s v="R1X9I04FF3QE0A"/>
  </r>
  <r>
    <s v="B08YD264ZS"/>
    <x v="778"/>
    <s v="Computers&amp;Accessories|ExternalDevices&amp;DataStorage|PenDrives"/>
    <x v="0"/>
    <n v="999"/>
    <n v="2499"/>
    <x v="0"/>
    <n v="0.6"/>
    <n v="5.3"/>
    <x v="2"/>
    <n v="1690"/>
    <x v="0"/>
    <x v="0"/>
    <x v="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n v="8"/>
    <s v="R236C7OLIIWMX1,R3PN1HMPH33439,RDW68UNQSWDHI,R36NXFD7X76116,RRXQSGPAF67RM,R1KNLZI3NA0IPB,R2KM3VBJ74IH5I,R1JE1EDZWAW8GG"/>
    <s v="R236C7OLIIWMX1"/>
    <s v="R3PN1HMPH33439"/>
    <s v="RDW68UNQSWDHI"/>
    <s v="R36NXFD7X76116"/>
    <s v="RRXQSGPAF67RM"/>
    <s v="R1KNLZI3NA0IPB"/>
    <s v="R2KM3VBJ74IH5I"/>
    <s v="R1JE1EDZWAW8GG"/>
  </r>
  <r>
    <s v="B08YDFX7Y1"/>
    <x v="779"/>
    <s v="Electronics|Mobiles&amp;Accessories|MobileAccessories|StylusPens"/>
    <x v="1"/>
    <n v="299"/>
    <n v="449"/>
    <x v="4"/>
    <n v="0.33"/>
    <n v="4.5"/>
    <x v="8"/>
    <n v="11827"/>
    <x v="0"/>
    <x v="0"/>
    <x v="1"/>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n v="8"/>
    <s v="RLR4ETD7RIB3P,R2TLZ8IYTYAIJR,R3C4LR2YHIRZ95,R3M7POECW3UFL3,R31RTO2FZW8SEN,RV2OCYSB602OB,R31GOALBI9UPLK,R1CTAKZMHTLVVO"/>
    <s v="RLR4ETD7RIB3P"/>
    <s v="R2TLZ8IYTYAIJR"/>
    <s v="R3C4LR2YHIRZ95"/>
    <s v="R3M7POECW3UFL3"/>
    <s v="R31RTO2FZW8SEN"/>
    <s v="RV2OCYSB602OB"/>
    <s v="R31GOALBI9UPLK"/>
    <s v="R1CTAKZMHTLVVO"/>
  </r>
  <r>
    <s v="B08YK7BBD2"/>
    <x v="780"/>
    <s v="Home&amp;Kitchen|Heating,Cooling&amp;AirQuality|Fans|CeilingFans"/>
    <x v="2"/>
    <n v="429"/>
    <n v="999"/>
    <x v="0"/>
    <n v="0.56999999999999995"/>
    <n v="4"/>
    <x v="17"/>
    <n v="617"/>
    <x v="1"/>
    <x v="0"/>
    <x v="0"/>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n v="8"/>
    <s v="R24VRMVVKTZXZU,R2SZR29UV8HPIJ,R34NPCR94RTTCU,REPOE3PIM6ZRN,R2RF6XPVSOG2R2,RHE4AF3VC0YG,RQ8DJGRM0OVUA,R2AX7J603OWTJ3"/>
    <s v="R24VRMVVKTZXZU"/>
    <s v="R2SZR29UV8HPIJ"/>
    <s v="R34NPCR94RTTCU"/>
    <s v="REPOE3PIM6ZRN"/>
    <s v="R2RF6XPVSOG2R2"/>
    <s v="RHE4AF3VC0YG"/>
    <s v="RQ8DJGRM0OVUA"/>
    <s v="R2AX7J603OWTJ3"/>
  </r>
  <r>
    <s v="B08YRMBK9R"/>
    <x v="781"/>
    <s v="Home&amp;Kitchen|Kitchen&amp;HomeAppliances|SmallKitchenAppliances|SandwichMakers"/>
    <x v="2"/>
    <n v="3249"/>
    <n v="6299"/>
    <x v="1"/>
    <n v="0.48"/>
    <n v="4.9000000000000004"/>
    <x v="5"/>
    <n v="2569"/>
    <x v="0"/>
    <x v="1"/>
    <x v="1"/>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n v="8"/>
    <s v="R1XLQ3KU8NRG4P,RGVJ5KUUNIU77,R3FD9YGKRHM8LY,R2UNQBX57IZ6IJ,R18R5BIYTIVOX3,R16IEFUYCP8OE0,R2M04XPGQM0UGX,RYGVFM9ORV4JJ"/>
    <s v="R1XLQ3KU8NRG4P"/>
    <s v="RGVJ5KUUNIU77"/>
    <s v="R3FD9YGKRHM8LY"/>
    <s v="R2UNQBX57IZ6IJ"/>
    <s v="R18R5BIYTIVOX3"/>
    <s v="R16IEFUYCP8OE0"/>
    <s v="R2M04XPGQM0UGX"/>
    <s v="RYGVFM9ORV4JJ"/>
  </r>
  <r>
    <s v="B08YXJJW8H"/>
    <x v="782"/>
    <s v="Computers&amp;Accessories|Accessories&amp;Peripherals|Cables&amp;Accessories|Cables|USBCables"/>
    <x v="0"/>
    <n v="247"/>
    <n v="399"/>
    <x v="4"/>
    <n v="0.38"/>
    <n v="4.9000000000000004"/>
    <x v="5"/>
    <n v="200"/>
    <x v="1"/>
    <x v="0"/>
    <x v="1"/>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n v="8"/>
    <s v="R2KMA1FW2QZLZX,RCE8NJ5IXR7Y0,R34OI72B1EV5GJ,R1OXPIKY99VS78,R1DOIQMYQSIX2Z,R55NBBAP45T6G,R32QZKQVJYCE4S,R26OBSY88ZCS89"/>
    <s v="R2KMA1FW2QZLZX"/>
    <s v="RCE8NJ5IXR7Y0"/>
    <s v="R34OI72B1EV5GJ"/>
    <s v="R1OXPIKY99VS78"/>
    <s v="R1DOIQMYQSIX2Z"/>
    <s v="R55NBBAP45T6G"/>
    <s v="R32QZKQVJYCE4S"/>
    <s v="R26OBSY88ZCS89"/>
  </r>
  <r>
    <s v="B08ZHYNTM1"/>
    <x v="783"/>
    <s v="Home&amp;Kitchen|Kitchen&amp;HomeAppliances|SmallKitchenAppliances|Mills&amp;Grinders|WetGrinders"/>
    <x v="2"/>
    <n v="2899"/>
    <n v="4005"/>
    <x v="3"/>
    <n v="0.28000000000000003"/>
    <n v="5.3"/>
    <x v="2"/>
    <n v="7140"/>
    <x v="0"/>
    <x v="1"/>
    <x v="1"/>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n v="8"/>
    <s v="R3W8PELKPQYYI,R3AV7SRJJGTMF2,R4A9Q67LKCDN3,R3AV2JB3F2MMO3,RI4BBDQRBX3QS,R2N9AER7WVBMQU,RHZ7QGZ3QY95Q,R36IMPCVTWBT4A"/>
    <s v="R3W8PELKPQYYI"/>
    <s v="R3AV7SRJJGTMF2"/>
    <s v="R4A9Q67LKCDN3"/>
    <s v="R3AV2JB3F2MMO3"/>
    <s v="RI4BBDQRBX3QS"/>
    <s v="R2N9AER7WVBMQU"/>
    <s v="RHZ7QGZ3QY95Q"/>
    <s v="R36IMPCVTWBT4A"/>
  </r>
  <r>
    <s v="B08ZJDWTJ1"/>
    <x v="784"/>
    <s v="Electronics|Mobiles&amp;Accessories|Smartphones&amp;BasicMobiles|Smartphones"/>
    <x v="1"/>
    <n v="4098"/>
    <n v="4999"/>
    <x v="2"/>
    <n v="0.18"/>
    <n v="5.5"/>
    <x v="3"/>
    <n v="50810"/>
    <x v="0"/>
    <x v="1"/>
    <x v="1"/>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n v="8"/>
    <s v="R2BYIBOB1SJCU5,R27XI4KBBS4CO0,RNDLXV8UJZSO,R1HOQAPL2PXKNX,R3DZGHPLQSWOLO,R37YZ6CK8TNTM4,R3KPNR16XZW0ZH,R28BCVQ1MKZP7S"/>
    <s v="R2BYIBOB1SJCU5"/>
    <s v="R27XI4KBBS4CO0"/>
    <s v="RNDLXV8UJZSO"/>
    <s v="R1HOQAPL2PXKNX"/>
    <s v="R3DZGHPLQSWOLO"/>
    <s v="R37YZ6CK8TNTM4"/>
    <s v="R3KPNR16XZW0ZH"/>
    <s v="R28BCVQ1MKZP7S"/>
  </r>
  <r>
    <s v="B08ZN4B121"/>
    <x v="785"/>
    <s v="Computers&amp;Accessories|Accessories&amp;Peripherals|Cables&amp;Accessories|Cables|USBCables"/>
    <x v="0"/>
    <n v="539"/>
    <n v="1599"/>
    <x v="7"/>
    <n v="0.66"/>
    <n v="4.8"/>
    <x v="10"/>
    <n v="14648"/>
    <x v="0"/>
    <x v="0"/>
    <x v="0"/>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n v="8"/>
    <s v="R2U0MOPP5A6KMF,RPZFZ77ZCT4IM,R2K55RM7YMMECZ,RAOZT6IRRYUCQ,R2G7L7325PDXOX,R2DJYKMFRAQOTE,R6WQGLVY46ZMZ,RT72XDZGEHFR6"/>
    <s v="R2U0MOPP5A6KMF"/>
    <s v="RPZFZ77ZCT4IM"/>
    <s v="R2K55RM7YMMECZ"/>
    <s v="RAOZT6IRRYUCQ"/>
    <s v="R2G7L7325PDXOX"/>
    <s v="R2DJYKMFRAQOTE"/>
    <s v="R6WQGLVY46ZMZ"/>
    <s v="RT72XDZGEHFR6"/>
  </r>
  <r>
    <s v="B08ZXZ362Z"/>
    <x v="786"/>
    <s v="Home&amp;Kitchen|Kitchen&amp;HomeAppliances|Vacuum,Cleaning&amp;Ironing|Irons,Steamers&amp;Accessories|Irons|DryIrons"/>
    <x v="2"/>
    <n v="1563"/>
    <n v="3098"/>
    <x v="1"/>
    <n v="0.5"/>
    <n v="4.5"/>
    <x v="8"/>
    <n v="2283"/>
    <x v="0"/>
    <x v="1"/>
    <x v="0"/>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n v="8"/>
    <s v="R35122PFZXLW77,R20F9Z88XI969Z,R32BCA8W6W1KIF,R8IJQ4BCU3EYB,R1U0ELVGODA4FE,RK6G1OA2NXLKX,RSPH5EIECZOR0,R39210FVK81Z0W"/>
    <s v="R35122PFZXLW77"/>
    <s v="R20F9Z88XI969Z"/>
    <s v="R32BCA8W6W1KIF"/>
    <s v="R8IJQ4BCU3EYB"/>
    <s v="R1U0ELVGODA4FE"/>
    <s v="RK6G1OA2NXLKX"/>
    <s v="RSPH5EIECZOR0"/>
    <s v="R39210FVK81Z0W"/>
  </r>
  <r>
    <s v="B09127FZCK"/>
    <x v="787"/>
    <s v="Electronics|HomeTheater,TV&amp;Video|Accessories|RemoteControls"/>
    <x v="1"/>
    <n v="299"/>
    <n v="899"/>
    <x v="7"/>
    <n v="0.67"/>
    <n v="4.8"/>
    <x v="10"/>
    <n v="425"/>
    <x v="1"/>
    <x v="0"/>
    <x v="0"/>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n v="8"/>
    <s v="R1SGO9WPFCHYNN,R1RRH5FRHDD5BO,RFXQZHQJTAHZ0,R3EVQJSY23T8P1,R22WRBGK72Y12Z,R1BJGSXI1QZJ1E,RY57UJXJ6PFU9,RLGRM2EQJBC20"/>
    <s v="R1SGO9WPFCHYNN"/>
    <s v="R1RRH5FRHDD5BO"/>
    <s v="RFXQZHQJTAHZ0"/>
    <s v="R3EVQJSY23T8P1"/>
    <s v="R22WRBGK72Y12Z"/>
    <s v="R1BJGSXI1QZJ1E"/>
    <s v="RY57UJXJ6PFU9"/>
    <s v="RLGRM2EQJBC20"/>
  </r>
  <r>
    <s v="B0912WJ87V"/>
    <x v="788"/>
    <s v="Home&amp;Kitchen|Kitchen&amp;HomeAppliances|SmallKitchenAppliances|Kettles&amp;HotWaterDispensers|ElectricKettles"/>
    <x v="2"/>
    <n v="2339"/>
    <n v="4000"/>
    <x v="1"/>
    <n v="0.42"/>
    <n v="4.8"/>
    <x v="10"/>
    <n v="1118"/>
    <x v="0"/>
    <x v="1"/>
    <x v="1"/>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n v="8"/>
    <s v="R3TOOFPX256D59,R1PR50BDQOEIIO,R392FI4QWXWOX5,R85UZWVZHVWQF,R67DCS6U6YAX1,R1D0FB7K1UOFSJ,R24HHC45FGAWV3,R26PXJ8P5Q5FHH"/>
    <s v="R3TOOFPX256D59"/>
    <s v="R1PR50BDQOEIIO"/>
    <s v="R392FI4QWXWOX5"/>
    <s v="R85UZWVZHVWQF"/>
    <s v="R67DCS6U6YAX1"/>
    <s v="R1D0FB7K1UOFSJ"/>
    <s v="R24HHC45FGAWV3"/>
    <s v="R26PXJ8P5Q5FHH"/>
  </r>
  <r>
    <s v="B09163Q5CD"/>
    <x v="789"/>
    <s v="Computers&amp;Accessories|Accessories&amp;Peripherals|Keyboards,Mice&amp;InputDevices|Keyboard&amp;MouseSets"/>
    <x v="0"/>
    <n v="1187"/>
    <n v="1929"/>
    <x v="4"/>
    <n v="0.38"/>
    <n v="5.0999999999999996"/>
    <x v="0"/>
    <n v="1662"/>
    <x v="0"/>
    <x v="1"/>
    <x v="1"/>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n v="8"/>
    <s v="R2OQSICTGUIV9L,R972JSI8VWR33,R135GA3VHX1SD1,RCK3L91V5KB3H,R344OPOOMTSVT8,R2QZCWEELOUVY0,R1CSJT44WVD786,R3UFTGEYELMOS2"/>
    <s v="R2OQSICTGUIV9L"/>
    <s v="R972JSI8VWR33"/>
    <s v="R135GA3VHX1SD1"/>
    <s v="RCK3L91V5KB3H"/>
    <s v="R344OPOOMTSVT8"/>
    <s v="R2QZCWEELOUVY0"/>
    <s v="R1CSJT44WVD786"/>
    <s v="R3UFTGEYELMOS2"/>
  </r>
  <r>
    <s v="B091JF2TFD"/>
    <x v="790"/>
    <s v="Electronics|Headphones,Earbuds&amp;Accessories|Headphones|In-Ear"/>
    <x v="1"/>
    <n v="499"/>
    <n v="1299"/>
    <x v="7"/>
    <n v="0.62"/>
    <n v="4.9000000000000004"/>
    <x v="5"/>
    <n v="1173"/>
    <x v="0"/>
    <x v="0"/>
    <x v="0"/>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n v="8"/>
    <s v="R3BZHVNU56YYR,R3JMZ9FQ4EE6ZQ,RCREBFSXZQ9JF,R1L60WAZORSA1X,R1WB0TXVLEXMUH,R3I31OWBU6CU10,R16KH7YOYW7TU,R3ETTCKO1FPQCK"/>
    <s v="R3BZHVNU56YYR"/>
    <s v="R3JMZ9FQ4EE6ZQ"/>
    <s v="RCREBFSXZQ9JF"/>
    <s v="R1L60WAZORSA1X"/>
    <s v="R1WB0TXVLEXMUH"/>
    <s v="R3I31OWBU6CU10"/>
    <s v="R16KH7YOYW7TU"/>
    <s v="R3ETTCKO1FPQCK"/>
  </r>
  <r>
    <s v="B091KNVNS9"/>
    <x v="791"/>
    <s v="Electronics|HomeAudio|Speakers|OutdoorSpeakers"/>
    <x v="1"/>
    <n v="368"/>
    <n v="699"/>
    <x v="1"/>
    <n v="0.47"/>
    <n v="5.0999999999999996"/>
    <x v="0"/>
    <n v="1240"/>
    <x v="0"/>
    <x v="0"/>
    <x v="1"/>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n v="8"/>
    <s v="R29ILL57SN471R,R3CAGP76ZXUZZA,RIB8B25Y91N0Y,R1AAW2JH0C8ABZ,REO6KS9OTSOLA,R3D2RS12J4S2B1,R31SLKS6LD3XU1,R2NJHP9OAM0TRZ"/>
    <s v="R29ILL57SN471R"/>
    <s v="R3CAGP76ZXUZZA"/>
    <s v="RIB8B25Y91N0Y"/>
    <s v="R1AAW2JH0C8ABZ"/>
    <s v="REO6KS9OTSOLA"/>
    <s v="R3D2RS12J4S2B1"/>
    <s v="R31SLKS6LD3XU1"/>
    <s v="R2NJHP9OAM0TRZ"/>
  </r>
  <r>
    <s v="B091V8HK8Z"/>
    <x v="792"/>
    <s v="Computers&amp;Accessories|Accessories&amp;Peripherals|LaptopAccessories|Lapdesks"/>
    <x v="0"/>
    <n v="1345"/>
    <n v="1750"/>
    <x v="3"/>
    <n v="0.23"/>
    <n v="4.8"/>
    <x v="10"/>
    <n v="2466"/>
    <x v="0"/>
    <x v="1"/>
    <x v="1"/>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n v="8"/>
    <s v="R2WPRTHSHZCDS5,R2W0ORTQOGIIZF,RIBJBDPVX394D,R3933GDKAVC9EN,R29MO5VSDLP6NL,R3IE847XT3SPSB,R188KHDVSCEEY0,R1KYNNIQ0JW7C8"/>
    <s v="R2WPRTHSHZCDS5"/>
    <s v="R2W0ORTQOGIIZF"/>
    <s v="RIBJBDPVX394D"/>
    <s v="R3933GDKAVC9EN"/>
    <s v="R29MO5VSDLP6NL"/>
    <s v="R3IE847XT3SPSB"/>
    <s v="R188KHDVSCEEY0"/>
    <s v="R1KYNNIQ0JW7C8"/>
  </r>
  <r>
    <s v="B0926V9CTV"/>
    <x v="793"/>
    <s v="Electronics|Mobiles&amp;Accessories|MobileAccessories|Maintenance,Upkeep&amp;Repairs|ScreenProtectors"/>
    <x v="1"/>
    <n v="89"/>
    <n v="599"/>
    <x v="8"/>
    <n v="0.85"/>
    <n v="5.3"/>
    <x v="2"/>
    <n v="2351"/>
    <x v="0"/>
    <x v="0"/>
    <x v="0"/>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n v="8"/>
    <s v="R18WAOEKUC44AI,R1BGNNW7TQ5MPS,R2L7845B2RVR6N,RMOKL16V5DQIB,R3FXQ9F63UCILJ,R2L6CGYUBY0JJI,R7KWJGO2GW0F1,R1H7NLDDU8PSE6"/>
    <s v="R18WAOEKUC44AI"/>
    <s v="R1BGNNW7TQ5MPS"/>
    <s v="R2L7845B2RVR6N"/>
    <s v="RMOKL16V5DQIB"/>
    <s v="R3FXQ9F63UCILJ"/>
    <s v="R2L6CGYUBY0JJI"/>
    <s v="R7KWJGO2GW0F1"/>
    <s v="R1H7NLDDU8PSE6"/>
  </r>
  <r>
    <s v="B092BJMT8Q"/>
    <x v="794"/>
    <s v="Electronics|HomeTheater,TV&amp;Video|Televisions|SmartTelevisions"/>
    <x v="1"/>
    <n v="30990"/>
    <n v="52900"/>
    <x v="1"/>
    <n v="0.41"/>
    <n v="5.3"/>
    <x v="2"/>
    <n v="7109"/>
    <x v="0"/>
    <x v="2"/>
    <x v="1"/>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n v="8"/>
    <s v="R3RUBB6REUGTT,R281851EB9L5G6,R4ATJJVUY9JO6,R18455FQDOCS3H,RLZ80A5MC1F5G,R2DYRNTDPPD8A5,R3IFT4P8VHQGL3,R1DSJOGV3DFZK2"/>
    <s v="R3RUBB6REUGTT"/>
    <s v="R281851EB9L5G6"/>
    <s v="R4ATJJVUY9JO6"/>
    <s v="R18455FQDOCS3H"/>
    <s v="RLZ80A5MC1F5G"/>
    <s v="R2DYRNTDPPD8A5"/>
    <s v="R3IFT4P8VHQGL3"/>
    <s v="R1DSJOGV3DFZK2"/>
  </r>
  <r>
    <s v="B092BL5DCX"/>
    <x v="795"/>
    <s v="Electronics|HomeTheater,TV&amp;Video|Televisions|SmartTelevisions"/>
    <x v="1"/>
    <n v="45999"/>
    <n v="69900"/>
    <x v="4"/>
    <n v="0.34"/>
    <n v="5.3"/>
    <x v="2"/>
    <n v="7109"/>
    <x v="0"/>
    <x v="2"/>
    <x v="1"/>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n v="8"/>
    <s v="R3RUBB6REUGTT,R281851EB9L5G6,R4ATJJVUY9JO6,R18455FQDOCS3H,RLZ80A5MC1F5G,R2DYRNTDPPD8A5,R3IFT4P8VHQGL3,R1DSJOGV3DFZK2"/>
    <s v="R3RUBB6REUGTT"/>
    <s v="R281851EB9L5G6"/>
    <s v="R4ATJJVUY9JO6"/>
    <s v="R18455FQDOCS3H"/>
    <s v="RLZ80A5MC1F5G"/>
    <s v="R2DYRNTDPPD8A5"/>
    <s v="R3IFT4P8VHQGL3"/>
    <s v="R1DSJOGV3DFZK2"/>
  </r>
  <r>
    <s v="B092JHPL72"/>
    <x v="796"/>
    <s v="Electronics|Mobiles&amp;Accessories|Smartphones&amp;BasicMobiles|Smartphones"/>
    <x v="1"/>
    <n v="251"/>
    <n v="999"/>
    <x v="5"/>
    <n v="0.75"/>
    <n v="4.7"/>
    <x v="6"/>
    <n v="3234"/>
    <x v="0"/>
    <x v="0"/>
    <x v="0"/>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n v="8"/>
    <s v="R2U10LYYC10P7G,R247ATLN4EWIZW,R1MPFKYPRMO5YT,R1XY9CHD5RF3GK,RN7COQSQK4VHG,R77IUN9DGACP3,R1UEW20K7UFQ57,R1R38EQG1H6453"/>
    <s v="R2U10LYYC10P7G"/>
    <s v="R247ATLN4EWIZW"/>
    <s v="R1MPFKYPRMO5YT"/>
    <s v="R1XY9CHD5RF3GK"/>
    <s v="RN7COQSQK4VHG"/>
    <s v="R77IUN9DGACP3"/>
    <s v="R1UEW20K7UFQ57"/>
    <s v="R1R38EQG1H6453"/>
  </r>
  <r>
    <s v="B092R48XXB"/>
    <x v="797"/>
    <s v="Home&amp;Kitchen|Kitchen&amp;HomeAppliances|Vacuum,Cleaning&amp;Ironing|Vacuums&amp;FloorCare|Vacuums|HandheldVacuums"/>
    <x v="2"/>
    <n v="18999"/>
    <n v="29999"/>
    <x v="4"/>
    <n v="0.37"/>
    <n v="5.0999999999999996"/>
    <x v="0"/>
    <n v="2536"/>
    <x v="0"/>
    <x v="2"/>
    <x v="1"/>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n v="8"/>
    <s v="R1TD8NMUP7Y7JR,R14MB9E0621MTM,RR23X5VXCOUKW,R37T5HQG9ZZLQM,RTID73IKA1G3K,R2H0S2S7BMUIHH,R1WZZ9OM0LBYFR,R2Q28C8LX2Y717"/>
    <s v="R1TD8NMUP7Y7JR"/>
    <s v="R14MB9E0621MTM"/>
    <s v="RR23X5VXCOUKW"/>
    <s v="R37T5HQG9ZZLQM"/>
    <s v="RTID73IKA1G3K"/>
    <s v="R2H0S2S7BMUIHH"/>
    <s v="R1WZZ9OM0LBYFR"/>
    <s v="R2Q28C8LX2Y717"/>
  </r>
  <r>
    <s v="B092X94QNQ"/>
    <x v="798"/>
    <s v="Computers&amp;Accessories|ExternalDevices&amp;DataStorage|PenDrives"/>
    <x v="0"/>
    <n v="1499"/>
    <n v="3990"/>
    <x v="7"/>
    <n v="0.62"/>
    <n v="4.7249999999999996"/>
    <x v="0"/>
    <n v="109864"/>
    <x v="0"/>
    <x v="1"/>
    <x v="0"/>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n v="5"/>
    <s v="R1E0E2U9FSYVCE,R1XW3BIC0SBBJY,R1WOPI53IJ9804,R29PDCDRZOK9OT,RP5AN5NRHB0TT"/>
    <s v="R1E0E2U9FSYVCE"/>
    <s v="R1XW3BIC0SBBJY"/>
    <s v="R1WOPI53IJ9804"/>
    <s v="R29PDCDRZOK9OT"/>
    <s v="RP5AN5NRHB0TT"/>
    <m/>
    <m/>
    <m/>
  </r>
  <r>
    <s v="B093QCY6YJ"/>
    <x v="799"/>
    <s v="Computers&amp;Accessories|NetworkingDevices|NetworkAdapters|WirelessUSBAdapters"/>
    <x v="0"/>
    <n v="290"/>
    <n v="349"/>
    <x v="2"/>
    <n v="0.17"/>
    <n v="4.7"/>
    <x v="6"/>
    <n v="1977"/>
    <x v="0"/>
    <x v="0"/>
    <x v="1"/>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n v="8"/>
    <s v="R32XZQTB1BP0J8,R2NHRHTL743ZMA,R10FKRAEORI9L,REVEDLADDDB1V,R36GKVZB8QEVRH,R2GVIPC51M5OO6,R353OSCK8VF5E3,R30ADKRID5GLDX"/>
    <s v="R32XZQTB1BP0J8"/>
    <s v="R2NHRHTL743ZMA"/>
    <s v="R10FKRAEORI9L"/>
    <s v="REVEDLADDDB1V"/>
    <s v="R36GKVZB8QEVRH"/>
    <s v="R2GVIPC51M5OO6"/>
    <s v="R353OSCK8VF5E3"/>
    <s v="R30ADKRID5GLDX"/>
  </r>
  <r>
    <s v="B093ZNQZ2Y"/>
    <x v="800"/>
    <s v="Electronics|HomeTheater,TV&amp;Video|Accessories|RemoteControls"/>
    <x v="1"/>
    <n v="249"/>
    <n v="799"/>
    <x v="7"/>
    <n v="0.69"/>
    <n v="4.8"/>
    <x v="10"/>
    <n v="1079"/>
    <x v="0"/>
    <x v="0"/>
    <x v="0"/>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n v="8"/>
    <s v="R1MTTFP4GWHWC8,R2A03DS956BN4T,R21TRTA1VGGCD3,R1UJJ36GMAT8P8,RLLTRV5LUMPGQ,R1A3XYRF4ESBLP,RIOC9B1740DPI,R12CWR7TITHMF8"/>
    <s v="R1MTTFP4GWHWC8"/>
    <s v="R2A03DS956BN4T"/>
    <s v="R21TRTA1VGGCD3"/>
    <s v="R1UJJ36GMAT8P8"/>
    <s v="RLLTRV5LUMPGQ"/>
    <s v="R1A3XYRF4ESBLP"/>
    <s v="RIOC9B1740DPI"/>
    <s v="R12CWR7TITHMF8"/>
  </r>
  <r>
    <s v="B0941392C8"/>
    <x v="801"/>
    <s v="Electronics|HomeTheater,TV&amp;Video|Projectors"/>
    <x v="1"/>
    <n v="129"/>
    <n v="449"/>
    <x v="5"/>
    <n v="0.71"/>
    <n v="4.7"/>
    <x v="6"/>
    <n v="41"/>
    <x v="1"/>
    <x v="0"/>
    <x v="0"/>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n v="8"/>
    <s v="R1HIYUVKS08YJP,RBC057ZTXOL5Y,R24VKY63J20SM0,R16UAQV9SOCSE,R23HQTXGR1DOIL,RZFMNMJ8EIG87,R2VYVQSV2YFY0T,R2SW6YDVZ9T4O8"/>
    <s v="R1HIYUVKS08YJP"/>
    <s v="RBC057ZTXOL5Y"/>
    <s v="R24VKY63J20SM0"/>
    <s v="R16UAQV9SOCSE"/>
    <s v="R23HQTXGR1DOIL"/>
    <s v="RZFMNMJ8EIG87"/>
    <s v="R2VYVQSV2YFY0T"/>
    <s v="R2SW6YDVZ9T4O8"/>
  </r>
  <r>
    <s v="B09474JWN6"/>
    <x v="802"/>
    <s v="Home&amp;Kitchen|Heating,Cooling&amp;AirQuality|AirPurifiers|HEPAAirPurifiers"/>
    <x v="2"/>
    <n v="999"/>
    <n v="1500"/>
    <x v="4"/>
    <n v="0.33"/>
    <n v="5.2"/>
    <x v="1"/>
    <n v="386"/>
    <x v="1"/>
    <x v="0"/>
    <x v="1"/>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n v="8"/>
    <s v="RVV3VEBYM65XS,R25CPGMH2YOEGC,RL1N0IR94UURO,RJDDXBOXLND1S,R1RIAS936O3KJB,R2HJLACK6M123R,R37WC2OOJ7EH00,R552K8E1PGVSB"/>
    <s v="RVV3VEBYM65XS"/>
    <s v="R25CPGMH2YOEGC"/>
    <s v="RL1N0IR94UURO"/>
    <s v="RJDDXBOXLND1S"/>
    <s v="R1RIAS936O3KJB"/>
    <s v="R2HJLACK6M123R"/>
    <s v="R37WC2OOJ7EH00"/>
    <s v="R552K8E1PGVSB"/>
  </r>
  <r>
    <s v="B0949FPSFY"/>
    <x v="803"/>
    <s v="Electronics|Headphones,Earbuds&amp;Accessories|Headphones|In-Ear"/>
    <x v="1"/>
    <n v="799"/>
    <n v="1999"/>
    <x v="0"/>
    <n v="0.6"/>
    <n v="5.0999999999999996"/>
    <x v="0"/>
    <n v="2162"/>
    <x v="0"/>
    <x v="0"/>
    <x v="0"/>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n v="8"/>
    <s v="R1B9VBHIA1B6YJ,RTDFS7CJWZ7Z9,R1YP1C1QB10QCD,RWBH0HJW2II45,R1FWK8U9SNC5ZM,R3OQFNCN0XCNKV,R151B4W3HCJDLT,RCELKVG2GR6IG"/>
    <s v="R1B9VBHIA1B6YJ"/>
    <s v="RTDFS7CJWZ7Z9"/>
    <s v="R1YP1C1QB10QCD"/>
    <s v="RWBH0HJW2II45"/>
    <s v="R1FWK8U9SNC5ZM"/>
    <s v="R3OQFNCN0XCNKV"/>
    <s v="R151B4W3HCJDLT"/>
    <s v="RCELKVG2GR6IG"/>
  </r>
  <r>
    <s v="B0949SBKMP"/>
    <x v="804"/>
    <s v="Electronics|Mobiles&amp;Accessories|MobileAccessories|Cases&amp;Covers|BasicCases"/>
    <x v="1"/>
    <n v="1799"/>
    <n v="6990"/>
    <x v="5"/>
    <n v="0.74"/>
    <n v="5"/>
    <x v="9"/>
    <n v="26880"/>
    <x v="0"/>
    <x v="1"/>
    <x v="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n v="8"/>
    <s v="R2HRFJXDH2U2QF,RBF3D3XXWV6MG,R35UVFYMTLRZXN,RAYDUICJELIOP,R37BU4XVJNNTLH,R8Q0FKDLJ9B8L,R38C74PL5UIY1Y,R211TH789OFH2F"/>
    <s v="R2HRFJXDH2U2QF"/>
    <s v="RBF3D3XXWV6MG"/>
    <s v="R35UVFYMTLRZXN"/>
    <s v="RAYDUICJELIOP"/>
    <s v="R37BU4XVJNNTLH"/>
    <s v="R8Q0FKDLJ9B8L"/>
    <s v="R38C74PL5UIY1Y"/>
    <s v="R211TH789OFH2F"/>
  </r>
  <r>
    <s v="B094DQWV9B"/>
    <x v="805"/>
    <s v="Computers&amp;Accessories|Accessories&amp;Peripherals|Keyboards,Mice&amp;InputDevices|Mice"/>
    <x v="0"/>
    <n v="149"/>
    <n v="399"/>
    <x v="7"/>
    <n v="0.63"/>
    <n v="5"/>
    <x v="9"/>
    <n v="1540"/>
    <x v="0"/>
    <x v="0"/>
    <x v="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n v="8"/>
    <s v="R1QIWMR6C3F3U0,R1MSGOZTOMZE4B,R20OZCEE82GU0W,RMKY6FED1DV2L,R3BYJ1ULP499GK,R3G93XCNRW5ZRM,R2AKI7N239TKC6,R1QCWFZKUGG13I"/>
    <s v="R1QIWMR6C3F3U0"/>
    <s v="R1MSGOZTOMZE4B"/>
    <s v="R20OZCEE82GU0W"/>
    <s v="RMKY6FED1DV2L"/>
    <s v="R3BYJ1ULP499GK"/>
    <s v="R3G93XCNRW5ZRM"/>
    <s v="R2AKI7N239TKC6"/>
    <s v="R1QCWFZKUGG13I"/>
  </r>
  <r>
    <s v="B094G9L9LT"/>
    <x v="806"/>
    <s v="Home&amp;Kitchen|HomeStorage&amp;Organization|LaundryOrganization|LaundryBaskets"/>
    <x v="2"/>
    <n v="999"/>
    <n v="1950"/>
    <x v="1"/>
    <n v="0.49"/>
    <n v="4.8"/>
    <x v="10"/>
    <n v="305"/>
    <x v="1"/>
    <x v="0"/>
    <x v="1"/>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n v="8"/>
    <s v="R18T6LNT4V3WIK,R3J5KJWXWZ9BTL,R27KT7RSJUJ9WK,R24X9LMOOX690Y,RUN0V9GG0NY3K,R898UMT5A5N06,R3EGALHA5I1H5M,RHNR43R07U1HL"/>
    <s v="R18T6LNT4V3WIK"/>
    <s v="R3J5KJWXWZ9BTL"/>
    <s v="R27KT7RSJUJ9WK"/>
    <s v="R24X9LMOOX690Y"/>
    <s v="RUN0V9GG0NY3K"/>
    <s v="R898UMT5A5N06"/>
    <s v="R3EGALHA5I1H5M"/>
    <s v="RHNR43R07U1HL"/>
  </r>
  <r>
    <s v="B094JB13XL"/>
    <x v="807"/>
    <s v="Electronics|HomeAudio|Speakers|MultimediaSpeakerSystems"/>
    <x v="1"/>
    <n v="2499"/>
    <n v="5999"/>
    <x v="0"/>
    <n v="0.57999999999999996"/>
    <n v="5.0999999999999996"/>
    <x v="0"/>
    <n v="38879"/>
    <x v="0"/>
    <x v="1"/>
    <x v="0"/>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n v="8"/>
    <s v="R1JO87DOGUEQHC,R1UQ0AYNB30CZS,R34O4E591I5RJN,R2X9U1VWHBNIAX,RPRRWM1J2QDNP,R32LTUGL01I85B,R1HKJTBFVLO3DB,R3S7HEACPHR8D5"/>
    <s v="R1JO87DOGUEQHC"/>
    <s v="R1UQ0AYNB30CZS"/>
    <s v="R34O4E591I5RJN"/>
    <s v="R2X9U1VWHBNIAX"/>
    <s v="RPRRWM1J2QDNP"/>
    <s v="R32LTUGL01I85B"/>
    <s v="R1HKJTBFVLO3DB"/>
    <s v="R3S7HEACPHR8D5"/>
  </r>
  <r>
    <s v="B094JNXNPV"/>
    <x v="808"/>
    <s v="Computers&amp;Accessories|Accessories&amp;Peripherals|Cables&amp;Accessories|Cables|USBCables"/>
    <x v="0"/>
    <n v="299"/>
    <n v="399"/>
    <x v="3"/>
    <n v="0.25"/>
    <n v="5"/>
    <x v="9"/>
    <n v="2766"/>
    <x v="0"/>
    <x v="0"/>
    <x v="1"/>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n v="8"/>
    <s v="R249YCZVKYR5XD,R1GHL3EYAQ4ZMT,R1M0NVGZXK8NGO,R3O3MTC9L2VAJ5,RS2B5ERC0SV1O,RY1GC09VYZQT8,R29MVX7H69YMY5,R2M6TTXAWRQT5G"/>
    <s v="R249YCZVKYR5XD"/>
    <s v="R1GHL3EYAQ4ZMT"/>
    <s v="R1M0NVGZXK8NGO"/>
    <s v="R3O3MTC9L2VAJ5"/>
    <s v="RS2B5ERC0SV1O"/>
    <s v="RY1GC09VYZQT8"/>
    <s v="R29MVX7H69YMY5"/>
    <s v="R2M6TTXAWRQT5G"/>
  </r>
  <r>
    <s v="B094QZLJQ6"/>
    <x v="809"/>
    <s v="Computers&amp;Accessories|Accessories&amp;Peripherals|Keyboards,Mice&amp;InputDevices|Keyboard&amp;MouseSets"/>
    <x v="0"/>
    <n v="5799"/>
    <n v="7999"/>
    <x v="3"/>
    <n v="0.28000000000000003"/>
    <n v="5.5"/>
    <x v="3"/>
    <n v="50273"/>
    <x v="0"/>
    <x v="1"/>
    <x v="1"/>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n v="8"/>
    <s v="R2X0Z7BS12ZYFD,R1CZP476IRR94Y,RF43347JSIPWZ,R24SRHM43OZ36M,R3UV9O11G5O7EC,R1B2U1Q7GBEMF3,R1A1W7XEE0YP4V,R15MT5JTR5BOXS"/>
    <s v="R2X0Z7BS12ZYFD"/>
    <s v="R1CZP476IRR94Y"/>
    <s v="RF43347JSIPWZ"/>
    <s v="R24SRHM43OZ36M"/>
    <s v="R3UV9O11G5O7EC"/>
    <s v="R1B2U1Q7GBEMF3"/>
    <s v="R1A1W7XEE0YP4V"/>
    <s v="R15MT5JTR5BOXS"/>
  </r>
  <r>
    <s v="B094YFFSMY"/>
    <x v="810"/>
    <s v="Electronics|Headphones,Earbuds&amp;Accessories|Headphones|In-Ear"/>
    <x v="1"/>
    <n v="399"/>
    <n v="1999"/>
    <x v="5"/>
    <n v="0.8"/>
    <n v="5"/>
    <x v="9"/>
    <n v="3382"/>
    <x v="0"/>
    <x v="0"/>
    <x v="0"/>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n v="8"/>
    <s v="R3BGA0IR8XWNFF,R1Z9SVTENNC9JG,RE5OA1UZUJM9W,R285X2YEP7XRRW,R1ENCB49VUPLIC,R23RJUU2U87L75,RM2L3W83I8OIA,R6BV56BS9PVP9"/>
    <s v="R3BGA0IR8XWNFF"/>
    <s v="R1Z9SVTENNC9JG"/>
    <s v="RE5OA1UZUJM9W"/>
    <s v="R285X2YEP7XRRW"/>
    <s v="R1ENCB49VUPLIC"/>
    <s v="R23RJUU2U87L75"/>
    <s v="RM2L3W83I8OIA"/>
    <s v="R6BV56BS9PVP9"/>
  </r>
  <r>
    <s v="B095244Q22"/>
    <x v="811"/>
    <s v="Computers&amp;Accessories|Accessories&amp;Peripherals|Cables&amp;Accessories|Cables|USBCables"/>
    <x v="0"/>
    <n v="252"/>
    <n v="999"/>
    <x v="5"/>
    <n v="0.75"/>
    <n v="4.7"/>
    <x v="6"/>
    <n v="2249"/>
    <x v="0"/>
    <x v="0"/>
    <x v="0"/>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n v="8"/>
    <s v="RJ4G2WPEDZFK9,R26UEGFQE0CAHX,RS9X8J9FRZLXD,R3LX92PW7T1NM4,RE584E1HHMEB6,RKHB971WSLXO5,R2DQH059GA5LFM,R35JVF8Z4K6TFP"/>
    <s v="RJ4G2WPEDZFK9"/>
    <s v="R26UEGFQE0CAHX"/>
    <s v="RS9X8J9FRZLXD"/>
    <s v="R3LX92PW7T1NM4"/>
    <s v="RE584E1HHMEB6"/>
    <s v="RKHB971WSLXO5"/>
    <s v="R2DQH059GA5LFM"/>
    <s v="R35JVF8Z4K6TFP"/>
  </r>
  <r>
    <s v="B095JPKPH3"/>
    <x v="812"/>
    <s v="Electronics|HomeTheater,TV&amp;Video|Televisions|SmartTelevisions"/>
    <x v="1"/>
    <n v="61999"/>
    <n v="69999"/>
    <x v="2"/>
    <n v="0.11"/>
    <n v="5.0999999999999996"/>
    <x v="0"/>
    <n v="6753"/>
    <x v="0"/>
    <x v="2"/>
    <x v="1"/>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n v="8"/>
    <s v="R2PF9QV9JEQO9K,R2NEN86P63G4ES,R302B7X6H0GIC0,R3H9O8F9LUY5N9,R1RGSA8QU78640,R2B3DRF8V2A9QI,R1KF9HPUVJTM0I,R3OCQ19TZWHSN5"/>
    <s v="R2PF9QV9JEQO9K"/>
    <s v="R2NEN86P63G4ES"/>
    <s v="R302B7X6H0GIC0"/>
    <s v="R3H9O8F9LUY5N9"/>
    <s v="R1RGSA8QU78640"/>
    <s v="R2B3DRF8V2A9QI"/>
    <s v="R1KF9HPUVJTM0I"/>
    <s v="R3OCQ19TZWHSN5"/>
  </r>
  <r>
    <s v="B095JQVC7N"/>
    <x v="813"/>
    <s v="Electronics|HomeTheater,TV&amp;Video|Televisions|SmartTelevisions"/>
    <x v="1"/>
    <n v="42999"/>
    <n v="59999"/>
    <x v="3"/>
    <n v="0.28000000000000003"/>
    <n v="5.0999999999999996"/>
    <x v="0"/>
    <n v="6753"/>
    <x v="0"/>
    <x v="2"/>
    <x v="1"/>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n v="8"/>
    <s v="R2PF9QV9JEQO9K,R2NEN86P63G4ES,R302B7X6H0GIC0,R3H9O8F9LUY5N9,R1RGSA8QU78640,R2B3DRF8V2A9QI,R1KF9HPUVJTM0I,R3OCQ19TZWHSN5"/>
    <s v="R2PF9QV9JEQO9K"/>
    <s v="R2NEN86P63G4ES"/>
    <s v="R302B7X6H0GIC0"/>
    <s v="R3H9O8F9LUY5N9"/>
    <s v="R1RGSA8QU78640"/>
    <s v="R2B3DRF8V2A9QI"/>
    <s v="R1KF9HPUVJTM0I"/>
    <s v="R3OCQ19TZWHSN5"/>
  </r>
  <r>
    <s v="B095K14P86"/>
    <x v="814"/>
    <s v="Home&amp;Kitchen|Kitchen&amp;HomeAppliances|Vacuum,Cleaning&amp;Ironing|Irons,Steamers&amp;Accessories|Irons|SteamIrons"/>
    <x v="2"/>
    <n v="599"/>
    <n v="1299"/>
    <x v="0"/>
    <n v="0.54"/>
    <n v="5.2"/>
    <x v="1"/>
    <n v="590"/>
    <x v="1"/>
    <x v="0"/>
    <x v="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n v="8"/>
    <s v="R1BLYOBTCRQS4K,R1VVLMK1TC1KVO,R1FU65T3QMAHXJ,R2CXQLO9ZQRV83,R39X6B5DPGVQLW,R1TXSJNPJK3GGM,R2NOAG9D9PY1MD,R10D7UXTTY2ZIC"/>
    <s v="R1BLYOBTCRQS4K"/>
    <s v="R1VVLMK1TC1KVO"/>
    <s v="R1FU65T3QMAHXJ"/>
    <s v="R2CXQLO9ZQRV83"/>
    <s v="R39X6B5DPGVQLW"/>
    <s v="R1TXSJNPJK3GGM"/>
    <s v="R2NOAG9D9PY1MD"/>
    <s v="R10D7UXTTY2ZIC"/>
  </r>
  <r>
    <s v="B095PWLLY6"/>
    <x v="815"/>
    <s v="Home&amp;Kitchen|Kitchen&amp;HomeAppliances|SmallKitchenAppliances|MiniFoodProcessors&amp;Choppers"/>
    <x v="2"/>
    <n v="1804"/>
    <n v="2380"/>
    <x v="3"/>
    <n v="0.24"/>
    <n v="5"/>
    <x v="9"/>
    <n v="15382"/>
    <x v="0"/>
    <x v="1"/>
    <x v="1"/>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n v="8"/>
    <s v="R4F2HUXYO2V7U,R26UCI4JLBHQQA,RQH9Q1TBCSHWW,RLNUKMIVTZF3D,R3L9VSEBHFY0CO,R3RD12MBAHBOGJ,R3JX5CDKU775U,R1UOXH0VDEH21G"/>
    <s v="R4F2HUXYO2V7U"/>
    <s v="R26UCI4JLBHQQA"/>
    <s v="RQH9Q1TBCSHWW"/>
    <s v="RLNUKMIVTZF3D"/>
    <s v="R3L9VSEBHFY0CO"/>
    <s v="R3RD12MBAHBOGJ"/>
    <s v="R3JX5CDKU775U"/>
    <s v="R1UOXH0VDEH21G"/>
  </r>
  <r>
    <s v="B095RTJH1M"/>
    <x v="816"/>
    <s v="Electronics|Mobiles&amp;Accessories|Smartphones&amp;BasicMobiles|Smartphones"/>
    <x v="1"/>
    <n v="999"/>
    <n v="2899"/>
    <x v="7"/>
    <n v="0.66"/>
    <n v="5.6"/>
    <x v="11"/>
    <n v="26603"/>
    <x v="0"/>
    <x v="0"/>
    <x v="0"/>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n v="8"/>
    <s v="RE1RVB3YIBPKD,R41RLIIPI7UUH,R232FT7DXDWX1C,R1V3MB7YGA2UND,R2TELVLYX3JH8E,RKUQAQZUBEG5P,R14GNLBYKUA03S,R3KGBGD8RQ7BH7"/>
    <s v="RE1RVB3YIBPKD"/>
    <s v="R41RLIIPI7UUH"/>
    <s v="R232FT7DXDWX1C"/>
    <s v="R1V3MB7YGA2UND"/>
    <s v="R2TELVLYX3JH8E"/>
    <s v="RKUQAQZUBEG5P"/>
    <s v="R14GNLBYKUA03S"/>
    <s v="R3KGBGD8RQ7BH7"/>
  </r>
  <r>
    <s v="B095X38CJS"/>
    <x v="817"/>
    <s v="Electronics|HomeAudio|Speakers|BluetoothSpeakers"/>
    <x v="1"/>
    <n v="99"/>
    <n v="99"/>
    <x v="6"/>
    <n v="0"/>
    <n v="5.3"/>
    <x v="2"/>
    <n v="388"/>
    <x v="1"/>
    <x v="0"/>
    <x v="1"/>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n v="8"/>
    <s v="R2ETD6AVA4AFF1,R3CUOW1DUP8N92,R3NYD5UBRVJDWP,ROK6ZCMA5J3HR,R3GWUP5VQM4PIW,R2DBDFFUMF72A7,R3CTPZMQDFCSGL,RDDDVU6EMW3OP"/>
    <s v="R2ETD6AVA4AFF1"/>
    <s v="R3CUOW1DUP8N92"/>
    <s v="R3NYD5UBRVJDWP"/>
    <s v="ROK6ZCMA5J3HR"/>
    <s v="R3GWUP5VQM4PIW"/>
    <s v="R2DBDFFUMF72A7"/>
    <s v="R3CTPZMQDFCSGL"/>
    <s v="RDDDVU6EMW3OP"/>
  </r>
  <r>
    <s v="B095XCRDQW"/>
    <x v="818"/>
    <s v="Home&amp;Kitchen|Kitchen&amp;HomeAppliances|Vacuum,Cleaning&amp;Ironing|Irons,Steamers&amp;Accessories|LintShavers"/>
    <x v="2"/>
    <n v="950"/>
    <n v="1599"/>
    <x v="1"/>
    <n v="0.41"/>
    <n v="5.3"/>
    <x v="2"/>
    <n v="5911"/>
    <x v="0"/>
    <x v="0"/>
    <x v="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n v="8"/>
    <s v="R35LX6CSWTNYSC,R1CUUHI7XOHG6J,R1GBNN50EN0PFS,R3NOMC4L51HI68,R1YMZK0C9NM9TJ,R17GMX3E73L0PD,R3T6DF21D1TVYC,R37MXBYQP6B9UG"/>
    <s v="R35LX6CSWTNYSC"/>
    <s v="R1CUUHI7XOHG6J"/>
    <s v="R1GBNN50EN0PFS"/>
    <s v="R3NOMC4L51HI68"/>
    <s v="R1YMZK0C9NM9TJ"/>
    <s v="R17GMX3E73L0PD"/>
    <s v="R3T6DF21D1TVYC"/>
    <s v="R37MXBYQP6B9UG"/>
  </r>
  <r>
    <s v="B096MSW6CT"/>
    <x v="819"/>
    <s v="Computers&amp;Accessories|Accessories&amp;Peripherals|Cables&amp;Accessories|Cables|USBCables"/>
    <x v="0"/>
    <n v="199"/>
    <n v="1899"/>
    <x v="8"/>
    <n v="0.9"/>
    <n v="4.9000000000000004"/>
    <x v="5"/>
    <n v="7928"/>
    <x v="0"/>
    <x v="0"/>
    <x v="0"/>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n v="8"/>
    <s v="R3J3EQQ9TZI5ZJ,R3E7WBGK7ID0KV,RWU79XKQ6I1QF,R25X4TBMPY91LX,R27OK7G99VK0TR,R207CYDCHJJTCJ,R3PCU8XMU173BT,R1IMONDOWRNU5V"/>
    <s v="R3J3EQQ9TZI5ZJ"/>
    <s v="R3E7WBGK7ID0KV"/>
    <s v="RWU79XKQ6I1QF"/>
    <s v="R25X4TBMPY91LX"/>
    <s v="R27OK7G99VK0TR"/>
    <s v="R207CYDCHJJTCJ"/>
    <s v="R3PCU8XMU173BT"/>
    <s v="R1IMONDOWRNU5V"/>
  </r>
  <r>
    <s v="B096NTB9XT"/>
    <x v="820"/>
    <s v="Home&amp;Kitchen|Heating,Cooling&amp;AirQuality|RoomHeaters|FanHeaters"/>
    <x v="2"/>
    <n v="15999"/>
    <n v="24500"/>
    <x v="4"/>
    <n v="0.35"/>
    <n v="5"/>
    <x v="9"/>
    <n v="11206"/>
    <x v="0"/>
    <x v="2"/>
    <x v="1"/>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n v="8"/>
    <s v="RU0EQUWAQWSU6,R2R99SCVYQYHPL,R7O3R0R2OR9EZ,R1EO91IQFDEPU8,RMYWUK6J83TM9,R3GV3HMKR68771,R3MB7ZUKQPAQ1C,R1QKEORLV97GNT"/>
    <s v="RU0EQUWAQWSU6"/>
    <s v="R2R99SCVYQYHPL"/>
    <s v="R7O3R0R2OR9EZ"/>
    <s v="R1EO91IQFDEPU8"/>
    <s v="RMYWUK6J83TM9"/>
    <s v="R3GV3HMKR68771"/>
    <s v="R3MB7ZUKQPAQ1C"/>
    <s v="R1QKEORLV97GNT"/>
  </r>
  <r>
    <s v="B096TWZRJC"/>
    <x v="821"/>
    <s v="Computers&amp;Accessories|Accessories&amp;Peripherals|Cables&amp;Accessories|Cables|USBCables"/>
    <x v="0"/>
    <n v="499"/>
    <n v="1899"/>
    <x v="5"/>
    <n v="0.74"/>
    <n v="5.0999999999999996"/>
    <x v="0"/>
    <n v="1475"/>
    <x v="0"/>
    <x v="0"/>
    <x v="0"/>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n v="8"/>
    <s v="R3IBC8ULMDZUKM,R347N3QN1A9C,RUY22A4DUCUEL,R11AIQ47T2I3TL,R3LJ607WFYPUQ4,R3COKVLLD9MI38,R295JPL1432HLX,RCIVIPD80E5T8"/>
    <s v="R3IBC8ULMDZUKM"/>
    <s v="R347N3QN1A9C"/>
    <s v="RUY22A4DUCUEL"/>
    <s v="R11AIQ47T2I3TL"/>
    <s v="R3LJ607WFYPUQ4"/>
    <s v="R3COKVLLD9MI38"/>
    <s v="R295JPL1432HLX"/>
    <s v="RCIVIPD80E5T8"/>
  </r>
  <r>
    <s v="B096VF5YYF"/>
    <x v="822"/>
    <s v="Electronics|Mobiles&amp;Accessories|Smartphones&amp;BasicMobiles|Smartphones"/>
    <x v="1"/>
    <n v="2999"/>
    <n v="7990"/>
    <x v="7"/>
    <n v="0.62"/>
    <n v="5.0999999999999996"/>
    <x v="0"/>
    <n v="48449"/>
    <x v="0"/>
    <x v="1"/>
    <x v="0"/>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n v="8"/>
    <s v="R1ZQQKZCCG4KD2,R1OHAWNCB4K26S,R1A7EDRAMKIXJ6,R2H3UO33625F4U,R3UX0I4P6QYZDT,R2WBZ23WWYQWIS,R2VDCJG8SCEN6I,R1NEXD5T49KYP9"/>
    <s v="R1ZQQKZCCG4KD2"/>
    <s v="R1OHAWNCB4K26S"/>
    <s v="R1A7EDRAMKIXJ6"/>
    <s v="R2H3UO33625F4U"/>
    <s v="R3UX0I4P6QYZDT"/>
    <s v="R2WBZ23WWYQWIS"/>
    <s v="R2VDCJG8SCEN6I"/>
    <s v="R1NEXD5T49KYP9"/>
  </r>
  <r>
    <s v="B096YCN3SD"/>
    <x v="823"/>
    <s v="Computers&amp;Accessories|Accessories&amp;Peripherals|PCGamingPeripherals|Headsets"/>
    <x v="0"/>
    <n v="549"/>
    <n v="1000"/>
    <x v="1"/>
    <n v="0.45"/>
    <n v="4.5999999999999996"/>
    <x v="7"/>
    <n v="1074"/>
    <x v="0"/>
    <x v="0"/>
    <x v="1"/>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n v="8"/>
    <s v="R2QR5PM0ELMWD3,RZFX345XRS4V2,R352PKGSDAV1AW,R1ADWIR5IE7VTW,R3MBQFNM21T9KF,R1SOOON7GH1FJU,R3JFY66W19993Z,R2T4620MS8F12N"/>
    <s v="R2QR5PM0ELMWD3"/>
    <s v="RZFX345XRS4V2"/>
    <s v="R352PKGSDAV1AW"/>
    <s v="R1ADWIR5IE7VTW"/>
    <s v="R3MBQFNM21T9KF"/>
    <s v="R1SOOON7GH1FJU"/>
    <s v="R3JFY66W19993Z"/>
    <s v="R2T4620MS8F12N"/>
  </r>
  <r>
    <s v="B0971DWFDT"/>
    <x v="824"/>
    <s v="Electronics|Mobiles&amp;Accessories|Smartphones&amp;BasicMobiles|Smartphones"/>
    <x v="1"/>
    <n v="337"/>
    <n v="699"/>
    <x v="0"/>
    <n v="0.52"/>
    <n v="5.2"/>
    <x v="1"/>
    <n v="4969"/>
    <x v="0"/>
    <x v="0"/>
    <x v="0"/>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n v="8"/>
    <s v="R17AITIJSUGQPX,R2HIE7XFOYE3GL,R3E5Z7FQ1S0QX4,R285YUOW07EVMO,R3V4MXWG0YPF9R,R34N3UV1B4LL6W,R16JFD8JNYYTIE,R3G5PHC3VUAXU8"/>
    <s v="R17AITIJSUGQPX"/>
    <s v="R2HIE7XFOYE3GL"/>
    <s v="R3E5Z7FQ1S0QX4"/>
    <s v="R285YUOW07EVMO"/>
    <s v="R3V4MXWG0YPF9R"/>
    <s v="R34N3UV1B4LL6W"/>
    <s v="R16JFD8JNYYTIE"/>
    <s v="R3G5PHC3VUAXU8"/>
  </r>
  <r>
    <s v="B0972BQ2RS"/>
    <x v="825"/>
    <s v="Computers&amp;Accessories|ExternalDevices&amp;DataStorage|PenDrives"/>
    <x v="0"/>
    <n v="2499"/>
    <n v="9999"/>
    <x v="5"/>
    <n v="0.75"/>
    <n v="5.0999999999999996"/>
    <x v="0"/>
    <n v="42139"/>
    <x v="0"/>
    <x v="1"/>
    <x v="0"/>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n v="8"/>
    <s v="R2WBBSKN8SRWUM,R1OG8IBJAU5BIT,R1QPUP4Q0343RD,RO0RSJKPHXH1A,R1B9XZHVQ5HH89,R329DLXLSGR4NS,R18BCRG4WYODGG,R3U7XXGC3DE0IB"/>
    <s v="R2WBBSKN8SRWUM"/>
    <s v="R1OG8IBJAU5BIT"/>
    <s v="R1QPUP4Q0343RD"/>
    <s v="RO0RSJKPHXH1A"/>
    <s v="R1B9XZHVQ5HH89"/>
    <s v="R329DLXLSGR4NS"/>
    <s v="R18BCRG4WYODGG"/>
    <s v="R3U7XXGC3DE0IB"/>
  </r>
  <r>
    <s v="B0974G5Q2Y"/>
    <x v="826"/>
    <s v="Computers&amp;Accessories|Accessories&amp;Peripherals|Cables&amp;Accessories|Cables|USBCables"/>
    <x v="0"/>
    <n v="273.10000000000002"/>
    <n v="999"/>
    <x v="5"/>
    <n v="0.73"/>
    <n v="5.3"/>
    <x v="2"/>
    <n v="20850"/>
    <x v="0"/>
    <x v="0"/>
    <x v="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n v="8"/>
    <s v="R1G4I5FLAHM16P,R1DXRMVWV2OVE8,R2BJFG3I9TAZ2P,R35RERUQG5AERU,RQVMA35UH4D2P,R2WKO9Y6VGUOOP,R1NECHJ8DC9INS,RDDDU5N0JHZS7"/>
    <s v="R1G4I5FLAHM16P"/>
    <s v="R1DXRMVWV2OVE8"/>
    <s v="R2BJFG3I9TAZ2P"/>
    <s v="R35RERUQG5AERU"/>
    <s v="RQVMA35UH4D2P"/>
    <s v="R2WKO9Y6VGUOOP"/>
    <s v="R1NECHJ8DC9INS"/>
    <s v="RDDDU5N0JHZS7"/>
  </r>
  <r>
    <s v="B0974H97TJ"/>
    <x v="827"/>
    <s v="Computers&amp;Accessories|Accessories&amp;Peripherals|Cables&amp;Accessories|Cables|USBCables"/>
    <x v="0"/>
    <n v="299"/>
    <n v="799"/>
    <x v="7"/>
    <n v="0.63"/>
    <n v="5.4"/>
    <x v="4"/>
    <n v="28791"/>
    <x v="0"/>
    <x v="0"/>
    <x v="0"/>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n v="8"/>
    <s v="R23CC5VDSVR49B,R1AWZE3731748T,R388KOR9TWPX5H,R2PLH1UHYDQWFA,R1B7Q58I1P83OY,R1C13PY8A3WUC5,RTEAGC48PIYAU,R2E0N8Q0ZQM9N9"/>
    <s v="R23CC5VDSVR49B"/>
    <s v="R1AWZE3731748T"/>
    <s v="R388KOR9TWPX5H"/>
    <s v="R2PLH1UHYDQWFA"/>
    <s v="R1B7Q58I1P83OY"/>
    <s v="R1C13PY8A3WUC5"/>
    <s v="RTEAGC48PIYAU"/>
    <s v="R2E0N8Q0ZQM9N9"/>
  </r>
  <r>
    <s v="B0977CGNJJ"/>
    <x v="828"/>
    <s v="Home&amp;Kitchen|Kitchen&amp;HomeAppliances|SmallKitchenAppliances|VacuumSealers"/>
    <x v="2"/>
    <n v="5999"/>
    <n v="11495"/>
    <x v="1"/>
    <n v="0.48"/>
    <n v="5.3"/>
    <x v="2"/>
    <n v="534"/>
    <x v="1"/>
    <x v="1"/>
    <x v="1"/>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n v="8"/>
    <s v="R13Q2BLBWFPEJF,R3FVMXIFTJ8J70,RE4J9O3GFANNE,RBDZELVBRCEKZ,RKUIUH511UFQ,R6M4QYFXEWFW0,R13CCSI2Y1TWIV,R1AN2NIKVZM6JO"/>
    <s v="R13Q2BLBWFPEJF"/>
    <s v="R3FVMXIFTJ8J70"/>
    <s v="RE4J9O3GFANNE"/>
    <s v="RBDZELVBRCEKZ"/>
    <s v="RKUIUH511UFQ"/>
    <s v="R6M4QYFXEWFW0"/>
    <s v="R13CCSI2Y1TWIV"/>
    <s v="R1AN2NIKVZM6JO"/>
  </r>
  <r>
    <s v="B0978V2CP6"/>
    <x v="829"/>
    <s v="Electronics|HomeTheater,TV&amp;Video|AVReceivers&amp;Amplifiers"/>
    <x v="1"/>
    <n v="1990"/>
    <n v="3100"/>
    <x v="4"/>
    <n v="0.36"/>
    <n v="5"/>
    <x v="9"/>
    <n v="897"/>
    <x v="1"/>
    <x v="1"/>
    <x v="1"/>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n v="8"/>
    <s v="R1OK31HXJ4T85Y,R3TVRE3301FSM8,R2BU1GS5HQQY33,R201OWMIXG3WK2,R1M5GUL7S1N7EK,R39AGUAG2FMUR1,R3VX2X08SUPGXI,R1HBDBX7X0PPVY"/>
    <s v="R1OK31HXJ4T85Y"/>
    <s v="R3TVRE3301FSM8"/>
    <s v="R2BU1GS5HQQY33"/>
    <s v="R201OWMIXG3WK2"/>
    <s v="R1M5GUL7S1N7EK"/>
    <s v="R39AGUAG2FMUR1"/>
    <s v="R3VX2X08SUPGXI"/>
    <s v="R1HBDBX7X0PPVY"/>
  </r>
  <r>
    <s v="B097C564GC"/>
    <x v="830"/>
    <s v="Computers&amp;Accessories|ExternalDevices&amp;DataStorage|PenDrives"/>
    <x v="0"/>
    <n v="294"/>
    <n v="4999"/>
    <x v="9"/>
    <n v="0.94"/>
    <n v="5.3"/>
    <x v="2"/>
    <n v="4426"/>
    <x v="0"/>
    <x v="0"/>
    <x v="0"/>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n v="8"/>
    <s v="R3CUNCZTU43JPP,RSO46BN8S4OSU,R2UD5D7T4DZRE5,R2XLJQREI5N1VB,R29MV5DZH3FQBH,R9F5EX21OJF17,R12QT09SFCET3,R2RQYG7OHKC98T"/>
    <s v="R3CUNCZTU43JPP"/>
    <s v="RSO46BN8S4OSU"/>
    <s v="R2UD5D7T4DZRE5"/>
    <s v="R2XLJQREI5N1VB"/>
    <s v="R29MV5DZH3FQBH"/>
    <s v="R9F5EX21OJF17"/>
    <s v="R12QT09SFCET3"/>
    <s v="R2RQYG7OHKC98T"/>
  </r>
  <r>
    <s v="B097JQ1J5G"/>
    <x v="831"/>
    <s v="Electronics|HomeAudio|Speakers|BluetoothSpeakers"/>
    <x v="1"/>
    <n v="179"/>
    <n v="499"/>
    <x v="7"/>
    <n v="0.64"/>
    <n v="4.4000000000000004"/>
    <x v="12"/>
    <n v="9385"/>
    <x v="0"/>
    <x v="0"/>
    <x v="0"/>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n v="8"/>
    <s v="R2OTWTVJ7UBDIL,R3I2UK18RSKIIX,R3F9R8G9YHTF6,R2KV2L7KD9GGXJ,R3HJSJJMUWOH8Y,ROTCPLKO6UKDA,R3QONJCF8NKEWD,R1FEIDBQF2KF9N"/>
    <s v="R2OTWTVJ7UBDIL"/>
    <s v="R3I2UK18RSKIIX"/>
    <s v="R3F9R8G9YHTF6"/>
    <s v="R2KV2L7KD9GGXJ"/>
    <s v="R3HJSJJMUWOH8Y"/>
    <s v="ROTCPLKO6UKDA"/>
    <s v="R3QONJCF8NKEWD"/>
    <s v="R1FEIDBQF2KF9N"/>
  </r>
  <r>
    <s v="B097JVLW3L"/>
    <x v="832"/>
    <s v="Electronics|HomeTheater,TV&amp;Video|Accessories|Cables|HDMICables"/>
    <x v="1"/>
    <n v="2699"/>
    <n v="3500"/>
    <x v="3"/>
    <n v="0.23"/>
    <n v="4.5"/>
    <x v="8"/>
    <n v="621"/>
    <x v="1"/>
    <x v="1"/>
    <x v="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n v="8"/>
    <s v="R2RS5DJTMPR9KH,R3K8N1Z38YX4QZ,R1D0W9ZGHTA55S,R1OPHG3293Q2SZ,R27TICJZP0IJZT,RU7Q1JVSNZAP7,R16Y48G8PM36BL,RB5E6IQ420JLF"/>
    <s v="R2RS5DJTMPR9KH"/>
    <s v="R3K8N1Z38YX4QZ"/>
    <s v="R1D0W9ZGHTA55S"/>
    <s v="R1OPHG3293Q2SZ"/>
    <s v="R27TICJZP0IJZT"/>
    <s v="RU7Q1JVSNZAP7"/>
    <s v="R16Y48G8PM36BL"/>
    <s v="RB5E6IQ420JLF"/>
  </r>
  <r>
    <s v="B097MKZHNV"/>
    <x v="833"/>
    <s v="Home&amp;Kitchen|Kitchen&amp;HomeAppliances|Vacuum,Cleaning&amp;Ironing|Vacuums&amp;FloorCare|Vacuums|Wet-DryVacuums"/>
    <x v="2"/>
    <n v="2949"/>
    <n v="4849"/>
    <x v="4"/>
    <n v="0.39"/>
    <n v="5.2"/>
    <x v="1"/>
    <n v="7968"/>
    <x v="0"/>
    <x v="1"/>
    <x v="1"/>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n v="8"/>
    <s v="RG9KNQN3E5K2O,R3QKEI2SGY9HHY,R2R5MGEDVA55JE,R2AU8713HTPVYG,RJ05T5WBN8SDA,RQELQR0TU48E,RDXWINVIMDE9W,R3PFU7N4OQCZ68"/>
    <s v="RG9KNQN3E5K2O"/>
    <s v="R3QKEI2SGY9HHY"/>
    <s v="R2R5MGEDVA55JE"/>
    <s v="R2AU8713HTPVYG"/>
    <s v="RJ05T5WBN8SDA"/>
    <s v="RQELQR0TU48E"/>
    <s v="RDXWINVIMDE9W"/>
    <s v="R3PFU7N4OQCZ68"/>
  </r>
  <r>
    <s v="B097R25DP7"/>
    <x v="834"/>
    <s v="Electronics|Mobiles&amp;Accessories|Smartphones&amp;BasicMobiles|Smartphones"/>
    <x v="1"/>
    <n v="1599"/>
    <n v="4999"/>
    <x v="7"/>
    <n v="0.68"/>
    <n v="5"/>
    <x v="9"/>
    <n v="67950"/>
    <x v="0"/>
    <x v="1"/>
    <x v="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n v="8"/>
    <s v="R1NARG7VJ59AD3,R6BEKBJDZAEX5,R36J5LRZNMMZXL,R2AHCTVOGP0T6P,R3HDBTGLJJ34YO,R2Q8HE3RM7HW5L,R1K6IPHKQQ03AJ,ROANI9ZPECRM0"/>
    <s v="R1NARG7VJ59AD3"/>
    <s v="R6BEKBJDZAEX5"/>
    <s v="R36J5LRZNMMZXL"/>
    <s v="R2AHCTVOGP0T6P"/>
    <s v="R3HDBTGLJJ34YO"/>
    <s v="R2Q8HE3RM7HW5L"/>
    <s v="R1K6IPHKQQ03AJ"/>
    <s v="ROANI9ZPECRM0"/>
  </r>
  <r>
    <s v="B097R2V1W8"/>
    <x v="835"/>
    <s v="Computers&amp;Accessories|NetworkingDevices|Routers"/>
    <x v="0"/>
    <n v="2599"/>
    <n v="5890"/>
    <x v="0"/>
    <n v="0.56000000000000005"/>
    <n v="5.0999999999999996"/>
    <x v="0"/>
    <n v="21783"/>
    <x v="0"/>
    <x v="1"/>
    <x v="0"/>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n v="8"/>
    <s v="R3C9QHHIKL25X,R2GR5HNF37OK9H,R2D3UNSYPKZPEU,RWC90IUA5DUMH,RB3V1I84PKVH4,R12D2U23M2187O,R2TJFFSM0TFRTM,R22G5J4Q8W0QFW"/>
    <s v="R3C9QHHIKL25X"/>
    <s v="R2GR5HNF37OK9H"/>
    <s v="R2D3UNSYPKZPEU"/>
    <s v="RWC90IUA5DUMH"/>
    <s v="RB3V1I84PKVH4"/>
    <s v="R12D2U23M2187O"/>
    <s v="R2TJFFSM0TFRTM"/>
    <s v="R22G5J4Q8W0QFW"/>
  </r>
  <r>
    <s v="B097R3XH9R"/>
    <x v="836"/>
    <s v="Electronics|Headphones,Earbuds&amp;Accessories|Adapters"/>
    <x v="1"/>
    <n v="6299"/>
    <n v="15270"/>
    <x v="0"/>
    <n v="0.59"/>
    <n v="5.0999999999999996"/>
    <x v="0"/>
    <n v="3233"/>
    <x v="0"/>
    <x v="1"/>
    <x v="0"/>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n v="8"/>
    <s v="RHFP87WF4XV8F,R518SEQWS6UN3,R2SSQY5IJHOMR9,R18ORA3QQMPD6D,R47L546EDBNEC,R2FMLW4ZS4UMFX,R3SVFIOXQ99SOJ,R2QHH7W2X55NO9"/>
    <s v="RHFP87WF4XV8F"/>
    <s v="R518SEQWS6UN3"/>
    <s v="R2SSQY5IJHOMR9"/>
    <s v="R18ORA3QQMPD6D"/>
    <s v="R47L546EDBNEC"/>
    <s v="R2FMLW4ZS4UMFX"/>
    <s v="R3SVFIOXQ99SOJ"/>
    <s v="R2QHH7W2X55NO9"/>
  </r>
  <r>
    <s v="B097R45BH8"/>
    <x v="837"/>
    <s v="Computers&amp;Accessories|Accessories&amp;Peripherals|Cables&amp;Accessories|Cables|USBCables"/>
    <x v="0"/>
    <n v="5499"/>
    <n v="13150"/>
    <x v="0"/>
    <n v="0.57999999999999996"/>
    <n v="5.2"/>
    <x v="1"/>
    <n v="6398"/>
    <x v="0"/>
    <x v="1"/>
    <x v="0"/>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n v="8"/>
    <s v="R3F6A5JNIS8BKN,RJIVL7YN5KMKL,R5B8NDUDBMN6W,R23GKZFUJMY8QV,RDYVX68OZFVLI,R1LP0ND0ZDZGGH,R2TF08PD7O9XTJ,R1IDV66IOQUN6C"/>
    <s v="R3F6A5JNIS8BKN"/>
    <s v="RJIVL7YN5KMKL"/>
    <s v="R5B8NDUDBMN6W"/>
    <s v="R23GKZFUJMY8QV"/>
    <s v="RDYVX68OZFVLI"/>
    <s v="R1LP0ND0ZDZGGH"/>
    <s v="R2TF08PD7O9XTJ"/>
    <s v="R1IDV66IOQUN6C"/>
  </r>
  <r>
    <s v="B097R4D42G"/>
    <x v="838"/>
    <s v="Computers&amp;Accessories|Accessories&amp;Peripherals|USBGadgets|Lamps"/>
    <x v="0"/>
    <n v="4999"/>
    <n v="9650"/>
    <x v="1"/>
    <n v="0.48"/>
    <n v="5.2"/>
    <x v="1"/>
    <n v="1772"/>
    <x v="0"/>
    <x v="1"/>
    <x v="1"/>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n v="8"/>
    <s v="R6J12JP3JTH6C,R248K7KLOFX63T,R2L9NIJL2B64D6,R3ABOR236EQ7BG,R1UHIUJB5KVIQJ,R1LB16AI14U5D7,R2BB93LFDY6684,R2434EOFPB1SHN"/>
    <s v="R6J12JP3JTH6C"/>
    <s v="R248K7KLOFX63T"/>
    <s v="R2L9NIJL2B64D6"/>
    <s v="R3ABOR236EQ7BG"/>
    <s v="R1UHIUJB5KVIQJ"/>
    <s v="R1LB16AI14U5D7"/>
    <s v="R2BB93LFDY6684"/>
    <s v="R2434EOFPB1SHN"/>
  </r>
  <r>
    <s v="B097RJ867P"/>
    <x v="839"/>
    <s v="OfficeProducts|OfficePaperProducts|Paper|Stationery|Pens,Pencils&amp;WritingSupplies|Pens&amp;Refills|LiquidInkRollerballPens"/>
    <x v="3"/>
    <n v="8799"/>
    <n v="11595"/>
    <x v="3"/>
    <n v="0.24"/>
    <n v="5.4"/>
    <x v="4"/>
    <n v="2981"/>
    <x v="0"/>
    <x v="1"/>
    <x v="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n v="8"/>
    <s v="R1A0SO04CI28XA,RUEU6D8W0ESGK,R1T919CASQEMR1,R1HG6W50P22SO6,R2K9WFWQZRDRKR,R1RBKHL1S7T79X,RUBTHCF19J4V,R29F4J434SCT1D"/>
    <s v="R1A0SO04CI28XA"/>
    <s v="RUEU6D8W0ESGK"/>
    <s v="R1T919CASQEMR1"/>
    <s v="R1HG6W50P22SO6"/>
    <s v="R2K9WFWQZRDRKR"/>
    <s v="R1RBKHL1S7T79X"/>
    <s v="RUBTHCF19J4V"/>
    <s v="R29F4J434SCT1D"/>
  </r>
  <r>
    <s v="B097RN7BBK"/>
    <x v="840"/>
    <s v="Home&amp;Kitchen|Kitchen&amp;HomeAppliances|SmallKitchenAppliances|Kettles&amp;HotWaterDispensers|Kettle&amp;ToasterSets"/>
    <x v="2"/>
    <n v="479"/>
    <n v="1999"/>
    <x v="5"/>
    <n v="0.76"/>
    <n v="4.4000000000000004"/>
    <x v="12"/>
    <n v="1066"/>
    <x v="0"/>
    <x v="0"/>
    <x v="0"/>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n v="8"/>
    <s v="RR0XZNLNGQQUU,ROZ7GLYC4255J,R39BNXWIK6E894,RO5MNH2EETV7Y,RQESDHNQG4JEE,R1ARLE60GL6DTT,R39SJDQ1BMFLRZ,R74664PDS2LKO"/>
    <s v="RR0XZNLNGQQUU"/>
    <s v="ROZ7GLYC4255J"/>
    <s v="R39BNXWIK6E894"/>
    <s v="RO5MNH2EETV7Y"/>
    <s v="RQESDHNQG4JEE"/>
    <s v="R1ARLE60GL6DTT"/>
    <s v="R39SJDQ1BMFLRZ"/>
    <s v="R74664PDS2LKO"/>
  </r>
  <r>
    <s v="B097XJQZ8H"/>
    <x v="841"/>
    <s v="Home&amp;Kitchen|Kitchen&amp;HomeAppliances|SmallKitchenAppliances|DigitalKitchenScales"/>
    <x v="2"/>
    <n v="2464"/>
    <n v="6000"/>
    <x v="0"/>
    <n v="0.59"/>
    <n v="5.0999999999999996"/>
    <x v="0"/>
    <n v="8866"/>
    <x v="0"/>
    <x v="1"/>
    <x v="0"/>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n v="8"/>
    <s v="R2CCAIITXBUWWK,R34WQMRY9WM6SZ,RMO1CT02OKUNJ,R2RMMS8KOSZFRR,RHABSU5NRAV4F,R1DLWFDXTPMUND,RMT3S18UOGE3G,R2GPPUURLGA92X"/>
    <s v="R2CCAIITXBUWWK"/>
    <s v="R34WQMRY9WM6SZ"/>
    <s v="RMO1CT02OKUNJ"/>
    <s v="R2RMMS8KOSZFRR"/>
    <s v="RHABSU5NRAV4F"/>
    <s v="R1DLWFDXTPMUND"/>
    <s v="RMT3S18UOGE3G"/>
    <s v="R2GPPUURLGA92X"/>
  </r>
  <r>
    <s v="B097ZQTDVZ"/>
    <x v="842"/>
    <s v="Electronics|HomeTheater,TV&amp;Video|Accessories|RemoteControls"/>
    <x v="1"/>
    <n v="399"/>
    <n v="899"/>
    <x v="0"/>
    <n v="0.56000000000000005"/>
    <n v="4.4000000000000004"/>
    <x v="12"/>
    <n v="431"/>
    <x v="1"/>
    <x v="0"/>
    <x v="0"/>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n v="8"/>
    <s v="R16NWYD2LYHNFJ,R2Y32IVRENIANJ,R3BBJ9AXA1ZOSC,RD5EMW1UBYKX6,R3NFOY58N9GMK5,RLWBE1NALLDFQ,R3IO7HFD3TGRO1,R4NCD2RDWQWZ0"/>
    <s v="R16NWYD2LYHNFJ"/>
    <s v="R2Y32IVRENIANJ"/>
    <s v="R3BBJ9AXA1ZOSC"/>
    <s v="RD5EMW1UBYKX6"/>
    <s v="R3NFOY58N9GMK5"/>
    <s v="RLWBE1NALLDFQ"/>
    <s v="R3IO7HFD3TGRO1"/>
    <s v="R4NCD2RDWQWZ0"/>
  </r>
  <r>
    <s v="B0981XSZJ7"/>
    <x v="843"/>
    <s v="Computers&amp;Accessories|Accessories&amp;Peripherals|Cables&amp;Accessories|Cables|USBCables"/>
    <x v="0"/>
    <n v="299"/>
    <n v="999"/>
    <x v="7"/>
    <n v="0.7"/>
    <n v="5.3"/>
    <x v="2"/>
    <n v="766"/>
    <x v="1"/>
    <x v="0"/>
    <x v="0"/>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n v="8"/>
    <s v="R2JXNH8KUWRZK5,R31JIXX5TZG1TQ,R2JSYRN50OK76N,R1D64K0KL2EG2Y,RJ2YNRIIONHOT,R38E1BUBY9DNVR,R2QV17ZAFB5D2E,RP16EV0JDQBKX"/>
    <s v="R2JXNH8KUWRZK5"/>
    <s v="R31JIXX5TZG1TQ"/>
    <s v="R2JSYRN50OK76N"/>
    <s v="R1D64K0KL2EG2Y"/>
    <s v="RJ2YNRIIONHOT"/>
    <s v="R38E1BUBY9DNVR"/>
    <s v="R2QV17ZAFB5D2E"/>
    <s v="RP16EV0JDQBKX"/>
  </r>
  <r>
    <s v="B0989W6J2F"/>
    <x v="844"/>
    <s v="Home&amp;Kitchen|Heating,Cooling&amp;AirQuality|RoomHeaters|ElectricHeaters"/>
    <x v="2"/>
    <n v="1595"/>
    <n v="1799"/>
    <x v="2"/>
    <n v="0.11"/>
    <n v="5"/>
    <x v="9"/>
    <n v="2877"/>
    <x v="0"/>
    <x v="1"/>
    <x v="1"/>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n v="8"/>
    <s v="R2K6SJH759C5FH,R32T8N4D11SFYS,R2AJIRID0O5M69,R3AFS0Z7NAVP9Y,R1ASKR3Y6EFO9Y,R18WQH7TYX092,R21411AL26C3MR,RW5XWAMBITKJR"/>
    <s v="R2K6SJH759C5FH"/>
    <s v="R32T8N4D11SFYS"/>
    <s v="R2AJIRID0O5M69"/>
    <s v="R3AFS0Z7NAVP9Y"/>
    <s v="R1ASKR3Y6EFO9Y"/>
    <s v="R18WQH7TYX092"/>
    <s v="R21411AL26C3MR"/>
    <s v="RW5XWAMBITKJR"/>
  </r>
  <r>
    <s v="B098JYT4SY"/>
    <x v="845"/>
    <s v="Electronics|Cameras&amp;Photography|Accessories|Film"/>
    <x v="1"/>
    <n v="399"/>
    <n v="1190"/>
    <x v="7"/>
    <n v="0.66"/>
    <n v="5.0999999999999996"/>
    <x v="0"/>
    <n v="2809"/>
    <x v="0"/>
    <x v="0"/>
    <x v="0"/>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n v="8"/>
    <s v="RJ12PR5BVXX0Q,R3H0LVMEVLPV0H,R2FBLIQAWQ0OB1,R1OYJYTUTJGQNJ,RJFSSIL53ZUE,R2BSLK9P1R33T2,R2LBT1J4TAF4AL,RCJDG69APX3S0"/>
    <s v="RJ12PR5BVXX0Q"/>
    <s v="R3H0LVMEVLPV0H"/>
    <s v="R2FBLIQAWQ0OB1"/>
    <s v="R1OYJYTUTJGQNJ"/>
    <s v="RJFSSIL53ZUE"/>
    <s v="R2BSLK9P1R33T2"/>
    <s v="R2LBT1J4TAF4AL"/>
    <s v="RCJDG69APX3S0"/>
  </r>
  <r>
    <s v="B098K3H92Z"/>
    <x v="846"/>
    <s v="Electronics|Headphones,Earbuds&amp;Accessories|Headphones|In-Ear"/>
    <x v="1"/>
    <n v="599"/>
    <n v="899"/>
    <x v="4"/>
    <n v="0.33"/>
    <n v="5.3"/>
    <x v="2"/>
    <n v="95116"/>
    <x v="0"/>
    <x v="0"/>
    <x v="1"/>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n v="8"/>
    <s v="R3NMEJ9FHUKIM5,R9Q5HZCYA8M7W,R1TBL4GV1NUX07,R107YDPAWIHVKN,R3ON78SE4U0D4D,R1S9OCH99PFHGW,R3VB6LUO0KQAC7,R38WR5MFISLU9H"/>
    <s v="R3NMEJ9FHUKIM5"/>
    <s v="R9Q5HZCYA8M7W"/>
    <s v="R1TBL4GV1NUX07"/>
    <s v="R107YDPAWIHVKN"/>
    <s v="R3ON78SE4U0D4D"/>
    <s v="R1S9OCH99PFHGW"/>
    <s v="R3VB6LUO0KQAC7"/>
    <s v="R38WR5MFISLU9H"/>
  </r>
  <r>
    <s v="B098LCVYPW"/>
    <x v="847"/>
    <s v="Electronics|HomeTheater,TV&amp;Video|Accessories|RemoteControls"/>
    <x v="1"/>
    <n v="349"/>
    <n v="999"/>
    <x v="7"/>
    <n v="0.65"/>
    <n v="5.2"/>
    <x v="1"/>
    <n v="513"/>
    <x v="1"/>
    <x v="0"/>
    <x v="0"/>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n v="8"/>
    <s v="R78BFK5PTL1N8,R23GLC7BOL1YAO,R36HIFX1JD7NM3,R33UMDW7NR862,R3UISEQJ70M7M4,R3K4G3XSX4HVZY,R3RYDW0O1D5PYI,R3B100WGK90YXX"/>
    <s v="R78BFK5PTL1N8"/>
    <s v="R23GLC7BOL1YAO"/>
    <s v="R36HIFX1JD7NM3"/>
    <s v="R33UMDW7NR862"/>
    <s v="R3UISEQJ70M7M4"/>
    <s v="R3K4G3XSX4HVZY"/>
    <s v="R3RYDW0O1D5PYI"/>
    <s v="R3B100WGK90YXX"/>
  </r>
  <r>
    <s v="B098NS6PVG"/>
    <x v="848"/>
    <s v="Computers&amp;Accessories|Accessories&amp;Peripherals|Cables&amp;Accessories|Cables|USBCables"/>
    <x v="0"/>
    <n v="199"/>
    <n v="349"/>
    <x v="1"/>
    <n v="0.43"/>
    <n v="5"/>
    <x v="9"/>
    <n v="43994"/>
    <x v="0"/>
    <x v="0"/>
    <x v="1"/>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n v="8"/>
    <s v="RGIQEG07R9HS2,R1SMWZQ86XIN8U,R2J3Y1WL29GWDE,RYGGS0M09S3KY,R17KQRUTAN5DKS,R3AAQGS6HP2QUK,R1HDNOG6TO2CCA,R3PHKXYA5AFEOU"/>
    <s v="RGIQEG07R9HS2"/>
    <s v="R1SMWZQ86XIN8U"/>
    <s v="R2J3Y1WL29GWDE"/>
    <s v="RYGGS0M09S3KY"/>
    <s v="R17KQRUTAN5DKS"/>
    <s v="R3AAQGS6HP2QUK"/>
    <s v="R1HDNOG6TO2CCA"/>
    <s v="R3PHKXYA5AFEOU"/>
  </r>
  <r>
    <s v="B098QXR9X2"/>
    <x v="849"/>
    <s v="Electronics|Mobiles&amp;Accessories|MobileAccessories|Maintenance,Upkeep&amp;Repairs|ScreenProtectors"/>
    <x v="1"/>
    <n v="2499"/>
    <n v="2999"/>
    <x v="2"/>
    <n v="0.17"/>
    <n v="5.0999999999999996"/>
    <x v="0"/>
    <n v="3156"/>
    <x v="0"/>
    <x v="1"/>
    <x v="1"/>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n v="8"/>
    <s v="RF8105HZQ4I7N,R1OVFYKWEJAVU4,R1U3VNQN5M4IED,R1YHYHQQN3NVED,RS5SSFIL1MWFD,RAMY81VZCIB2D,RDUL770GDRUAB,R1J7N8RPXX1S3X"/>
    <s v="RF8105HZQ4I7N"/>
    <s v="R1OVFYKWEJAVU4"/>
    <s v="R1U3VNQN5M4IED"/>
    <s v="R1YHYHQQN3NVED"/>
    <s v="RS5SSFIL1MWFD"/>
    <s v="RAMY81VZCIB2D"/>
    <s v="RDUL770GDRUAB"/>
    <s v="R1J7N8RPXX1S3X"/>
  </r>
  <r>
    <s v="B098R25TGC"/>
    <x v="850"/>
    <s v="Electronics|Headphones,Earbuds&amp;Accessories|Headphones|In-Ear"/>
    <x v="1"/>
    <n v="1299"/>
    <n v="2999"/>
    <x v="0"/>
    <n v="0.56999999999999995"/>
    <n v="4.8"/>
    <x v="10"/>
    <n v="14629"/>
    <x v="0"/>
    <x v="1"/>
    <x v="0"/>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n v="8"/>
    <s v="RXB5KHLQUXONP,R2OFHGGYIJGFUR,R3UGUI3KYDDOC2,R2ATZMV7IH43ZE,R2IO934AS2Z5U4,RPEKYFBH5K20D,R1SWRY6BH8CTRE,R2GSWL2NSJI166"/>
    <s v="RXB5KHLQUXONP"/>
    <s v="R2OFHGGYIJGFUR"/>
    <s v="R3UGUI3KYDDOC2"/>
    <s v="R2ATZMV7IH43ZE"/>
    <s v="R2IO934AS2Z5U4"/>
    <s v="RPEKYFBH5K20D"/>
    <s v="R1SWRY6BH8CTRE"/>
    <s v="R2GSWL2NSJI166"/>
  </r>
  <r>
    <s v="B098T9CJVQ"/>
    <x v="851"/>
    <s v="Home&amp;Kitchen|Kitchen&amp;HomeAppliances|Coffee,Tea&amp;Espresso|CoffeeGrinders|ElectricGrinders"/>
    <x v="2"/>
    <n v="210"/>
    <n v="699"/>
    <x v="7"/>
    <n v="0.7"/>
    <n v="4.7"/>
    <x v="6"/>
    <n v="74"/>
    <x v="1"/>
    <x v="0"/>
    <x v="0"/>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n v="8"/>
    <s v="R3V76M88BH6XO4,R11F7S14S5Z1DR,R2K6M2964OJY62,RZQSRHICMZS4I,R3QJ8DYTSW3N7V,R6223NK3BQ0MR,R1Y2FUQ6U2C4TT,R3DARIZBJ8DE4P"/>
    <s v="R3V76M88BH6XO4"/>
    <s v="R11F7S14S5Z1DR"/>
    <s v="R2K6M2964OJY62"/>
    <s v="RZQSRHICMZS4I"/>
    <s v="R3QJ8DYTSW3N7V"/>
    <s v="R6223NK3BQ0MR"/>
    <s v="R1Y2FUQ6U2C4TT"/>
    <s v="R3DARIZBJ8DE4P"/>
  </r>
  <r>
    <s v="B098TV3L96"/>
    <x v="852"/>
    <s v="Electronics|HomeTheater,TV&amp;Video|Accessories|RemoteControls"/>
    <x v="1"/>
    <n v="349"/>
    <n v="1999"/>
    <x v="8"/>
    <n v="0.83"/>
    <n v="4.8"/>
    <x v="10"/>
    <n v="197"/>
    <x v="1"/>
    <x v="0"/>
    <x v="0"/>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n v="8"/>
    <s v="R2LH0W21RI2HB3,R2NTYGKM6R1PXH,R2TR5PF6IUMOXH,R3MX15QTIQ0BXG,ROKY7UXCNAYLZ,R3JWZ3QRTVLQ14,R7MVBDVHW7FGJ,R1BGEUL7PDFQ3"/>
    <s v="R2LH0W21RI2HB3"/>
    <s v="R2NTYGKM6R1PXH"/>
    <s v="R2TR5PF6IUMOXH"/>
    <s v="R3MX15QTIQ0BXG"/>
    <s v="ROKY7UXCNAYLZ"/>
    <s v="R3JWZ3QRTVLQ14"/>
    <s v="R7MVBDVHW7FGJ"/>
    <s v="R1BGEUL7PDFQ3"/>
  </r>
  <r>
    <s v="B09939XJX8"/>
    <x v="853"/>
    <s v="Computers&amp;Accessories|ExternalDevices&amp;DataStorage|PenDrives"/>
    <x v="0"/>
    <n v="354"/>
    <n v="1500"/>
    <x v="5"/>
    <n v="0.76"/>
    <n v="5"/>
    <x v="9"/>
    <n v="1026"/>
    <x v="0"/>
    <x v="0"/>
    <x v="0"/>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n v="8"/>
    <s v="R374DNITJO308B,R39OSBCH26FDGW,RFTP6BKBX70WI,R1VHLDAFRQLBMI,R36AIOIL7WO6HZ,RIVLIRNSSO3M1,R3BIRKRJLDWL46,R1N8K5CG19N1KY"/>
    <s v="R374DNITJO308B"/>
    <s v="R39OSBCH26FDGW"/>
    <s v="RFTP6BKBX70WI"/>
    <s v="R1VHLDAFRQLBMI"/>
    <s v="R36AIOIL7WO6HZ"/>
    <s v="RIVLIRNSSO3M1"/>
    <s v="R3BIRKRJLDWL46"/>
    <s v="R1N8K5CG19N1KY"/>
  </r>
  <r>
    <s v="B0993BB11X"/>
    <x v="854"/>
    <s v="Electronics|Headphones,Earbuds&amp;Accessories|Headphones|In-Ear"/>
    <x v="1"/>
    <n v="999"/>
    <n v="1599"/>
    <x v="4"/>
    <n v="0.38"/>
    <n v="5"/>
    <x v="9"/>
    <n v="7222"/>
    <x v="0"/>
    <x v="0"/>
    <x v="1"/>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n v="8"/>
    <s v="R83JPRO9V52P,R3UTU1ETF9YL12,RSOL1K3LF3E2I,R377A8K2HZUIKP,R34U15DVK45JC1,RAI2NHXM94X69,R3IW1BTNA6GQJ4,R1VS6ME7USZQ76"/>
    <s v="R83JPRO9V52P"/>
    <s v="R3UTU1ETF9YL12"/>
    <s v="RSOL1K3LF3E2I"/>
    <s v="R377A8K2HZUIKP"/>
    <s v="R34U15DVK45JC1"/>
    <s v="RAI2NHXM94X69"/>
    <s v="R3IW1BTNA6GQJ4"/>
    <s v="R1VS6ME7USZQ76"/>
  </r>
  <r>
    <s v="B0994GFWBH"/>
    <x v="855"/>
    <s v="Computers&amp;Accessories|Accessories&amp;Peripherals|Cables&amp;Accessories|Cables|USBCables"/>
    <x v="0"/>
    <n v="139"/>
    <n v="999"/>
    <x v="8"/>
    <n v="0.86"/>
    <n v="5"/>
    <x v="9"/>
    <n v="1313"/>
    <x v="0"/>
    <x v="0"/>
    <x v="0"/>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n v="8"/>
    <s v="RZJR37WFGXR9B,R39X6O18GM16TM,R18ZQ09EKVWZ9R,R3NHUC9S00KIR8,R30ZSNYE78E0O2,R2LVRBREQ4EFDM,R1UJ8BCYXWICT8,R34RH86MGL4HFB"/>
    <s v="RZJR37WFGXR9B"/>
    <s v="R39X6O18GM16TM"/>
    <s v="R18ZQ09EKVWZ9R"/>
    <s v="R3NHUC9S00KIR8"/>
    <s v="R30ZSNYE78E0O2"/>
    <s v="R2LVRBREQ4EFDM"/>
    <s v="R1UJ8BCYXWICT8"/>
    <s v="R34RH86MGL4HFB"/>
  </r>
  <r>
    <s v="B0994GP1CX"/>
    <x v="856"/>
    <s v="Computers&amp;Accessories|Accessories&amp;Peripherals|LaptopAccessories|Lapdesks"/>
    <x v="0"/>
    <n v="115"/>
    <n v="999"/>
    <x v="8"/>
    <n v="0.88"/>
    <n v="4.3"/>
    <x v="13"/>
    <n v="5692"/>
    <x v="0"/>
    <x v="0"/>
    <x v="0"/>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n v="8"/>
    <s v="R26Z6SSJJ8MDIO,R15G5H4WP7FUQI,R1APGF7RYJ6OGH,RC2RF00D78VWN,R38AYQ8T47YGQK,RJ855UPV0ZZIX,RBUWQS3IU65ZP,R20GDL1J7ZSXHQ"/>
    <s v="R26Z6SSJJ8MDIO"/>
    <s v="R15G5H4WP7FUQI"/>
    <s v="R1APGF7RYJ6OGH"/>
    <s v="RC2RF00D78VWN"/>
    <s v="R38AYQ8T47YGQK"/>
    <s v="RJ855UPV0ZZIX"/>
    <s v="RBUWQS3IU65ZP"/>
    <s v="R20GDL1J7ZSXHQ"/>
  </r>
  <r>
    <s v="B099FDW2ZF"/>
    <x v="857"/>
    <s v="Home&amp;Kitchen|Heating,Cooling&amp;AirQuality|RoomHeaters|FanHeaters"/>
    <x v="2"/>
    <n v="1235"/>
    <n v="1499"/>
    <x v="2"/>
    <n v="0.18"/>
    <n v="5.0999999999999996"/>
    <x v="0"/>
    <n v="203"/>
    <x v="1"/>
    <x v="1"/>
    <x v="1"/>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n v="8"/>
    <s v="R380FB13JOT72K,R2RNY0K3PT2PAU,R2KEZ6LFKH1BOT,RJ1FQK256DKD5,R3TXMZ9OL1L7MI,RI4DLEXTUDQ8,R2SR5699KY8T7X,RY24YLHPCI7XM"/>
    <s v="R380FB13JOT72K"/>
    <s v="R2RNY0K3PT2PAU"/>
    <s v="R2KEZ6LFKH1BOT"/>
    <s v="RJ1FQK256DKD5"/>
    <s v="R3TXMZ9OL1L7MI"/>
    <s v="RI4DLEXTUDQ8"/>
    <s v="R2SR5699KY8T7X"/>
    <s v="RY24YLHPCI7XM"/>
  </r>
  <r>
    <s v="B099K9ZX65"/>
    <x v="858"/>
    <s v="Electronics|HomeTheater,TV&amp;Video|Televisions|SmartTelevisions"/>
    <x v="1"/>
    <n v="20990"/>
    <n v="44990"/>
    <x v="0"/>
    <n v="0.53"/>
    <n v="5.0999999999999996"/>
    <x v="0"/>
    <n v="1259"/>
    <x v="0"/>
    <x v="2"/>
    <x v="0"/>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n v="8"/>
    <s v="R1Z33CAT0B5EQM,R38KPAP35GXYOK,R26YGSNK20I13P,R2LRI9HDQ8EDA4,R1GGE338ZSBHFP,R195Z8O5JXM9OY,R11CX4EPU303P9,R27JZDVM9VS7Y5"/>
    <s v="R1Z33CAT0B5EQM"/>
    <s v="R38KPAP35GXYOK"/>
    <s v="R26YGSNK20I13P"/>
    <s v="R2LRI9HDQ8EDA4"/>
    <s v="R1GGE338ZSBHFP"/>
    <s v="R195Z8O5JXM9OY"/>
    <s v="R11CX4EPU303P9"/>
    <s v="R27JZDVM9VS7Y5"/>
  </r>
  <r>
    <s v="B099PR2GQJ"/>
    <x v="859"/>
    <s v="Home&amp;Kitchen|Kitchen&amp;HomeAppliances|SmallKitchenAppliances|MixerGrinders"/>
    <x v="2"/>
    <n v="649"/>
    <n v="999"/>
    <x v="4"/>
    <n v="0.35"/>
    <n v="4.8"/>
    <x v="10"/>
    <n v="49"/>
    <x v="1"/>
    <x v="0"/>
    <x v="1"/>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n v="8"/>
    <s v="R36V1YMVL43QN7,R265AK6OA2TC8X,R1ARTHG7JGRQZM,R2BW4R43F7KEE6,R2DCCCB33HJNSM,R3RIE0EEY4D6AU,R34NVXTC9AB26E,R2DBNW5O341SEP"/>
    <s v="R36V1YMVL43QN7"/>
    <s v="R265AK6OA2TC8X"/>
    <s v="R1ARTHG7JGRQZM"/>
    <s v="R2BW4R43F7KEE6"/>
    <s v="R2DCCCB33HJNSM"/>
    <s v="R3RIE0EEY4D6AU"/>
    <s v="R34NVXTC9AB26E"/>
    <s v="R2DBNW5O341SEP"/>
  </r>
  <r>
    <s v="B099S26HWG"/>
    <x v="860"/>
    <s v="Computers&amp;Accessories|Accessories&amp;Peripherals|Cables&amp;Accessories|Cables|USBCables"/>
    <x v="0"/>
    <n v="300"/>
    <n v="300"/>
    <x v="6"/>
    <n v="0"/>
    <n v="5.2"/>
    <x v="1"/>
    <n v="419"/>
    <x v="1"/>
    <x v="0"/>
    <x v="1"/>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n v="8"/>
    <s v="R3I568NWPF5187,R19KS9NAHZME09,R384JBLG7VAYNP,R3T6PJ40WKL2M2,R2HOVG7RABKNQ7,R2PVJY6ZKTLSAS,R2PIAZDEUTARUA,R8S61DB3WGBVT"/>
    <s v="R3I568NWPF5187"/>
    <s v="R19KS9NAHZME09"/>
    <s v="R384JBLG7VAYNP"/>
    <s v="R3T6PJ40WKL2M2"/>
    <s v="R2HOVG7RABKNQ7"/>
    <s v="R2PVJY6ZKTLSAS"/>
    <s v="R2PIAZDEUTARUA"/>
    <s v="R8S61DB3WGBVT"/>
  </r>
  <r>
    <s v="B099SD8PRP"/>
    <x v="861"/>
    <s v="Computers&amp;Accessories|Accessories&amp;Peripherals|Keyboards,Mice&amp;InputDevices|Keyboard&amp;MiceAccessories|MousePads"/>
    <x v="0"/>
    <n v="579"/>
    <n v="1090"/>
    <x v="1"/>
    <n v="0.47"/>
    <n v="5.4"/>
    <x v="4"/>
    <n v="3482"/>
    <x v="0"/>
    <x v="0"/>
    <x v="1"/>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n v="8"/>
    <s v="R27KFK4I73JLFE,R8V781K3EEXOA,R1MJD5E998G25Q,RNPXYD8APOUDV,R1C5WKDF78NSE7,R1T6TU1EH6B8FD,RATCMF628XERW,R1ICHIF70ULN6O"/>
    <s v="R27KFK4I73JLFE"/>
    <s v="R8V781K3EEXOA"/>
    <s v="R1MJD5E998G25Q"/>
    <s v="RNPXYD8APOUDV"/>
    <s v="R1C5WKDF78NSE7"/>
    <s v="R1T6TU1EH6B8FD"/>
    <s v="RATCMF628XERW"/>
    <s v="R1ICHIF70ULN6O"/>
  </r>
  <r>
    <s v="B099Z83VRC"/>
    <x v="862"/>
    <s v="Home&amp;Kitchen|Kitchen&amp;HomeAppliances|Vacuum,Cleaning&amp;Ironing|PressureWashers,Steam&amp;WindowCleaners"/>
    <x v="2"/>
    <n v="1052"/>
    <n v="1790"/>
    <x v="1"/>
    <n v="0.41"/>
    <n v="5.3"/>
    <x v="2"/>
    <n v="1404"/>
    <x v="0"/>
    <x v="1"/>
    <x v="1"/>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n v="8"/>
    <s v="RCZZ3OE0HNTMR,RKY1OFMHN5A3D,R143FGMXO612N1,R37QUY4LLQBPG3,R2D85FE1SVH9R7,R1JEMHPSAGZKDW,RS2R19WDEHUNL,R1UW9TNRNUY15B"/>
    <s v="RCZZ3OE0HNTMR"/>
    <s v="RKY1OFMHN5A3D"/>
    <s v="R143FGMXO612N1"/>
    <s v="R37QUY4LLQBPG3"/>
    <s v="R2D85FE1SVH9R7"/>
    <s v="R1JEMHPSAGZKDW"/>
    <s v="RS2R19WDEHUNL"/>
    <s v="R1UW9TNRNUY15B"/>
  </r>
  <r>
    <s v="B09B125CFJ"/>
    <x v="863"/>
    <s v="Electronics|HomeTheater,TV&amp;Video|Accessories|RemoteControls"/>
    <x v="1"/>
    <n v="349"/>
    <n v="799"/>
    <x v="0"/>
    <n v="0.56000000000000005"/>
    <n v="4.5999999999999996"/>
    <x v="7"/>
    <n v="323"/>
    <x v="1"/>
    <x v="0"/>
    <x v="0"/>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n v="8"/>
    <s v="R3FAPESPH3491Y,R1OD5NFQAXPGR0,RJ4G42V45QKKS,R2IZ8HZT8AOA4W,R2WDDYGKMU51DE,R12WIEV98SWMNB,R2WXBH0GEG4H1Q,R3VORTRB8TWN89"/>
    <s v="R3FAPESPH3491Y"/>
    <s v="R1OD5NFQAXPGR0"/>
    <s v="RJ4G42V45QKKS"/>
    <s v="R2IZ8HZT8AOA4W"/>
    <s v="R2WDDYGKMU51DE"/>
    <s v="R12WIEV98SWMNB"/>
    <s v="R2WXBH0GEG4H1Q"/>
    <s v="R3VORTRB8TWN89"/>
  </r>
  <r>
    <s v="B09B9SPC7F"/>
    <x v="864"/>
    <s v="Computers&amp;Accessories|NetworkingDevices|NetworkAdapters|WirelessUSBAdapters"/>
    <x v="0"/>
    <n v="499"/>
    <n v="1299"/>
    <x v="7"/>
    <n v="0.62"/>
    <n v="5.0999999999999996"/>
    <x v="0"/>
    <n v="2740"/>
    <x v="0"/>
    <x v="0"/>
    <x v="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n v="8"/>
    <s v="R2HI3320WX2KM4,R10IFN992C8DZK,RCUB5N7M7W4XM,R3PSGENDBUUIVP,RJ60KRLZG27ON,RV54JVI6BCMEA,R1FU3HL7CR7VVB,R23MCK9MV2XQ7W"/>
    <s v="R2HI3320WX2KM4"/>
    <s v="R10IFN992C8DZK"/>
    <s v="RCUB5N7M7W4XM"/>
    <s v="R3PSGENDBUUIVP"/>
    <s v="RJ60KRLZG27ON"/>
    <s v="RV54JVI6BCMEA"/>
    <s v="R1FU3HL7CR7VVB"/>
    <s v="R23MCK9MV2XQ7W"/>
  </r>
  <r>
    <s v="B09BCNQ9R2"/>
    <x v="865"/>
    <s v="Electronics|WearableTechnology|SmartWatches"/>
    <x v="1"/>
    <n v="139"/>
    <n v="499"/>
    <x v="5"/>
    <n v="0.72"/>
    <n v="5.2"/>
    <x v="1"/>
    <n v="4971"/>
    <x v="0"/>
    <x v="0"/>
    <x v="0"/>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n v="8"/>
    <s v="RZN676INI7CXB,R3R7UHOVSK5HK6,RK4TT1MUA9PPK,R3SW1UZKGBAI70,R1QKN9JPJ1FWMZ,R208QSDKUOWNF6,R2426HG2VA66ZC,R1433K3KOBJMRY"/>
    <s v="RZN676INI7CXB"/>
    <s v="R3R7UHOVSK5HK6"/>
    <s v="RK4TT1MUA9PPK"/>
    <s v="R3SW1UZKGBAI70"/>
    <s v="R1QKN9JPJ1FWMZ"/>
    <s v="R208QSDKUOWNF6"/>
    <s v="R2426HG2VA66ZC"/>
    <s v="R1433K3KOBJMRY"/>
  </r>
  <r>
    <s v="B09BF8JBWX"/>
    <x v="866"/>
    <s v="Electronics|WearableTechnology|SmartWatches"/>
    <x v="1"/>
    <n v="1055"/>
    <n v="1249"/>
    <x v="2"/>
    <n v="0.16"/>
    <n v="4.8"/>
    <x v="10"/>
    <n v="2352"/>
    <x v="0"/>
    <x v="1"/>
    <x v="1"/>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n v="8"/>
    <s v="R2FRXUVIUPO3JD,R2S7JVQ4Z9GYLB,R2U2GZZ9ZUDTE1,R33GW8VLIA7TOI,R35DGD2XREWO5P,R17TQA9TZKL5LH,R15HVUSH6RX8V2,R3UME3PEOKCQ5B"/>
    <s v="R2FRXUVIUPO3JD"/>
    <s v="R2S7JVQ4Z9GYLB"/>
    <s v="R2U2GZZ9ZUDTE1"/>
    <s v="R33GW8VLIA7TOI"/>
    <s v="R35DGD2XREWO5P"/>
    <s v="R17TQA9TZKL5LH"/>
    <s v="R15HVUSH6RX8V2"/>
    <s v="R3UME3PEOKCQ5B"/>
  </r>
  <r>
    <s v="B09BL2KHQW"/>
    <x v="867"/>
    <s v="Home&amp;Kitchen|Kitchen&amp;HomeAppliances|WaterPurifiers&amp;Accessories|WaterCartridges"/>
    <x v="2"/>
    <n v="231"/>
    <n v="260"/>
    <x v="2"/>
    <n v="0.11"/>
    <n v="5.0999999999999996"/>
    <x v="0"/>
    <n v="490"/>
    <x v="1"/>
    <x v="0"/>
    <x v="1"/>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n v="8"/>
    <s v="R2MP3ZHMZJIHPO,RMTBPDSRHUOO0,R1ZJ2RU3C1TION,R3H5OE1VNUKGEV,R17IUC88WS63E5,R1NWPQN902104,R3QSZKBK7BXCOP,RRJES0SUCXLVP"/>
    <s v="R2MP3ZHMZJIHPO"/>
    <s v="RMTBPDSRHUOO0"/>
    <s v="R1ZJ2RU3C1TION"/>
    <s v="R3H5OE1VNUKGEV"/>
    <s v="R17IUC88WS63E5"/>
    <s v="R1NWPQN902104"/>
    <s v="R3QSZKBK7BXCOP"/>
    <s v="RRJES0SUCXLVP"/>
  </r>
  <r>
    <s v="B09BN2NPBD"/>
    <x v="868"/>
    <s v="Electronics|HomeAudio|Speakers|BluetoothSpeakers"/>
    <x v="1"/>
    <n v="1699"/>
    <n v="3495"/>
    <x v="0"/>
    <n v="0.51"/>
    <n v="5.0999999999999996"/>
    <x v="0"/>
    <n v="14371"/>
    <x v="0"/>
    <x v="1"/>
    <x v="0"/>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n v="8"/>
    <s v="R2CT4DH25YL8VY,R3M6VQI4E94D8T,R3PW0HIELRL2VT,R25XSP1RJOM11V,R3EHM43Q6M2Q3X,RHNG6YOP5P6GA,R2HLEU219CZ1TH,R2NYUU14YCLUYX"/>
    <s v="R2CT4DH25YL8VY"/>
    <s v="R3M6VQI4E94D8T"/>
    <s v="R3PW0HIELRL2VT"/>
    <s v="R25XSP1RJOM11V"/>
    <s v="R3EHM43Q6M2Q3X"/>
    <s v="RHNG6YOP5P6GA"/>
    <s v="R2HLEU219CZ1TH"/>
    <s v="R2NYUU14YCLUYX"/>
  </r>
  <r>
    <s v="B09BNXQ6BR"/>
    <x v="869"/>
    <s v="Electronics|Mobiles&amp;Accessories|Smartphones&amp;BasicMobiles|Smartphones"/>
    <x v="1"/>
    <n v="2799"/>
    <n v="6499"/>
    <x v="0"/>
    <n v="0.56999999999999995"/>
    <n v="5.0999999999999996"/>
    <x v="0"/>
    <n v="38879"/>
    <x v="0"/>
    <x v="1"/>
    <x v="0"/>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n v="8"/>
    <s v="R1JO87DOGUEQHC,R1UQ0AYNB30CZS,R34O4E591I5RJN,R2X9U1VWHBNIAX,RPRRWM1J2QDNP,R32LTUGL01I85B,R1HKJTBFVLO3DB,R3S7HEACPHR8D5"/>
    <s v="R1JO87DOGUEQHC"/>
    <s v="R1UQ0AYNB30CZS"/>
    <s v="R34O4E591I5RJN"/>
    <s v="R2X9U1VWHBNIAX"/>
    <s v="RPRRWM1J2QDNP"/>
    <s v="R32LTUGL01I85B"/>
    <s v="R1HKJTBFVLO3DB"/>
    <s v="R3S7HEACPHR8D5"/>
  </r>
  <r>
    <s v="B09BVCVTBC"/>
    <x v="870"/>
    <s v="Computers&amp;Accessories|Accessories&amp;Peripherals|Keyboards,Mice&amp;InputDevices|Keyboard&amp;MiceAccessories|MousePads"/>
    <x v="0"/>
    <n v="2649"/>
    <n v="3499"/>
    <x v="3"/>
    <n v="0.24"/>
    <n v="5.5"/>
    <x v="3"/>
    <n v="1271"/>
    <x v="0"/>
    <x v="1"/>
    <x v="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n v="8"/>
    <s v="R2FMPKQXCZIRV1,R3B9RMX16ONMZ,R97EXY4ON0ZL7,R1KUI19PS7DV2O,R6U8VVIZKHF7Y,RYG609Z9J78L1,R3JITXTZXXJC25,RG6KQGZF3D6EB"/>
    <s v="R2FMPKQXCZIRV1"/>
    <s v="R3B9RMX16ONMZ"/>
    <s v="R97EXY4ON0ZL7"/>
    <s v="R1KUI19PS7DV2O"/>
    <s v="R6U8VVIZKHF7Y"/>
    <s v="RYG609Z9J78L1"/>
    <s v="R3JITXTZXXJC25"/>
    <s v="RG6KQGZF3D6EB"/>
  </r>
  <r>
    <s v="B09BW2GP18"/>
    <x v="871"/>
    <s v="Computers&amp;Accessories|Accessories&amp;Peripherals|Cables&amp;Accessories|Cables|USBCables"/>
    <x v="0"/>
    <n v="129"/>
    <n v="1000"/>
    <x v="8"/>
    <n v="0.87"/>
    <n v="4.9000000000000004"/>
    <x v="5"/>
    <n v="295"/>
    <x v="1"/>
    <x v="0"/>
    <x v="0"/>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n v="8"/>
    <s v="R1TBHUMR0RV7AZ,R2BN9ZX0H3ZQV2,R2PMUD745GQT3E,RR9I6SN1YILLK,R307WJGWC40TMF,RNVPA6MFR64PA,RL9O5LBT420FW,R1JEUHJMZ3O6MW"/>
    <s v="R1TBHUMR0RV7AZ"/>
    <s v="R2BN9ZX0H3ZQV2"/>
    <s v="R2PMUD745GQT3E"/>
    <s v="RR9I6SN1YILLK"/>
    <s v="R307WJGWC40TMF"/>
    <s v="RNVPA6MFR64PA"/>
    <s v="RL9O5LBT420FW"/>
    <s v="R1JEUHJMZ3O6MW"/>
  </r>
  <r>
    <s v="B09BW334ML"/>
    <x v="872"/>
    <s v="Electronics|HomeTheater,TV&amp;Video|Accessories|RemoteControls"/>
    <x v="1"/>
    <n v="349"/>
    <n v="1499"/>
    <x v="5"/>
    <n v="0.77"/>
    <n v="5.3"/>
    <x v="2"/>
    <n v="4145"/>
    <x v="0"/>
    <x v="0"/>
    <x v="0"/>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n v="8"/>
    <s v="R3UKO8DK958TVU,RQQT9ZUZIJ2J9,R243SOUNFQGU4K,RSHK5RYDB3VH6,R2HTAIZTX7XKXG,RHB3ONZ4OL1N2,R3Q0E1AI2I2B30,RO78JI2HT6J3P"/>
    <s v="R3UKO8DK958TVU"/>
    <s v="RQQT9ZUZIJ2J9"/>
    <s v="R243SOUNFQGU4K"/>
    <s v="RSHK5RYDB3VH6"/>
    <s v="R2HTAIZTX7XKXG"/>
    <s v="RHB3ONZ4OL1N2"/>
    <s v="R3Q0E1AI2I2B30"/>
    <s v="RO78JI2HT6J3P"/>
  </r>
  <r>
    <s v="B09C635BMM"/>
    <x v="873"/>
    <s v="Electronics|HomeTheater,TV&amp;Video|Accessories|RemoteControls"/>
    <x v="1"/>
    <n v="349"/>
    <n v="999"/>
    <x v="7"/>
    <n v="0.65"/>
    <n v="5"/>
    <x v="9"/>
    <n v="839"/>
    <x v="1"/>
    <x v="0"/>
    <x v="0"/>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n v="8"/>
    <s v="R1PO9JZJI1SP0V,RFURJKL6POOC5,RBHSTO6P5WKLZ,R1TAJ9HUYXKRQY,RQ1YIKCGI9IPB,R3CP5PO9W7VMQK,R23KLGKME9RK9T,R29BRGAUN8KQJN"/>
    <s v="R1PO9JZJI1SP0V"/>
    <s v="RFURJKL6POOC5"/>
    <s v="RBHSTO6P5WKLZ"/>
    <s v="R1TAJ9HUYXKRQY"/>
    <s v="RQ1YIKCGI9IPB"/>
    <s v="R3CP5PO9W7VMQK"/>
    <s v="R23KLGKME9RK9T"/>
    <s v="R29BRGAUN8KQJN"/>
  </r>
  <r>
    <s v="B09C6FML9B"/>
    <x v="874"/>
    <s v="Computers&amp;Accessories|Accessories&amp;Peripherals|Cables&amp;Accessories|Cables|USBCables"/>
    <x v="0"/>
    <n v="320"/>
    <n v="599"/>
    <x v="1"/>
    <n v="0.47"/>
    <n v="5.0999999999999996"/>
    <x v="0"/>
    <n v="491"/>
    <x v="1"/>
    <x v="0"/>
    <x v="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n v="8"/>
    <s v="R3H60TG402OZD8,R2CJE6HW5IT8NP,R15OCQTCIZTAM2,R189FSK478PCLU,R3CG5XECVMORBQ,RGT4RR0V5DWT3,R20NRWZ90XNLVG,R28JW2A6JPGERW"/>
    <s v="R3H60TG402OZD8"/>
    <s v="R2CJE6HW5IT8NP"/>
    <s v="R15OCQTCIZTAM2"/>
    <s v="R189FSK478PCLU"/>
    <s v="R3CG5XECVMORBQ"/>
    <s v="RGT4RR0V5DWT3"/>
    <s v="R20NRWZ90XNLVG"/>
    <s v="R28JW2A6JPGERW"/>
  </r>
  <r>
    <s v="B09C6H53KH"/>
    <x v="875"/>
    <s v="Computers&amp;Accessories|Accessories&amp;Peripherals|Cables&amp;Accessories|Cables|USBCables"/>
    <x v="0"/>
    <n v="368"/>
    <n v="699"/>
    <x v="1"/>
    <n v="0.47"/>
    <n v="5.2"/>
    <x v="1"/>
    <n v="387"/>
    <x v="1"/>
    <x v="0"/>
    <x v="1"/>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n v="8"/>
    <s v="R10G3GXLZIE38O,R806LMS8MHN8Y,R10XDKD7Z4R4WL,R1WTLGHP5CFLH,R1JU8Q6B3XA8CB,R3VN34M1FH4YAZ,R11NPIORD8W3HB,RHOJTWXKPNHNT"/>
    <s v="R10G3GXLZIE38O"/>
    <s v="R806LMS8MHN8Y"/>
    <s v="R10XDKD7Z4R4WL"/>
    <s v="R1WTLGHP5CFLH"/>
    <s v="R1JU8Q6B3XA8CB"/>
    <s v="R3VN34M1FH4YAZ"/>
    <s v="R11NPIORD8W3HB"/>
    <s v="RHOJTWXKPNHNT"/>
  </r>
  <r>
    <s v="B09C6HWG18"/>
    <x v="876"/>
    <s v="Computers&amp;Accessories|Accessories&amp;Peripherals|Cables&amp;Accessories|Cables|USBCables"/>
    <x v="0"/>
    <n v="970"/>
    <n v="1999"/>
    <x v="0"/>
    <n v="0.51"/>
    <n v="5.2"/>
    <x v="1"/>
    <n v="462"/>
    <x v="1"/>
    <x v="0"/>
    <x v="0"/>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n v="8"/>
    <s v="R32JZC43P990BL,R3H7SAJ305WZL4,R37X6NTSTYLVQA,R2D7LP2EBIX3W8,R3C7TL9CMBKBQK,R3UI3Z6GBVW39Z,R331DK9D3GC0XJ,R2G3RRE7N560V7"/>
    <s v="R32JZC43P990BL"/>
    <s v="R3H7SAJ305WZL4"/>
    <s v="R37X6NTSTYLVQA"/>
    <s v="R2D7LP2EBIX3W8"/>
    <s v="R3C7TL9CMBKBQK"/>
    <s v="R3UI3Z6GBVW39Z"/>
    <s v="R331DK9D3GC0XJ"/>
    <s v="R2G3RRE7N560V7"/>
  </r>
  <r>
    <s v="B09C6HXFC1"/>
    <x v="877"/>
    <s v="Computers&amp;Accessories|Accessories&amp;Peripherals|Cables&amp;Accessories|Cables|USBCables"/>
    <x v="0"/>
    <n v="970"/>
    <n v="1799"/>
    <x v="1"/>
    <n v="0.46"/>
    <n v="5.5"/>
    <x v="3"/>
    <n v="815"/>
    <x v="1"/>
    <x v="0"/>
    <x v="1"/>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n v="8"/>
    <s v="R12D1BZF9MU8TN,R32MNCWO5LGFCG,RZU3UK8OZKD6X,R3BSTKR3JUW6GY,R1ARVYPXS4XPB7,R1V6GDYE2IBX8O,R28EG2PXZTJL90,R2SQNU7OIOOLHT"/>
    <s v="R12D1BZF9MU8TN"/>
    <s v="R32MNCWO5LGFCG"/>
    <s v="RZU3UK8OZKD6X"/>
    <s v="R3BSTKR3JUW6GY"/>
    <s v="R1ARVYPXS4XPB7"/>
    <s v="R1V6GDYE2IBX8O"/>
    <s v="R28EG2PXZTJL90"/>
    <s v="R2SQNU7OIOOLHT"/>
  </r>
  <r>
    <s v="B09CGLY5CX"/>
    <x v="878"/>
    <s v="OfficeProducts|OfficePaperProducts|Paper|Stationery|Notebooks,WritingPads&amp;Diaries|CompositionNotebooks"/>
    <x v="3"/>
    <n v="1959"/>
    <n v="2400"/>
    <x v="2"/>
    <n v="0.18"/>
    <n v="5"/>
    <x v="9"/>
    <n v="237"/>
    <x v="1"/>
    <x v="1"/>
    <x v="1"/>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n v="8"/>
    <s v="R7X2SNIY1SC15,RG8BSIGRIQFID,R3BN90I5BQ14ZV,R131YF9XI5CCEX,R3O40F4X6UJHEZ,R8K4AKD25TGGM,R1G7J0WCVPAH6R,RASSFJPXJD0WU"/>
    <s v="R7X2SNIY1SC15"/>
    <s v="RG8BSIGRIQFID"/>
    <s v="R3BN90I5BQ14ZV"/>
    <s v="R131YF9XI5CCEX"/>
    <s v="R3O40F4X6UJHEZ"/>
    <s v="R8K4AKD25TGGM"/>
    <s v="R1G7J0WCVPAH6R"/>
    <s v="RASSFJPXJD0WU"/>
  </r>
  <r>
    <s v="B09CKSYBLR"/>
    <x v="879"/>
    <s v="Home&amp;Kitchen|Heating,Cooling&amp;AirQuality|RoomHeaters|FanHeaters"/>
    <x v="2"/>
    <n v="999"/>
    <n v="1499"/>
    <x v="4"/>
    <n v="0.33"/>
    <n v="5.0999999999999996"/>
    <x v="0"/>
    <n v="1646"/>
    <x v="0"/>
    <x v="0"/>
    <x v="1"/>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n v="8"/>
    <s v="RUF8L2BWE5FXM,RO31NNHWLOQF4,RBSI4Y0V4BQ0A,R10UVB3K1LK8T6,RBPZ3TL6JUGB7,R2TVC6SLRPOAJU,R4UCVBMFQCOB2,ROWPNMWIGNJ78"/>
    <s v="RUF8L2BWE5FXM"/>
    <s v="RO31NNHWLOQF4"/>
    <s v="RBSI4Y0V4BQ0A"/>
    <s v="R10UVB3K1LK8T6"/>
    <s v="RBPZ3TL6JUGB7"/>
    <s v="R2TVC6SLRPOAJU"/>
    <s v="R4UCVBMFQCOB2"/>
    <s v="ROWPNMWIGNJ78"/>
  </r>
  <r>
    <s v="B09CMM3VGK"/>
    <x v="880"/>
    <s v="Computers&amp;Accessories|Accessories&amp;Peripherals|Cables&amp;Accessories|Cables|USBCables"/>
    <x v="0"/>
    <n v="179"/>
    <n v="499"/>
    <x v="7"/>
    <n v="0.64"/>
    <n v="5"/>
    <x v="9"/>
    <n v="1934"/>
    <x v="0"/>
    <x v="0"/>
    <x v="0"/>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n v="8"/>
    <s v="R223OIZPTZ994S,RATMJ847EPDQX,RHWJXUIB7QJY4,RKKX7CGMNCZLA,RL8AFQ3JO8B1N,R152XS08W2OG38,R2RS0DMJ29X2W6,RLLQ8T7VXWR65"/>
    <s v="R223OIZPTZ994S"/>
    <s v="RATMJ847EPDQX"/>
    <s v="RHWJXUIB7QJY4"/>
    <s v="RKKX7CGMNCZLA"/>
    <s v="RL8AFQ3JO8B1N"/>
    <s v="R152XS08W2OG38"/>
    <s v="R2RS0DMJ29X2W6"/>
    <s v="RLLQ8T7VXWR65"/>
  </r>
  <r>
    <s v="B09CMP1SC8"/>
    <x v="881"/>
    <s v="Computers&amp;Accessories|Accessories&amp;Peripherals|Cables&amp;Accessories|Cables|USBCables"/>
    <x v="0"/>
    <n v="199"/>
    <n v="499"/>
    <x v="0"/>
    <n v="0.6"/>
    <n v="5.0999999999999996"/>
    <x v="0"/>
    <n v="602"/>
    <x v="1"/>
    <x v="0"/>
    <x v="0"/>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n v="8"/>
    <s v="R37D7HJR4MR520,RPXR67LNCQALE,R1K9WE1GDB2PP0,R34PZ2AX727RPD,R2HALNEM14EW7P,R3D6EV6X38WU4Q,R2NCR8UX28VRH4,R3PTXRLR7MPN25"/>
    <s v="R37D7HJR4MR520"/>
    <s v="RPXR67LNCQALE"/>
    <s v="R1K9WE1GDB2PP0"/>
    <s v="R34PZ2AX727RPD"/>
    <s v="R2HALNEM14EW7P"/>
    <s v="R3D6EV6X38WU4Q"/>
    <s v="R2NCR8UX28VRH4"/>
    <s v="R3PTXRLR7MPN25"/>
  </r>
  <r>
    <s v="B09CMQRQM6"/>
    <x v="882"/>
    <s v="Computers&amp;Accessories|Accessories&amp;Peripherals|Cables&amp;Accessories|Cables|USBCables"/>
    <x v="0"/>
    <n v="499"/>
    <n v="899"/>
    <x v="1"/>
    <n v="0.44"/>
    <n v="5.2"/>
    <x v="1"/>
    <n v="919"/>
    <x v="1"/>
    <x v="0"/>
    <x v="1"/>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n v="8"/>
    <s v="R3IUYQZ1BP7QPB,R3RCM1DK0EBGWB,R34I2C57PM5OA3,R50BAXXBZWYIE,R3FJLW84WDDV2Y,R37IQ5X53ZJC0B,R2V5FI682BEH55,R12NKL4CWR1GAZ"/>
    <s v="R3IUYQZ1BP7QPB"/>
    <s v="R3RCM1DK0EBGWB"/>
    <s v="R34I2C57PM5OA3"/>
    <s v="R50BAXXBZWYIE"/>
    <s v="R3FJLW84WDDV2Y"/>
    <s v="R37IQ5X53ZJC0B"/>
    <s v="R2V5FI682BEH55"/>
    <s v="R12NKL4CWR1GAZ"/>
  </r>
  <r>
    <s v="B09CTRPSJR"/>
    <x v="883"/>
    <s v="Electronics|WearableTechnology|SmartWatches"/>
    <x v="1"/>
    <n v="217"/>
    <n v="237"/>
    <x v="6"/>
    <n v="0.08"/>
    <n v="4.8"/>
    <x v="10"/>
    <n v="7354"/>
    <x v="0"/>
    <x v="0"/>
    <x v="1"/>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n v="8"/>
    <s v="R32QHTM45T5S7N,R1PWLZEPRIUF0B,R2ZPR72HXJDDTX,R1ERI9BP1ALOX3,R1BY1F45H961AX,R19ZEB8HMP8MQS,RO9GYYPV0QDRB,R1P6WSNKIOGFEN"/>
    <s v="R32QHTM45T5S7N"/>
    <s v="R1PWLZEPRIUF0B"/>
    <s v="R2ZPR72HXJDDTX"/>
    <s v="R1ERI9BP1ALOX3"/>
    <s v="R1BY1F45H961AX"/>
    <s v="R19ZEB8HMP8MQS"/>
    <s v="RO9GYYPV0QDRB"/>
    <s v="R1P6WSNKIOGFEN"/>
  </r>
  <r>
    <s v="B09CTWFV5W"/>
    <x v="884"/>
    <s v="Home&amp;Kitchen|Kitchen&amp;HomeAppliances|SmallKitchenAppliances|Kettles&amp;HotWaterDispensers|ElectricKettles"/>
    <x v="2"/>
    <n v="7199"/>
    <n v="9995"/>
    <x v="3"/>
    <n v="0.28000000000000003"/>
    <n v="5.4"/>
    <x v="4"/>
    <n v="1964"/>
    <x v="0"/>
    <x v="1"/>
    <x v="1"/>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n v="8"/>
    <s v="R374MN6Y3HGVY6,R2TDXG58UA6LMS,R2KZ02C2SJ7WKJ,R2NOIFFPNAB8AD,R3JX5JS9CX0TLE,R3LZ0DBRARBRZO,R3DIAJAW70VG81,RMQ3KAMNNQ2X2"/>
    <s v="R374MN6Y3HGVY6"/>
    <s v="R2TDXG58UA6LMS"/>
    <s v="R2KZ02C2SJ7WKJ"/>
    <s v="R2NOIFFPNAB8AD"/>
    <s v="R3JX5JS9CX0TLE"/>
    <s v="R3LZ0DBRARBRZO"/>
    <s v="R3DIAJAW70VG81"/>
    <s v="RMQ3KAMNNQ2X2"/>
  </r>
  <r>
    <s v="B09CYTJV3N"/>
    <x v="885"/>
    <s v="Computers&amp;Accessories|Accessories&amp;Peripherals|PCGamingPeripherals|Gamepads"/>
    <x v="0"/>
    <n v="4499"/>
    <n v="5999"/>
    <x v="3"/>
    <n v="0.25"/>
    <n v="5.3"/>
    <x v="2"/>
    <n v="44696"/>
    <x v="0"/>
    <x v="1"/>
    <x v="1"/>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n v="8"/>
    <s v="R1X5M1FCOWKT0B,R3S0NP80Q732UM,R3A9W4A6KUCBJE,R3UONEK0PLA01H,RCN9YFDUB1BZL,R1AELDOYHXC120,R3N7IVWTZUMGDK,RM8NC55MRQ6V9"/>
    <s v="R1X5M1FCOWKT0B"/>
    <s v="R3S0NP80Q732UM"/>
    <s v="R3A9W4A6KUCBJE"/>
    <s v="R3UONEK0PLA01H"/>
    <s v="RCN9YFDUB1BZL"/>
    <s v="R1AELDOYHXC120"/>
    <s v="R3N7IVWTZUMGDK"/>
    <s v="RM8NC55MRQ6V9"/>
  </r>
  <r>
    <s v="B09DDCQFMT"/>
    <x v="886"/>
    <s v="Electronics|HomeTheater,TV&amp;Video|Accessories|RemoteControls"/>
    <x v="1"/>
    <n v="1299"/>
    <n v="1999"/>
    <x v="4"/>
    <n v="0.35"/>
    <n v="4.5999999999999996"/>
    <x v="7"/>
    <n v="590"/>
    <x v="1"/>
    <x v="1"/>
    <x v="1"/>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n v="8"/>
    <s v="R2OMPDR9UR512Z,R17E6HA16QAPSB,R1WWYE6UETR0U5,RTK0O34YU9CJW,R1TLCKD66VSYHG,RVSKWY5IP3JQB,R3R6UOU1IUUI8Z,RBHGRXXSWSZY0"/>
    <s v="R2OMPDR9UR512Z"/>
    <s v="R17E6HA16QAPSB"/>
    <s v="R1WWYE6UETR0U5"/>
    <s v="RTK0O34YU9CJW"/>
    <s v="R1TLCKD66VSYHG"/>
    <s v="RVSKWY5IP3JQB"/>
    <s v="R3R6UOU1IUUI8Z"/>
    <s v="RBHGRXXSWSZY0"/>
  </r>
  <r>
    <s v="B09DG9VNWB"/>
    <x v="887"/>
    <s v="Electronics|Cameras&amp;Photography|Accessories|Tripods&amp;Monopods|TripodLegs"/>
    <x v="1"/>
    <n v="12000"/>
    <n v="29999"/>
    <x v="0"/>
    <n v="0.6"/>
    <n v="5.3"/>
    <x v="2"/>
    <n v="4744"/>
    <x v="0"/>
    <x v="2"/>
    <x v="0"/>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n v="8"/>
    <s v="R3KPZ8P5M4PG72,R2HSDBDLRKBOC0,R2EI8C7FUKOSDO,R3BRLV8FDVV6QB,R1YHHQ223HBPE9,R2UAVXBGV8WK3N,RPTZZYC6X5HF,R327KYMPRK1R5H"/>
    <s v="R3KPZ8P5M4PG72"/>
    <s v="R2HSDBDLRKBOC0"/>
    <s v="R2EI8C7FUKOSDO"/>
    <s v="R3BRLV8FDVV6QB"/>
    <s v="R1YHHQ223HBPE9"/>
    <s v="R2UAVXBGV8WK3N"/>
    <s v="RPTZZYC6X5HF"/>
    <s v="R327KYMPRK1R5H"/>
  </r>
  <r>
    <s v="B09DL9978Y"/>
    <x v="888"/>
    <s v="Home&amp;Kitchen|Kitchen&amp;HomeAppliances|SmallKitchenAppliances|InductionCooktop"/>
    <x v="2"/>
    <n v="2399"/>
    <n v="4590"/>
    <x v="1"/>
    <n v="0.48"/>
    <n v="5.0999999999999996"/>
    <x v="0"/>
    <n v="444"/>
    <x v="1"/>
    <x v="1"/>
    <x v="1"/>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n v="8"/>
    <s v="R3DYK05V939SQQ,R3KM8XQNWHJ7SW,R1SJ4CTWGTJ76Q,R2U2FM7CGUNYST,R315NLYKTWFJX2,R2D852O0DSZ1EG,R1QTNL2ADP427,R30ZEL9WYE5DVP"/>
    <s v="R3DYK05V939SQQ"/>
    <s v="R3KM8XQNWHJ7SW"/>
    <s v="R1SJ4CTWGTJ76Q"/>
    <s v="R2U2FM7CGUNYST"/>
    <s v="R315NLYKTWFJX2"/>
    <s v="R2D852O0DSZ1EG"/>
    <s v="R1QTNL2ADP427"/>
    <s v="R30ZEL9WYE5DVP"/>
  </r>
  <r>
    <s v="B09DSQXCM8"/>
    <x v="889"/>
    <s v="Car&amp;Motorbike|CarAccessories|InteriorAccessories|AirPurifiers&amp;Ionizers"/>
    <x v="8"/>
    <n v="299"/>
    <n v="499"/>
    <x v="4"/>
    <n v="0.4"/>
    <n v="4.9000000000000004"/>
    <x v="5"/>
    <n v="1015"/>
    <x v="0"/>
    <x v="0"/>
    <x v="1"/>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n v="8"/>
    <s v="R2XK30UZ0P7UXJ,R3NQKJO364XETX,R1CYYHWHYX2NX1,R3KATRBZJYOAFW,R1GZC1U1UELK8E,RNQ8FWEZB09XX,RYW158D6ZC85D,RHI3BSTRUG006"/>
    <s v="R2XK30UZ0P7UXJ"/>
    <s v="R3NQKJO364XETX"/>
    <s v="R1CYYHWHYX2NX1"/>
    <s v="R3KATRBZJYOAFW"/>
    <s v="R1GZC1U1UELK8E"/>
    <s v="RNQ8FWEZB09XX"/>
    <s v="RYW158D6ZC85D"/>
    <s v="RHI3BSTRUG006"/>
  </r>
  <r>
    <s v="B09DSXK8JX"/>
    <x v="890"/>
    <s v="Electronics|HomeTheater,TV&amp;Video|Televisions|SmartTelevisions"/>
    <x v="1"/>
    <n v="10499"/>
    <n v="19499"/>
    <x v="1"/>
    <n v="0.46"/>
    <n v="5.2"/>
    <x v="1"/>
    <n v="1510"/>
    <x v="0"/>
    <x v="2"/>
    <x v="1"/>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n v="8"/>
    <s v="R1UFECRZY2H7ZR,R2L3OQHBC45T2X,R2IX8LIBU6MKPB,R35OUWDVRQF8R5,RHRVKXM6JJBX7,R1O89JBSE4EPL4,R364RHY5PGIWWH,R1EL7KUX3CVDVU"/>
    <s v="R1UFECRZY2H7ZR"/>
    <s v="R2L3OQHBC45T2X"/>
    <s v="R2IX8LIBU6MKPB"/>
    <s v="R35OUWDVRQF8R5"/>
    <s v="RHRVKXM6JJBX7"/>
    <s v="R1O89JBSE4EPL4"/>
    <s v="R364RHY5PGIWWH"/>
    <s v="R1EL7KUX3CVDVU"/>
  </r>
  <r>
    <s v="B09F3PDDRF"/>
    <x v="891"/>
    <s v="Computers&amp;Accessories|Accessories&amp;Peripherals|Keyboards,Mice&amp;InputDevices|GraphicTablets"/>
    <x v="0"/>
    <n v="349"/>
    <n v="999"/>
    <x v="7"/>
    <n v="0.65"/>
    <n v="4.9000000000000004"/>
    <x v="5"/>
    <n v="817"/>
    <x v="1"/>
    <x v="0"/>
    <x v="0"/>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n v="8"/>
    <s v="R1CJ0MB11B1FIY,RIDJYDQN13E73,R34VA5BFT3PL9D,R1P01XZPNVOUL6,RZBWQXTRZLTAQ,R3TR96F911X3VY,R1UJODUANPA0J0,R2JQLH3JBPGEJ7"/>
    <s v="R1CJ0MB11B1FIY"/>
    <s v="RIDJYDQN13E73"/>
    <s v="R34VA5BFT3PL9D"/>
    <s v="R1P01XZPNVOUL6"/>
    <s v="RZBWQXTRZLTAQ"/>
    <s v="R3TR96F911X3VY"/>
    <s v="R1UJODUANPA0J0"/>
    <s v="R2JQLH3JBPGEJ7"/>
  </r>
  <r>
    <s v="B09F5Z694W"/>
    <x v="892"/>
    <s v="Electronics|Mobiles&amp;Accessories|MobileAccessories|StylusPens"/>
    <x v="1"/>
    <n v="8349"/>
    <n v="9625"/>
    <x v="2"/>
    <n v="0.13"/>
    <n v="4.8"/>
    <x v="10"/>
    <n v="3652"/>
    <x v="0"/>
    <x v="1"/>
    <x v="1"/>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n v="8"/>
    <s v="R323N508KO5VMR,R1C2X37S59TO4B,R25UIJAM26JMGL,R3B7Y8E7QNUYOP,R1PH3YZVBU4KKT,R2WLFM05B2CXXU,R3DCHC8ODVBGAP,R36UJ8EW67NBJ8"/>
    <s v="R323N508KO5VMR"/>
    <s v="R1C2X37S59TO4B"/>
    <s v="R25UIJAM26JMGL"/>
    <s v="R3B7Y8E7QNUYOP"/>
    <s v="R1PH3YZVBU4KKT"/>
    <s v="R2WLFM05B2CXXU"/>
    <s v="R3DCHC8ODVBGAP"/>
    <s v="R36UJ8EW67NBJ8"/>
  </r>
  <r>
    <s v="B09F6D21BY"/>
    <x v="893"/>
    <s v="Electronics|HomeTheater,TV&amp;Video|Accessories|RemoteControls"/>
    <x v="1"/>
    <n v="790"/>
    <n v="1999"/>
    <x v="0"/>
    <n v="0.6"/>
    <n v="4"/>
    <x v="17"/>
    <n v="103"/>
    <x v="1"/>
    <x v="0"/>
    <x v="0"/>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n v="8"/>
    <s v="R1S2PH1JD9B9XB,R3UUKCS12Q0B9X,R16YH8SVJU5W61,R32XCAYQRNE0Q3,R1FQD9T17LXHLF,R17H2I7PYTIEIA,RWEPEYF95XCK9,R14CFFXT17UAJI"/>
    <s v="R1S2PH1JD9B9XB"/>
    <s v="R3UUKCS12Q0B9X"/>
    <s v="R16YH8SVJU5W61"/>
    <s v="R32XCAYQRNE0Q3"/>
    <s v="R1FQD9T17LXHLF"/>
    <s v="R17H2I7PYTIEIA"/>
    <s v="RWEPEYF95XCK9"/>
    <s v="R14CFFXT17UAJI"/>
  </r>
  <r>
    <s v="B09F6KL23R"/>
    <x v="894"/>
    <s v="Home&amp;Kitchen|Kitchen&amp;HomeAppliances|SmallKitchenAppliances|DeepFatFryers|AirFryers"/>
    <x v="2"/>
    <n v="1414"/>
    <n v="2799"/>
    <x v="1"/>
    <n v="0.49"/>
    <n v="5"/>
    <x v="9"/>
    <n v="1498"/>
    <x v="0"/>
    <x v="1"/>
    <x v="1"/>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n v="8"/>
    <s v="R3UIZ85E8RCFUT,R2S1HZIXB203EH,R272XKO2RCSBFJ,R2YTL99CZ1KY8F,R2Q3F8S96PYJK5,R3D0YV4YZWF58X,R3NU9GCTSLCR29,R2EX9GSKA1K6IA"/>
    <s v="R3UIZ85E8RCFUT"/>
    <s v="R2S1HZIXB203EH"/>
    <s v="R272XKO2RCSBFJ"/>
    <s v="R2YTL99CZ1KY8F"/>
    <s v="R2Q3F8S96PYJK5"/>
    <s v="R3D0YV4YZWF58X"/>
    <s v="R3NU9GCTSLCR29"/>
    <s v="R2EX9GSKA1K6IA"/>
  </r>
  <r>
    <s v="B09F6S8BT6"/>
    <x v="895"/>
    <s v="Electronics|HomeTheater,TV&amp;Video|Televisions|SmartTelevisions"/>
    <x v="1"/>
    <n v="13490"/>
    <n v="22900"/>
    <x v="1"/>
    <n v="0.41"/>
    <n v="5.3"/>
    <x v="2"/>
    <n v="16299"/>
    <x v="0"/>
    <x v="2"/>
    <x v="1"/>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n v="8"/>
    <s v="R1SN0D4DFBKAZI,R1SX5L77L2CD6V,R1NAZ6M4QBUJMK,R25I5FXOJA76KS,R32V7DQLDSKJ99,R8QWY8HXI120P,R2OZPGGMUCLSC1,R1G4SA1P865EIS"/>
    <s v="R1SN0D4DFBKAZI"/>
    <s v="R1SX5L77L2CD6V"/>
    <s v="R1NAZ6M4QBUJMK"/>
    <s v="R25I5FXOJA76KS"/>
    <s v="R32V7DQLDSKJ99"/>
    <s v="R8QWY8HXI120P"/>
    <s v="R2OZPGGMUCLSC1"/>
    <s v="R1G4SA1P865EIS"/>
  </r>
  <r>
    <s v="B09F6VHQXB"/>
    <x v="896"/>
    <s v="Electronics|HomeTheater,TV&amp;Video|Televisions|StandardTelevisions"/>
    <x v="1"/>
    <n v="7390"/>
    <n v="20000"/>
    <x v="7"/>
    <n v="0.63"/>
    <n v="5.0999999999999996"/>
    <x v="0"/>
    <n v="2581"/>
    <x v="0"/>
    <x v="1"/>
    <x v="0"/>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n v="8"/>
    <s v="RTFGWAX83AVMH,R20TA215T3VGHG,R16SIFXH9BMQT2,RKSB6RZJD7Y4B,R2455QTVQ8IHGK,R32JWEJRN39EQK,RCQRBHBTG5TBM,R1D0DZR0T2ZNBP"/>
    <s v="RTFGWAX83AVMH"/>
    <s v="R20TA215T3VGHG"/>
    <s v="R16SIFXH9BMQT2"/>
    <s v="RKSB6RZJD7Y4B"/>
    <s v="R2455QTVQ8IHGK"/>
    <s v="R32JWEJRN39EQK"/>
    <s v="RCQRBHBTG5TBM"/>
    <s v="R1D0DZR0T2ZNBP"/>
  </r>
  <r>
    <s v="B09F9YQQ7B"/>
    <x v="897"/>
    <s v="Electronics|HomeTheater,TV&amp;Video|Televisions|SmartTelevisions"/>
    <x v="1"/>
    <n v="13999"/>
    <n v="24999"/>
    <x v="1"/>
    <n v="0.44"/>
    <n v="5.2"/>
    <x v="1"/>
    <n v="45238"/>
    <x v="0"/>
    <x v="2"/>
    <x v="1"/>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n v="8"/>
    <s v="R3CR9H6ABJ4Q4O,R2S5VBYYN51ELA,R1U0718A15KBBU,R9YRKNJ667H1E,RAWMG4UI4CZD3,R877Y6K5MW32G,RC458V57ETXDN,R2VOHT3T6361C5"/>
    <s v="R3CR9H6ABJ4Q4O"/>
    <s v="R2S5VBYYN51ELA"/>
    <s v="R1U0718A15KBBU"/>
    <s v="R9YRKNJ667H1E"/>
    <s v="RAWMG4UI4CZD3"/>
    <s v="R877Y6K5MW32G"/>
    <s v="RC458V57ETXDN"/>
    <s v="R2VOHT3T6361C5"/>
  </r>
  <r>
    <s v="B09FFK1PQG"/>
    <x v="898"/>
    <s v="Computers&amp;Accessories|Accessories&amp;Peripherals|Cables&amp;Accessories|Cables|USBCables"/>
    <x v="0"/>
    <n v="873"/>
    <n v="1699"/>
    <x v="1"/>
    <n v="0.49"/>
    <n v="5.4"/>
    <x v="4"/>
    <n v="1680"/>
    <x v="0"/>
    <x v="0"/>
    <x v="1"/>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n v="8"/>
    <s v="R30W8FL25XCO0K,R1D8C001FIVRSU,R3925M38KC8V79,RXGOGCFPVKD34,R12RKF2K5CHXWV,R2MZ3DIZ5TNO0W,RUB8S6S3B4G58,R37JZMH1JV7PPA"/>
    <s v="R30W8FL25XCO0K"/>
    <s v="R1D8C001FIVRSU"/>
    <s v="R3925M38KC8V79"/>
    <s v="RXGOGCFPVKD34"/>
    <s v="R12RKF2K5CHXWV"/>
    <s v="R2MZ3DIZ5TNO0W"/>
    <s v="RUB8S6S3B4G58"/>
    <s v="R37JZMH1JV7PPA"/>
  </r>
  <r>
    <s v="B09FHHTL8L"/>
    <x v="899"/>
    <s v="Home&amp;Kitchen|Heating,Cooling&amp;AirQuality|WaterHeaters&amp;Geysers|StorageWaterHeaters"/>
    <x v="2"/>
    <n v="85"/>
    <n v="199"/>
    <x v="0"/>
    <n v="0.56999999999999995"/>
    <n v="5.0999999999999996"/>
    <x v="0"/>
    <n v="212"/>
    <x v="1"/>
    <x v="0"/>
    <x v="0"/>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n v="8"/>
    <s v="RI4YLH4V4IERV,R2THKSNJBC1AYW,R17K7CV4XKY9NU,RZHKJKK72JDBZ,R3GR6V9CYLXCTA,R2GO7U6SPLE8AJ,R2DJXMAU9UMPGI,R2FIRLO44T48YT"/>
    <s v="RI4YLH4V4IERV"/>
    <s v="R2THKSNJBC1AYW"/>
    <s v="R17K7CV4XKY9NU"/>
    <s v="RZHKJKK72JDBZ"/>
    <s v="R3GR6V9CYLXCTA"/>
    <s v="R2GO7U6SPLE8AJ"/>
    <s v="R2DJXMAU9UMPGI"/>
    <s v="R2FIRLO44T48YT"/>
  </r>
  <r>
    <s v="B09FKDH6FS"/>
    <x v="900"/>
    <s v="Electronics|Mobiles&amp;Accessories|Smartphones&amp;BasicMobiles|Smartphones"/>
    <x v="1"/>
    <n v="7499"/>
    <n v="7999"/>
    <x v="6"/>
    <n v="0.06"/>
    <n v="5"/>
    <x v="9"/>
    <n v="30907"/>
    <x v="0"/>
    <x v="1"/>
    <x v="1"/>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n v="8"/>
    <s v="R36T09OX35WPH0,R1SPKNBAZ5I7N1,R2H32V6C3AL47P,R3V0GQV599E046,R1K3DKKD38K4YV,R3GLFGKDB9OSU6,R19K03O5BUU15B,R3LHO7E66T27P9"/>
    <s v="R36T09OX35WPH0"/>
    <s v="R1SPKNBAZ5I7N1"/>
    <s v="R2H32V6C3AL47P"/>
    <s v="R3V0GQV599E046"/>
    <s v="R1K3DKKD38K4YV"/>
    <s v="R3GLFGKDB9OSU6"/>
    <s v="R19K03O5BUU15B"/>
    <s v="R3LHO7E66T27P9"/>
  </r>
  <r>
    <s v="B09FPP3R1D"/>
    <x v="901"/>
    <s v="Home&amp;Kitchen|Kitchen&amp;HomeAppliances|Vacuum,Cleaning&amp;Ironing|Irons,Steamers&amp;Accessories|Irons|DryIrons"/>
    <x v="2"/>
    <n v="1624"/>
    <n v="2495"/>
    <x v="4"/>
    <n v="0.35"/>
    <n v="5.0999999999999996"/>
    <x v="0"/>
    <n v="827"/>
    <x v="1"/>
    <x v="1"/>
    <x v="1"/>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n v="8"/>
    <s v="R2RZLLFU5FVGY3,R2EGRR8ALL59DZ,R1JP2R3R8V3AVL,R142MAX2YBGVW4,R2C592PD3BYYQH,R3H91016XYXVY3,RTFWIHNYBS6OX,RW7Y9OWPKFCNF"/>
    <s v="R2RZLLFU5FVGY3"/>
    <s v="R2EGRR8ALL59DZ"/>
    <s v="R1JP2R3R8V3AVL"/>
    <s v="R142MAX2YBGVW4"/>
    <s v="R2C592PD3BYYQH"/>
    <s v="R3H91016XYXVY3"/>
    <s v="RTFWIHNYBS6OX"/>
    <s v="RW7Y9OWPKFCNF"/>
  </r>
  <r>
    <s v="B09FZ89DK6"/>
    <x v="902"/>
    <s v="Home&amp;Kitchen|Kitchen&amp;HomeAppliances|Vacuum,Cleaning&amp;Ironing|Irons,Steamers&amp;Accessories|Irons|SteamIrons"/>
    <x v="2"/>
    <n v="5999"/>
    <n v="9999"/>
    <x v="4"/>
    <n v="0.4"/>
    <n v="5.2"/>
    <x v="1"/>
    <n v="1191"/>
    <x v="0"/>
    <x v="1"/>
    <x v="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n v="8"/>
    <s v="R1ZCNUY4FGIBT4,R3PFYE8GPM1BM2,R1PLX62UCX8BEO,RPOJFOW2F49SE,R17TPTBCK87IBF,R3EOBXZZQZEMTI,RW9RTATRE2350,R25FU8ACFGF47V"/>
    <s v="R1ZCNUY4FGIBT4"/>
    <s v="R3PFYE8GPM1BM2"/>
    <s v="R1PLX62UCX8BEO"/>
    <s v="RPOJFOW2F49SE"/>
    <s v="R17TPTBCK87IBF"/>
    <s v="R3EOBXZZQZEMTI"/>
    <s v="RW9RTATRE2350"/>
    <s v="R25FU8ACFGF47V"/>
  </r>
  <r>
    <s v="B09G2VTHQM"/>
    <x v="903"/>
    <s v="Home&amp;Kitchen|Heating,Cooling&amp;AirQuality|RoomHeaters|ElectricHeaters"/>
    <x v="2"/>
    <n v="587"/>
    <n v="1295"/>
    <x v="0"/>
    <n v="0.55000000000000004"/>
    <n v="5.0999999999999996"/>
    <x v="0"/>
    <n v="557"/>
    <x v="1"/>
    <x v="0"/>
    <x v="0"/>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n v="8"/>
    <s v="R243ZL6I5OCPFC,RMRDDMYPHJVVP,R3T10OKWTH8OE8,RMG3T7RJ48ZLD,R3UFE6QT0QHH7G,R3X13NSZ9R7V8,RDV1T7ZH0FK06,RUQIUJ24RX540"/>
    <s v="R243ZL6I5OCPFC"/>
    <s v="RMRDDMYPHJVVP"/>
    <s v="R3T10OKWTH8OE8"/>
    <s v="RMG3T7RJ48ZLD"/>
    <s v="R3UFE6QT0QHH7G"/>
    <s v="R3X13NSZ9R7V8"/>
    <s v="RDV1T7ZH0FK06"/>
    <s v="RUQIUJ24RX540"/>
  </r>
  <r>
    <s v="B09G5TSGXV"/>
    <x v="904"/>
    <s v="Computers&amp;Accessories|Accessories&amp;Peripherals|Cables&amp;Accessories|Cables|USBCables"/>
    <x v="0"/>
    <n v="254"/>
    <n v="799"/>
    <x v="7"/>
    <n v="0.68"/>
    <n v="5"/>
    <x v="9"/>
    <n v="2905"/>
    <x v="0"/>
    <x v="0"/>
    <x v="0"/>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n v="8"/>
    <s v="R10KIZHSVBEP0U,R1DEOWB5K6A6Z2,R2GD8H370XJ574,R3L2R2YXGR6W4L,R2KKPS8UXC42G,RM2YVJE73LH91,R2IUG2Z4CXK0CC,RC6J6VCOUGA5C"/>
    <s v="R10KIZHSVBEP0U"/>
    <s v="R1DEOWB5K6A6Z2"/>
    <s v="R2GD8H370XJ574"/>
    <s v="R3L2R2YXGR6W4L"/>
    <s v="R2KKPS8UXC42G"/>
    <s v="RM2YVJE73LH91"/>
    <s v="R2IUG2Z4CXK0CC"/>
    <s v="RC6J6VCOUGA5C"/>
  </r>
  <r>
    <s v="B09GB5B4BK"/>
    <x v="905"/>
    <s v="Computers&amp;Accessories|Accessories&amp;Peripherals|Cables&amp;Accessories|Cables|USBCables"/>
    <x v="0"/>
    <n v="599"/>
    <n v="899"/>
    <x v="4"/>
    <n v="0.33"/>
    <n v="5"/>
    <x v="9"/>
    <n v="4018"/>
    <x v="0"/>
    <x v="0"/>
    <x v="1"/>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n v="8"/>
    <s v="R30U9FM8KQM6XF,R29JQ2K07HBYIF,R2E2HQUWWCQ7KQ,R296GRK7CYBW8R,RQYGF5HURT4Q7,R2UMKGAL43EGDB,R2BJNGYIXCJZR3,R1LPMCFZIBBS1E"/>
    <s v="R30U9FM8KQM6XF"/>
    <s v="R29JQ2K07HBYIF"/>
    <s v="R2E2HQUWWCQ7KQ"/>
    <s v="R296GRK7CYBW8R"/>
    <s v="RQYGF5HURT4Q7"/>
    <s v="R2UMKGAL43EGDB"/>
    <s v="R2BJNGYIXCJZR3"/>
    <s v="R1LPMCFZIBBS1E"/>
  </r>
  <r>
    <s v="B09GBBJV72"/>
    <x v="906"/>
    <s v="Computers&amp;Accessories|Accessories&amp;Peripherals|Keyboards,Mice&amp;InputDevices|GraphicTablets"/>
    <x v="0"/>
    <n v="1409"/>
    <n v="2199"/>
    <x v="4"/>
    <n v="0.36"/>
    <n v="4.9000000000000004"/>
    <x v="5"/>
    <n v="427"/>
    <x v="1"/>
    <x v="1"/>
    <x v="1"/>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n v="8"/>
    <s v="R2RDB07DGL4GM9,R3H2WY92CQUJMX,R2LDUGW3VRNHAB,R1LRB29GJ35245,R2S4Q38HCR9GEQ,R34PYQGTCYUFYB,R2FNNM6IUQZGWK,R3GR8P4J5HK9VV"/>
    <s v="R2RDB07DGL4GM9"/>
    <s v="R3H2WY92CQUJMX"/>
    <s v="R2LDUGW3VRNHAB"/>
    <s v="R1LRB29GJ35245"/>
    <s v="R2S4Q38HCR9GEQ"/>
    <s v="R34PYQGTCYUFYB"/>
    <s v="R2FNNM6IUQZGWK"/>
    <s v="R3GR8P4J5HK9VV"/>
  </r>
  <r>
    <s v="B09GFLXVH9"/>
    <x v="907"/>
    <s v="Electronics|WearableTechnology|SmartWatches"/>
    <x v="1"/>
    <n v="6499"/>
    <n v="8499"/>
    <x v="3"/>
    <n v="0.24"/>
    <n v="5.0999999999999996"/>
    <x v="0"/>
    <n v="313836"/>
    <x v="0"/>
    <x v="1"/>
    <x v="1"/>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n v="8"/>
    <s v="RCP907FSHW2CI,R2XSNFIDSF8IL4,R2JB9PO5MV9LER,R1WOXRK1I1XUD1,R2R7NPFFHBHV2M,R209MH0VOGQ7EF,R276N47ZR7TWCM,RFYYONBM15HX5"/>
    <s v="RCP907FSHW2CI"/>
    <s v="R2XSNFIDSF8IL4"/>
    <s v="R2JB9PO5MV9LER"/>
    <s v="R1WOXRK1I1XUD1"/>
    <s v="R2R7NPFFHBHV2M"/>
    <s v="R209MH0VOGQ7EF"/>
    <s v="R276N47ZR7TWCM"/>
    <s v="RFYYONBM15HX5"/>
  </r>
  <r>
    <s v="B09GFM8CGS"/>
    <x v="908"/>
    <s v="Computers&amp;Accessories|Accessories&amp;Peripherals|Cables&amp;Accessories|Cables|USBCables"/>
    <x v="0"/>
    <n v="6499"/>
    <n v="7999"/>
    <x v="2"/>
    <n v="0.19"/>
    <n v="5.0999999999999996"/>
    <x v="0"/>
    <n v="313832"/>
    <x v="0"/>
    <x v="1"/>
    <x v="1"/>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n v="8"/>
    <s v="RCP907FSHW2CI,R2XSNFIDSF8IL4,R2JB9PO5MV9LER,R1WOXRK1I1XUD1,R2R7NPFFHBHV2M,R209MH0VOGQ7EF,R276N47ZR7TWCM,RFYYONBM15HX5"/>
    <s v="RCP907FSHW2CI"/>
    <s v="R2XSNFIDSF8IL4"/>
    <s v="R2JB9PO5MV9LER"/>
    <s v="R1WOXRK1I1XUD1"/>
    <s v="R2R7NPFFHBHV2M"/>
    <s v="R209MH0VOGQ7EF"/>
    <s v="R276N47ZR7TWCM"/>
    <s v="RFYYONBM15HX5"/>
  </r>
  <r>
    <s v="B09GFN8WZL"/>
    <x v="909"/>
    <s v="Electronics|Headphones,Earbuds&amp;Accessories|Headphones|In-Ear"/>
    <x v="1"/>
    <n v="378"/>
    <n v="999"/>
    <x v="7"/>
    <n v="0.62"/>
    <n v="5.0999999999999996"/>
    <x v="0"/>
    <n v="1779"/>
    <x v="0"/>
    <x v="0"/>
    <x v="0"/>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n v="8"/>
    <s v="R20Q4B16AEFTPT,R1BG411LZ5XP61,R1FHFXAGKZ127T,R1LFPZC0A29D8D,R1PIOZ70CD7P9D,R1ID5DTYN1L39B,RCKVFOB5KX6F3,R3PCRI9KDXF4QD"/>
    <s v="R20Q4B16AEFTPT"/>
    <s v="R1BG411LZ5XP61"/>
    <s v="R1FHFXAGKZ127T"/>
    <s v="R1LFPZC0A29D8D"/>
    <s v="R1PIOZ70CD7P9D"/>
    <s v="R1ID5DTYN1L39B"/>
    <s v="RCKVFOB5KX6F3"/>
    <s v="R3PCRI9KDXF4QD"/>
  </r>
  <r>
    <s v="B09GFPN6TP"/>
    <x v="910"/>
    <s v="Computers&amp;Accessories|Accessories&amp;Peripherals|LaptopAccessories|CameraPrivacyCovers"/>
    <x v="0"/>
    <n v="7499"/>
    <n v="9499"/>
    <x v="3"/>
    <n v="0.21"/>
    <n v="5.0999999999999996"/>
    <x v="0"/>
    <n v="313832"/>
    <x v="0"/>
    <x v="1"/>
    <x v="1"/>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n v="8"/>
    <s v="RCP907FSHW2CI,R2XSNFIDSF8IL4,R2JB9PO5MV9LER,R1WOXRK1I1XUD1,R2R7NPFFHBHV2M,R209MH0VOGQ7EF,R276N47ZR7TWCM,RFYYONBM15HX5"/>
    <s v="RCP907FSHW2CI"/>
    <s v="R2XSNFIDSF8IL4"/>
    <s v="R2JB9PO5MV9LER"/>
    <s v="R1WOXRK1I1XUD1"/>
    <s v="R2R7NPFFHBHV2M"/>
    <s v="R209MH0VOGQ7EF"/>
    <s v="R276N47ZR7TWCM"/>
    <s v="RFYYONBM15HX5"/>
  </r>
  <r>
    <s v="B09GFPVD9Y"/>
    <x v="911"/>
    <s v="Electronics|Mobiles&amp;Accessories|Smartphones&amp;BasicMobiles|Smartphones"/>
    <x v="1"/>
    <n v="8499"/>
    <n v="10999"/>
    <x v="3"/>
    <n v="0.23"/>
    <n v="5.0999999999999996"/>
    <x v="0"/>
    <n v="313836"/>
    <x v="0"/>
    <x v="1"/>
    <x v="1"/>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n v="8"/>
    <s v="RCP907FSHW2CI,R2XSNFIDSF8IL4,R2JB9PO5MV9LER,R1WOXRK1I1XUD1,R2R7NPFFHBHV2M,R209MH0VOGQ7EF,R276N47ZR7TWCM,RFYYONBM15HX5"/>
    <s v="RCP907FSHW2CI"/>
    <s v="R2XSNFIDSF8IL4"/>
    <s v="R2JB9PO5MV9LER"/>
    <s v="R1WOXRK1I1XUD1"/>
    <s v="R2R7NPFFHBHV2M"/>
    <s v="R209MH0VOGQ7EF"/>
    <s v="R276N47ZR7TWCM"/>
    <s v="RFYYONBM15HX5"/>
  </r>
  <r>
    <s v="B09GFWJDY1"/>
    <x v="912"/>
    <s v="Electronics|Mobiles&amp;Accessories|MobileAccessories|D√©cor"/>
    <x v="1"/>
    <n v="499"/>
    <n v="1499"/>
    <x v="7"/>
    <n v="0.67"/>
    <n v="4.5999999999999996"/>
    <x v="7"/>
    <n v="9169"/>
    <x v="0"/>
    <x v="0"/>
    <x v="0"/>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n v="8"/>
    <s v="R1ZVVISXKO1JOK,R1ZPSHX28L5WL0,R1CDARD5LUVUAJ,R1HCEZCBOONRT6,R3LW1RYTWDVNZK,R14K7AW0ZFZRGD,RZ3JLZP8FSO3I,R12VALC47YCIOT"/>
    <s v="R1ZVVISXKO1JOK"/>
    <s v="R1ZPSHX28L5WL0"/>
    <s v="R1CDARD5LUVUAJ"/>
    <s v="R1HCEZCBOONRT6"/>
    <s v="R3LW1RYTWDVNZK"/>
    <s v="R14K7AW0ZFZRGD"/>
    <s v="RZ3JLZP8FSO3I"/>
    <s v="R12VALC47YCIOT"/>
  </r>
  <r>
    <s v="B09GP6FBZT"/>
    <x v="913"/>
    <s v="Computers&amp;Accessories|Accessories&amp;Peripherals|Cables&amp;Accessories|Cables|USBCables"/>
    <x v="0"/>
    <n v="299"/>
    <n v="999"/>
    <x v="7"/>
    <n v="0.7"/>
    <n v="5.3"/>
    <x v="2"/>
    <n v="8891"/>
    <x v="0"/>
    <x v="0"/>
    <x v="0"/>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n v="8"/>
    <s v="RRF41F2P7DFYP,R2SE5XVJ5LORTD,R2N5ZJZILGOY2N,R1SQ6MJK0SVC2A,RMDL90RMZO5Y,R1QERTKSSSD95F,R3FN5C259GVPPY,R2FT933TABEB7O"/>
    <s v="RRF41F2P7DFYP"/>
    <s v="R2SE5XVJ5LORTD"/>
    <s v="R2N5ZJZILGOY2N"/>
    <s v="R1SQ6MJK0SVC2A"/>
    <s v="RMDL90RMZO5Y"/>
    <s v="R1QERTKSSSD95F"/>
    <s v="R3FN5C259GVPPY"/>
    <s v="R2FT933TABEB7O"/>
  </r>
  <r>
    <s v="B09GYBZPHF"/>
    <x v="914"/>
    <s v="Computers&amp;Accessories|Accessories&amp;Peripherals|Cables&amp;Accessories|Cables|USBCables"/>
    <x v="0"/>
    <n v="1149"/>
    <n v="2499"/>
    <x v="0"/>
    <n v="0.54"/>
    <n v="4.8"/>
    <x v="10"/>
    <n v="4383"/>
    <x v="0"/>
    <x v="1"/>
    <x v="0"/>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n v="8"/>
    <s v="R3LQ2TPKG42KG8,R1MWKBSQIK2J04,RWB0U0JJ3NG4J,R3PKUJGSWS6X6T,R2UVD7MDXJ06D6,R5JWWU7OUVRAK,R24PULBZDL0QM1,R1NZ6RZXK2W0S7"/>
    <s v="R3LQ2TPKG42KG8"/>
    <s v="R1MWKBSQIK2J04"/>
    <s v="RWB0U0JJ3NG4J"/>
    <s v="R3PKUJGSWS6X6T"/>
    <s v="R2UVD7MDXJ06D6"/>
    <s v="R5JWWU7OUVRAK"/>
    <s v="R24PULBZDL0QM1"/>
    <s v="R1NZ6RZXK2W0S7"/>
  </r>
  <r>
    <s v="B09H34V36W"/>
    <x v="915"/>
    <s v="Home&amp;Kitchen|Kitchen&amp;HomeAppliances|SmallKitchenAppliances|VacuumSealers"/>
    <x v="2"/>
    <n v="1349"/>
    <n v="2495"/>
    <x v="1"/>
    <n v="0.46"/>
    <n v="4.8"/>
    <x v="10"/>
    <n v="166"/>
    <x v="1"/>
    <x v="1"/>
    <x v="1"/>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n v="8"/>
    <s v="R1QHY0304RCZS6,RV3GIBR7FUXWH,R3M83QIXOQMO9J,R227LWX8C4MTYQ,R1B938V5HN71BQ,R2K9QFBTB6FYEF,R2K0ND1WP31RYH,R35YG940TYIGK5"/>
    <s v="R1QHY0304RCZS6"/>
    <s v="RV3GIBR7FUXWH"/>
    <s v="R3M83QIXOQMO9J"/>
    <s v="R227LWX8C4MTYQ"/>
    <s v="R1B938V5HN71BQ"/>
    <s v="R2K9QFBTB6FYEF"/>
    <s v="R2K0ND1WP31RYH"/>
    <s v="R35YG940TYIGK5"/>
  </r>
  <r>
    <s v="B09H39KTTB"/>
    <x v="916"/>
    <s v="Electronics|HomeTheater,TV&amp;Video|Accessories|RemoteControls"/>
    <x v="1"/>
    <n v="213"/>
    <n v="499"/>
    <x v="0"/>
    <n v="0.56999999999999995"/>
    <n v="4.7"/>
    <x v="6"/>
    <n v="246"/>
    <x v="1"/>
    <x v="0"/>
    <x v="0"/>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n v="8"/>
    <s v="R344C7U6JUIR8M,R1H13BW2E325NO,R1LB6DCH3CVZ4M,R1CZD6C0CHJ2A9,R1Z01G5G30GIQ3,R1VMGF3IL5KE9D,RT44HXN50X2AN,R3E4TI9911D1M6"/>
    <s v="R344C7U6JUIR8M"/>
    <s v="R1H13BW2E325NO"/>
    <s v="R1LB6DCH3CVZ4M"/>
    <s v="R1CZD6C0CHJ2A9"/>
    <s v="R1Z01G5G30GIQ3"/>
    <s v="R1VMGF3IL5KE9D"/>
    <s v="RT44HXN50X2AN"/>
    <s v="R3E4TI9911D1M6"/>
  </r>
  <r>
    <s v="B09H3BXWTK"/>
    <x v="917"/>
    <s v="Home&amp;Kitchen|Kitchen&amp;HomeAppliances|SmallKitchenAppliances|InductionCooktop"/>
    <x v="2"/>
    <n v="599"/>
    <n v="2799"/>
    <x v="5"/>
    <n v="0.79"/>
    <n v="4.9000000000000004"/>
    <x v="5"/>
    <n v="578"/>
    <x v="1"/>
    <x v="0"/>
    <x v="0"/>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n v="8"/>
    <s v="R4B8YJ4015C8C,R2XKAK7JRBGM2C,RJ6E5TLJP5Z7S,R21Y12O2T0TTRL,R1A5CC17IZ91M2,R1BO82C1MOQXP,R2I0URMKJL9FJX,R3V5CR48TYWKVC"/>
    <s v="R4B8YJ4015C8C"/>
    <s v="R2XKAK7JRBGM2C"/>
    <s v="RJ6E5TLJP5Z7S"/>
    <s v="R21Y12O2T0TTRL"/>
    <s v="R1A5CC17IZ91M2"/>
    <s v="R1BO82C1MOQXP"/>
    <s v="R2I0URMKJL9FJX"/>
    <s v="R3V5CR48TYWKVC"/>
  </r>
  <r>
    <s v="B09H7JDJCW"/>
    <x v="918"/>
    <s v="Home&amp;Kitchen|Heating,Cooling&amp;AirQuality|WaterHeaters&amp;Geysers|InstantWaterHeaters"/>
    <x v="2"/>
    <n v="2999"/>
    <n v="3595"/>
    <x v="2"/>
    <n v="0.17"/>
    <n v="5"/>
    <x v="9"/>
    <n v="178"/>
    <x v="1"/>
    <x v="1"/>
    <x v="1"/>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n v="8"/>
    <s v="R1DRVWDPCVUHMK,R23XQ10QUS68QY,R2KDJ8P8S6G9O3,R3H5V5Q927ZRI7,R31AIVLTBLTZZL,R17RUD99JNP3QE,R2B2ZOL2SLVIWS,R2DPWOUGJP73L1"/>
    <s v="R1DRVWDPCVUHMK"/>
    <s v="R23XQ10QUS68QY"/>
    <s v="R2KDJ8P8S6G9O3"/>
    <s v="R3H5V5Q927ZRI7"/>
    <s v="R31AIVLTBLTZZL"/>
    <s v="R17RUD99JNP3QE"/>
    <s v="R2B2ZOL2SLVIWS"/>
    <s v="R2DPWOUGJP73L1"/>
  </r>
  <r>
    <s v="B09HCH3JZG"/>
    <x v="919"/>
    <s v="Electronics|HomeTheater,TV&amp;Video|Televisions|SmartTelevisions"/>
    <x v="1"/>
    <n v="699"/>
    <n v="1899"/>
    <x v="7"/>
    <n v="0.63"/>
    <n v="5.4"/>
    <x v="4"/>
    <n v="390"/>
    <x v="1"/>
    <x v="0"/>
    <x v="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n v="8"/>
    <s v="R2M315YGOB9RN3,R1NBOC4RGKIP9G,R3QJXYS4TXWZUF,R2JIHF1A7NTH40,R169VPW28GOZKX,R3DKX32F8OC3XE,R2CTTQK8YU774X,R240OADCOPMHWE"/>
    <s v="R2M315YGOB9RN3"/>
    <s v="R1NBOC4RGKIP9G"/>
    <s v="R3QJXYS4TXWZUF"/>
    <s v="R2JIHF1A7NTH40"/>
    <s v="R169VPW28GOZKX"/>
    <s v="R3DKX32F8OC3XE"/>
    <s v="R2CTTQK8YU774X"/>
    <s v="R240OADCOPMHWE"/>
  </r>
  <r>
    <s v="B09HK9JH4F"/>
    <x v="920"/>
    <s v="Electronics|HomeTheater,TV&amp;Video|Televisions|SmartTelevisions"/>
    <x v="1"/>
    <n v="199"/>
    <n v="399"/>
    <x v="1"/>
    <n v="0.5"/>
    <n v="5.2"/>
    <x v="1"/>
    <n v="1335"/>
    <x v="0"/>
    <x v="0"/>
    <x v="0"/>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n v="8"/>
    <s v="RCI40FPILZN2J,R33GJM990WL2D,R2IZDWTSBD3OJD,R18JSUF6RUDBJK,R3IYD10K0ODOFQ,R1V2IV4QBCAWUG,R92Z4OC4KIRC5,R2HY1V6QTTUTAQ"/>
    <s v="RCI40FPILZN2J"/>
    <s v="R33GJM990WL2D"/>
    <s v="R2IZDWTSBD3OJD"/>
    <s v="R18JSUF6RUDBJK"/>
    <s v="R3IYD10K0ODOFQ"/>
    <s v="R1V2IV4QBCAWUG"/>
    <s v="R92Z4OC4KIRC5"/>
    <s v="R2HY1V6QTTUTAQ"/>
  </r>
  <r>
    <s v="B09HN7LD5L"/>
    <x v="921"/>
    <s v="Electronics|HomeTheater,TV&amp;Video|Accessories|RemoteControls"/>
    <x v="1"/>
    <n v="1850"/>
    <n v="4500"/>
    <x v="0"/>
    <n v="0.59"/>
    <n v="5"/>
    <x v="9"/>
    <n v="184"/>
    <x v="1"/>
    <x v="1"/>
    <x v="0"/>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n v="8"/>
    <s v="R34S7CW9IYNOUR,RI06LTB0D8TP,R1677YPJIH6H3F,R3MT3F6SGDQJH9,R385ELCSDCDIZF,R3URBXHQ9H8DAF,R27YXZVKCB0BHO,R1925KJ9EPGG39"/>
    <s v="R34S7CW9IYNOUR"/>
    <s v="RI06LTB0D8TP"/>
    <s v="R1677YPJIH6H3F"/>
    <s v="R3MT3F6SGDQJH9"/>
    <s v="R385ELCSDCDIZF"/>
    <s v="R3URBXHQ9H8DAF"/>
    <s v="R27YXZVKCB0BHO"/>
    <s v="R1925KJ9EPGG39"/>
  </r>
  <r>
    <s v="B09HQSV46W"/>
    <x v="922"/>
    <s v="Electronics|HomeTheater,TV&amp;Video|Televisions|SmartTelevisions"/>
    <x v="1"/>
    <n v="21999"/>
    <n v="29999"/>
    <x v="3"/>
    <n v="0.27"/>
    <n v="5.2"/>
    <x v="1"/>
    <n v="32840"/>
    <x v="0"/>
    <x v="2"/>
    <x v="1"/>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n v="8"/>
    <s v="R13UTIA6KOF6QV,R2UGDZSGFF01K7,RHHIZ45VYU5X6,R14N9HBE5EIUY0,R2WMW096T9Y0OU,R1SHIIE6M72825,R22P6BE9DBME4F,R2TEINENXTIHT2"/>
    <s v="R13UTIA6KOF6QV"/>
    <s v="R2UGDZSGFF01K7"/>
    <s v="RHHIZ45VYU5X6"/>
    <s v="R14N9HBE5EIUY0"/>
    <s v="R2WMW096T9Y0OU"/>
    <s v="R1SHIIE6M72825"/>
    <s v="R22P6BE9DBME4F"/>
    <s v="R2TEINENXTIHT2"/>
  </r>
  <r>
    <s v="B09HS1NDRQ"/>
    <x v="923"/>
    <s v="Home&amp;Kitchen|Kitchen&amp;HomeAppliances|WaterPurifiers&amp;Accessories|WaterFilters&amp;Purifiers"/>
    <x v="2"/>
    <n v="390"/>
    <n v="799"/>
    <x v="0"/>
    <n v="0.51"/>
    <n v="4.8"/>
    <x v="10"/>
    <n v="287"/>
    <x v="1"/>
    <x v="0"/>
    <x v="0"/>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n v="8"/>
    <s v="R3V8S0ESHRPDBO,R12W72FFLIE3W5,RTP8C0IEC8HOG,R12R4AASHS28DY,R2GO349RJ2IVKJ,R2HYWH5XCPCXT4,R1LKZJQ84LWHYF,R1A2ZK71J84RUU"/>
    <s v="R3V8S0ESHRPDBO"/>
    <s v="R12W72FFLIE3W5"/>
    <s v="RTP8C0IEC8HOG"/>
    <s v="R12R4AASHS28DY"/>
    <s v="R2GO349RJ2IVKJ"/>
    <s v="R2HYWH5XCPCXT4"/>
    <s v="R1LKZJQ84LWHYF"/>
    <s v="R1A2ZK71J84RUU"/>
  </r>
  <r>
    <s v="B09HSKYMB3"/>
    <x v="924"/>
    <s v="Electronics|Mobiles&amp;Accessories|Smartphones&amp;BasicMobiles|Smartphones"/>
    <x v="1"/>
    <n v="7915"/>
    <n v="9999"/>
    <x v="3"/>
    <n v="0.21"/>
    <n v="5.3"/>
    <x v="2"/>
    <n v="1376"/>
    <x v="0"/>
    <x v="1"/>
    <x v="1"/>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n v="8"/>
    <s v="R1GS92IDBGXYCS,R8H8QTOWYMITR,RCSP9RH3A0VAE,R2S4F8S012C7RT,RVRXFESU2TRZK,RSKOVH69IL8VG,R2OUN5B9KJNAPN,R2EBVOLHYZ8SFR"/>
    <s v="R1GS92IDBGXYCS"/>
    <s v="R8H8QTOWYMITR"/>
    <s v="RCSP9RH3A0VAE"/>
    <s v="R2S4F8S012C7RT"/>
    <s v="RVRXFESU2TRZK"/>
    <s v="RSKOVH69IL8VG"/>
    <s v="R2OUN5B9KJNAPN"/>
    <s v="R2EBVOLHYZ8SFR"/>
  </r>
  <r>
    <s v="B09HV71RL1"/>
    <x v="925"/>
    <s v="Computers&amp;Accessories|Accessories&amp;Peripherals|Cables&amp;Accessories|Cables|USBCables"/>
    <x v="0"/>
    <n v="719"/>
    <n v="1499"/>
    <x v="0"/>
    <n v="0.52"/>
    <n v="5.0999999999999996"/>
    <x v="0"/>
    <n v="1045"/>
    <x v="0"/>
    <x v="0"/>
    <x v="0"/>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n v="8"/>
    <s v="R3ROJ6AWGN2UFN,R3160KII7MBSDT,R8ZDM5P3NBJ6V,R2XYESNNUWI2DP,R1UHCZ5GEKZFZL,R2LUS6OIA1FUIY,R3TNBYI02BNXDP,R341FNER86M2NB"/>
    <s v="R3ROJ6AWGN2UFN"/>
    <s v="R3160KII7MBSDT"/>
    <s v="R8ZDM5P3NBJ6V"/>
    <s v="R2XYESNNUWI2DP"/>
    <s v="R1UHCZ5GEKZFZL"/>
    <s v="R2LUS6OIA1FUIY"/>
    <s v="R3TNBYI02BNXDP"/>
    <s v="R341FNER86M2NB"/>
  </r>
  <r>
    <s v="B09J2MM5C6"/>
    <x v="926"/>
    <s v="Computers&amp;Accessories|Accessories&amp;Peripherals|Cables&amp;Accessories|Cables|USBCables"/>
    <x v="0"/>
    <n v="279"/>
    <n v="1499"/>
    <x v="8"/>
    <n v="0.81"/>
    <n v="5.2"/>
    <x v="1"/>
    <n v="2646"/>
    <x v="0"/>
    <x v="0"/>
    <x v="0"/>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n v="8"/>
    <s v="R3UEORHQEZE02I,R2UPOYZPNU8349,R3C3HZYNE1WHDQ,R1N8R67WYJGKMJ,R3UZ1PKYHGKLV6,R2KA8O97VAZJBJ,R3OL0GIELMWSPG,R1KWGTMTWTIMQ9"/>
    <s v="R3UEORHQEZE02I"/>
    <s v="R2UPOYZPNU8349"/>
    <s v="R3C3HZYNE1WHDQ"/>
    <s v="R1N8R67WYJGKMJ"/>
    <s v="R3UZ1PKYHGKLV6"/>
    <s v="R2KA8O97VAZJBJ"/>
    <s v="R3OL0GIELMWSPG"/>
    <s v="R1KWGTMTWTIMQ9"/>
  </r>
  <r>
    <s v="B09J2QCKKM"/>
    <x v="927"/>
    <s v="Home&amp;Kitchen|Heating,Cooling&amp;AirQuality|WaterHeaters&amp;Geysers|StorageWaterHeaters"/>
    <x v="2"/>
    <n v="1499"/>
    <n v="3500"/>
    <x v="0"/>
    <n v="0.56999999999999995"/>
    <n v="5.0999999999999996"/>
    <x v="0"/>
    <n v="303"/>
    <x v="1"/>
    <x v="1"/>
    <x v="0"/>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n v="8"/>
    <s v="R2PDTLV982BZ70,R2DG09GG88T9WZ,R2FI87586PEKJ8,R3BT931YPQDPLF,R2609G1V725LV1,R29G2BHEEMZ8TK,R12M631S82DWX9,R3HBBWJEZQNBH4"/>
    <s v="R2PDTLV982BZ70"/>
    <s v="R2DG09GG88T9WZ"/>
    <s v="R2FI87586PEKJ8"/>
    <s v="R3BT931YPQDPLF"/>
    <s v="R2609G1V725LV1"/>
    <s v="R29G2BHEEMZ8TK"/>
    <s v="R12M631S82DWX9"/>
    <s v="R3HBBWJEZQNBH4"/>
  </r>
  <r>
    <s v="B09J2SCVQT"/>
    <x v="928"/>
    <s v="Computers&amp;Accessories|Accessories&amp;Peripherals|Cables&amp;Accessories|Cables|USBCables"/>
    <x v="0"/>
    <n v="1969"/>
    <n v="5000"/>
    <x v="7"/>
    <n v="0.61"/>
    <n v="5.0999999999999996"/>
    <x v="0"/>
    <n v="4927"/>
    <x v="0"/>
    <x v="1"/>
    <x v="0"/>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n v="8"/>
    <s v="R1B9F9IRGMO01I,R1RO3J9EEFFHMF,RLXVHHR81VC4Q,R2XA4OT3Q76L0T,R1HBCLTEUAY2M3,R11UPSK2R29X8M,R2NDNJ4SQ59K19,RLNOOCUPB3G8H"/>
    <s v="R1B9F9IRGMO01I"/>
    <s v="R1RO3J9EEFFHMF"/>
    <s v="RLXVHHR81VC4Q"/>
    <s v="R2XA4OT3Q76L0T"/>
    <s v="R1HBCLTEUAY2M3"/>
    <s v="R11UPSK2R29X8M"/>
    <s v="R2NDNJ4SQ59K19"/>
    <s v="RLNOOCUPB3G8H"/>
  </r>
  <r>
    <s v="B09J4YQYX3"/>
    <x v="929"/>
    <s v="Home&amp;Kitchen|Kitchen&amp;HomeAppliances|SmallKitchenAppliances|VacuumSealers"/>
    <x v="2"/>
    <n v="1399"/>
    <n v="2290"/>
    <x v="4"/>
    <n v="0.39"/>
    <n v="5.4"/>
    <x v="4"/>
    <n v="461"/>
    <x v="1"/>
    <x v="1"/>
    <x v="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n v="8"/>
    <s v="R2UIJV14OIMCZV,R1458J40NJSVIT,RXW8PLIUVJ2OE,R9A1OF3EW7MGN,R28WD8ETADFIKR,R1PELVV3KOBO73,R3P3AYLYQSCIHC,R218TWEQR99LCG"/>
    <s v="R2UIJV14OIMCZV"/>
    <s v="R1458J40NJSVIT"/>
    <s v="RXW8PLIUVJ2OE"/>
    <s v="R9A1OF3EW7MGN"/>
    <s v="R28WD8ETADFIKR"/>
    <s v="R1PELVV3KOBO73"/>
    <s v="R3P3AYLYQSCIHC"/>
    <s v="R218TWEQR99LCG"/>
  </r>
  <r>
    <s v="B09JFR8H3Q"/>
    <x v="930"/>
    <s v="Home&amp;Kitchen|Heating,Cooling&amp;AirQuality|WaterHeaters&amp;Geysers|InstantWaterHeaters"/>
    <x v="2"/>
    <n v="215"/>
    <n v="1499"/>
    <x v="8"/>
    <n v="0.86"/>
    <n v="4.9000000000000004"/>
    <x v="5"/>
    <n v="1004"/>
    <x v="0"/>
    <x v="0"/>
    <x v="0"/>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n v="8"/>
    <s v="R2FG5ZQ7455JA9,R3E79I7H5JT248,R27NGUPGDT5O90,R2GIXW3HN4LKA4,R12ESRILVR6D2C,R1TJWF170RZB5I,R3K70V1SGG8WZ6,RA1RQZLLULLS"/>
    <s v="R2FG5ZQ7455JA9"/>
    <s v="R3E79I7H5JT248"/>
    <s v="R27NGUPGDT5O90"/>
    <s v="R2GIXW3HN4LKA4"/>
    <s v="R12ESRILVR6D2C"/>
    <s v="R1TJWF170RZB5I"/>
    <s v="R3K70V1SGG8WZ6"/>
    <s v="RA1RQZLLULLS"/>
  </r>
  <r>
    <s v="B09JKNF147"/>
    <x v="931"/>
    <s v="Electronics|HomeTheater,TV&amp;Video|Accessories|RemoteControls"/>
    <x v="1"/>
    <n v="339"/>
    <n v="1999"/>
    <x v="8"/>
    <n v="0.83"/>
    <n v="5"/>
    <x v="9"/>
    <n v="343"/>
    <x v="1"/>
    <x v="0"/>
    <x v="0"/>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n v="8"/>
    <s v="RHS375RK0RRAQ,R2OLOBJVH48MQN,RL1RO7M4UDHQ3,R1KWLMO9CERVVU,R388XN4X4H2PXE,RADPOOEFMJQBU,R1D5KHBDG240AT,R1EZ4UBKOJYKKC"/>
    <s v="RHS375RK0RRAQ"/>
    <s v="R2OLOBJVH48MQN"/>
    <s v="RL1RO7M4UDHQ3"/>
    <s v="R1KWLMO9CERVVU"/>
    <s v="R388XN4X4H2PXE"/>
    <s v="RADPOOEFMJQBU"/>
    <s v="R1D5KHBDG240AT"/>
    <s v="R1EZ4UBKOJYKKC"/>
  </r>
  <r>
    <s v="B09JN37WBX"/>
    <x v="932"/>
    <s v="Computers&amp;Accessories|Accessories&amp;Peripherals|PCGamingPeripherals|GamingKeyboards"/>
    <x v="0"/>
    <n v="319"/>
    <n v="749"/>
    <x v="0"/>
    <n v="0.56999999999999995"/>
    <n v="5.6"/>
    <x v="11"/>
    <n v="124"/>
    <x v="1"/>
    <x v="0"/>
    <x v="0"/>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n v="8"/>
    <s v="R1XULCDQK9G8I7,RHPQ553ZWQIME,RNQB4SFH4DX7B,RMGGBMIVVTPJU,RDJVGMEMJEEZM,R11I303S1BQCT9,R1H7KY4OIM4XC3,R13OEY5VD2OOR7"/>
    <s v="R1XULCDQK9G8I7"/>
    <s v="RHPQ553ZWQIME"/>
    <s v="RNQB4SFH4DX7B"/>
    <s v="RMGGBMIVVTPJU"/>
    <s v="RDJVGMEMJEEZM"/>
    <s v="R11I303S1BQCT9"/>
    <s v="R1H7KY4OIM4XC3"/>
    <s v="R13OEY5VD2OOR7"/>
  </r>
  <r>
    <s v="B09JPC82QC"/>
    <x v="933"/>
    <s v="Electronics|HomeTheater,TV&amp;Video|Televisions|SmartTelevisions"/>
    <x v="1"/>
    <n v="19999"/>
    <n v="34999"/>
    <x v="1"/>
    <n v="0.43"/>
    <n v="5.3"/>
    <x v="2"/>
    <n v="27151"/>
    <x v="0"/>
    <x v="2"/>
    <x v="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n v="8"/>
    <s v="R1VOXBV87EI37W,R1BIBCTNJPJOX3,R2RRCA47QEK9C1,R2WHV3RU3J4985,R22K5MQ8Z8N6L2,R3TQACIQUXT2WO,R2YKPF09C6G76,R1E6GYG29CA7RM"/>
    <s v="R1VOXBV87EI37W"/>
    <s v="R1BIBCTNJPJOX3"/>
    <s v="R2RRCA47QEK9C1"/>
    <s v="R2WHV3RU3J4985"/>
    <s v="R22K5MQ8Z8N6L2"/>
    <s v="R3TQACIQUXT2WO"/>
    <s v="R2YKPF09C6G76"/>
    <s v="R1E6GYG29CA7RM"/>
  </r>
  <r>
    <s v="B09JS562TP"/>
    <x v="934"/>
    <s v="Electronics|Mobiles&amp;Accessories|Smartphones&amp;BasicMobiles|BasicMobiles"/>
    <x v="1"/>
    <n v="1399"/>
    <n v="1630"/>
    <x v="2"/>
    <n v="0.14000000000000001"/>
    <n v="5"/>
    <x v="9"/>
    <n v="9378"/>
    <x v="0"/>
    <x v="1"/>
    <x v="1"/>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n v="8"/>
    <s v="R27C4TPKHXYBRU,R1WGISGIIXAU1B,R2WFSJJW04UWJ8,R2QYC49E7WPALL,R1URJDO4NTW2ML,R3D6T949ZTO02J,RL8X7H598LEE4,RB0LBG619UMSN"/>
    <s v="R27C4TPKHXYBRU"/>
    <s v="R1WGISGIIXAU1B"/>
    <s v="R2WFSJJW04UWJ8"/>
    <s v="R2QYC49E7WPALL"/>
    <s v="R1URJDO4NTW2ML"/>
    <s v="R3D6T949ZTO02J"/>
    <s v="RL8X7H598LEE4"/>
    <s v="RB0LBG619UMSN"/>
  </r>
  <r>
    <s v="B09JS94MBV"/>
    <x v="935"/>
    <s v="Electronics|Mobiles&amp;Accessories|MobileAccessories|AutomobileAccessories|Cradles"/>
    <x v="1"/>
    <n v="1399"/>
    <n v="1630"/>
    <x v="2"/>
    <n v="0.14000000000000001"/>
    <n v="5"/>
    <x v="9"/>
    <n v="9378"/>
    <x v="0"/>
    <x v="1"/>
    <x v="1"/>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n v="8"/>
    <s v="R27C4TPKHXYBRU,R1WGISGIIXAU1B,R2WFSJJW04UWJ8,R2QYC49E7WPALL,R1URJDO4NTW2ML,R3D6T949ZTO02J,RL8X7H598LEE4,RB0LBG619UMSN"/>
    <s v="R27C4TPKHXYBRU"/>
    <s v="R1WGISGIIXAU1B"/>
    <s v="R2WFSJJW04UWJ8"/>
    <s v="R2QYC49E7WPALL"/>
    <s v="R1URJDO4NTW2ML"/>
    <s v="R3D6T949ZTO02J"/>
    <s v="RL8X7H598LEE4"/>
    <s v="RB0LBG619UMSN"/>
  </r>
  <r>
    <s v="B09JSW16QD"/>
    <x v="936"/>
    <s v="Computers&amp;Accessories|Accessories&amp;Peripherals|Cables&amp;Accessories|Cables|USBCables"/>
    <x v="0"/>
    <n v="848.99"/>
    <n v="1490"/>
    <x v="1"/>
    <n v="0.43"/>
    <n v="4.9000000000000004"/>
    <x v="5"/>
    <n v="356"/>
    <x v="1"/>
    <x v="0"/>
    <x v="1"/>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n v="8"/>
    <s v="R2BSJW1NHF0ZF2,R3CAZGSJ16RU2X,R222GCN4UA2IL5,R29YB9SHNRANAH,R1CLB7L1MCFLZ5,R1JYZM5JZE1ZCZ,R2VODN64HRU6XL,R15PFT9ZSOZ1T5"/>
    <s v="R2BSJW1NHF0ZF2"/>
    <s v="R3CAZGSJ16RU2X"/>
    <s v="R222GCN4UA2IL5"/>
    <s v="R29YB9SHNRANAH"/>
    <s v="R1CLB7L1MCFLZ5"/>
    <s v="R1JYZM5JZE1ZCZ"/>
    <s v="R2VODN64HRU6XL"/>
    <s v="R15PFT9ZSOZ1T5"/>
  </r>
  <r>
    <s v="B09KGV7WSV"/>
    <x v="937"/>
    <s v="Electronics|Mobiles&amp;Accessories|Smartphones&amp;BasicMobiles|Smartphones"/>
    <x v="1"/>
    <n v="2099"/>
    <n v="5999"/>
    <x v="7"/>
    <n v="0.65"/>
    <n v="5.3"/>
    <x v="2"/>
    <n v="17129"/>
    <x v="0"/>
    <x v="1"/>
    <x v="0"/>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n v="8"/>
    <s v="R1DVF8WQYO780,R2B57KUCWYWDKX,R387VL6JFWOGER,R1OI6WSW06GR1S,R35O9XKPNRSYBT,R18TBS4UYVK90T,R2Y87EUNNJCKL7,R3KEMD6RG0SKOI"/>
    <s v="R1DVF8WQYO780"/>
    <s v="R2B57KUCWYWDKX"/>
    <s v="R387VL6JFWOGER"/>
    <s v="R1OI6WSW06GR1S"/>
    <s v="R35O9XKPNRSYBT"/>
    <s v="R18TBS4UYVK90T"/>
    <s v="R2Y87EUNNJCKL7"/>
    <s v="R3KEMD6RG0SKOI"/>
  </r>
  <r>
    <s v="B09KH58JZR"/>
    <x v="938"/>
    <s v="Computers&amp;Accessories|Accessories&amp;Peripherals|Cables&amp;Accessories|Cables|USBCables"/>
    <x v="0"/>
    <n v="210"/>
    <n v="399"/>
    <x v="1"/>
    <n v="0.47"/>
    <n v="5.0999999999999996"/>
    <x v="0"/>
    <n v="1717"/>
    <x v="0"/>
    <x v="0"/>
    <x v="1"/>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n v="8"/>
    <s v="R306AVQBBWQ1YE,R2QUKWK9SVJK5Y,R1DC9LG4LVK25,R2AUE6YKA26YXZ,R390FSCLMOWBPU,R2HMOFBLHZ3014,R1U4128PGOJW3J,R1LB6DVEJPMA1Q"/>
    <s v="R306AVQBBWQ1YE"/>
    <s v="R2QUKWK9SVJK5Y"/>
    <s v="R1DC9LG4LVK25"/>
    <s v="R2AUE6YKA26YXZ"/>
    <s v="R390FSCLMOWBPU"/>
    <s v="R2HMOFBLHZ3014"/>
    <s v="R1U4128PGOJW3J"/>
    <s v="R1LB6DVEJPMA1Q"/>
  </r>
  <r>
    <s v="B09KLVMZ3B"/>
    <x v="939"/>
    <s v="Computers&amp;Accessories|Accessories&amp;Peripherals|Cables&amp;Accessories|Cables|USBCables"/>
    <x v="0"/>
    <n v="159"/>
    <n v="399"/>
    <x v="0"/>
    <n v="0.6"/>
    <n v="5.0999999999999996"/>
    <x v="0"/>
    <n v="4768"/>
    <x v="0"/>
    <x v="0"/>
    <x v="0"/>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n v="8"/>
    <s v="R20XIOU25HEX80,R2X55FA2EEUEYM,R393Z224NBTDLN,R3Q4ZCHWSAQD5B,R1AE3A4NSVM9SC,R2U1YAAZE07I1V,R36NVL58WQ7D64,R1E7GPZ569TBIZ"/>
    <s v="R20XIOU25HEX80"/>
    <s v="R2X55FA2EEUEYM"/>
    <s v="R393Z224NBTDLN"/>
    <s v="R3Q4ZCHWSAQD5B"/>
    <s v="R1AE3A4NSVM9SC"/>
    <s v="R2U1YAAZE07I1V"/>
    <s v="R36NVL58WQ7D64"/>
    <s v="R1E7GPZ569TBIZ"/>
  </r>
  <r>
    <s v="B09KNMLH4Y"/>
    <x v="940"/>
    <s v="Computers&amp;Accessories|ExternalDevices&amp;DataStorage|ExternalHardDisks"/>
    <x v="0"/>
    <n v="398"/>
    <n v="1999"/>
    <x v="5"/>
    <n v="0.8"/>
    <n v="5.0999999999999996"/>
    <x v="0"/>
    <n v="257"/>
    <x v="1"/>
    <x v="0"/>
    <x v="0"/>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n v="8"/>
    <s v="R27SHBAT3K3F1R,R3EMA46KP56OXK,R2D7V4YKNKCXD4,R3UHV5AN1DF5H3,RV77H2T0BJN4V,R3O7GL8KXFAPBF,R2HXBI1ECJPV3J,R2QICML7QBXEC0"/>
    <s v="R27SHBAT3K3F1R"/>
    <s v="R3EMA46KP56OXK"/>
    <s v="R2D7V4YKNKCXD4"/>
    <s v="R3UHV5AN1DF5H3"/>
    <s v="RV77H2T0BJN4V"/>
    <s v="R3O7GL8KXFAPBF"/>
    <s v="R2HXBI1ECJPV3J"/>
    <s v="R2QICML7QBXEC0"/>
  </r>
  <r>
    <s v="B09KPXTZXN"/>
    <x v="941"/>
    <s v="Home&amp;Kitchen|Kitchen&amp;HomeAppliances|SmallKitchenAppliances|EggBoilers"/>
    <x v="2"/>
    <n v="949"/>
    <n v="1999"/>
    <x v="0"/>
    <n v="0.53"/>
    <n v="5"/>
    <x v="9"/>
    <n v="1679"/>
    <x v="0"/>
    <x v="0"/>
    <x v="0"/>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n v="8"/>
    <s v="RAYWMRZPZ14X1,R3DDSZWJ24VK4Z,R3SLQOT4AZDXOJ,R1XNL0XA54KUAZ,R144WYY5PBRA6,R3QCRFDNP1RZM5,R36H099OCB985O,R32C98BJ9DRL79"/>
    <s v="RAYWMRZPZ14X1"/>
    <s v="R3DDSZWJ24VK4Z"/>
    <s v="R3SLQOT4AZDXOJ"/>
    <s v="R1XNL0XA54KUAZ"/>
    <s v="R144WYY5PBRA6"/>
    <s v="R3QCRFDNP1RZM5"/>
    <s v="R36H099OCB985O"/>
    <s v="R32C98BJ9DRL79"/>
  </r>
  <r>
    <s v="B09KRHXTLN"/>
    <x v="942"/>
    <s v="Home&amp;Kitchen|Heating,Cooling&amp;AirQuality|WaterHeaters&amp;Geysers|InstantWaterHeaters"/>
    <x v="2"/>
    <n v="1069"/>
    <n v="1699"/>
    <x v="4"/>
    <n v="0.37"/>
    <n v="4.9000000000000004"/>
    <x v="5"/>
    <n v="313"/>
    <x v="1"/>
    <x v="1"/>
    <x v="1"/>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n v="8"/>
    <s v="R2H4C76KXFUF5N,R2X2MGZJI8JOV5,R2PHMY74SQMCM4,R2EOV466KP2TSZ,R3HO5I93IRXGK4,R1IKS35P0F8TAJ,R3GCXN4RSB3T4Z,R3GM1KFHUQJ886"/>
    <s v="R2H4C76KXFUF5N"/>
    <s v="R2X2MGZJI8JOV5"/>
    <s v="R2PHMY74SQMCM4"/>
    <s v="R2EOV466KP2TSZ"/>
    <s v="R3HO5I93IRXGK4"/>
    <s v="R1IKS35P0F8TAJ"/>
    <s v="R3GCXN4RSB3T4Z"/>
    <s v="R3GM1KFHUQJ886"/>
  </r>
  <r>
    <s v="B09L835C3V"/>
    <x v="920"/>
    <s v="Electronics|HomeTheater,TV&amp;Video|Accessories|RemoteControls"/>
    <x v="1"/>
    <n v="199"/>
    <n v="399"/>
    <x v="1"/>
    <n v="0.5"/>
    <n v="5.2"/>
    <x v="1"/>
    <n v="1335"/>
    <x v="0"/>
    <x v="0"/>
    <x v="0"/>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n v="8"/>
    <s v="RCI40FPILZN2J,R33GJM990WL2D,R2IZDWTSBD3OJD,R18JSUF6RUDBJK,R3IYD10K0ODOFQ,R1V2IV4QBCAWUG,R92Z4OC4KIRC5,R2HY1V6QTTUTAQ"/>
    <s v="RCI40FPILZN2J"/>
    <s v="R33GJM990WL2D"/>
    <s v="R2IZDWTSBD3OJD"/>
    <s v="R18JSUF6RUDBJK"/>
    <s v="R3IYD10K0ODOFQ"/>
    <s v="R1V2IV4QBCAWUG"/>
    <s v="R92Z4OC4KIRC5"/>
    <s v="R2HY1V6QTTUTAQ"/>
  </r>
  <r>
    <s v="B09L8DSSFH"/>
    <x v="943"/>
    <s v="Electronics|HomeTheater,TV&amp;Video|Accessories|RemoteControls"/>
    <x v="1"/>
    <n v="399"/>
    <n v="999"/>
    <x v="0"/>
    <n v="0.6"/>
    <n v="4.5999999999999996"/>
    <x v="7"/>
    <n v="493"/>
    <x v="1"/>
    <x v="0"/>
    <x v="0"/>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n v="8"/>
    <s v="RVEWH0LAEO3NH,R3E42NTD6HXN1Q,R3IC0VLPIDBPTY,R1F0O9EAQGRSQS,R2B02VD2RPE2SE,RO2E58ZA8YH7E,R10AUMHF2MJRRU,R1BBQYI4QO69ID"/>
    <s v="RVEWH0LAEO3NH"/>
    <s v="R3E42NTD6HXN1Q"/>
    <s v="R3IC0VLPIDBPTY"/>
    <s v="R1F0O9EAQGRSQS"/>
    <s v="R2B02VD2RPE2SE"/>
    <s v="RO2E58ZA8YH7E"/>
    <s v="R10AUMHF2MJRRU"/>
    <s v="R1BBQYI4QO69ID"/>
  </r>
  <r>
    <s v="B09L8DT7D6"/>
    <x v="944"/>
    <s v="Electronics|HomeTheater,TV&amp;Video|Accessories|RemoteControls"/>
    <x v="1"/>
    <n v="205"/>
    <n v="499"/>
    <x v="0"/>
    <n v="0.59"/>
    <n v="4.8"/>
    <x v="10"/>
    <n v="313"/>
    <x v="1"/>
    <x v="0"/>
    <x v="0"/>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n v="8"/>
    <s v="R2KTG5VU8MVNEC,R3RN7ISB50U4FU,R2X5AXRM450ZG6,R2GQRTFL155XI7,R1EUIL016YP3DX,R10OJHKOU9XFU1,RYLINO7NGDMUI,RINUCCBLHOP73"/>
    <s v="R2KTG5VU8MVNEC"/>
    <s v="R3RN7ISB50U4FU"/>
    <s v="R2X5AXRM450ZG6"/>
    <s v="R2GQRTFL155XI7"/>
    <s v="R1EUIL016YP3DX"/>
    <s v="R10OJHKOU9XFU1"/>
    <s v="RYLINO7NGDMUI"/>
    <s v="RINUCCBLHOP73"/>
  </r>
  <r>
    <s v="B09LD3116F"/>
    <x v="945"/>
    <s v="Computers&amp;Accessories|NetworkingDevices|Routers"/>
    <x v="0"/>
    <n v="2490"/>
    <n v="3990"/>
    <x v="4"/>
    <n v="0.38"/>
    <n v="5.0999999999999996"/>
    <x v="0"/>
    <n v="3606"/>
    <x v="0"/>
    <x v="1"/>
    <x v="1"/>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n v="8"/>
    <s v="R36Y9I6V38K4CI,RSVUYAJ0BU54O,RQCS96BTP35A9,R2KWQCCKQIEP62,R2RCVI71R2P9QI,R17SDYK2YOVXU0,RX8EJPUCGLGYM,R12Y07JTP88MO6"/>
    <s v="R36Y9I6V38K4CI"/>
    <s v="RSVUYAJ0BU54O"/>
    <s v="RQCS96BTP35A9"/>
    <s v="R2KWQCCKQIEP62"/>
    <s v="R2RCVI71R2P9QI"/>
    <s v="R17SDYK2YOVXU0"/>
    <s v="RX8EJPUCGLGYM"/>
    <s v="R12Y07JTP88MO6"/>
  </r>
  <r>
    <s v="B09LH32678"/>
    <x v="946"/>
    <s v="Home&amp;Kitchen|Kitchen&amp;HomeAppliances|WaterPurifiers&amp;Accessories|WaterFilters&amp;Purifiers"/>
    <x v="2"/>
    <n v="899"/>
    <n v="1999"/>
    <x v="0"/>
    <n v="0.55000000000000004"/>
    <n v="5"/>
    <x v="9"/>
    <n v="832"/>
    <x v="1"/>
    <x v="0"/>
    <x v="0"/>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n v="8"/>
    <s v="R1DVAMEM902WBM,R1R4DU6U8Z5A9C,R3R2TJZ3XDR2N9,RFCKXSEJOQX6W,R1Q6MS7EA3RQY5,R3JZS3OD2HDHCY,R29RVFGNYHN850,RO3Q0361RMHT8"/>
    <s v="R1DVAMEM902WBM"/>
    <s v="R1R4DU6U8Z5A9C"/>
    <s v="R3R2TJZ3XDR2N9"/>
    <s v="RFCKXSEJOQX6W"/>
    <s v="R1Q6MS7EA3RQY5"/>
    <s v="R3JZS3OD2HDHCY"/>
    <s v="R29RVFGNYHN850"/>
    <s v="RO3Q0361RMHT8"/>
  </r>
  <r>
    <s v="B09LHXNZLR"/>
    <x v="947"/>
    <s v="Computers&amp;Accessories|NetworkingDevices|NetworkAdapters|WirelessUSBAdapters"/>
    <x v="0"/>
    <n v="199"/>
    <n v="499"/>
    <x v="0"/>
    <n v="0.6"/>
    <n v="4.7"/>
    <x v="6"/>
    <n v="612"/>
    <x v="1"/>
    <x v="0"/>
    <x v="0"/>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n v="8"/>
    <s v="R3U57AW0L6O5C6,R3FCLH5G7XVDU4,R39PNKDT86WK5V,RINNKP59LVQ2F,R2NMOPMWX8DV8,R2ZFSEQ2HU3CY1,RHS9HYJMJGCAN,R1SN2CUL4M8ZMG"/>
    <s v="R3U57AW0L6O5C6"/>
    <s v="R3FCLH5G7XVDU4"/>
    <s v="R39PNKDT86WK5V"/>
    <s v="RINNKP59LVQ2F"/>
    <s v="R2NMOPMWX8DV8"/>
    <s v="R2ZFSEQ2HU3CY1"/>
    <s v="RHS9HYJMJGCAN"/>
    <s v="R1SN2CUL4M8ZMG"/>
  </r>
  <r>
    <s v="B09LHYZ3GJ"/>
    <x v="948"/>
    <s v="Electronics|Headphones,Earbuds&amp;Accessories|Headphones|In-Ear"/>
    <x v="1"/>
    <n v="16999"/>
    <n v="20999"/>
    <x v="2"/>
    <n v="0.19"/>
    <n v="5.0999999999999996"/>
    <x v="0"/>
    <n v="31822"/>
    <x v="0"/>
    <x v="2"/>
    <x v="1"/>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n v="8"/>
    <s v="R1A2H4LNTTSZKN,R29RZ6S6SY3H4F,R2MZ7BZ4991B7O,R125UHW97PT3OH,R1GNNZDXKP43DG,R1ZDKQ5659C68H,R36FYJ9DGL1QL1,R1IZDBZW18XJPH"/>
    <s v="R1A2H4LNTTSZKN"/>
    <s v="R29RZ6S6SY3H4F"/>
    <s v="R2MZ7BZ4991B7O"/>
    <s v="R125UHW97PT3OH"/>
    <s v="R1GNNZDXKP43DG"/>
    <s v="R1ZDKQ5659C68H"/>
    <s v="R36FYJ9DGL1QL1"/>
    <s v="R1IZDBZW18XJPH"/>
  </r>
  <r>
    <s v="B09LHZSMRR"/>
    <x v="949"/>
    <s v="Electronics|WearableTechnology|SmartWatches"/>
    <x v="1"/>
    <n v="16999"/>
    <n v="20999"/>
    <x v="2"/>
    <n v="0.19"/>
    <n v="5.0999999999999996"/>
    <x v="0"/>
    <n v="31822"/>
    <x v="0"/>
    <x v="2"/>
    <x v="1"/>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n v="8"/>
    <s v="R1A2H4LNTTSZKN,R29RZ6S6SY3H4F,R2MZ7BZ4991B7O,R125UHW97PT3OH,R1GNNZDXKP43DG,R1ZDKQ5659C68H,R36FYJ9DGL1QL1,R1IZDBZW18XJPH"/>
    <s v="R1A2H4LNTTSZKN"/>
    <s v="R29RZ6S6SY3H4F"/>
    <s v="R2MZ7BZ4991B7O"/>
    <s v="R125UHW97PT3OH"/>
    <s v="R1GNNZDXKP43DG"/>
    <s v="R1ZDKQ5659C68H"/>
    <s v="R36FYJ9DGL1QL1"/>
    <s v="R1IZDBZW18XJPH"/>
  </r>
  <r>
    <s v="B09LJ116B5"/>
    <x v="950"/>
    <s v="Electronics|Mobiles&amp;Accessories|Smartphones&amp;BasicMobiles|Smartphones"/>
    <x v="1"/>
    <n v="16999"/>
    <n v="20999"/>
    <x v="2"/>
    <n v="0.19"/>
    <n v="5.0999999999999996"/>
    <x v="0"/>
    <n v="31822"/>
    <x v="0"/>
    <x v="2"/>
    <x v="1"/>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n v="8"/>
    <s v="R1A2H4LNTTSZKN,R29RZ6S6SY3H4F,R2MZ7BZ4991B7O,R125UHW97PT3OH,R1GNNZDXKP43DG,R1ZDKQ5659C68H,R36FYJ9DGL1QL1,R1IZDBZW18XJPH"/>
    <s v="R1A2H4LNTTSZKN"/>
    <s v="R29RZ6S6SY3H4F"/>
    <s v="R2MZ7BZ4991B7O"/>
    <s v="R125UHW97PT3OH"/>
    <s v="R1GNNZDXKP43DG"/>
    <s v="R1ZDKQ5659C68H"/>
    <s v="R36FYJ9DGL1QL1"/>
    <s v="R1IZDBZW18XJPH"/>
  </r>
  <r>
    <s v="B09LMMFW3S"/>
    <x v="951"/>
    <s v="Home&amp;Kitchen|Kitchen&amp;HomeAppliances|SmallKitchenAppliances|MixerGrinders"/>
    <x v="2"/>
    <n v="229"/>
    <n v="399"/>
    <x v="1"/>
    <n v="0.43"/>
    <n v="4.5999999999999996"/>
    <x v="7"/>
    <n v="451"/>
    <x v="1"/>
    <x v="0"/>
    <x v="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n v="8"/>
    <s v="R1K0ML8QPZZSH7,R1VJZH5L1SRLPA,R2TTZ6Y61C1955,RYRQ7HQ4WDD0R,R24V2VP33R7Q4Z,R1F215HE3H6ZGT,R1YT2C41FFR9NG,R2UR2X3ZHZC5MU"/>
    <s v="R1K0ML8QPZZSH7"/>
    <s v="R1VJZH5L1SRLPA"/>
    <s v="R2TTZ6Y61C1955"/>
    <s v="RYRQ7HQ4WDD0R"/>
    <s v="R24V2VP33R7Q4Z"/>
    <s v="R1F215HE3H6ZGT"/>
    <s v="R1YT2C41FFR9NG"/>
    <s v="R2UR2X3ZHZC5MU"/>
  </r>
  <r>
    <s v="B09LQH3SD9"/>
    <x v="952"/>
    <s v="Computers&amp;Accessories|Accessories&amp;Peripherals|TabletAccessories|ScreenProtectors"/>
    <x v="0"/>
    <n v="999"/>
    <n v="2000"/>
    <x v="1"/>
    <n v="0.5"/>
    <n v="4.8"/>
    <x v="10"/>
    <n v="1163"/>
    <x v="0"/>
    <x v="0"/>
    <x v="0"/>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n v="8"/>
    <s v="R2OBP2X45UMKY,R1G8BV220OV6QB,RSCD0432EVS8F,R2UUNBV2RXZFTV,R19ESU0Z989JZ,R20ZKROW9KONFG,R16LDZIOWBV5AK,R2A0LOXVERHXL7"/>
    <s v="R2OBP2X45UMKY"/>
    <s v="R1G8BV220OV6QB"/>
    <s v="RSCD0432EVS8F"/>
    <s v="R2UUNBV2RXZFTV"/>
    <s v="R19ESU0Z989JZ"/>
    <s v="R20ZKROW9KONFG"/>
    <s v="R16LDZIOWBV5AK"/>
    <s v="R2A0LOXVERHXL7"/>
  </r>
  <r>
    <s v="B09LQQYNZQ"/>
    <x v="953"/>
    <s v="Electronics|HomeAudio|MediaStreamingDevices|StreamingClients"/>
    <x v="1"/>
    <n v="4699"/>
    <n v="4699"/>
    <x v="6"/>
    <n v="0"/>
    <n v="5"/>
    <x v="3"/>
    <n v="224"/>
    <x v="1"/>
    <x v="1"/>
    <x v="1"/>
    <n v="1052576"/>
    <s v="Type: HDMI|Power Requirement: DC 5 V|Number of Devices Supported: 1"/>
    <s v="AGIZGHZQQHZLE5L3CHVG7RHBP32Q,AEQ6N6MXEZYWGKZZIWZW2I75WFGQ,AEFAY7OKZJMR544YASL7AUXA7ZOQ,AG2XLW3HTVW2IH3H6AVNZMR3HQYQ"/>
    <s v="Sayan Dutta,Harish,Saurabh Majumdar,Ajay Kumar Gupta"/>
    <n v="4"/>
    <s v="R1PBLR66RA2JLZ,R2Q6NGR94WBB6N,R2DIHIFERXYMB,R3C50JNQ3ZC6R9"/>
    <s v="R1PBLR66RA2JLZ"/>
    <s v="R2Q6NGR94WBB6N"/>
    <s v="R2DIHIFERXYMB"/>
    <s v="R3C50JNQ3ZC6R9"/>
    <m/>
    <m/>
    <m/>
    <m/>
  </r>
  <r>
    <s v="B09LRZYBH1"/>
    <x v="954"/>
    <s v="Electronics|HomeAudio|Speakers|TowerSpeakers"/>
    <x v="1"/>
    <n v="2299"/>
    <n v="3999"/>
    <x v="1"/>
    <n v="0.43"/>
    <n v="4.8"/>
    <x v="10"/>
    <n v="282"/>
    <x v="1"/>
    <x v="1"/>
    <x v="1"/>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n v="8"/>
    <s v="R1IFSFNW29TL7R,R92FUN7UWEVOW,R3S0IIYYQMXKF,RP412MHJT3TXO,R25XRX2PFVSE01,R2DAUOO2F29H20,R3477DOFU8L9AH,R344OTWVD49JUP"/>
    <s v="R1IFSFNW29TL7R"/>
    <s v="R92FUN7UWEVOW"/>
    <s v="R3S0IIYYQMXKF"/>
    <s v="RP412MHJT3TXO"/>
    <s v="R25XRX2PFVSE01"/>
    <s v="R2DAUOO2F29H20"/>
    <s v="R3477DOFU8L9AH"/>
    <s v="R344OTWVD49JUP"/>
  </r>
  <r>
    <s v="B09LV13JFB"/>
    <x v="955"/>
    <s v="Electronics|HomeTheater,TV&amp;Video|Accessories|RemoteControls"/>
    <x v="1"/>
    <n v="399"/>
    <n v="999"/>
    <x v="0"/>
    <n v="0.6"/>
    <n v="3.9249999999999998"/>
    <x v="13"/>
    <n v="23"/>
    <x v="1"/>
    <x v="0"/>
    <x v="0"/>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n v="5"/>
    <s v="R1P2VLNHZAHSCU,R28B2GC0X0RMKW,RQ2S0N0NGDQVY,R19KN24ZE86FRJ,R2R1RIQO9D9HNF"/>
    <s v="R1P2VLNHZAHSCU"/>
    <s v="R28B2GC0X0RMKW"/>
    <s v="RQ2S0N0NGDQVY"/>
    <s v="R19KN24ZE86FRJ"/>
    <s v="R2R1RIQO9D9HNF"/>
    <m/>
    <m/>
    <m/>
  </r>
  <r>
    <s v="B09LV1CMGH"/>
    <x v="956"/>
    <s v="Computers&amp;Accessories|Printers,Inks&amp;Accessories|Printers"/>
    <x v="0"/>
    <n v="899"/>
    <n v="2000"/>
    <x v="0"/>
    <n v="0.55000000000000004"/>
    <n v="4.5999999999999996"/>
    <x v="7"/>
    <n v="291"/>
    <x v="1"/>
    <x v="0"/>
    <x v="0"/>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n v="8"/>
    <s v="R2GKWK7SWXRZHR,R3ME9LEM264R7O,R2B4QC6Z8AM7H1,RZLN7G4GGELUS,R26JLYEZYUE691,R2ZHISR958ZRRA,R2GXFJHTKM6SQ5,R29Z3ZW915UAB9"/>
    <s v="R2GKWK7SWXRZHR"/>
    <s v="R3ME9LEM264R7O"/>
    <s v="R2B4QC6Z8AM7H1"/>
    <s v="RZLN7G4GGELUS"/>
    <s v="R26JLYEZYUE691"/>
    <s v="R2ZHISR958ZRRA"/>
    <s v="R2GXFJHTKM6SQ5"/>
    <s v="R29Z3ZW915UAB9"/>
  </r>
  <r>
    <s v="B09M3F4HGB"/>
    <x v="957"/>
    <s v="Home&amp;Kitchen|Kitchen&amp;HomeAppliances|SmallKitchenAppliances|EggBoilers"/>
    <x v="2"/>
    <n v="9495"/>
    <n v="18990"/>
    <x v="1"/>
    <n v="0.5"/>
    <n v="5.2"/>
    <x v="1"/>
    <n v="79"/>
    <x v="1"/>
    <x v="1"/>
    <x v="0"/>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n v="8"/>
    <s v="R3E3VUOM7IQWIG,RZ2N6DQS7N3YW,R1M6LN7UHLOFD5,RSFAK41WPQNGS,RFTJVE897RMI1,R5BPUDDXQP2LX,R1RNRZ1O5EQLX2,R2RPW3A6WAAR13"/>
    <s v="R3E3VUOM7IQWIG"/>
    <s v="RZ2N6DQS7N3YW"/>
    <s v="R1M6LN7UHLOFD5"/>
    <s v="RSFAK41WPQNGS"/>
    <s v="RFTJVE897RMI1"/>
    <s v="R5BPUDDXQP2LX"/>
    <s v="R1RNRZ1O5EQLX2"/>
    <s v="R2RPW3A6WAAR13"/>
  </r>
  <r>
    <s v="B09M869Z5V"/>
    <x v="958"/>
    <s v="Computers&amp;Accessories|Printers,Inks&amp;Accessories|Inks,Toners&amp;Cartridges|InkjetInkCartridges"/>
    <x v="0"/>
    <n v="570"/>
    <n v="999"/>
    <x v="1"/>
    <n v="0.43"/>
    <n v="5.2"/>
    <x v="1"/>
    <n v="3201"/>
    <x v="0"/>
    <x v="0"/>
    <x v="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n v="8"/>
    <s v="R26P3IBAM6K3G2,R3CVDCIJEXR401,RD43FPKWA79MH,R1YKAB3FD4RLRW,R2U91VYOKF6LVK,R3V5G6EGGCQHO4,R1BB8COTPRTP6K,R18TEDAS6UADRD"/>
    <s v="R26P3IBAM6K3G2"/>
    <s v="R3CVDCIJEXR401"/>
    <s v="RD43FPKWA79MH"/>
    <s v="R1YKAB3FD4RLRW"/>
    <s v="R2U91VYOKF6LVK"/>
    <s v="R3V5G6EGGCQHO4"/>
    <s v="R1BB8COTPRTP6K"/>
    <s v="R18TEDAS6UADRD"/>
  </r>
  <r>
    <s v="B09M8888DM"/>
    <x v="959"/>
    <s v="Computers&amp;Accessories|ExternalDevices&amp;DataStorage|PenDrives"/>
    <x v="0"/>
    <n v="499"/>
    <n v="799"/>
    <x v="4"/>
    <n v="0.38"/>
    <n v="5.3"/>
    <x v="2"/>
    <n v="2125"/>
    <x v="0"/>
    <x v="0"/>
    <x v="1"/>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n v="8"/>
    <s v="R1AUCEV80AWV4E,R3GAYL3CQ6GTJA,R3NN6TXOM5MD2S,RY4WXRNZKRVWP,RLQGXS14ZJDHJ,RIZJA1XHKPH5M,R3C83NGWIRB2VT,R2WOO592FU73V7"/>
    <s v="R1AUCEV80AWV4E"/>
    <s v="R3GAYL3CQ6GTJA"/>
    <s v="R3NN6TXOM5MD2S"/>
    <s v="RY4WXRNZKRVWP"/>
    <s v="RLQGXS14ZJDHJ"/>
    <s v="RIZJA1XHKPH5M"/>
    <s v="R3C83NGWIRB2VT"/>
    <s v="R2WOO592FU73V7"/>
  </r>
  <r>
    <s v="B09MB3DKG1"/>
    <x v="960"/>
    <s v="Home&amp;Kitchen|Kitchen&amp;HomeAppliances|Vacuum,Cleaning&amp;Ironing|Irons,Steamers&amp;Accessories|Irons|SteamIrons"/>
    <x v="2"/>
    <n v="2199"/>
    <n v="3999"/>
    <x v="1"/>
    <n v="0.45"/>
    <n v="4.5"/>
    <x v="8"/>
    <n v="340"/>
    <x v="1"/>
    <x v="1"/>
    <x v="1"/>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n v="8"/>
    <s v="R1DID47Y3SOM8N,RDR64CJXIU14Q,R35FYRYXQJUQKR,R2ICWHHEJJKM14,R27C6A2VQ1DCPT,R3IUDCLTBUPUIQ,R3VFX06LEJWEGM,R3KYBU80FW4GW4"/>
    <s v="R1DID47Y3SOM8N"/>
    <s v="RDR64CJXIU14Q"/>
    <s v="R35FYRYXQJUQKR"/>
    <s v="R2ICWHHEJJKM14"/>
    <s v="R27C6A2VQ1DCPT"/>
    <s v="R3IUDCLTBUPUIQ"/>
    <s v="R3VFX06LEJWEGM"/>
    <s v="R3KYBU80FW4GW4"/>
  </r>
  <r>
    <s v="B09MDCZJXS"/>
    <x v="961"/>
    <s v="Electronics|GeneralPurposeBatteries&amp;BatteryChargers|DisposableBatteries"/>
    <x v="1"/>
    <n v="1199"/>
    <n v="5499"/>
    <x v="5"/>
    <n v="0.78"/>
    <n v="4.8"/>
    <x v="10"/>
    <n v="2043"/>
    <x v="0"/>
    <x v="1"/>
    <x v="0"/>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n v="8"/>
    <s v="R1WZU792ROLKVF,R1X4YGIN6CWPH4,R32Z0RYAEN1DFC,R1DN8SF3OFPFAQ,RNHRK657LGIDV,R1DOJAY4KQGAI6,RXQATD7YRR3TA,R3HP5GYAC6M219"/>
    <s v="R1WZU792ROLKVF"/>
    <s v="R1X4YGIN6CWPH4"/>
    <s v="R32Z0RYAEN1DFC"/>
    <s v="R1DN8SF3OFPFAQ"/>
    <s v="RNHRK657LGIDV"/>
    <s v="R1DOJAY4KQGAI6"/>
    <s v="RXQATD7YRR3TA"/>
    <s v="R3HP5GYAC6M219"/>
  </r>
  <r>
    <s v="B09MFR93KS"/>
    <x v="962"/>
    <s v="Home&amp;Kitchen|Kitchen&amp;HomeAppliances|Vacuum,Cleaning&amp;Ironing|PressureWashers,Steam&amp;WindowCleaners"/>
    <x v="2"/>
    <n v="3041.67"/>
    <n v="5999"/>
    <x v="1"/>
    <n v="0.49"/>
    <n v="5"/>
    <x v="9"/>
    <n v="777"/>
    <x v="1"/>
    <x v="1"/>
    <x v="1"/>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n v="8"/>
    <s v="R3JBAT4PI4PLO0,R3PJIYCNWQ8Y2L,RWBQ359RY77PV,R1JDR1FHLPPOX7,RAA54PH39YEPK,RCMMD8QLTRHS3,RPVSPK4695JRQ,R3BYL6OMCFQ6H4"/>
    <s v="R3JBAT4PI4PLO0"/>
    <s v="R3PJIYCNWQ8Y2L"/>
    <s v="RWBQ359RY77PV"/>
    <s v="R1JDR1FHLPPOX7"/>
    <s v="RAA54PH39YEPK"/>
    <s v="RCMMD8QLTRHS3"/>
    <s v="RPVSPK4695JRQ"/>
    <s v="R3BYL6OMCFQ6H4"/>
  </r>
  <r>
    <s v="B09MJ77786"/>
    <x v="963"/>
    <s v="Electronics|HomeTheater,TV&amp;Video|Televisions|SmartTelevisions"/>
    <x v="1"/>
    <n v="31999"/>
    <n v="49999"/>
    <x v="4"/>
    <n v="0.36"/>
    <n v="5.3"/>
    <x v="2"/>
    <n v="21252"/>
    <x v="0"/>
    <x v="2"/>
    <x v="1"/>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n v="8"/>
    <s v="R19JWR6NN6DMRW,R3NNMZRL819Q5I,R27MVISBFA27B0,R26UM4M5FX7MOX,R3OS23S4DLG4RW,R6CTY16XAGKZ3,R3GTDALXXTDMU4,R1YPRPCDNAPQGM"/>
    <s v="R19JWR6NN6DMRW"/>
    <s v="R3NNMZRL819Q5I"/>
    <s v="R27MVISBFA27B0"/>
    <s v="R26UM4M5FX7MOX"/>
    <s v="R3OS23S4DLG4RW"/>
    <s v="R6CTY16XAGKZ3"/>
    <s v="R3GTDALXXTDMU4"/>
    <s v="R1YPRPCDNAPQGM"/>
  </r>
  <r>
    <s v="B09MKG4ZCM"/>
    <x v="964"/>
    <s v="OfficeProducts|OfficePaperProducts|Paper|Stationery|Pens,Pencils&amp;WritingSupplies|Pens&amp;Refills|RetractableBallpointPens"/>
    <x v="3"/>
    <n v="1565"/>
    <n v="2999"/>
    <x v="1"/>
    <n v="0.48"/>
    <n v="5"/>
    <x v="9"/>
    <n v="11113"/>
    <x v="0"/>
    <x v="1"/>
    <x v="1"/>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n v="8"/>
    <s v="R1LQVBM4K06W5S,R2JOL8YUJPQPHV,R4GYZF4RHILFG,R1N31UERSTNV5O,R2MUNSVDTDZEWJ,R1KOFVG8EPNCLM,R2COFUCWX7JY7G,RFCY28Q2RJYLY"/>
    <s v="R1LQVBM4K06W5S"/>
    <s v="R2JOL8YUJPQPHV"/>
    <s v="R4GYZF4RHILFG"/>
    <s v="R1N31UERSTNV5O"/>
    <s v="R2MUNSVDTDZEWJ"/>
    <s v="R1KOFVG8EPNCLM"/>
    <s v="R2COFUCWX7JY7G"/>
    <s v="RFCY28Q2RJYLY"/>
  </r>
  <r>
    <s v="B09MKP344P"/>
    <x v="965"/>
    <s v="Electronics|WearableTechnology|SmartWatches"/>
    <x v="1"/>
    <n v="8499"/>
    <n v="12999"/>
    <x v="4"/>
    <n v="0.35"/>
    <n v="5.0999999999999996"/>
    <x v="0"/>
    <n v="6662"/>
    <x v="0"/>
    <x v="1"/>
    <x v="1"/>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n v="8"/>
    <s v="RMGE5B6FD1FS5,R1FN1REHXYLMZ,R1BL6NYV6D8W1M,RJHBMPZRSI8AJ,R144IGLWP70M8K,RHSVGQWZTK60L,R2M5S0A5M8DPEJ,RWJG2SH0FCSIY"/>
    <s v="RMGE5B6FD1FS5"/>
    <s v="R1FN1REHXYLMZ"/>
    <s v="R1BL6NYV6D8W1M"/>
    <s v="RJHBMPZRSI8AJ"/>
    <s v="R144IGLWP70M8K"/>
    <s v="RHSVGQWZTK60L"/>
    <s v="R2M5S0A5M8DPEJ"/>
    <s v="RWJG2SH0FCSIY"/>
  </r>
  <r>
    <s v="B09MM6P76N"/>
    <x v="966"/>
    <s v="Electronics|HomeTheater,TV&amp;Video|Accessories|RemoteControls"/>
    <x v="1"/>
    <n v="349"/>
    <n v="599"/>
    <x v="1"/>
    <n v="0.42"/>
    <n v="5.2"/>
    <x v="1"/>
    <n v="284"/>
    <x v="1"/>
    <x v="0"/>
    <x v="1"/>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n v="8"/>
    <s v="R13ILSZ9UIVWZM,R3U8Q4IBUKCLZV,R3350GX4GSKBOU,R22N3TMJEOR2L9,RFGESZVO4TD3R,RBWH0KVFX695F,R19SVOH9M0O5AZ,R81UJPCPDBR41"/>
    <s v="R13ILSZ9UIVWZM"/>
    <s v="R3U8Q4IBUKCLZV"/>
    <s v="R3350GX4GSKBOU"/>
    <s v="R22N3TMJEOR2L9"/>
    <s v="RFGESZVO4TD3R"/>
    <s v="RBWH0KVFX695F"/>
    <s v="R19SVOH9M0O5AZ"/>
    <s v="R81UJPCPDBR41"/>
  </r>
  <r>
    <s v="B09MMD1FDN"/>
    <x v="967"/>
    <s v="Electronics|HomeTheater,TV&amp;Video|Accessories|RemoteControls"/>
    <x v="1"/>
    <n v="349"/>
    <n v="699"/>
    <x v="1"/>
    <n v="0.5"/>
    <n v="4.9000000000000004"/>
    <x v="5"/>
    <n v="214"/>
    <x v="1"/>
    <x v="0"/>
    <x v="0"/>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n v="8"/>
    <s v="R1T3FLH3DTF6HS,R2AHAAVTJIDTY,R1N42PBKDI68TK,RR91VSJ4DDBZ6,R1TPXU0SVYZPZK,R3O12UIKHXRVOG,R2QA83CPNE21C8,RY7XGBVY0116M"/>
    <s v="R1T3FLH3DTF6HS"/>
    <s v="R2AHAAVTJIDTY"/>
    <s v="R1N42PBKDI68TK"/>
    <s v="RR91VSJ4DDBZ6"/>
    <s v="R1TPXU0SVYZPZK"/>
    <s v="R3O12UIKHXRVOG"/>
    <s v="R2QA83CPNE21C8"/>
    <s v="RY7XGBVY0116M"/>
  </r>
  <r>
    <s v="B09MQ9PDHR"/>
    <x v="968"/>
    <s v="Home&amp;Kitchen|Kitchen&amp;HomeAppliances|SmallKitchenAppliances|HandBlenders"/>
    <x v="2"/>
    <n v="979"/>
    <n v="1999"/>
    <x v="0"/>
    <n v="0.51"/>
    <n v="4.9000000000000004"/>
    <x v="5"/>
    <n v="157"/>
    <x v="1"/>
    <x v="0"/>
    <x v="0"/>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n v="8"/>
    <s v="R3EH3U82O1X3NA,RFZS8GTC3FBL5,RPXUHUM30UTOQ,R1AI9WFQ3G1DHX,RW7GLU8WKBE0M,R8JGWFB8APIP2,R2WSL4EHLPOXQ6,R1B73QMNM4YS1Q"/>
    <s v="R3EH3U82O1X3NA"/>
    <s v="RFZS8GTC3FBL5"/>
    <s v="RPXUHUM30UTOQ"/>
    <s v="R1AI9WFQ3G1DHX"/>
    <s v="RW7GLU8WKBE0M"/>
    <s v="R8JGWFB8APIP2"/>
    <s v="R2WSL4EHLPOXQ6"/>
    <s v="R1B73QMNM4YS1Q"/>
  </r>
  <r>
    <s v="B09MQSCJQ1"/>
    <x v="969"/>
    <s v="Electronics|Mobiles&amp;Accessories|MobileAccessories|Chargers|WallChargers"/>
    <x v="1"/>
    <n v="2299"/>
    <n v="7990"/>
    <x v="5"/>
    <n v="0.71"/>
    <n v="5.2"/>
    <x v="1"/>
    <n v="69622"/>
    <x v="0"/>
    <x v="1"/>
    <x v="0"/>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n v="8"/>
    <s v="R2LYKHFGZWSYDL,R2LAYGYWWKW3YG,RAG4DPQGRW30H,RY14T5VSHXOVL,R32YZCYBC5ZRV5,R1DMAEV6DQYUOD,RNR9AZJON6EHU,R2NUKH8120XBX1"/>
    <s v="R2LYKHFGZWSYDL"/>
    <s v="R2LAYGYWWKW3YG"/>
    <s v="RAG4DPQGRW30H"/>
    <s v="RY14T5VSHXOVL"/>
    <s v="R32YZCYBC5ZRV5"/>
    <s v="R1DMAEV6DQYUOD"/>
    <s v="RNR9AZJON6EHU"/>
    <s v="R2NUKH8120XBX1"/>
  </r>
  <r>
    <s v="B09MT6XSFW"/>
    <x v="970"/>
    <s v="Electronics|Headphones,Earbuds&amp;Accessories|Headphones|In-Ear"/>
    <x v="1"/>
    <n v="599"/>
    <n v="1899"/>
    <x v="7"/>
    <n v="0.68"/>
    <n v="5.3"/>
    <x v="2"/>
    <n v="140036"/>
    <x v="0"/>
    <x v="0"/>
    <x v="0"/>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n v="8"/>
    <s v="R33U0ERE0GVMNJ,R1CQTXZAM4625F,R1YR920UPA7YH0,ROOP0SB30EBY3,R32BCBNUXTRTEL,R11PB4N9WB3VCS,RQ5FP6ADSIS6O,R91WZEICT9YIM"/>
    <s v="R33U0ERE0GVMNJ"/>
    <s v="R1CQTXZAM4625F"/>
    <s v="R1YR920UPA7YH0"/>
    <s v="ROOP0SB30EBY3"/>
    <s v="R32BCBNUXTRTEL"/>
    <s v="R11PB4N9WB3VCS"/>
    <s v="RQ5FP6ADSIS6O"/>
    <s v="R91WZEICT9YIM"/>
  </r>
  <r>
    <s v="B09MT84WV5"/>
    <x v="971"/>
    <s v="Electronics|WearableTechnology|SmartWatches"/>
    <x v="1"/>
    <n v="1149"/>
    <n v="3999"/>
    <x v="5"/>
    <n v="0.71"/>
    <n v="5.3"/>
    <x v="2"/>
    <n v="140036"/>
    <x v="0"/>
    <x v="1"/>
    <x v="0"/>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n v="8"/>
    <s v="R33U0ERE0GVMNJ,R1CQTXZAM4625F,R1YR920UPA7YH0,ROOP0SB30EBY3,R32BCBNUXTRTEL,R11PB4N9WB3VCS,RQ5FP6ADSIS6O,R91WZEICT9YIM"/>
    <s v="R33U0ERE0GVMNJ"/>
    <s v="R1CQTXZAM4625F"/>
    <s v="R1YR920UPA7YH0"/>
    <s v="ROOP0SB30EBY3"/>
    <s v="R32BCBNUXTRTEL"/>
    <s v="R11PB4N9WB3VCS"/>
    <s v="RQ5FP6ADSIS6O"/>
    <s v="R91WZEICT9YIM"/>
  </r>
  <r>
    <s v="B09MT94QLL"/>
    <x v="972"/>
    <s v="Home&amp;Kitchen|Kitchen&amp;HomeAppliances|SmallKitchenAppliances|Kettles&amp;HotWaterDispensers|Kettle&amp;ToasterSets"/>
    <x v="2"/>
    <n v="1999"/>
    <n v="4775"/>
    <x v="0"/>
    <n v="0.57999999999999996"/>
    <n v="5.2"/>
    <x v="1"/>
    <n v="1353"/>
    <x v="0"/>
    <x v="1"/>
    <x v="0"/>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n v="8"/>
    <s v="R1DIZ1VVBM3XF3,R3RUTUF4VKRG87,R3BKZ1CNXYB14D,R3375SVOFCYTFF,R1EYL0456QZ6TD,R7Q0TY2ZGMMIN,R2TFE2JWK585DQ,ROSY5BMO160S8"/>
    <s v="R1DIZ1VVBM3XF3"/>
    <s v="R3RUTUF4VKRG87"/>
    <s v="R3BKZ1CNXYB14D"/>
    <s v="R3375SVOFCYTFF"/>
    <s v="R1EYL0456QZ6TD"/>
    <s v="R7Q0TY2ZGMMIN"/>
    <s v="R2TFE2JWK585DQ"/>
    <s v="ROSY5BMO160S8"/>
  </r>
  <r>
    <s v="B09MTLG4TP"/>
    <x v="973"/>
    <s v="Home&amp;Kitchen|Kitchen&amp;HomeAppliances|SmallKitchenAppliances|DigitalKitchenScales"/>
    <x v="2"/>
    <n v="453"/>
    <n v="999"/>
    <x v="0"/>
    <n v="0.55000000000000004"/>
    <n v="5.3"/>
    <x v="2"/>
    <n v="610"/>
    <x v="1"/>
    <x v="0"/>
    <x v="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n v="8"/>
    <s v="R2CZP30I91CUT0,RXZL00UV67477,R6ZMVE3VFMOTC,R2I6TTT5KYXNTV,R2GN5SX03J3GX6,R2GOTOGR1W1XL9,R2U3WOI0TIDIEB,R35L3DFIR2VJXK"/>
    <s v="R2CZP30I91CUT0"/>
    <s v="RXZL00UV67477"/>
    <s v="R6ZMVE3VFMOTC"/>
    <s v="R2I6TTT5KYXNTV"/>
    <s v="R2GN5SX03J3GX6"/>
    <s v="R2GOTOGR1W1XL9"/>
    <s v="R2U3WOI0TIDIEB"/>
    <s v="R35L3DFIR2VJXK"/>
  </r>
  <r>
    <s v="B09MY4W73Q"/>
    <x v="974"/>
    <s v="Electronics|Accessories|MemoryCards|MicroSD"/>
    <x v="1"/>
    <n v="474"/>
    <n v="1799"/>
    <x v="5"/>
    <n v="0.74"/>
    <n v="5.3"/>
    <x v="2"/>
    <n v="1454"/>
    <x v="0"/>
    <x v="0"/>
    <x v="0"/>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n v="8"/>
    <s v="R1B4DF1E33G2SC,R1EUC6Y0ZY18QE,R3BW81NGN6FTO4,R1LUISQ85F9MSU,R1J90WSEGDNEMJ,RI68W30TV8E76,R3BBHIDI76JIAY,R1V51JJ6JQXQU6"/>
    <s v="R1B4DF1E33G2SC"/>
    <s v="R1EUC6Y0ZY18QE"/>
    <s v="R3BW81NGN6FTO4"/>
    <s v="R1LUISQ85F9MSU"/>
    <s v="R1J90WSEGDNEMJ"/>
    <s v="RI68W30TV8E76"/>
    <s v="R3BBHIDI76JIAY"/>
    <s v="R1V51JJ6JQXQU6"/>
  </r>
  <r>
    <s v="B09MZ6WZ6V"/>
    <x v="975"/>
    <s v="Computers&amp;Accessories|NetworkingDevices|Routers"/>
    <x v="0"/>
    <n v="499"/>
    <n v="999"/>
    <x v="1"/>
    <n v="0.5"/>
    <n v="5.4"/>
    <x v="4"/>
    <n v="1030"/>
    <x v="0"/>
    <x v="0"/>
    <x v="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n v="8"/>
    <s v="R116YMD72TSY5Z,R258CFU2YKTK58,R24DFHVPXSIU8W,R24XEY7CTDRFXZ,RRVW4AYAAM5V4,R1HRIY8O1PGOO5,R2CGJ2P2BBLM08,RK1J2BJVDS8SY"/>
    <s v="R116YMD72TSY5Z"/>
    <s v="R258CFU2YKTK58"/>
    <s v="R24DFHVPXSIU8W"/>
    <s v="R24XEY7CTDRFXZ"/>
    <s v="RRVW4AYAAM5V4"/>
    <s v="R1HRIY8O1PGOO5"/>
    <s v="R2CGJ2P2BBLM08"/>
    <s v="RK1J2BJVDS8SY"/>
  </r>
  <r>
    <s v="B09MZCQYHZ"/>
    <x v="976"/>
    <s v="Electronics|Mobiles&amp;Accessories|MobileAccessories|Chargers|WallChargers"/>
    <x v="1"/>
    <n v="999"/>
    <n v="1599"/>
    <x v="4"/>
    <n v="0.38"/>
    <n v="5"/>
    <x v="9"/>
    <n v="7222"/>
    <x v="0"/>
    <x v="0"/>
    <x v="1"/>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n v="8"/>
    <s v="R83JPRO9V52P,R3UTU1ETF9YL12,RSOL1K3LF3E2I,R377A8K2HZUIKP,R34U15DVK45JC1,RAI2NHXM94X69,R3IW1BTNA6GQJ4,R1VS6ME7USZQ76"/>
    <s v="R83JPRO9V52P"/>
    <s v="R3UTU1ETF9YL12"/>
    <s v="RSOL1K3LF3E2I"/>
    <s v="R377A8K2HZUIKP"/>
    <s v="R34U15DVK45JC1"/>
    <s v="RAI2NHXM94X69"/>
    <s v="R3IW1BTNA6GQJ4"/>
    <s v="R1VS6ME7USZQ76"/>
  </r>
  <r>
    <s v="B09N3BFP4M"/>
    <x v="977"/>
    <s v="Home&amp;Kitchen|Kitchen&amp;HomeAppliances|SmallKitchenAppliances|InductionCooktop"/>
    <x v="2"/>
    <n v="5499"/>
    <n v="11500"/>
    <x v="0"/>
    <n v="0.52"/>
    <n v="4.9000000000000004"/>
    <x v="5"/>
    <n v="959"/>
    <x v="1"/>
    <x v="1"/>
    <x v="0"/>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n v="8"/>
    <s v="R23G8LLBD9D4H3,R2SU25E3ZH4JEH,RCOH95A6KJB8J,RR11J9T0OGAT7,R3HMJ84LRX3RFE,R1PA4J2DPWMUX4,R1ULQ43S9KU1K1,R2T4O0DRQL3QIP"/>
    <s v="R23G8LLBD9D4H3"/>
    <s v="R2SU25E3ZH4JEH"/>
    <s v="RCOH95A6KJB8J"/>
    <s v="RR11J9T0OGAT7"/>
    <s v="R3HMJ84LRX3RFE"/>
    <s v="R1PA4J2DPWMUX4"/>
    <s v="R1ULQ43S9KU1K1"/>
    <s v="R2T4O0DRQL3QIP"/>
  </r>
  <r>
    <s v="B09N3ZNHTY"/>
    <x v="978"/>
    <s v="Electronics|Mobiles&amp;Accessories|MobileAccessories|Chargers|WallChargers"/>
    <x v="1"/>
    <n v="1499"/>
    <n v="4490"/>
    <x v="7"/>
    <n v="0.67"/>
    <n v="4.2750000000000004"/>
    <x v="5"/>
    <n v="136954"/>
    <x v="0"/>
    <x v="1"/>
    <x v="0"/>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n v="3"/>
    <s v="R3LJ3MMSH7Z1BT,RPYZX0CFFJI72,R358NYWUQLR163"/>
    <s v="R3LJ3MMSH7Z1BT"/>
    <s v="RPYZX0CFFJI72"/>
    <s v="R358NYWUQLR163"/>
    <m/>
    <m/>
    <m/>
    <m/>
    <m/>
  </r>
  <r>
    <s v="B09N6TTHT6"/>
    <x v="979"/>
    <s v="Electronics|GeneralPurposeBatteries&amp;BatteryChargers|DisposableBatteries"/>
    <x v="1"/>
    <n v="89"/>
    <n v="99"/>
    <x v="6"/>
    <n v="0.1"/>
    <n v="5.2"/>
    <x v="1"/>
    <n v="241"/>
    <x v="1"/>
    <x v="0"/>
    <x v="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n v="8"/>
    <s v="R1YVU5NMCJDX8M,R3MG5C14NRKOHR,R1T3DO26SFI3TL,R2MM0U3FL0ZO3T,R36Y3XNBK12QV8,R23WOLPX6D4VDT,R8BJJZVA7O7SE,R1P2BGW89EV4L3"/>
    <s v="R1YVU5NMCJDX8M"/>
    <s v="R3MG5C14NRKOHR"/>
    <s v="R1T3DO26SFI3TL"/>
    <s v="R2MM0U3FL0ZO3T"/>
    <s v="R36Y3XNBK12QV8"/>
    <s v="R23WOLPX6D4VDT"/>
    <s v="R8BJJZVA7O7SE"/>
    <s v="R1P2BGW89EV4L3"/>
  </r>
  <r>
    <s v="B09NBZ36F7"/>
    <x v="980"/>
    <s v="Home&amp;Kitchen|Heating,Cooling&amp;AirQuality|RoomHeaters"/>
    <x v="2"/>
    <n v="2089"/>
    <n v="4000"/>
    <x v="1"/>
    <n v="0.48"/>
    <n v="5.2"/>
    <x v="1"/>
    <n v="11199"/>
    <x v="0"/>
    <x v="1"/>
    <x v="1"/>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n v="8"/>
    <s v="R3OIY3XB4667JN,R343JP2QEQ4OU1,R1YVJDFTPY1227,R3LVWE3Q7WY798,R7GMXPSA7U047,R2ZI5FCZK684JN,R2CTSF9ABMHN6C,R3T9C8BMA8PF8P"/>
    <s v="R3OIY3XB4667JN"/>
    <s v="R343JP2QEQ4OU1"/>
    <s v="R1YVJDFTPY1227"/>
    <s v="R3LVWE3Q7WY798"/>
    <s v="R7GMXPSA7U047"/>
    <s v="R2ZI5FCZK684JN"/>
    <s v="R2CTSF9ABMHN6C"/>
    <s v="R3T9C8BMA8PF8P"/>
  </r>
  <r>
    <s v="B09NC2TY11"/>
    <x v="981"/>
    <s v="Computers&amp;Accessories|Accessories&amp;Peripherals|Keyboards,Mice&amp;InputDevices|Mice"/>
    <x v="0"/>
    <n v="2499"/>
    <n v="5999"/>
    <x v="0"/>
    <n v="0.57999999999999996"/>
    <n v="5.0999999999999996"/>
    <x v="0"/>
    <n v="5852"/>
    <x v="0"/>
    <x v="1"/>
    <x v="0"/>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n v="8"/>
    <s v="R3K08458ILZK0F,R3OJTSZV57IWTC,R1DLM3QOLR43NS,R3N1UVS0VJ5GTV,R1LVGTLDN1T30E,R20R8KWXWTCHQ2,R2MOJO4ZT07XX7,R16TO2UAY38GXA"/>
    <s v="R3K08458ILZK0F"/>
    <s v="R3OJTSZV57IWTC"/>
    <s v="R1DLM3QOLR43NS"/>
    <s v="R3N1UVS0VJ5GTV"/>
    <s v="R1LVGTLDN1T30E"/>
    <s v="R20R8KWXWTCHQ2"/>
    <s v="R2MOJO4ZT07XX7"/>
    <s v="R16TO2UAY38GXA"/>
  </r>
  <r>
    <s v="B09ND94ZRG"/>
    <x v="982"/>
    <s v="Electronics|Headphones,Earbuds&amp;Accessories|Headphones|In-Ear"/>
    <x v="1"/>
    <n v="1099"/>
    <n v="5999"/>
    <x v="8"/>
    <n v="0.82"/>
    <n v="4.5"/>
    <x v="8"/>
    <n v="12966"/>
    <x v="0"/>
    <x v="1"/>
    <x v="0"/>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n v="8"/>
    <s v="R2AV9AKW9EB7C1,RWSKD0OJUSGQS,RJHYN4I6B113J,RI9CLAGH4SW9S,R3VW4D1UNO8HON,R1JGOZA805HVQF,R38KJ4OR66OTV1,R121BDXPB86E0M"/>
    <s v="R2AV9AKW9EB7C1"/>
    <s v="RWSKD0OJUSGQS"/>
    <s v="RJHYN4I6B113J"/>
    <s v="RI9CLAGH4SW9S"/>
    <s v="R3VW4D1UNO8HON"/>
    <s v="R1JGOZA805HVQF"/>
    <s v="R38KJ4OR66OTV1"/>
    <s v="R121BDXPB86E0M"/>
  </r>
  <r>
    <s v="B09NFSHCWN"/>
    <x v="983"/>
    <s v="Home&amp;Kitchen|Kitchen&amp;HomeAppliances|Coffee,Tea&amp;Espresso|MilkFrothers"/>
    <x v="2"/>
    <n v="1149"/>
    <n v="1899"/>
    <x v="4"/>
    <n v="0.39"/>
    <n v="4.5"/>
    <x v="8"/>
    <n v="24"/>
    <x v="1"/>
    <x v="1"/>
    <x v="1"/>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n v="8"/>
    <s v="R3PHYNEGUHVNDJ,R3U3Q0ET3JUC76,R1AJYRLEYBQKHQ,RIJ0LF1TCS88U,R1U7C8WLUNQGS1,R1G0KB7WIUAYV6,RH81LB9FFSVDB,R8LK8I42MTY6L"/>
    <s v="R3PHYNEGUHVNDJ"/>
    <s v="R3U3Q0ET3JUC76"/>
    <s v="R1AJYRLEYBQKHQ"/>
    <s v="RIJ0LF1TCS88U"/>
    <s v="R1U7C8WLUNQGS1"/>
    <s v="R1G0KB7WIUAYV6"/>
    <s v="RH81LB9FFSVDB"/>
    <s v="R8LK8I42MTY6L"/>
  </r>
  <r>
    <s v="B09NHVCHS9"/>
    <x v="984"/>
    <s v="Computers&amp;Accessories|Accessories&amp;Peripherals|Cables&amp;Accessories|Cables|USBCables"/>
    <x v="0"/>
    <n v="59"/>
    <n v="199"/>
    <x v="7"/>
    <n v="0.7"/>
    <n v="5"/>
    <x v="9"/>
    <n v="9378"/>
    <x v="0"/>
    <x v="0"/>
    <x v="0"/>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n v="8"/>
    <s v="R3F4T5TRYPTMIG,R3DQIEC603E7AY,R1O4Z15FD40PV5,RDVX50PD4CTFE,R3H6WKG0TA5CGU,R3Q3L1KP5QWPV3,RU0LU2PAIIME,R20FTANBPFA653"/>
    <s v="R3F4T5TRYPTMIG"/>
    <s v="R3DQIEC603E7AY"/>
    <s v="R1O4Z15FD40PV5"/>
    <s v="RDVX50PD4CTFE"/>
    <s v="R3H6WKG0TA5CGU"/>
    <s v="R3Q3L1KP5QWPV3"/>
    <s v="RU0LU2PAIIME"/>
    <s v="R20FTANBPFA653"/>
  </r>
  <r>
    <s v="B09NJN8L25"/>
    <x v="985"/>
    <s v="Computers&amp;Accessories|Accessories&amp;Peripherals|Cables&amp;Accessories|Cables|USBCables"/>
    <x v="0"/>
    <n v="59"/>
    <n v="199"/>
    <x v="7"/>
    <n v="0.7"/>
    <n v="5"/>
    <x v="9"/>
    <n v="9378"/>
    <x v="0"/>
    <x v="0"/>
    <x v="0"/>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n v="8"/>
    <s v="R3F4T5TRYPTMIG,R3DQIEC603E7AY,R1O4Z15FD40PV5,RDVX50PD4CTFE,R3H6WKG0TA5CGU,R3Q3L1KP5QWPV3,RU0LU2PAIIME,R20FTANBPFA653"/>
    <s v="R3F4T5TRYPTMIG"/>
    <s v="R3DQIEC603E7AY"/>
    <s v="R1O4Z15FD40PV5"/>
    <s v="RDVX50PD4CTFE"/>
    <s v="R3H6WKG0TA5CGU"/>
    <s v="R3Q3L1KP5QWPV3"/>
    <s v="RU0LU2PAIIME"/>
    <s v="R20FTANBPFA653"/>
  </r>
  <r>
    <s v="B09NKZXMWJ"/>
    <x v="986"/>
    <s v="Computers&amp;Accessories|Accessories&amp;Peripherals|Cables&amp;Accessories|Cables|USBCables"/>
    <x v="0"/>
    <n v="139"/>
    <n v="249"/>
    <x v="1"/>
    <n v="0.44"/>
    <n v="5"/>
    <x v="9"/>
    <n v="9378"/>
    <x v="0"/>
    <x v="0"/>
    <x v="1"/>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n v="8"/>
    <s v="R3F4T5TRYPTMIG,R3DQIEC603E7AY,R1O4Z15FD40PV5,RDVX50PD4CTFE,R3H6WKG0TA5CGU,R3Q3L1KP5QWPV3,RU0LU2PAIIME,R20FTANBPFA653"/>
    <s v="R3F4T5TRYPTMIG"/>
    <s v="R3DQIEC603E7AY"/>
    <s v="R1O4Z15FD40PV5"/>
    <s v="RDVX50PD4CTFE"/>
    <s v="R3H6WKG0TA5CGU"/>
    <s v="R3Q3L1KP5QWPV3"/>
    <s v="RU0LU2PAIIME"/>
    <s v="R20FTANBPFA653"/>
  </r>
  <r>
    <s v="B09NL4DCXK"/>
    <x v="987"/>
    <s v="Electronics|WearableTechnology|SmartWatches"/>
    <x v="1"/>
    <n v="249"/>
    <n v="599"/>
    <x v="0"/>
    <n v="0.57999999999999996"/>
    <n v="4.9000000000000004"/>
    <x v="5"/>
    <n v="2147"/>
    <x v="0"/>
    <x v="0"/>
    <x v="0"/>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n v="8"/>
    <s v="R2XF84DPH68G5Y,R272LVPQ9OGM0S,RBQF76FUWS8PH,RUV6A5DB7ROJU,R25Z9XP6UQKEBZ,R33QHW049WSWGB,R3QAWS03V5OYSG,R3407AFPL16VUS"/>
    <s v="R2XF84DPH68G5Y"/>
    <s v="R272LVPQ9OGM0S"/>
    <s v="RBQF76FUWS8PH"/>
    <s v="RUV6A5DB7ROJU"/>
    <s v="R25Z9XP6UQKEBZ"/>
    <s v="R33QHW049WSWGB"/>
    <s v="R3QAWS03V5OYSG"/>
    <s v="R3407AFPL16VUS"/>
  </r>
  <r>
    <s v="B09NL4DJ2Z"/>
    <x v="988"/>
    <s v="Electronics|Headphones,Earbuds&amp;Accessories|Headphones|In-Ear"/>
    <x v="1"/>
    <n v="139"/>
    <n v="249"/>
    <x v="1"/>
    <n v="0.44"/>
    <n v="5"/>
    <x v="9"/>
    <n v="9377"/>
    <x v="0"/>
    <x v="0"/>
    <x v="1"/>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n v="8"/>
    <s v="R3F4T5TRYPTMIG,R3DQIEC603E7AY,R1O4Z15FD40PV5,RDVX50PD4CTFE,R3H6WKG0TA5CGU,R3Q3L1KP5QWPV3,RU0LU2PAIIME,R20FTANBPFA653"/>
    <s v="R3F4T5TRYPTMIG"/>
    <s v="R3DQIEC603E7AY"/>
    <s v="R1O4Z15FD40PV5"/>
    <s v="RDVX50PD4CTFE"/>
    <s v="R3H6WKG0TA5CGU"/>
    <s v="R3Q3L1KP5QWPV3"/>
    <s v="RU0LU2PAIIME"/>
    <s v="R20FTANBPFA653"/>
  </r>
  <r>
    <s v="B09NL7LBWT"/>
    <x v="989"/>
    <s v="Computers&amp;Accessories|NetworkingDevices|Routers"/>
    <x v="0"/>
    <n v="1099"/>
    <n v="1999"/>
    <x v="1"/>
    <n v="0.45"/>
    <n v="5"/>
    <x v="9"/>
    <n v="604"/>
    <x v="1"/>
    <x v="1"/>
    <x v="1"/>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n v="8"/>
    <s v="R72U42YTSBK1O,R10B9A5RIHMWPY,R1ATLW10SEN45D,RHLZDSUTN4WQ,R2CREC0HRFEXPQ,R3BW6OLRVHFFWR,R1HUWMLHIVMIKD,R2S8FH6HRDDSCF"/>
    <s v="R72U42YTSBK1O"/>
    <s v="R10B9A5RIHMWPY"/>
    <s v="R1ATLW10SEN45D"/>
    <s v="RHLZDSUTN4WQ"/>
    <s v="R2CREC0HRFEXPQ"/>
    <s v="R3BW6OLRVHFFWR"/>
    <s v="R1HUWMLHIVMIKD"/>
    <s v="R2S8FH6HRDDSCF"/>
  </r>
  <r>
    <s v="B09NNGHG22"/>
    <x v="990"/>
    <s v="Electronics|HomeTheater,TV&amp;Video|Televisions|SmartTelevisions"/>
    <x v="1"/>
    <n v="32990"/>
    <n v="56790"/>
    <x v="1"/>
    <n v="0.42"/>
    <n v="5.3"/>
    <x v="2"/>
    <n v="567"/>
    <x v="1"/>
    <x v="2"/>
    <x v="1"/>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n v="8"/>
    <s v="R2XFHXT7SOGU38,R18IKG6HRO7KHV,RL2GYO9N48DA1,R1GE4SBKIMYD21,R28HO0PSXETDRY,RSOK1DI5JASHZ,R74OCT3MJO4BX,R2Z3IYVCJ69HJ"/>
    <s v="R2XFHXT7SOGU38"/>
    <s v="R18IKG6HRO7KHV"/>
    <s v="RL2GYO9N48DA1"/>
    <s v="R1GE4SBKIMYD21"/>
    <s v="R28HO0PSXETDRY"/>
    <s v="RSOK1DI5JASHZ"/>
    <s v="R74OCT3MJO4BX"/>
    <s v="R2Z3IYVCJ69HJ"/>
  </r>
  <r>
    <s v="B09NNHFSSF"/>
    <x v="991"/>
    <s v="Computers&amp;Accessories|Accessories&amp;Peripherals|Cables&amp;Accessories|Cables|USBCables"/>
    <x v="0"/>
    <n v="1999"/>
    <n v="4700"/>
    <x v="0"/>
    <n v="0.56999999999999995"/>
    <n v="4.8"/>
    <x v="10"/>
    <n v="1880"/>
    <x v="0"/>
    <x v="1"/>
    <x v="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n v="8"/>
    <s v="R3LRHEV5RKBZQH,R9P75XMCRRIIA,R2CONBLYQT7R1K,R2GAWVA9AW8ERQ,R38DWVOKKMHUBK,R2W4X1BRWCBV9U,R1X9VVCTEHSYMY,R1KS2EJEP1K3AO"/>
    <s v="R3LRHEV5RKBZQH"/>
    <s v="R9P75XMCRRIIA"/>
    <s v="R2CONBLYQT7R1K"/>
    <s v="R2GAWVA9AW8ERQ"/>
    <s v="R38DWVOKKMHUBK"/>
    <s v="R2W4X1BRWCBV9U"/>
    <s v="R1X9VVCTEHSYMY"/>
    <s v="R1KS2EJEP1K3AO"/>
  </r>
  <r>
    <s v="B09NNJ9WYM"/>
    <x v="992"/>
    <s v="Electronics|HomeTheater,TV&amp;Video|Accessories|TVMounts,Stands&amp;Turntables|TVWall&amp;CeilingMounts"/>
    <x v="1"/>
    <n v="10990"/>
    <n v="19990"/>
    <x v="1"/>
    <n v="0.45"/>
    <n v="4.7"/>
    <x v="6"/>
    <n v="129"/>
    <x v="1"/>
    <x v="2"/>
    <x v="1"/>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n v="8"/>
    <s v="RBVWNT5DJQ11U,RW13JZ6UTG39E,R3OO98PE8MBQ6M,R2PDGCC6RF4YLC,R1EWNSTI0FM8DP,R12R6OUAVMTUIJ,R34JSLSU3JZOPE,R1JOBS3O6CQO4P"/>
    <s v="RBVWNT5DJQ11U"/>
    <s v="RW13JZ6UTG39E"/>
    <s v="R3OO98PE8MBQ6M"/>
    <s v="R2PDGCC6RF4YLC"/>
    <s v="R1EWNSTI0FM8DP"/>
    <s v="R12R6OUAVMTUIJ"/>
    <s v="R34JSLSU3JZOPE"/>
    <s v="R1JOBS3O6CQO4P"/>
  </r>
  <r>
    <s v="B09NNZ1GF7"/>
    <x v="993"/>
    <s v="Home&amp;Kitchen|Kitchen&amp;HomeAppliances|SmallKitchenAppliances|SmallApplianceParts&amp;Accessories|StandMixerAccessories"/>
    <x v="2"/>
    <n v="445"/>
    <n v="999"/>
    <x v="0"/>
    <n v="0.55000000000000004"/>
    <n v="5.3"/>
    <x v="2"/>
    <n v="229"/>
    <x v="1"/>
    <x v="0"/>
    <x v="0"/>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n v="8"/>
    <s v="R26RPJGPU2YT4M,R3QTAOTV6O9TGA,R2376RVNIQR2EU,R1KC6358QHQUG6,R1P61XNPIFGZLF,R1PD5KYOWDRSRF,R30SUJFMTAMCL2,R2ITYTNUV06OJE"/>
    <s v="R26RPJGPU2YT4M"/>
    <s v="R3QTAOTV6O9TGA"/>
    <s v="R2376RVNIQR2EU"/>
    <s v="R1KC6358QHQUG6"/>
    <s v="R1P61XNPIFGZLF"/>
    <s v="R1PD5KYOWDRSRF"/>
    <s v="R30SUJFMTAMCL2"/>
    <s v="R2ITYTNUV06OJE"/>
  </r>
  <r>
    <s v="B09NR6G588"/>
    <x v="994"/>
    <s v="Computers&amp;Accessories|Accessories&amp;Peripherals|LaptopAccessories|NotebookComputerStands"/>
    <x v="0"/>
    <n v="1199"/>
    <n v="4999"/>
    <x v="5"/>
    <n v="0.76"/>
    <n v="4.8"/>
    <x v="10"/>
    <n v="14961"/>
    <x v="0"/>
    <x v="1"/>
    <x v="0"/>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n v="8"/>
    <s v="R274KY6VMEYJ66,R28WM6HPG5V7YO,R3TAACQ304V0Q5,R1R498JDWJDUOK,R1891ACMV6D38V,RVGO6MWYIVZIU,RIR1M6FLP836E,R1K17D4QNJXNP6"/>
    <s v="R274KY6VMEYJ66"/>
    <s v="R28WM6HPG5V7YO"/>
    <s v="R3TAACQ304V0Q5"/>
    <s v="R1R498JDWJDUOK"/>
    <s v="R1891ACMV6D38V"/>
    <s v="RVGO6MWYIVZIU"/>
    <s v="RIR1M6FLP836E"/>
    <s v="R1K17D4QNJXNP6"/>
  </r>
  <r>
    <s v="B09NS5TKPN"/>
    <x v="995"/>
    <s v="Home&amp;Kitchen|Heating,Cooling&amp;AirQuality|RoomHeaters|ElectricHeaters"/>
    <x v="2"/>
    <n v="42990"/>
    <n v="75990"/>
    <x v="1"/>
    <n v="0.43"/>
    <n v="5.3"/>
    <x v="2"/>
    <n v="3231"/>
    <x v="0"/>
    <x v="2"/>
    <x v="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n v="8"/>
    <s v="R2GZHWNGVMBJFG,R3L27H7N1WH5BG,R200QONLM29B4B,RSGSF2Y8TNWD0,R2WCFFUYEJ2QLS,RNJ6P4996W6TH,R21MEVVJ4JZS79,R9RZUDWJS5AWT"/>
    <s v="R2GZHWNGVMBJFG"/>
    <s v="R3L27H7N1WH5BG"/>
    <s v="R200QONLM29B4B"/>
    <s v="RSGSF2Y8TNWD0"/>
    <s v="R2WCFFUYEJ2QLS"/>
    <s v="RNJ6P4996W6TH"/>
    <s v="R21MEVVJ4JZS79"/>
    <s v="R9RZUDWJS5AWT"/>
  </r>
  <r>
    <s v="B09NTHQRW3"/>
    <x v="996"/>
    <s v="Computers&amp;Accessories|NetworkingDevices|NetworkAdapters|WirelessUSBAdapters"/>
    <x v="0"/>
    <n v="1999"/>
    <n v="2499"/>
    <x v="2"/>
    <n v="0.2"/>
    <n v="5.0999999999999996"/>
    <x v="0"/>
    <n v="1034"/>
    <x v="0"/>
    <x v="1"/>
    <x v="1"/>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n v="8"/>
    <s v="R2DCP4Q11B1C32,R355OON0DQZ7G1,R3G1G06J7O6ZO7,R37AW7ZXTQ47JI,R2HA5H3EQB936G,RIEIASWD1PQYW,RRCUB6J7H9WK8,RKC66BZO3QSXE"/>
    <s v="R2DCP4Q11B1C32"/>
    <s v="R355OON0DQZ7G1"/>
    <s v="R3G1G06J7O6ZO7"/>
    <s v="R37AW7ZXTQ47JI"/>
    <s v="R2HA5H3EQB936G"/>
    <s v="RIEIASWD1PQYW"/>
    <s v="RRCUB6J7H9WK8"/>
    <s v="RKC66BZO3QSXE"/>
  </r>
  <r>
    <s v="B09NVPJ3P4"/>
    <x v="997"/>
    <s v="Electronics|Mobiles&amp;Accessories|Smartphones&amp;BasicMobiles|Smartphones"/>
    <x v="1"/>
    <n v="1999"/>
    <n v="3999"/>
    <x v="1"/>
    <n v="0.5"/>
    <n v="5"/>
    <x v="9"/>
    <n v="30254"/>
    <x v="0"/>
    <x v="1"/>
    <x v="0"/>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n v="8"/>
    <s v="R3B5HP4PJ8JIOG,R2NS7Z2XUJL73H,R3DLYP0JW3PWDP,R3HWHOM95KCAZV,R2EVYBZOHRZ8NQ,R2U4UV55GHL0AB,R2E6IQWP86JIVZ,R225NQB3ASPXBV"/>
    <s v="R3B5HP4PJ8JIOG"/>
    <s v="R2NS7Z2XUJL73H"/>
    <s v="R3DLYP0JW3PWDP"/>
    <s v="R3HWHOM95KCAZV"/>
    <s v="R2EVYBZOHRZ8NQ"/>
    <s v="R2U4UV55GHL0AB"/>
    <s v="R2E6IQWP86JIVZ"/>
    <s v="R225NQB3ASPXBV"/>
  </r>
  <r>
    <s v="B09NVPSCQT"/>
    <x v="998"/>
    <s v="Electronics|Mobiles&amp;Accessories|MobileAccessories|AutomobileAccessories|Cradles"/>
    <x v="1"/>
    <n v="1599"/>
    <n v="3999"/>
    <x v="0"/>
    <n v="0.6"/>
    <n v="5"/>
    <x v="9"/>
    <n v="30254"/>
    <x v="0"/>
    <x v="1"/>
    <x v="0"/>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n v="8"/>
    <s v="R3B5HP4PJ8JIOG,R2NS7Z2XUJL73H,R3DLYP0JW3PWDP,R3HWHOM95KCAZV,R2EVYBZOHRZ8NQ,R2U4UV55GHL0AB,R1MXAL2G4J2CB4,R2E6IQWP86JIVZ"/>
    <s v="R3B5HP4PJ8JIOG"/>
    <s v="R2NS7Z2XUJL73H"/>
    <s v="R3DLYP0JW3PWDP"/>
    <s v="R3HWHOM95KCAZV"/>
    <s v="R2EVYBZOHRZ8NQ"/>
    <s v="R2U4UV55GHL0AB"/>
    <s v="R1MXAL2G4J2CB4"/>
    <s v="R2E6IQWP86JIVZ"/>
  </r>
  <r>
    <s v="B09NY6TRXG"/>
    <x v="999"/>
    <s v="Electronics|Mobiles&amp;Accessories|Smartphones&amp;BasicMobiles|Smartphones"/>
    <x v="1"/>
    <n v="8499"/>
    <n v="11999"/>
    <x v="3"/>
    <n v="0.28999999999999998"/>
    <n v="4.9000000000000004"/>
    <x v="5"/>
    <n v="276"/>
    <x v="1"/>
    <x v="1"/>
    <x v="1"/>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n v="8"/>
    <s v="R2FHGVLNMCEDS3,R1AHSDM5M325MM,R3E7Z6ZZCWNVTP,R2ARI9ILETH6A0,R1KRTG4TU6MUCU,R3SBJYLLR84FNM,R10IL98NTGTQH1,R2MS0CPATDN53O"/>
    <s v="R2FHGVLNMCEDS3"/>
    <s v="R1AHSDM5M325MM"/>
    <s v="R3E7Z6ZZCWNVTP"/>
    <s v="R2ARI9ILETH6A0"/>
    <s v="R1KRTG4TU6MUCU"/>
    <s v="R3SBJYLLR84FNM"/>
    <s v="R10IL98NTGTQH1"/>
    <s v="R2MS0CPATDN53O"/>
  </r>
  <r>
    <s v="B09NY7W8YD"/>
    <x v="1000"/>
    <s v="Electronics|Mobiles&amp;Accessories|MobileAccessories|D√©cor"/>
    <x v="1"/>
    <n v="7998"/>
    <n v="11999"/>
    <x v="4"/>
    <n v="0.33"/>
    <n v="4.8"/>
    <x v="10"/>
    <n v="125"/>
    <x v="1"/>
    <x v="1"/>
    <x v="1"/>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n v="8"/>
    <s v="RQRTXJPYHHSFL,R18MNNVQYGQHHE,R1KJ85AGYAQR4S,R1T49OPXXOLBI5,R1UUEAIVGFS3CT,R3UJT4TR76E3A,R2U1YEB0JD1J6F,R16JEBARKXZ8BX"/>
    <s v="RQRTXJPYHHSFL"/>
    <s v="R18MNNVQYGQHHE"/>
    <s v="R1KJ85AGYAQR4S"/>
    <s v="R1T49OPXXOLBI5"/>
    <s v="R1UUEAIVGFS3CT"/>
    <s v="R3UJT4TR76E3A"/>
    <s v="R2U1YEB0JD1J6F"/>
    <s v="R16JEBARKXZ8BX"/>
  </r>
  <r>
    <s v="B09P182Z2H"/>
    <x v="1001"/>
    <s v="Home&amp;Kitchen|Kitchen&amp;HomeAppliances|Coffee,Tea&amp;Espresso|DripCoffeeMachines"/>
    <x v="2"/>
    <n v="3290"/>
    <n v="5799"/>
    <x v="1"/>
    <n v="0.43"/>
    <n v="5.3"/>
    <x v="2"/>
    <n v="168"/>
    <x v="1"/>
    <x v="1"/>
    <x v="1"/>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n v="8"/>
    <s v="R31MJTM38BI4DT,RI02F8V2VWZ0P,RDC47YGUQAJF0,R1S44OPPSOZH8F,RK6BDZJW30UE1,R10J6JPDPTB5ED,R2H0C10WNGAU00,R1DQZ8A8C7WBD8"/>
    <s v="R31MJTM38BI4DT"/>
    <s v="RI02F8V2VWZ0P"/>
    <s v="RDC47YGUQAJF0"/>
    <s v="R1S44OPPSOZH8F"/>
    <s v="RK6BDZJW30UE1"/>
    <s v="R10J6JPDPTB5ED"/>
    <s v="R2H0C10WNGAU00"/>
    <s v="R1DQZ8A8C7WBD8"/>
  </r>
  <r>
    <s v="B09P18XVW6"/>
    <x v="1002"/>
    <s v="Electronics|Headphones,Earbuds&amp;Accessories|Headphones|In-Ear"/>
    <x v="1"/>
    <n v="2499"/>
    <n v="4999"/>
    <x v="1"/>
    <n v="0.5"/>
    <n v="4.9000000000000004"/>
    <x v="5"/>
    <n v="7571"/>
    <x v="0"/>
    <x v="1"/>
    <x v="0"/>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n v="8"/>
    <s v="R1VSKOXXZVR2QQ,RTHHAHQ848PU8,R1RNS2YZ7FXVD1,RMYPWXFB5Y3MQ,R2ZCXVKC7DFULV,R1MBN704BJGOUR,R357MDXJPLIJ9E,R38J3H1JQN20BI"/>
    <s v="R1VSKOXXZVR2QQ"/>
    <s v="RTHHAHQ848PU8"/>
    <s v="R1RNS2YZ7FXVD1"/>
    <s v="RMYPWXFB5Y3MQ"/>
    <s v="R2ZCXVKC7DFULV"/>
    <s v="R1MBN704BJGOUR"/>
    <s v="R357MDXJPLIJ9E"/>
    <s v="R38J3H1JQN20BI"/>
  </r>
  <r>
    <s v="B09P1MFKG1"/>
    <x v="1003"/>
    <s v="Home&amp;Kitchen|HomeStorage&amp;Organization|LaundryOrganization|LaundryBags"/>
    <x v="2"/>
    <n v="998"/>
    <n v="2999"/>
    <x v="7"/>
    <n v="0.67"/>
    <n v="5.4749999999999996"/>
    <x v="11"/>
    <n v="9"/>
    <x v="1"/>
    <x v="0"/>
    <x v="0"/>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n v="7"/>
    <s v="R2REMFEEN6UKBC,R29TQDV31QHMAP,RSC1YPIBXFW9B,R3M0C49RRYPXKN,R1P7N12X78US49,R17PHQ7LHY70GL,R1E8B0LMBUZ21K"/>
    <s v="R2REMFEEN6UKBC"/>
    <s v="R29TQDV31QHMAP"/>
    <s v="RSC1YPIBXFW9B"/>
    <s v="R3M0C49RRYPXKN"/>
    <s v="R1P7N12X78US49"/>
    <s v="R17PHQ7LHY70GL"/>
    <s v="R1E8B0LMBUZ21K"/>
    <m/>
  </r>
  <r>
    <s v="B09P22HXH6"/>
    <x v="1004"/>
    <s v="Electronics|Mobiles&amp;Accessories|MobileAccessories|Photo&amp;VideoAccessories|Flashes&amp;SelfieLights|SelfieLights"/>
    <x v="1"/>
    <n v="1890"/>
    <n v="5490"/>
    <x v="7"/>
    <n v="0.66"/>
    <n v="5.0999999999999996"/>
    <x v="0"/>
    <n v="10976"/>
    <x v="0"/>
    <x v="1"/>
    <x v="0"/>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n v="8"/>
    <s v="R3S6FZ236ULL4K,R3U8F3JQ8WX7NS,R20EGFOQRBXT5B,R2TIXFYMKJN2M2,R107X637OTGBDN,R2I0H4HLC84J5K,R2W5JWALRE30FZ,R2EJWWUBGMPY0A"/>
    <s v="R3S6FZ236ULL4K"/>
    <s v="R3U8F3JQ8WX7NS"/>
    <s v="R20EGFOQRBXT5B"/>
    <s v="R2TIXFYMKJN2M2"/>
    <s v="R107X637OTGBDN"/>
    <s v="R2I0H4HLC84J5K"/>
    <s v="R2W5JWALRE30FZ"/>
    <s v="R2EJWWUBGMPY0A"/>
  </r>
  <r>
    <s v="B09P564ZTJ"/>
    <x v="1005"/>
    <s v="Electronics|WearableTechnology|SmartWatches"/>
    <x v="1"/>
    <n v="235"/>
    <n v="1599"/>
    <x v="8"/>
    <n v="0.85"/>
    <n v="4.8"/>
    <x v="10"/>
    <n v="1173"/>
    <x v="0"/>
    <x v="0"/>
    <x v="0"/>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n v="8"/>
    <s v="R1CJX9OC7AG847,R3ATBUNL84UH5W,RP4NUVUGYLM25,R2U6XBEYSG8MMM,R17I7S12FBOI63,R3KY6XKRALU1LR,R33ESF798DW0KS,R39ZX8VQLNEF80"/>
    <s v="R1CJX9OC7AG847"/>
    <s v="R3ATBUNL84UH5W"/>
    <s v="RP4NUVUGYLM25"/>
    <s v="R2U6XBEYSG8MMM"/>
    <s v="R17I7S12FBOI63"/>
    <s v="R3KY6XKRALU1LR"/>
    <s v="R33ESF798DW0KS"/>
    <s v="R39ZX8VQLNEF80"/>
  </r>
  <r>
    <s v="B09P858DK8"/>
    <x v="1006"/>
    <s v="Electronics|WearableTechnology|SmartWatches"/>
    <x v="1"/>
    <n v="489"/>
    <n v="1999"/>
    <x v="5"/>
    <n v="0.76"/>
    <n v="5"/>
    <x v="9"/>
    <n v="3626"/>
    <x v="0"/>
    <x v="0"/>
    <x v="0"/>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n v="8"/>
    <s v="R1P673FG5GG9AO,R3ROYQ6BV3RM5T,R3ETCBWLMH5U7J,RL03M79RJEZYY,R38671IDIYF3KV,R20KDGMHU5A66W,R1H428OSIRK1PP,RC0FSCHN4TB9A"/>
    <s v="R1P673FG5GG9AO"/>
    <s v="R3ROYQ6BV3RM5T"/>
    <s v="R3ETCBWLMH5U7J"/>
    <s v="RL03M79RJEZYY"/>
    <s v="R38671IDIYF3KV"/>
    <s v="R20KDGMHU5A66W"/>
    <s v="R1H428OSIRK1PP"/>
    <s v="RC0FSCHN4TB9A"/>
  </r>
  <r>
    <s v="B09P8M18QM"/>
    <x v="1007"/>
    <s v="Electronics|HomeTheater,TV&amp;Video|Accessories|RemoteControls"/>
    <x v="1"/>
    <n v="1369"/>
    <n v="2999"/>
    <x v="0"/>
    <n v="0.54"/>
    <n v="4.3"/>
    <x v="13"/>
    <n v="227"/>
    <x v="1"/>
    <x v="1"/>
    <x v="0"/>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n v="8"/>
    <s v="R2D1HX7B0ZNR2Y,RC6F71GCW3ITC,R2R5PXQ6I47FLE,R377ECW39RO5EJ,R2HOVN3GT9RJUX,R123XHZAU0Z0E5,R2WKLOLAJF59CQ,R17GETTD9A405E"/>
    <s v="R2D1HX7B0ZNR2Y"/>
    <s v="RC6F71GCW3ITC"/>
    <s v="R2R5PXQ6I47FLE"/>
    <s v="R377ECW39RO5EJ"/>
    <s v="R2HOVN3GT9RJUX"/>
    <s v="R123XHZAU0Z0E5"/>
    <s v="R2WKLOLAJF59CQ"/>
    <s v="R17GETTD9A405E"/>
  </r>
  <r>
    <s v="B09PDZNSBG"/>
    <x v="1008"/>
    <s v="Home&amp;Kitchen|Kitchen&amp;HomeAppliances|SmallKitchenAppliances|VacuumSealers"/>
    <x v="2"/>
    <n v="2575"/>
    <n v="6700"/>
    <x v="7"/>
    <n v="0.62"/>
    <n v="5.2"/>
    <x v="1"/>
    <n v="611"/>
    <x v="1"/>
    <x v="1"/>
    <x v="0"/>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n v="8"/>
    <s v="R28OJFR9T45794,R1Q7JAGLTGSLIR,R17RCVE0E6A6XA,R280FE6OS8V8I4,RMC53XMIQL6LY,R1TL181OM5ZWSJ,RL6IWO0F5BP3F,R2VCXQVEFYZWR8"/>
    <s v="R28OJFR9T45794"/>
    <s v="R1Q7JAGLTGSLIR"/>
    <s v="R17RCVE0E6A6XA"/>
    <s v="R280FE6OS8V8I4"/>
    <s v="RMC53XMIQL6LY"/>
    <s v="R1TL181OM5ZWSJ"/>
    <s v="RL6IWO0F5BP3F"/>
    <s v="R2VCXQVEFYZWR8"/>
  </r>
  <r>
    <s v="B09PL79D2X"/>
    <x v="1009"/>
    <s v="Electronics|Cameras&amp;Photography|Accessories|Tripods&amp;Monopods|Tabletop&amp;TravelTripods"/>
    <x v="1"/>
    <n v="1598"/>
    <n v="2990"/>
    <x v="1"/>
    <n v="0.47"/>
    <n v="4.8"/>
    <x v="10"/>
    <n v="11015"/>
    <x v="0"/>
    <x v="1"/>
    <x v="1"/>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n v="8"/>
    <s v="RO77OQG21KZ7C,R14P5VL1FNT9AH,R2XDRJHJRKJC9T,R18FB15M733QII,R892AATDO8QNT,RZ5L8BVT0THNE,R3LEJZ4FF2OSYZ,R3CQCCWYS8XQ4Q"/>
    <s v="RO77OQG21KZ7C"/>
    <s v="R14P5VL1FNT9AH"/>
    <s v="R2XDRJHJRKJC9T"/>
    <s v="R18FB15M733QII"/>
    <s v="R892AATDO8QNT"/>
    <s v="RZ5L8BVT0THNE"/>
    <s v="R3LEJZ4FF2OSYZ"/>
    <s v="R3CQCCWYS8XQ4Q"/>
  </r>
  <r>
    <s v="B09PLD9TCD"/>
    <x v="1010"/>
    <s v="Electronics|HomeTheater,TV&amp;Video|Accessories|Cables|HDMICables"/>
    <x v="1"/>
    <n v="26999"/>
    <n v="42999"/>
    <x v="4"/>
    <n v="0.37"/>
    <n v="5.2"/>
    <x v="1"/>
    <n v="1510"/>
    <x v="0"/>
    <x v="2"/>
    <x v="1"/>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n v="8"/>
    <s v="R1UFECRZY2H7ZR,R2L3OQHBC45T2X,R2IX8LIBU6MKPB,R35OUWDVRQF8R5,RHRVKXM6JJBX7,R1O89JBSE4EPL4,R364RHY5PGIWWH,R1EL7KUX3CVDVU"/>
    <s v="R1UFECRZY2H7ZR"/>
    <s v="R2L3OQHBC45T2X"/>
    <s v="R2IX8LIBU6MKPB"/>
    <s v="R35OUWDVRQF8R5"/>
    <s v="RHRVKXM6JJBX7"/>
    <s v="R1O89JBSE4EPL4"/>
    <s v="R364RHY5PGIWWH"/>
    <s v="R1EL7KUX3CVDVU"/>
  </r>
  <r>
    <s v="B09PLFJ7ZW"/>
    <x v="1011"/>
    <s v="Electronics|Mobiles&amp;Accessories|MobileAccessories|Mounts|Bedstand&amp;DeskMounts"/>
    <x v="1"/>
    <n v="1999"/>
    <n v="4999"/>
    <x v="0"/>
    <n v="0.6"/>
    <n v="4.9000000000000004"/>
    <x v="5"/>
    <n v="7571"/>
    <x v="0"/>
    <x v="1"/>
    <x v="0"/>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n v="8"/>
    <s v="R1VSKOXXZVR2QQ,RTHHAHQ848PU8,R1RNS2YZ7FXVD1,RMYPWXFB5Y3MQ,R2ZCXVKC7DFULV,R1MBN704BJGOUR,R357MDXJPLIJ9E,R38J3H1JQN20BI"/>
    <s v="R1VSKOXXZVR2QQ"/>
    <s v="RTHHAHQ848PU8"/>
    <s v="R1RNS2YZ7FXVD1"/>
    <s v="RMYPWXFB5Y3MQ"/>
    <s v="R2ZCXVKC7DFULV"/>
    <s v="R1MBN704BJGOUR"/>
    <s v="R357MDXJPLIJ9E"/>
    <s v="R38J3H1JQN20BI"/>
  </r>
  <r>
    <s v="B09PNKXSKF"/>
    <x v="1012"/>
    <s v="Electronics|WearableTechnology|SmartWatches"/>
    <x v="1"/>
    <n v="1999"/>
    <n v="3990"/>
    <x v="1"/>
    <n v="0.5"/>
    <n v="5"/>
    <x v="9"/>
    <n v="30254"/>
    <x v="0"/>
    <x v="1"/>
    <x v="0"/>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n v="8"/>
    <s v="R3B5HP4PJ8JIOG,R2NS7Z2XUJL73H,R3DLYP0JW3PWDP,R3HWHOM95KCAZV,R2EVYBZOHRZ8NQ,R2U4UV55GHL0AB,R1MXAL2G4J2CB4,R2E6IQWP86JIVZ"/>
    <s v="R3B5HP4PJ8JIOG"/>
    <s v="R2NS7Z2XUJL73H"/>
    <s v="R3DLYP0JW3PWDP"/>
    <s v="R3HWHOM95KCAZV"/>
    <s v="R2EVYBZOHRZ8NQ"/>
    <s v="R2U4UV55GHL0AB"/>
    <s v="R1MXAL2G4J2CB4"/>
    <s v="R2E6IQWP86JIVZ"/>
  </r>
  <r>
    <s v="B09PNR6F8Q"/>
    <x v="1013"/>
    <s v="Computers&amp;Accessories|Accessories&amp;Peripherals|Cables&amp;Accessories|Cables|USBCables"/>
    <x v="0"/>
    <n v="249"/>
    <n v="399"/>
    <x v="4"/>
    <n v="0.38"/>
    <n v="5"/>
    <x v="9"/>
    <n v="6558"/>
    <x v="0"/>
    <x v="0"/>
    <x v="1"/>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n v="8"/>
    <s v="RK4CS8ATPVMJ2,R3NEW792RTB2MX,R19EPBUZLA6R67,R21UXOOY9893V9,R1AZ0421422RJO,RUKWFWPEE3FCG,R35UQJTBQPXBQ6,RAUSXWSL8XXU6"/>
    <s v="RK4CS8ATPVMJ2"/>
    <s v="R3NEW792RTB2MX"/>
    <s v="R19EPBUZLA6R67"/>
    <s v="R21UXOOY9893V9"/>
    <s v="R1AZ0421422RJO"/>
    <s v="RUKWFWPEE3FCG"/>
    <s v="R35UQJTBQPXBQ6"/>
    <s v="RAUSXWSL8XXU6"/>
  </r>
  <r>
    <s v="B09PTT8DZF"/>
    <x v="1014"/>
    <s v="Computers&amp;Accessories|Accessories&amp;Peripherals|Cables&amp;Accessories|Cables|USBCables"/>
    <x v="0"/>
    <n v="417.44"/>
    <n v="670"/>
    <x v="4"/>
    <n v="0.38"/>
    <n v="4.9000000000000004"/>
    <x v="5"/>
    <n v="523"/>
    <x v="1"/>
    <x v="0"/>
    <x v="1"/>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n v="8"/>
    <s v="R3OI9NIP86EJMK,R19REKQNB6DHVK,RN8PZREKYVUCU,R7H07OI7LETQC,RFNCQH476BUID,RBRBI3TZWFXW7,R2ZR75W02IPC5C,RPUDZMSMR65WV"/>
    <s v="R3OI9NIP86EJMK"/>
    <s v="R19REKQNB6DHVK"/>
    <s v="RN8PZREKYVUCU"/>
    <s v="R7H07OI7LETQC"/>
    <s v="RFNCQH476BUID"/>
    <s v="RBRBI3TZWFXW7"/>
    <s v="R2ZR75W02IPC5C"/>
    <s v="RPUDZMSMR65WV"/>
  </r>
  <r>
    <s v="B09Q3M3WLJ"/>
    <x v="1015"/>
    <s v="Computers&amp;Accessories|Accessories&amp;Peripherals|LaptopAccessories|CoolingPads"/>
    <x v="0"/>
    <n v="399"/>
    <n v="1499"/>
    <x v="5"/>
    <n v="0.73"/>
    <n v="5"/>
    <x v="9"/>
    <n v="691"/>
    <x v="1"/>
    <x v="0"/>
    <x v="0"/>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n v="8"/>
    <s v="R2I07NZ3TO67ZS,R1TFPBGO0PT14P,R7XWY4BKE5UP3,R2O91G56I5D5YG,R2AXSATZZSSY51,R1V45KR4JDINGH,R28IIWM1MJ40FD,R1T583O5CK7Y4T"/>
    <s v="R2I07NZ3TO67ZS"/>
    <s v="R1TFPBGO0PT14P"/>
    <s v="R7XWY4BKE5UP3"/>
    <s v="R2O91G56I5D5YG"/>
    <s v="R2AXSATZZSSY51"/>
    <s v="R1V45KR4JDINGH"/>
    <s v="R28IIWM1MJ40FD"/>
    <s v="R1T583O5CK7Y4T"/>
  </r>
  <r>
    <s v="B09Q5P2MT3"/>
    <x v="1016"/>
    <s v="Electronics|HomeTheater,TV&amp;Video|Televisions|SmartTelevisions"/>
    <x v="1"/>
    <n v="24999"/>
    <n v="31999"/>
    <x v="3"/>
    <n v="0.22"/>
    <n v="5.2"/>
    <x v="1"/>
    <n v="34899"/>
    <x v="0"/>
    <x v="2"/>
    <x v="1"/>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n v="8"/>
    <s v="R3COVVOP2R7Z28,R2T6WHEO2ONNDD,RUFFV2QR43OCM,R2LK4WPIHJ7WDA,R6IPR9FHZ5BOT,R3DU4LFGTAIEMN,RVHHM5FW31JN1,R1QA870NJWIODF"/>
    <s v="R3COVVOP2R7Z28"/>
    <s v="R2T6WHEO2ONNDD"/>
    <s v="RUFFV2QR43OCM"/>
    <s v="R2LK4WPIHJ7WDA"/>
    <s v="R6IPR9FHZ5BOT"/>
    <s v="R3DU4LFGTAIEMN"/>
    <s v="RVHHM5FW31JN1"/>
    <s v="R1QA870NJWIODF"/>
  </r>
  <r>
    <s v="B09Q5SWVBJ"/>
    <x v="1017"/>
    <s v="Electronics|HomeTheater,TV&amp;Video|Televisions|SmartTelevisions"/>
    <x v="1"/>
    <n v="15999"/>
    <n v="21999"/>
    <x v="3"/>
    <n v="0.27"/>
    <n v="5.2"/>
    <x v="1"/>
    <n v="34899"/>
    <x v="0"/>
    <x v="2"/>
    <x v="1"/>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n v="8"/>
    <s v="R3COVVOP2R7Z28,R2T6WHEO2ONNDD,RUFFV2QR43OCM,R2LK4WPIHJ7WDA,R6IPR9FHZ5BOT,R3DU4LFGTAIEMN,RVHHM5FW31JN1,R1QA870NJWIODF"/>
    <s v="R3COVVOP2R7Z28"/>
    <s v="R2T6WHEO2ONNDD"/>
    <s v="RUFFV2QR43OCM"/>
    <s v="R2LK4WPIHJ7WDA"/>
    <s v="R6IPR9FHZ5BOT"/>
    <s v="R3DU4LFGTAIEMN"/>
    <s v="RVHHM5FW31JN1"/>
    <s v="R1QA870NJWIODF"/>
  </r>
  <r>
    <s v="B09Q8HMKZX"/>
    <x v="1018"/>
    <s v="Computers&amp;Accessories|Accessories&amp;Peripherals|Cables&amp;Accessories|Cables|USBCables"/>
    <x v="0"/>
    <n v="263"/>
    <n v="699"/>
    <x v="7"/>
    <n v="0.62"/>
    <n v="5.0999999999999996"/>
    <x v="0"/>
    <n v="450"/>
    <x v="1"/>
    <x v="0"/>
    <x v="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n v="8"/>
    <s v="R1LG3XV2XYCQQB,RPVNHPEU1HG9F,R1MD4LW015PP00,R5RCZRA2XSJVU,R1TPVT7TXNNW2,R1GYI0Y69RU13,R3S5U7BJ1KTKAU,R3F02OAHFU646V"/>
    <s v="R1LG3XV2XYCQQB"/>
    <s v="RPVNHPEU1HG9F"/>
    <s v="R1MD4LW015PP00"/>
    <s v="R5RCZRA2XSJVU"/>
    <s v="R1TPVT7TXNNW2"/>
    <s v="R1GYI0Y69RU13"/>
    <s v="R3S5U7BJ1KTKAU"/>
    <s v="R3F02OAHFU646V"/>
  </r>
  <r>
    <s v="B09Q8WQ5QJ"/>
    <x v="1019"/>
    <s v="Computers&amp;Accessories|Accessories&amp;Peripherals|Cables&amp;Accessories|Cables|USBCables"/>
    <x v="0"/>
    <n v="249"/>
    <n v="499"/>
    <x v="1"/>
    <n v="0.5"/>
    <n v="5.0999999999999996"/>
    <x v="0"/>
    <n v="1508"/>
    <x v="0"/>
    <x v="0"/>
    <x v="0"/>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n v="8"/>
    <s v="RCXJF5CVRLCI4,R3V788MKGR7BT6,R26TE9PP1AORV7,R3B3S0D5B6B0T9,R2EO7OYSWLOBAW,R3L2IIFA8XR9G3,R3DHIYEVFB2Y64,R2G2OFHFR3409U"/>
    <s v="RCXJF5CVRLCI4"/>
    <s v="R3V788MKGR7BT6"/>
    <s v="R26TE9PP1AORV7"/>
    <s v="R3B3S0D5B6B0T9"/>
    <s v="R2EO7OYSWLOBAW"/>
    <s v="R3L2IIFA8XR9G3"/>
    <s v="R3DHIYEVFB2Y64"/>
    <s v="R2G2OFHFR3409U"/>
  </r>
  <r>
    <s v="B09QGZFBPM"/>
    <x v="1020"/>
    <s v="Computers&amp;Accessories|Accessories&amp;Peripherals|Cables&amp;Accessories|Cables|USBCables"/>
    <x v="0"/>
    <n v="399"/>
    <n v="999"/>
    <x v="0"/>
    <n v="0.6"/>
    <n v="5.3"/>
    <x v="2"/>
    <n v="2806"/>
    <x v="0"/>
    <x v="0"/>
    <x v="0"/>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n v="8"/>
    <s v="RGNARUOE22V1A,R5KYEFZM5496A,R38R0ACYQPV9HZ,R17M1JPCDUNH21,R1H9QE5M69Z3VS,R249MO4XBSOM0Q,R2BI8BOVC79W95,R1V5XKRZ49DQK3"/>
    <s v="RGNARUOE22V1A"/>
    <s v="R5KYEFZM5496A"/>
    <s v="R38R0ACYQPV9HZ"/>
    <s v="R17M1JPCDUNH21"/>
    <s v="R1H9QE5M69Z3VS"/>
    <s v="R249MO4XBSOM0Q"/>
    <s v="R2BI8BOVC79W95"/>
    <s v="R1V5XKRZ49DQK3"/>
  </r>
  <r>
    <s v="B09QGZM8QB"/>
    <x v="1021"/>
    <s v="Computers&amp;Accessories|Accessories&amp;Peripherals|Cables&amp;Accessories|Cables|USBCables"/>
    <x v="0"/>
    <n v="399"/>
    <n v="999"/>
    <x v="0"/>
    <n v="0.6"/>
    <n v="5.3"/>
    <x v="2"/>
    <n v="2806"/>
    <x v="0"/>
    <x v="0"/>
    <x v="0"/>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n v="8"/>
    <s v="RGNARUOE22V1A,R5KYEFZM5496A,R38R0ACYQPV9HZ,R17M1JPCDUNH21,R1H9QE5M69Z3VS,R249MO4XBSOM0Q,R2BI8BOVC79W95,R1V5XKRZ49DQK3"/>
    <s v="RGNARUOE22V1A"/>
    <s v="R5KYEFZM5496A"/>
    <s v="R38R0ACYQPV9HZ"/>
    <s v="R17M1JPCDUNH21"/>
    <s v="R1H9QE5M69Z3VS"/>
    <s v="R249MO4XBSOM0Q"/>
    <s v="R2BI8BOVC79W95"/>
    <s v="R1V5XKRZ49DQK3"/>
  </r>
  <r>
    <s v="B09QS8V5N8"/>
    <x v="1022"/>
    <s v="Electronics|Accessories|MemoryCards|MicroSD"/>
    <x v="1"/>
    <n v="12999"/>
    <n v="17999"/>
    <x v="3"/>
    <n v="0.28000000000000003"/>
    <n v="4.9749999999999996"/>
    <x v="0"/>
    <n v="50772"/>
    <x v="0"/>
    <x v="2"/>
    <x v="1"/>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n v="7"/>
    <s v="R1GQJYYLCFOXJ8,ROASRYCFUFCK0,R1M63KP70YH4TU,RV26OEPPLTVTZ,RAS4252SOW901,R1EQV38U53I993,RD4X602L8KNNS"/>
    <s v="R1GQJYYLCFOXJ8"/>
    <s v="ROASRYCFUFCK0"/>
    <s v="R1M63KP70YH4TU"/>
    <s v="RV26OEPPLTVTZ"/>
    <s v="RAS4252SOW901"/>
    <s v="R1EQV38U53I993"/>
    <s v="RD4X602L8KNNS"/>
    <m/>
  </r>
  <r>
    <s v="B09QS9CWLV"/>
    <x v="1023"/>
    <s v="Electronics|Mobiles&amp;Accessories|MobileAccessories|Stands"/>
    <x v="1"/>
    <n v="12999"/>
    <n v="18999"/>
    <x v="4"/>
    <n v="0.32"/>
    <n v="4.9749999999999996"/>
    <x v="0"/>
    <n v="50772"/>
    <x v="0"/>
    <x v="2"/>
    <x v="1"/>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n v="7"/>
    <s v="R1GQJYYLCFOXJ8,ROASRYCFUFCK0,R1M63KP70YH4TU,RV26OEPPLTVTZ,RAS4252SOW901,R1EQV38U53I993,RD4X602L8KNNS"/>
    <s v="R1GQJYYLCFOXJ8"/>
    <s v="ROASRYCFUFCK0"/>
    <s v="R1M63KP70YH4TU"/>
    <s v="RV26OEPPLTVTZ"/>
    <s v="RAS4252SOW901"/>
    <s v="R1EQV38U53I993"/>
    <s v="RD4X602L8KNNS"/>
    <m/>
  </r>
  <r>
    <s v="B09QS9X16F"/>
    <x v="1024"/>
    <s v="Electronics|WearableTechnology|SmartWatches"/>
    <x v="1"/>
    <n v="12999"/>
    <n v="18999"/>
    <x v="4"/>
    <n v="0.32"/>
    <n v="4.9749999999999996"/>
    <x v="0"/>
    <n v="50772"/>
    <x v="0"/>
    <x v="2"/>
    <x v="1"/>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n v="7"/>
    <s v="R1GQJYYLCFOXJ8,ROASRYCFUFCK0,R1M63KP70YH4TU,RV26OEPPLTVTZ,RAS4252SOW901,R1EQV38U53I993,RD4X602L8KNNS"/>
    <s v="R1GQJYYLCFOXJ8"/>
    <s v="ROASRYCFUFCK0"/>
    <s v="R1M63KP70YH4TU"/>
    <s v="RV26OEPPLTVTZ"/>
    <s v="RAS4252SOW901"/>
    <s v="R1EQV38U53I993"/>
    <s v="RD4X602L8KNNS"/>
    <m/>
  </r>
  <r>
    <s v="B09QS9X9L8"/>
    <x v="1023"/>
    <s v="Electronics|Mobiles&amp;Accessories|Smartphones&amp;BasicMobiles|Smartphones"/>
    <x v="1"/>
    <n v="12999"/>
    <n v="18999"/>
    <x v="4"/>
    <n v="0.32"/>
    <n v="4.9749999999999996"/>
    <x v="0"/>
    <n v="50772"/>
    <x v="0"/>
    <x v="2"/>
    <x v="1"/>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n v="7"/>
    <s v="R1GQJYYLCFOXJ8,ROASRYCFUFCK0,R1M63KP70YH4TU,RV26OEPPLTVTZ,RAS4252SOW901,R1EQV38U53I993,RD4X602L8KNNS"/>
    <s v="R1GQJYYLCFOXJ8"/>
    <s v="ROASRYCFUFCK0"/>
    <s v="R1M63KP70YH4TU"/>
    <s v="RV26OEPPLTVTZ"/>
    <s v="RAS4252SOW901"/>
    <s v="R1EQV38U53I993"/>
    <s v="RD4X602L8KNNS"/>
    <m/>
  </r>
  <r>
    <s v="B09R1YFL6S"/>
    <x v="1025"/>
    <s v="Home&amp;Kitchen|HomeStorage&amp;Organization|LaundryOrganization|LaundryBaskets"/>
    <x v="2"/>
    <n v="1090"/>
    <n v="2999"/>
    <x v="7"/>
    <n v="0.64"/>
    <n v="4.375"/>
    <x v="8"/>
    <n v="57"/>
    <x v="1"/>
    <x v="1"/>
    <x v="0"/>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n v="7"/>
    <s v="RNDYBQHMT47QL,R279Z47TD2BTW0,R1KIQPBI7LXLZY,R18R9LYERVQDHJ,R1ESPXIP4APAI5,R1O99FX1SFVXWL,R2WZLXK8360X7Y"/>
    <s v="RNDYBQHMT47QL"/>
    <s v="R279Z47TD2BTW0"/>
    <s v="R1KIQPBI7LXLZY"/>
    <s v="R18R9LYERVQDHJ"/>
    <s v="R1ESPXIP4APAI5"/>
    <s v="R1O99FX1SFVXWL"/>
    <s v="R2WZLXK8360X7Y"/>
    <m/>
  </r>
  <r>
    <s v="B09R83SFYV"/>
    <x v="1026"/>
    <s v="Home&amp;Kitchen|Kitchen&amp;HomeAppliances|Vacuum,Cleaning&amp;Ironing|Irons,Steamers&amp;Accessories|Irons|DryIrons"/>
    <x v="2"/>
    <n v="1484"/>
    <n v="2499"/>
    <x v="1"/>
    <n v="0.41"/>
    <n v="4.7"/>
    <x v="6"/>
    <n v="1067"/>
    <x v="0"/>
    <x v="1"/>
    <x v="1"/>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n v="8"/>
    <s v="R4TD9COGBSNUW,R1N9BISDU5DUKY,R2WUK4CHR50M6P,R3Q3J9ZCQW08SJ,R3R09SQ3LQZWP0,ROG94W9K5IZPP,R19LU5HO0C5G6R,R2SI5AOVPWRB0D"/>
    <s v="R4TD9COGBSNUW"/>
    <s v="R1N9BISDU5DUKY"/>
    <s v="R2WUK4CHR50M6P"/>
    <s v="R3Q3J9ZCQW08SJ"/>
    <s v="R3R09SQ3LQZWP0"/>
    <s v="ROG94W9K5IZPP"/>
    <s v="R19LU5HO0C5G6R"/>
    <s v="R2SI5AOVPWRB0D"/>
  </r>
  <r>
    <s v="B09RF2QXGX"/>
    <x v="1027"/>
    <s v="Electronics|GeneralPurposeBatteries&amp;BatteryChargers|RechargeableBatteries"/>
    <x v="1"/>
    <n v="69"/>
    <n v="299"/>
    <x v="5"/>
    <n v="0.77"/>
    <n v="5.3"/>
    <x v="2"/>
    <n v="255"/>
    <x v="1"/>
    <x v="0"/>
    <x v="0"/>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n v="8"/>
    <s v="R73A6T8MRDZIC,R2JEX8R7VL6Y0W,R11E62NE328JVS,R3A3FOYWKUNHMM,RIQXPCOM8RRPS,R3VCIW3UM7QMO0,R1KGLT77FP3X13,R375ZRISQJ6XN5"/>
    <s v="R73A6T8MRDZIC"/>
    <s v="R2JEX8R7VL6Y0W"/>
    <s v="R11E62NE328JVS"/>
    <s v="R3A3FOYWKUNHMM"/>
    <s v="RIQXPCOM8RRPS"/>
    <s v="R3VCIW3UM7QMO0"/>
    <s v="R1KGLT77FP3X13"/>
    <s v="R375ZRISQJ6XN5"/>
  </r>
  <r>
    <s v="B09RFB2SJQ"/>
    <x v="1028"/>
    <s v="Electronics|Mobiles&amp;Accessories|MobileAccessories|Stands"/>
    <x v="1"/>
    <n v="499"/>
    <n v="1899"/>
    <x v="5"/>
    <n v="0.74"/>
    <n v="5.0999999999999996"/>
    <x v="0"/>
    <n v="412"/>
    <x v="1"/>
    <x v="0"/>
    <x v="0"/>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n v="8"/>
    <s v="R31BGTIUFLQNT5,R1OQRF5LZIEHR4,R29Q5SDNP9JWZB,R1AZR3AI0IHB30,R13H3ADGD1MXRT,RBWFP5OHEVKRS,R1M1HGIX59ETCA,R1IVSKQW9YSH7V"/>
    <s v="R31BGTIUFLQNT5"/>
    <s v="R1OQRF5LZIEHR4"/>
    <s v="R29Q5SDNP9JWZB"/>
    <s v="R1AZR3AI0IHB30"/>
    <s v="R13H3ADGD1MXRT"/>
    <s v="RBWFP5OHEVKRS"/>
    <s v="R1M1HGIX59ETCA"/>
    <s v="R1IVSKQW9YSH7V"/>
  </r>
  <r>
    <s v="B09RFC46VP"/>
    <x v="1029"/>
    <s v="Electronics|HomeTheater,TV&amp;Video|Televisions|SmartTelevisions"/>
    <x v="1"/>
    <n v="26999"/>
    <n v="42999"/>
    <x v="4"/>
    <n v="0.37"/>
    <n v="5.2"/>
    <x v="1"/>
    <n v="45238"/>
    <x v="0"/>
    <x v="2"/>
    <x v="1"/>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n v="8"/>
    <s v="R3CR9H6ABJ4Q4O,R2S5VBYYN51ELA,R1U0718A15KBBU,R9YRKNJ667H1E,RAWMG4UI4CZD3,R877Y6K5MW32G,RC458V57ETXDN,R2VOHT3T6361C5"/>
    <s v="R3CR9H6ABJ4Q4O"/>
    <s v="R2S5VBYYN51ELA"/>
    <s v="R1U0718A15KBBU"/>
    <s v="R9YRKNJ667H1E"/>
    <s v="RAWMG4UI4CZD3"/>
    <s v="R877Y6K5MW32G"/>
    <s v="RC458V57ETXDN"/>
    <s v="R2VOHT3T6361C5"/>
  </r>
  <r>
    <s v="B09RKFBCV7"/>
    <x v="1030"/>
    <s v="Computers&amp;Accessories|Accessories&amp;Peripherals|PCGamingPeripherals|GamingMice"/>
    <x v="0"/>
    <n v="1999"/>
    <n v="7999"/>
    <x v="5"/>
    <n v="0.75"/>
    <n v="5.2"/>
    <x v="1"/>
    <n v="31305"/>
    <x v="0"/>
    <x v="1"/>
    <x v="0"/>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n v="8"/>
    <s v="R2ATT3WQL0UB7P,R1VHI2ZGJSCFVO,R1UHC2M2KPN7W4,RL2IQ53WUNMXA,R2ZU0WUMZ3CLX6,R3C01TBTCD6UB0,R17G6J6XU7GMYG,R2TLAX7VNYS983"/>
    <s v="R2ATT3WQL0UB7P"/>
    <s v="R1VHI2ZGJSCFVO"/>
    <s v="R1UHC2M2KPN7W4"/>
    <s v="RL2IQ53WUNMXA"/>
    <s v="R2ZU0WUMZ3CLX6"/>
    <s v="R3C01TBTCD6UB0"/>
    <s v="R17G6J6XU7GMYG"/>
    <s v="R2TLAX7VNYS983"/>
  </r>
  <r>
    <s v="B09RMQYHLH"/>
    <x v="1031"/>
    <s v="Electronics|Mobiles&amp;Accessories|Smartphones&amp;BasicMobiles|Smartphones"/>
    <x v="1"/>
    <n v="12999"/>
    <n v="15999"/>
    <x v="2"/>
    <n v="0.19"/>
    <n v="5.2"/>
    <x v="1"/>
    <n v="13246"/>
    <x v="0"/>
    <x v="2"/>
    <x v="1"/>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n v="8"/>
    <s v="R225TDOAW3E40Y,R20F4XL6H69YXD,R30J2L74QHTQP9,R2OF67AGC4N6JL,R1SBTL4GCVQYN7,R3LLRND14DDJAB,R33RURRS0SE6WD,R3EQVOLZJUSS1B"/>
    <s v="R225TDOAW3E40Y"/>
    <s v="R20F4XL6H69YXD"/>
    <s v="R30J2L74QHTQP9"/>
    <s v="R2OF67AGC4N6JL"/>
    <s v="R1SBTL4GCVQYN7"/>
    <s v="R3LLRND14DDJAB"/>
    <s v="R33RURRS0SE6WD"/>
    <s v="R3EQVOLZJUSS1B"/>
  </r>
  <r>
    <s v="B09RQRZW2X"/>
    <x v="1032"/>
    <s v="Electronics|HomeTheater,TV&amp;Video|Accessories|RemoteControls"/>
    <x v="1"/>
    <n v="499"/>
    <n v="899"/>
    <x v="1"/>
    <n v="0.44"/>
    <n v="4.7"/>
    <x v="6"/>
    <n v="185"/>
    <x v="1"/>
    <x v="0"/>
    <x v="1"/>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n v="8"/>
    <s v="RW9LHUMO78TE2,R2OXFV06J64YNH,R1U3JI1Q9O92SE,R2XM48FX5POEKX,RP9JIO6DPGAL,R2F1YTVX9WS0TS,R2TIBHRS9UKUU1,R2P3JI1EJ9IXM3"/>
    <s v="RW9LHUMO78TE2"/>
    <s v="R2OXFV06J64YNH"/>
    <s v="R1U3JI1Q9O92SE"/>
    <s v="R2XM48FX5POEKX"/>
    <s v="RP9JIO6DPGAL"/>
    <s v="R2F1YTVX9WS0TS"/>
    <s v="R2TIBHRS9UKUU1"/>
    <s v="R2P3JI1EJ9IXM3"/>
  </r>
  <r>
    <s v="B09RWQ7YR6"/>
    <x v="1033"/>
    <s v="Electronics|HomeTheater,TV&amp;Video|SatelliteEquipment|SatelliteReceivers"/>
    <x v="1"/>
    <n v="46999"/>
    <n v="69999"/>
    <x v="4"/>
    <n v="0.33"/>
    <n v="5.3"/>
    <x v="2"/>
    <n v="21252"/>
    <x v="0"/>
    <x v="2"/>
    <x v="1"/>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n v="8"/>
    <s v="R19JWR6NN6DMRW,R3NNMZRL819Q5I,R27MVISBFA27B0,R26UM4M5FX7MOX,R3OS23S4DLG4RW,R6CTY16XAGKZ3,R3GTDALXXTDMU4,RXYNQRMH2KD0E"/>
    <s v="R19JWR6NN6DMRW"/>
    <s v="R3NNMZRL819Q5I"/>
    <s v="R27MVISBFA27B0"/>
    <s v="R26UM4M5FX7MOX"/>
    <s v="R3OS23S4DLG4RW"/>
    <s v="R6CTY16XAGKZ3"/>
    <s v="R3GTDALXXTDMU4"/>
    <s v="RXYNQRMH2KD0E"/>
  </r>
  <r>
    <s v="B09RWZRCP1"/>
    <x v="1034"/>
    <s v="Computers&amp;Accessories|Accessories&amp;Peripherals|Cables&amp;Accessories|Cables|USBCables"/>
    <x v="0"/>
    <n v="399"/>
    <n v="999"/>
    <x v="0"/>
    <n v="0.6"/>
    <n v="5.0999999999999996"/>
    <x v="0"/>
    <n v="1780"/>
    <x v="0"/>
    <x v="0"/>
    <x v="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n v="8"/>
    <s v="RMEKYV7XWTWKV,R1PYVXH6MGUQLU,R3FUT08S34HBHW,R2X57Q7030Q9DG,REPXGC5R2LG85,R399JBQZ8JKDKC,R1N2RQSGT02EZJ,R1NGVE16U4ZUIR"/>
    <s v="RMEKYV7XWTWKV"/>
    <s v="R1PYVXH6MGUQLU"/>
    <s v="R3FUT08S34HBHW"/>
    <s v="R2X57Q7030Q9DG"/>
    <s v="REPXGC5R2LG85"/>
    <s v="R399JBQZ8JKDKC"/>
    <s v="R1N2RQSGT02EZJ"/>
    <s v="R1NGVE16U4ZUIR"/>
  </r>
  <r>
    <s v="B09RX1FK54"/>
    <x v="1035"/>
    <s v="Computers&amp;Accessories|Accessories&amp;Peripherals|Cables&amp;Accessories|Cables|USBCables"/>
    <x v="0"/>
    <n v="399"/>
    <n v="999"/>
    <x v="0"/>
    <n v="0.6"/>
    <n v="5.0999999999999996"/>
    <x v="0"/>
    <n v="1780"/>
    <x v="0"/>
    <x v="0"/>
    <x v="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n v="8"/>
    <s v="RMEKYV7XWTWKV,R1PYVXH6MGUQLU,R3FUT08S34HBHW,R2X57Q7030Q9DG,REPXGC5R2LG85,R399JBQZ8JKDKC,R1N2RQSGT02EZJ,R1NGVE16U4ZUIR"/>
    <s v="RMEKYV7XWTWKV"/>
    <s v="R1PYVXH6MGUQLU"/>
    <s v="R3FUT08S34HBHW"/>
    <s v="R2X57Q7030Q9DG"/>
    <s v="REPXGC5R2LG85"/>
    <s v="R399JBQZ8JKDKC"/>
    <s v="R1N2RQSGT02EZJ"/>
    <s v="R1NGVE16U4ZUIR"/>
  </r>
  <r>
    <s v="B09RZS1NQT"/>
    <x v="1036"/>
    <s v="Computers&amp;Accessories|Accessories&amp;Peripherals|Cables&amp;Accessories|Cables|USBCables"/>
    <x v="0"/>
    <n v="199"/>
    <n v="999"/>
    <x v="5"/>
    <n v="0.8"/>
    <n v="5"/>
    <x v="9"/>
    <n v="576"/>
    <x v="1"/>
    <x v="0"/>
    <x v="0"/>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n v="8"/>
    <s v="RW294SCHB5QTK,R24AGC1O5RVWYI,R3NT7AA2V3I2FB,R2WGLZMFMUHY4G,R34ZQBSQFAGSQB,R26YQ2I8VG8AXE,R1M1FEBTZ4UHXZ,R1QV3OMDYZ42VP"/>
    <s v="RW294SCHB5QTK"/>
    <s v="R24AGC1O5RVWYI"/>
    <s v="R3NT7AA2V3I2FB"/>
    <s v="R2WGLZMFMUHY4G"/>
    <s v="R34ZQBSQFAGSQB"/>
    <s v="R26YQ2I8VG8AXE"/>
    <s v="R1M1FEBTZ4UHXZ"/>
    <s v="R1QV3OMDYZ42VP"/>
  </r>
  <r>
    <s v="B09SB6SJB4"/>
    <x v="1037"/>
    <s v="Electronics|HomeTheater,TV&amp;Video|Accessories|3DGlasses"/>
    <x v="1"/>
    <n v="129"/>
    <n v="599"/>
    <x v="5"/>
    <n v="0.78"/>
    <n v="5.0999999999999996"/>
    <x v="0"/>
    <n v="265"/>
    <x v="1"/>
    <x v="0"/>
    <x v="0"/>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n v="8"/>
    <s v="R2P1ZOKUIQWNZH,R3FBKF9RCYD42V,R2JPDSDJBPCPVG,RWAZG6R4PYQD8,R1VWPJ2GCK1V4P,R3SM2QDMLBGDIK,RUNP3LOY40PFP,RGLXWU5W86L32"/>
    <s v="R2P1ZOKUIQWNZH"/>
    <s v="R3FBKF9RCYD42V"/>
    <s v="R2JPDSDJBPCPVG"/>
    <s v="RWAZG6R4PYQD8"/>
    <s v="R1VWPJ2GCK1V4P"/>
    <s v="R3SM2QDMLBGDIK"/>
    <s v="RUNP3LOY40PFP"/>
    <s v="RGLXWU5W86L32"/>
  </r>
  <r>
    <s v="B09SDDQQKP"/>
    <x v="1038"/>
    <s v="Home&amp;Kitchen|Kitchen&amp;HomeAppliances|SmallKitchenAppliances|OvenToasterGrills"/>
    <x v="2"/>
    <n v="1799"/>
    <n v="3295"/>
    <x v="1"/>
    <n v="0.45"/>
    <n v="4.8"/>
    <x v="10"/>
    <n v="687"/>
    <x v="1"/>
    <x v="1"/>
    <x v="1"/>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n v="8"/>
    <s v="RHK81ZNE4PTND,R1APOT5W7NCQ0K,R2TC26RQAISV2N,R29YF4D5Q0NB7T,RUNNMDT7UQU00,RU90SRND4C6NC,R2RM3RN5D9HC4M,RC89DCR0F7SCA"/>
    <s v="RHK81ZNE4PTND"/>
    <s v="R1APOT5W7NCQ0K"/>
    <s v="R2TC26RQAISV2N"/>
    <s v="R29YF4D5Q0NB7T"/>
    <s v="RUNNMDT7UQU00"/>
    <s v="RU90SRND4C6NC"/>
    <s v="R2RM3RN5D9HC4M"/>
    <s v="RC89DCR0F7SCA"/>
  </r>
  <r>
    <s v="B09SFRNKSR"/>
    <x v="1039"/>
    <s v="Home&amp;Kitchen|Kitchen&amp;HomeAppliances|Vacuum,Cleaning&amp;Ironing|Irons,Steamers&amp;Accessories|LintShavers"/>
    <x v="2"/>
    <n v="298"/>
    <n v="499"/>
    <x v="4"/>
    <n v="0.4"/>
    <n v="5.4"/>
    <x v="4"/>
    <n v="290"/>
    <x v="1"/>
    <x v="0"/>
    <x v="1"/>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n v="8"/>
    <s v="R3CXWGXJIO3QD4,R317WT80E3F4I2,R2TEW122AFHO0N,R2L87VHBYI2A1V,R2NO3GT7CX9TX1,R1H7XDUE2AFTOJ,RW5LMN5G0IGL3,R38ZOGEKGSJBCV"/>
    <s v="R3CXWGXJIO3QD4"/>
    <s v="R317WT80E3F4I2"/>
    <s v="R2TEW122AFHO0N"/>
    <s v="R2L87VHBYI2A1V"/>
    <s v="R2NO3GT7CX9TX1"/>
    <s v="R1H7XDUE2AFTOJ"/>
    <s v="RW5LMN5G0IGL3"/>
    <s v="R38ZOGEKGSJBCV"/>
  </r>
  <r>
    <s v="B09SGGRKV8"/>
    <x v="1040"/>
    <s v="Computers&amp;Accessories|NetworkingDevices|Routers"/>
    <x v="0"/>
    <n v="199"/>
    <n v="499"/>
    <x v="0"/>
    <n v="0.6"/>
    <n v="4.5999999999999996"/>
    <x v="7"/>
    <n v="2492"/>
    <x v="0"/>
    <x v="0"/>
    <x v="0"/>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n v="8"/>
    <s v="R3H500MXJWRGI,R23WZ2PU1E2ZTM,R26VZERXGYOH61,R6BH0WP7AU7K5,R3Q5DCTI9MGLIN,RKLM5089QQVNH,R12GPK5AS5ZUZN,R1DMSSN400Y30K"/>
    <s v="R3H500MXJWRGI"/>
    <s v="R23WZ2PU1E2ZTM"/>
    <s v="R26VZERXGYOH61"/>
    <s v="R6BH0WP7AU7K5"/>
    <s v="R3Q5DCTI9MGLIN"/>
    <s v="RKLM5089QQVNH"/>
    <s v="R12GPK5AS5ZUZN"/>
    <s v="R1DMSSN400Y30K"/>
  </r>
  <r>
    <s v="B09SJ1FTYV"/>
    <x v="1041"/>
    <s v="Electronics|WearableTechnology|SmartWatches"/>
    <x v="1"/>
    <n v="199"/>
    <n v="1899"/>
    <x v="8"/>
    <n v="0.9"/>
    <n v="5"/>
    <x v="9"/>
    <n v="4740"/>
    <x v="0"/>
    <x v="0"/>
    <x v="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n v="8"/>
    <s v="R1E6PBJHMY4C1G,R3JHVSY69JG16Z,R2YVWM2WLBVV3S,R1QB2R2UJ7S2TI,RQXMAOZFDCUDY,R1G1M7XDU4T4HP,R3SHXIE18BG29W,R18I768SMTQA1X"/>
    <s v="R1E6PBJHMY4C1G"/>
    <s v="R3JHVSY69JG16Z"/>
    <s v="R2YVWM2WLBVV3S"/>
    <s v="R1QB2R2UJ7S2TI"/>
    <s v="RQXMAOZFDCUDY"/>
    <s v="R1G1M7XDU4T4HP"/>
    <s v="R3SHXIE18BG29W"/>
    <s v="R18I768SMTQA1X"/>
  </r>
  <r>
    <s v="B09SPTNG58"/>
    <x v="1042"/>
    <s v="Home&amp;Kitchen|Kitchen&amp;HomeAppliances|Vacuum,Cleaning&amp;Ironing|Irons,Steamers&amp;Accessories|Irons|DryIrons"/>
    <x v="2"/>
    <n v="1449"/>
    <n v="2349"/>
    <x v="4"/>
    <n v="0.38"/>
    <n v="4.9000000000000004"/>
    <x v="5"/>
    <n v="9019"/>
    <x v="0"/>
    <x v="1"/>
    <x v="1"/>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n v="8"/>
    <s v="R19X0TLJFOL8RV,R3H2XBOSPH6NZR,R187CEHOWSXVIR,R3D78DM0715YW3,R1ZTUD2LMQZ1O0,R2HMMLCLTHHYZ9,R3ETS7YB3Q999V,R8L7UK03RGGA"/>
    <s v="R19X0TLJFOL8RV"/>
    <s v="R3H2XBOSPH6NZR"/>
    <s v="R187CEHOWSXVIR"/>
    <s v="R3D78DM0715YW3"/>
    <s v="R1ZTUD2LMQZ1O0"/>
    <s v="R2HMMLCLTHHYZ9"/>
    <s v="R3ETS7YB3Q999V"/>
    <s v="R8L7UK03RGGA"/>
  </r>
  <r>
    <s v="B09SZ5TWHW"/>
    <x v="1043"/>
    <s v="Home&amp;Kitchen|Kitchen&amp;HomeAppliances|SmallKitchenAppliances|DeepFatFryers|AirFryers"/>
    <x v="2"/>
    <n v="1547"/>
    <n v="2890"/>
    <x v="1"/>
    <n v="0.46"/>
    <n v="4.9000000000000004"/>
    <x v="5"/>
    <n v="463"/>
    <x v="1"/>
    <x v="1"/>
    <x v="1"/>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n v="8"/>
    <s v="R2DY63XZUWM7SE,R1PZLXZL2ME6XT,R2VZRY72JJLPH3,R15RBOQE6F587T,R1ABQ9XJSD1B9N,RM0HKLK17HGWT,R6D68WWCYXIE6,R5Z1TDHJJTBCN"/>
    <s v="R2DY63XZUWM7SE"/>
    <s v="R1PZLXZL2ME6XT"/>
    <s v="R2VZRY72JJLPH3"/>
    <s v="R15RBOQE6F587T"/>
    <s v="R1ABQ9XJSD1B9N"/>
    <s v="RM0HKLK17HGWT"/>
    <s v="R6D68WWCYXIE6"/>
    <s v="R5Z1TDHJJTBCN"/>
  </r>
  <r>
    <s v="B09T2S8X9C"/>
    <x v="1044"/>
    <s v="Electronics|Mobiles&amp;Accessories|MobileAccessories|Chargers|WallChargers"/>
    <x v="1"/>
    <n v="22999"/>
    <n v="28999"/>
    <x v="3"/>
    <n v="0.21"/>
    <n v="4.9000000000000004"/>
    <x v="5"/>
    <n v="25824"/>
    <x v="0"/>
    <x v="2"/>
    <x v="1"/>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n v="8"/>
    <s v="R1S5FUVJK5BDKV,R10T102N4IHERO,R1QALRWVTEDXMH,R25MVXUNZDKPIY,RJ0CS41K876BR,RX87956266XU,R1HLEVV8WMVM3R,R1UBTZ9MAS7G8V"/>
    <s v="R1S5FUVJK5BDKV"/>
    <s v="R10T102N4IHERO"/>
    <s v="R1QALRWVTEDXMH"/>
    <s v="R25MVXUNZDKPIY"/>
    <s v="RJ0CS41K876BR"/>
    <s v="RX87956266XU"/>
    <s v="R1HLEVV8WMVM3R"/>
    <s v="R1UBTZ9MAS7G8V"/>
  </r>
  <r>
    <s v="B09T2WRLJJ"/>
    <x v="1045"/>
    <s v="Electronics|Mobiles&amp;Accessories|MobileAccessories|Chargers|PowerBanks"/>
    <x v="1"/>
    <n v="20999"/>
    <n v="26999"/>
    <x v="3"/>
    <n v="0.22"/>
    <n v="4.9000000000000004"/>
    <x v="5"/>
    <n v="25824"/>
    <x v="0"/>
    <x v="2"/>
    <x v="1"/>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n v="8"/>
    <s v="R1S5FUVJK5BDKV,R10T102N4IHERO,R1QALRWVTEDXMH,R25MVXUNZDKPIY,RJ0CS41K876BR,RX87956266XU,R1HLEVV8WMVM3R,R1UBTZ9MAS7G8V"/>
    <s v="R1S5FUVJK5BDKV"/>
    <s v="R10T102N4IHERO"/>
    <s v="R1QALRWVTEDXMH"/>
    <s v="R25MVXUNZDKPIY"/>
    <s v="RJ0CS41K876BR"/>
    <s v="RX87956266XU"/>
    <s v="R1HLEVV8WMVM3R"/>
    <s v="R1UBTZ9MAS7G8V"/>
  </r>
  <r>
    <s v="B09T37CKQ5"/>
    <x v="1046"/>
    <s v="Electronics|Mobiles&amp;Accessories|MobileAccessories|Chargers|WallChargers"/>
    <x v="1"/>
    <n v="239"/>
    <n v="599"/>
    <x v="0"/>
    <n v="0.6"/>
    <n v="4.9000000000000004"/>
    <x v="5"/>
    <n v="2147"/>
    <x v="0"/>
    <x v="0"/>
    <x v="0"/>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n v="8"/>
    <s v="R2XF84DPH68G5Y,R272LVPQ9OGM0S,RBQF76FUWS8PH,RUV6A5DB7ROJU,R25Z9XP6UQKEBZ,R33QHW049WSWGB,R3QAWS03V5OYSG,R3407AFPL16VUS"/>
    <s v="R2XF84DPH68G5Y"/>
    <s v="R272LVPQ9OGM0S"/>
    <s v="RBQF76FUWS8PH"/>
    <s v="RUV6A5DB7ROJU"/>
    <s v="R25Z9XP6UQKEBZ"/>
    <s v="R33QHW049WSWGB"/>
    <s v="R3QAWS03V5OYSG"/>
    <s v="R3407AFPL16VUS"/>
  </r>
  <r>
    <s v="B09T39K9YL"/>
    <x v="1047"/>
    <s v="Electronics|Mobiles&amp;Accessories|MobileAccessories|Chargers|AutomobileChargers"/>
    <x v="1"/>
    <n v="19999"/>
    <n v="24999"/>
    <x v="2"/>
    <n v="0.2"/>
    <n v="4.9000000000000004"/>
    <x v="5"/>
    <n v="25824"/>
    <x v="0"/>
    <x v="2"/>
    <x v="1"/>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n v="8"/>
    <s v="R1S5FUVJK5BDKV,R10T102N4IHERO,R1QALRWVTEDXMH,R25MVXUNZDKPIY,RJ0CS41K876BR,RX87956266XU,R1HLEVV8WMVM3R,R1UBTZ9MAS7G8V"/>
    <s v="R1S5FUVJK5BDKV"/>
    <s v="R10T102N4IHERO"/>
    <s v="R1QALRWVTEDXMH"/>
    <s v="R25MVXUNZDKPIY"/>
    <s v="RJ0CS41K876BR"/>
    <s v="RX87956266XU"/>
    <s v="R1HLEVV8WMVM3R"/>
    <s v="R1UBTZ9MAS7G8V"/>
  </r>
  <r>
    <s v="B09T3H12GV"/>
    <x v="1048"/>
    <s v="Electronics|Mobiles&amp;Accessories|MobileAccessories|Stands"/>
    <x v="1"/>
    <n v="1399"/>
    <n v="2498"/>
    <x v="1"/>
    <n v="0.44"/>
    <n v="5.2"/>
    <x v="1"/>
    <n v="33717"/>
    <x v="0"/>
    <x v="1"/>
    <x v="1"/>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n v="8"/>
    <s v="R1SNDKJ3F47REI,R2TKI3QCYTIHEU,R3LOHD95Y9I8Q3,R3L674Y2TEWO4K,RCNO312K340D9,R21QJQYXKVPKBW,R11VGKTVQCTPW1,RIME7JQPW8QM8"/>
    <s v="R1SNDKJ3F47REI"/>
    <s v="R2TKI3QCYTIHEU"/>
    <s v="R3LOHD95Y9I8Q3"/>
    <s v="R3L674Y2TEWO4K"/>
    <s v="RCNO312K340D9"/>
    <s v="R21QJQYXKVPKBW"/>
    <s v="R11VGKTVQCTPW1"/>
    <s v="RIME7JQPW8QM8"/>
  </r>
  <r>
    <s v="B09T3KB6JZ"/>
    <x v="1049"/>
    <s v="Electronics|HomeTheater,TV&amp;Video|Televisions|SmartTelevisions"/>
    <x v="1"/>
    <n v="18990"/>
    <n v="40990"/>
    <x v="0"/>
    <n v="0.54"/>
    <n v="5.2"/>
    <x v="1"/>
    <n v="6659"/>
    <x v="0"/>
    <x v="2"/>
    <x v="0"/>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n v="8"/>
    <s v="R2GC03W48T3IJR,R3EL2OA6MMM893,R1GV21LOE1079G,R3RT49SO6YCNDO,R31P7Y321UTDK1,R16ZGZCQ1H0ED3,R217N2SRNQMWHJ,R1H7N6CO2XOFSO"/>
    <s v="R2GC03W48T3IJR"/>
    <s v="R3EL2OA6MMM893"/>
    <s v="R1GV21LOE1079G"/>
    <s v="R3RT49SO6YCNDO"/>
    <s v="R31P7Y321UTDK1"/>
    <s v="R16ZGZCQ1H0ED3"/>
    <s v="R217N2SRNQMWHJ"/>
    <s v="R1H7N6CO2XOFSO"/>
  </r>
  <r>
    <s v="B09TBCVJS3"/>
    <x v="1050"/>
    <s v="Computers&amp;Accessories|Accessories&amp;Peripherals|LaptopAccessories|Lapdesks"/>
    <x v="0"/>
    <n v="5998"/>
    <n v="7999"/>
    <x v="3"/>
    <n v="0.25"/>
    <n v="4.8250000000000002"/>
    <x v="1"/>
    <n v="30355"/>
    <x v="0"/>
    <x v="1"/>
    <x v="1"/>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n v="5"/>
    <s v="R32FKIYH8C9GMX,RYBDLIADVEHDR,R3QUBDARIE2ZHS,R3V1NU4NDXXV74,R2FJDY45GI3UEC"/>
    <s v="R32FKIYH8C9GMX"/>
    <s v="RYBDLIADVEHDR"/>
    <s v="R3QUBDARIE2ZHS"/>
    <s v="R3V1NU4NDXXV74"/>
    <s v="R2FJDY45GI3UEC"/>
    <m/>
    <m/>
    <m/>
  </r>
  <r>
    <s v="B09TMZ1MF8"/>
    <x v="1051"/>
    <s v="Computers&amp;Accessories|Accessories&amp;Peripherals|LaptopAccessories"/>
    <x v="0"/>
    <n v="1709"/>
    <n v="4000"/>
    <x v="0"/>
    <n v="0.56999999999999995"/>
    <n v="5.4"/>
    <x v="4"/>
    <n v="3029"/>
    <x v="0"/>
    <x v="1"/>
    <x v="0"/>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n v="8"/>
    <s v="R1EFJNZ479B858,R2RW2HKD2AP8SI,R1C0OAF6VG7C6I,RVLHMAS6PSLC9,R2OWSR5QQ8ZBV2,R1O4UBO1Z22XD2,RDZVN2ZMIRT0Z,RUBFE0WN34MVP"/>
    <s v="R1EFJNZ479B858"/>
    <s v="R2RW2HKD2AP8SI"/>
    <s v="R1C0OAF6VG7C6I"/>
    <s v="RVLHMAS6PSLC9"/>
    <s v="R2OWSR5QQ8ZBV2"/>
    <s v="R1O4UBO1Z22XD2"/>
    <s v="RDZVN2ZMIRT0Z"/>
    <s v="RUBFE0WN34MVP"/>
  </r>
  <r>
    <s v="B09TP5KBN7"/>
    <x v="1052"/>
    <s v="Electronics|WearableTechnology|SmartWatches"/>
    <x v="1"/>
    <n v="199"/>
    <n v="1099"/>
    <x v="8"/>
    <n v="0.82"/>
    <n v="5"/>
    <x v="9"/>
    <n v="3197"/>
    <x v="0"/>
    <x v="0"/>
    <x v="0"/>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n v="8"/>
    <s v="RCYM7OUD8PKWH,RRK0TIGHV700F,RRAGI9YCKE2H9,R2R51I1D2W2K9X,RRI0B00NV10SB,R261OFDIUG1971,R2I7WIQ18HOAJR,R1MB58FBZOQYHE"/>
    <s v="RCYM7OUD8PKWH"/>
    <s v="RRK0TIGHV700F"/>
    <s v="RRAGI9YCKE2H9"/>
    <s v="R2R51I1D2W2K9X"/>
    <s v="RRI0B00NV10SB"/>
    <s v="R261OFDIUG1971"/>
    <s v="R2I7WIQ18HOAJR"/>
    <s v="R1MB58FBZOQYHE"/>
  </r>
  <r>
    <s v="B09TT6BFDX"/>
    <x v="1053"/>
    <s v="Electronics|HomeTheater,TV&amp;Video|Accessories|RemoteControls"/>
    <x v="1"/>
    <n v="399"/>
    <n v="1999"/>
    <x v="5"/>
    <n v="0.8"/>
    <n v="5.5"/>
    <x v="3"/>
    <n v="505"/>
    <x v="1"/>
    <x v="0"/>
    <x v="0"/>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n v="8"/>
    <s v="R175A66P22YRW5,R1UO8F94EK9479,R10MKW1UG3KEPV,R1LK4Q221ZFEZJ,RIDD37MLHUPMC,R3PMLB832O0JFF,R2MQKPT7ABOBFJ,R26NZETS68YSC5"/>
    <s v="R175A66P22YRW5"/>
    <s v="R1UO8F94EK9479"/>
    <s v="R10MKW1UG3KEPV"/>
    <s v="R1LK4Q221ZFEZJ"/>
    <s v="RIDD37MLHUPMC"/>
    <s v="R3PMLB832O0JFF"/>
    <s v="R2MQKPT7ABOBFJ"/>
    <s v="R26NZETS68YSC5"/>
  </r>
  <r>
    <s v="B09TWH8YHM"/>
    <x v="1054"/>
    <s v="Electronics|WearableTechnology|SmartWatches"/>
    <x v="1"/>
    <n v="16999"/>
    <n v="24999"/>
    <x v="4"/>
    <n v="0.32"/>
    <n v="4.3499999999999996"/>
    <x v="0"/>
    <n v="22318"/>
    <x v="0"/>
    <x v="2"/>
    <x v="1"/>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n v="2"/>
    <s v="R36UIGIQWYOKT,RISUCL5YV9EZN"/>
    <s v="R36UIGIQWYOKT"/>
    <s v="RISUCL5YV9EZN"/>
    <m/>
    <m/>
    <m/>
    <m/>
    <m/>
    <m/>
  </r>
  <r>
    <s v="B09TWHTBKQ"/>
    <x v="1055"/>
    <s v="Electronics|WearableTechnology|SmartWatches"/>
    <x v="1"/>
    <n v="18499"/>
    <n v="25999"/>
    <x v="3"/>
    <n v="0.28999999999999998"/>
    <n v="4.3499999999999996"/>
    <x v="0"/>
    <n v="22318"/>
    <x v="0"/>
    <x v="2"/>
    <x v="1"/>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n v="2"/>
    <s v="R36UIGIQWYOKT,RISUCL5YV9EZN"/>
    <s v="R36UIGIQWYOKT"/>
    <s v="RISUCL5YV9EZN"/>
    <m/>
    <m/>
    <m/>
    <m/>
    <m/>
    <m/>
  </r>
  <r>
    <s v="B09TY4MSH3"/>
    <x v="1056"/>
    <s v="Computers&amp;Accessories|Accessories&amp;Peripherals|Cables&amp;Accessories|Cables|USBCables"/>
    <x v="0"/>
    <n v="1289"/>
    <n v="2499"/>
    <x v="1"/>
    <n v="0.48"/>
    <n v="4.3"/>
    <x v="13"/>
    <n v="73"/>
    <x v="1"/>
    <x v="1"/>
    <x v="1"/>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n v="8"/>
    <s v="R39CZQR3ZPJ0Q7,R1XRT2636AEQEO,R2BSV4B70RKKC8,R2JBI9XCV1RU9E,RC0ZKG91JP10X,RAO17F0JUKD13,R1YWFT51T2HFXX,R2GVGI7SXLDIW9"/>
    <s v="R39CZQR3ZPJ0Q7"/>
    <s v="R1XRT2636AEQEO"/>
    <s v="R2BSV4B70RKKC8"/>
    <s v="R2JBI9XCV1RU9E"/>
    <s v="RC0ZKG91JP10X"/>
    <s v="RAO17F0JUKD13"/>
    <s v="R1YWFT51T2HFXX"/>
    <s v="R2GVGI7SXLDIW9"/>
  </r>
  <r>
    <s v="B09V12K8NT"/>
    <x v="1057"/>
    <s v="Electronics|WearableTechnology|SmartWatches"/>
    <x v="1"/>
    <n v="1499"/>
    <n v="6990"/>
    <x v="5"/>
    <n v="0.79"/>
    <n v="4.9000000000000004"/>
    <x v="5"/>
    <n v="21796"/>
    <x v="0"/>
    <x v="1"/>
    <x v="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n v="8"/>
    <s v="R2CU03OULJTK2A,R1SHVTKMHHOREL,R16MDWVEULVTGY,R24VBI0XML9AS5,RO1WU1XMSF20C,R17U7AO7GNBOX8,R2HES1EME0OXU4,RWYRMRDBVWYUO"/>
    <s v="R2CU03OULJTK2A"/>
    <s v="R1SHVTKMHHOREL"/>
    <s v="R16MDWVEULVTGY"/>
    <s v="R24VBI0XML9AS5"/>
    <s v="RO1WU1XMSF20C"/>
    <s v="R17U7AO7GNBOX8"/>
    <s v="R2HES1EME0OXU4"/>
    <s v="RWYRMRDBVWYUO"/>
  </r>
  <r>
    <s v="B09V175NP7"/>
    <x v="1058"/>
    <s v="Electronics|Mobiles&amp;Accessories|MobileAccessories|Stands"/>
    <x v="1"/>
    <n v="1499"/>
    <n v="6990"/>
    <x v="5"/>
    <n v="0.79"/>
    <n v="4.9000000000000004"/>
    <x v="5"/>
    <n v="21796"/>
    <x v="0"/>
    <x v="1"/>
    <x v="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n v="8"/>
    <s v="R2CU03OULJTK2A,R1SHVTKMHHOREL,R16MDWVEULVTGY,R24VBI0XML9AS5,RO1WU1XMSF20C,R17U7AO7GNBOX8,R2HES1EME0OXU4,RWYRMRDBVWYUO"/>
    <s v="R2CU03OULJTK2A"/>
    <s v="R1SHVTKMHHOREL"/>
    <s v="R16MDWVEULVTGY"/>
    <s v="R24VBI0XML9AS5"/>
    <s v="RO1WU1XMSF20C"/>
    <s v="R17U7AO7GNBOX8"/>
    <s v="R2HES1EME0OXU4"/>
    <s v="RWYRMRDBVWYUO"/>
  </r>
  <r>
    <s v="B09V17S2BG"/>
    <x v="1059"/>
    <s v="Electronics|Mobiles&amp;Accessories|Smartphones&amp;BasicMobiles|Smartphones"/>
    <x v="1"/>
    <n v="1499"/>
    <n v="6990"/>
    <x v="5"/>
    <n v="0.79"/>
    <n v="4.9000000000000004"/>
    <x v="5"/>
    <n v="21796"/>
    <x v="0"/>
    <x v="1"/>
    <x v="0"/>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n v="8"/>
    <s v="R2CU03OULJTK2A,R1SHVTKMHHOREL,R16MDWVEULVTGY,R24VBI0XML9AS5,RO1WU1XMSF20C,R17U7AO7GNBOX8,R2HES1EME0OXU4,RWYRMRDBVWYUO"/>
    <s v="R2CU03OULJTK2A"/>
    <s v="R1SHVTKMHHOREL"/>
    <s v="R16MDWVEULVTGY"/>
    <s v="R24VBI0XML9AS5"/>
    <s v="RO1WU1XMSF20C"/>
    <s v="R17U7AO7GNBOX8"/>
    <s v="R2HES1EME0OXU4"/>
    <s v="RWYRMRDBVWYUO"/>
  </r>
  <r>
    <s v="B09V2PZDX8"/>
    <x v="1060"/>
    <s v="Electronics|Mobiles&amp;Accessories|Smartphones&amp;BasicMobiles|Smartphones"/>
    <x v="1"/>
    <n v="1299"/>
    <n v="1599"/>
    <x v="2"/>
    <n v="0.19"/>
    <n v="5"/>
    <x v="9"/>
    <n v="128311"/>
    <x v="0"/>
    <x v="1"/>
    <x v="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n v="8"/>
    <s v="R1BFOK13WV2QLM,R3H97FN1H50F7F,R1IY2IDRUJX5O5,R1N5UJPJ5YGBU5,R3BZ3W2KH0X1DQ,R3GPO2WYK6ABG,RCMFGYS1T27LL,R1D5OAMYO4526T"/>
    <s v="R1BFOK13WV2QLM"/>
    <s v="R3H97FN1H50F7F"/>
    <s v="R1IY2IDRUJX5O5"/>
    <s v="R1N5UJPJ5YGBU5"/>
    <s v="R3BZ3W2KH0X1DQ"/>
    <s v="R3GPO2WYK6ABG"/>
    <s v="RCMFGYS1T27LL"/>
    <s v="R1D5OAMYO4526T"/>
  </r>
  <r>
    <s v="B09V2Q4QVQ"/>
    <x v="1061"/>
    <s v="Electronics|Accessories|MemoryCards|MicroSD"/>
    <x v="1"/>
    <n v="1299"/>
    <n v="1599"/>
    <x v="2"/>
    <n v="0.19"/>
    <n v="5"/>
    <x v="9"/>
    <n v="128311"/>
    <x v="0"/>
    <x v="1"/>
    <x v="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n v="8"/>
    <s v="R1BFOK13WV2QLM,R3H97FN1H50F7F,R1IY2IDRUJX5O5,R1N5UJPJ5YGBU5,R3BZ3W2KH0X1DQ,R3GPO2WYK6ABG,RCMFGYS1T27LL,R1D5OAMYO4526T"/>
    <s v="R1BFOK13WV2QLM"/>
    <s v="R3H97FN1H50F7F"/>
    <s v="R1IY2IDRUJX5O5"/>
    <s v="R1N5UJPJ5YGBU5"/>
    <s v="R3BZ3W2KH0X1DQ"/>
    <s v="R3GPO2WYK6ABG"/>
    <s v="RCMFGYS1T27LL"/>
    <s v="R1D5OAMYO4526T"/>
  </r>
  <r>
    <s v="B09VC2D2WG"/>
    <x v="1062"/>
    <s v="Computers&amp;Accessories|Accessories&amp;Peripherals|LaptopAccessories|NotebookComputerStands"/>
    <x v="0"/>
    <n v="469"/>
    <n v="1499"/>
    <x v="7"/>
    <n v="0.69"/>
    <n v="5.0999999999999996"/>
    <x v="0"/>
    <n v="352"/>
    <x v="1"/>
    <x v="0"/>
    <x v="0"/>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n v="8"/>
    <s v="R2IVS0EXZ8BPG6,R2QAT75MT7S765,R383L7XTQG2UD9,R1NGVP9RH0O5FM,RGCUCD1BJZ3QB,R11NVDOMRAN1N9,R4JGI2NFX4AOT,RL8266FZ4TCDG"/>
    <s v="R2IVS0EXZ8BPG6"/>
    <s v="R2QAT75MT7S765"/>
    <s v="R383L7XTQG2UD9"/>
    <s v="R1NGVP9RH0O5FM"/>
    <s v="RGCUCD1BJZ3QB"/>
    <s v="R11NVDOMRAN1N9"/>
    <s v="R4JGI2NFX4AOT"/>
    <s v="RL8266FZ4TCDG"/>
  </r>
  <r>
    <s v="B09VCHLSJF"/>
    <x v="1063"/>
    <s v="Electronics|HomeTheater,TV&amp;Video|Televisions|SmartTelevisions"/>
    <x v="1"/>
    <n v="29999"/>
    <n v="39999"/>
    <x v="3"/>
    <n v="0.25"/>
    <n v="5.2"/>
    <x v="1"/>
    <n v="7298"/>
    <x v="0"/>
    <x v="2"/>
    <x v="1"/>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n v="8"/>
    <s v="R2J3Q3BUHJ2S7E,R2H2ELE1DG24VY,R1U1S7X7BPSZBU,R9XVQWX40D175,REHUMWC9Q9EAG,RLEFI0WUITF14,R1M41TK6XDE47C,RUM8TBPKUE5UF"/>
    <s v="R2J3Q3BUHJ2S7E"/>
    <s v="R2H2ELE1DG24VY"/>
    <s v="R1U1S7X7BPSZBU"/>
    <s v="R9XVQWX40D175"/>
    <s v="REHUMWC9Q9EAG"/>
    <s v="RLEFI0WUITF14"/>
    <s v="R1M41TK6XDE47C"/>
    <s v="RUM8TBPKUE5UF"/>
  </r>
  <r>
    <s v="B09VGKFM7Y"/>
    <x v="1064"/>
    <s v="Electronics|Mobiles&amp;Accessories|Smartphones&amp;BasicMobiles|Smartphones"/>
    <x v="1"/>
    <n v="219"/>
    <n v="499"/>
    <x v="0"/>
    <n v="0.56000000000000005"/>
    <n v="4.7750000000000004"/>
    <x v="4"/>
    <n v="14"/>
    <x v="1"/>
    <x v="0"/>
    <x v="0"/>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n v="3"/>
    <s v="R33M2Q7OES3GBK,R125QF7WMZW3NW,RMDVRDSEK73L8"/>
    <s v="R33M2Q7OES3GBK"/>
    <s v="R125QF7WMZW3NW"/>
    <s v="RMDVRDSEK73L8"/>
    <m/>
    <m/>
    <m/>
    <m/>
    <m/>
  </r>
  <r>
    <s v="B09VGS66FV"/>
    <x v="1065"/>
    <s v="Home&amp;Kitchen|Kitchen&amp;HomeAppliances|SmallKitchenAppliances|EggBoilers"/>
    <x v="2"/>
    <n v="1349"/>
    <n v="1850"/>
    <x v="3"/>
    <n v="0.27"/>
    <n v="5.4"/>
    <x v="4"/>
    <n v="638"/>
    <x v="1"/>
    <x v="1"/>
    <x v="1"/>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n v="8"/>
    <s v="R3K8P7GKLOHOW3,R968YTI3QLHUU,R2WLXSMP9D425C,R3JQEX1BFY9D39,R3FG2NLHXHGVP,R3HUBJJJS3DO4T,R2661I4M86YGDU,R34YWIBFYLRQ7S"/>
    <s v="R3K8P7GKLOHOW3"/>
    <s v="R968YTI3QLHUU"/>
    <s v="R2WLXSMP9D425C"/>
    <s v="R3JQEX1BFY9D39"/>
    <s v="R3FG2NLHXHGVP"/>
    <s v="R3HUBJJJS3DO4T"/>
    <s v="R2661I4M86YGDU"/>
    <s v="R34YWIBFYLRQ7S"/>
  </r>
  <r>
    <s v="B09VH568H7"/>
    <x v="1066"/>
    <s v="Computers&amp;Accessories|Accessories&amp;Peripherals|Cables&amp;Accessories|Cables|USBCables"/>
    <x v="0"/>
    <n v="119"/>
    <n v="299"/>
    <x v="0"/>
    <n v="0.6"/>
    <n v="4.8"/>
    <x v="10"/>
    <n v="51"/>
    <x v="1"/>
    <x v="0"/>
    <x v="0"/>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n v="8"/>
    <s v="RR7JLC3VD2TBS,R3PG7SPU02XR6Z,R382LEGRZSS0UN,R1TFXCJ8YR6S8Z,R37IX8UNUF7V26,R188MKEOB6CXNH,R1WY278AMA2M2L,R1B9BGU3D96MM1"/>
    <s v="RR7JLC3VD2TBS"/>
    <s v="R3PG7SPU02XR6Z"/>
    <s v="R382LEGRZSS0UN"/>
    <s v="R1TFXCJ8YR6S8Z"/>
    <s v="R37IX8UNUF7V26"/>
    <s v="R188MKEOB6CXNH"/>
    <s v="R1WY278AMA2M2L"/>
    <s v="R1B9BGU3D96MM1"/>
  </r>
  <r>
    <s v="B09VKWGZD7"/>
    <x v="1067"/>
    <s v="Computers&amp;Accessories|Accessories&amp;Peripherals|TabletAccessories|ScreenProtectors"/>
    <x v="0"/>
    <n v="4789"/>
    <n v="8990"/>
    <x v="1"/>
    <n v="0.47"/>
    <n v="5.3"/>
    <x v="2"/>
    <n v="1017"/>
    <x v="0"/>
    <x v="1"/>
    <x v="1"/>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n v="8"/>
    <s v="R29L0E3P64C6H5,R25VCXJ891RAYE,RG7LDRDT2XW44,R1F97CSIBQ7F3H,R35MC54M7PLU14,R1BBR0MU78BRXK,R39C4QE74H9OU6,R24VYXU03FZS0A"/>
    <s v="R29L0E3P64C6H5"/>
    <s v="R25VCXJ891RAYE"/>
    <s v="RG7LDRDT2XW44"/>
    <s v="R1F97CSIBQ7F3H"/>
    <s v="R35MC54M7PLU14"/>
    <s v="R1BBR0MU78BRXK"/>
    <s v="R39C4QE74H9OU6"/>
    <s v="R24VYXU03FZS0A"/>
  </r>
  <r>
    <s v="B09VL9KFDB"/>
    <x v="1068"/>
    <s v="Home&amp;Kitchen|Kitchen&amp;HomeAppliances|SmallKitchenAppliances|MixerGrinders"/>
    <x v="2"/>
    <n v="2399"/>
    <n v="4200"/>
    <x v="1"/>
    <n v="0.43"/>
    <n v="4.8"/>
    <x v="10"/>
    <n v="397"/>
    <x v="1"/>
    <x v="1"/>
    <x v="1"/>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n v="8"/>
    <s v="R1B00RU3SHI9Q9,RHQJ6BFGU8S7I,RG5NSLD24104J,R3JPZAMX1OKWEU,RR77HDAK29S5E,RI9OJ89Z7HZ5F,R3T0U6U3J4PDPY,R2FFZ4RWVYRVJO"/>
    <s v="R1B00RU3SHI9Q9"/>
    <s v="RHQJ6BFGU8S7I"/>
    <s v="RG5NSLD24104J"/>
    <s v="R3JPZAMX1OKWEU"/>
    <s v="RR77HDAK29S5E"/>
    <s v="RI9OJ89Z7HZ5F"/>
    <s v="R3T0U6U3J4PDPY"/>
    <s v="R2FFZ4RWVYRVJO"/>
  </r>
  <r>
    <s v="B09VPH38JS"/>
    <x v="1069"/>
    <s v="Home&amp;Kitchen|Kitchen&amp;HomeAppliances|SmallKitchenAppliances|MixerGrinders"/>
    <x v="2"/>
    <n v="697"/>
    <n v="1499"/>
    <x v="0"/>
    <n v="0.54"/>
    <n v="4.8"/>
    <x v="10"/>
    <n v="144"/>
    <x v="1"/>
    <x v="0"/>
    <x v="0"/>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n v="8"/>
    <s v="R8P1LH1QES7X5,R3P0F39HVQX1F2,R1F4WX53SB8ZKQ,RU9DOPO6AYDMQ,R8GI3QXXT6HDE,R14LR72Y74A8AE,R146T7C5DJS2HC,RAZSYIJNF6OTY"/>
    <s v="R8P1LH1QES7X5"/>
    <s v="R3P0F39HVQX1F2"/>
    <s v="R1F4WX53SB8ZKQ"/>
    <s v="RU9DOPO6AYDMQ"/>
    <s v="R8GI3QXXT6HDE"/>
    <s v="R14LR72Y74A8AE"/>
    <s v="R146T7C5DJS2HC"/>
    <s v="RAZSYIJNF6OTY"/>
  </r>
  <r>
    <s v="B09VT6JKRP"/>
    <x v="1070"/>
    <s v="Computers&amp;Accessories|Accessories&amp;Peripherals|Cables&amp;Accessories|Cables|USBCables"/>
    <x v="0"/>
    <n v="199"/>
    <n v="999"/>
    <x v="5"/>
    <n v="0.8"/>
    <n v="5.0999999999999996"/>
    <x v="0"/>
    <n v="425"/>
    <x v="1"/>
    <x v="0"/>
    <x v="0"/>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n v="8"/>
    <s v="R3ET6IRJTU70BS,R3589B83QJ7IR8,R19UEB6ST57UVR,RG7D4BZAWAW7I,R32C8DOWXVBIQP,R14MFGZY1ZD0M6,RD2T9Z6AG9GBY,ROTSX1QO0ZBS6"/>
    <s v="R3ET6IRJTU70BS"/>
    <s v="R3589B83QJ7IR8"/>
    <s v="R19UEB6ST57UVR"/>
    <s v="RG7D4BZAWAW7I"/>
    <s v="R32C8DOWXVBIQP"/>
    <s v="R14MFGZY1ZD0M6"/>
    <s v="RD2T9Z6AG9GBY"/>
    <s v="ROTSX1QO0ZBS6"/>
  </r>
  <r>
    <s v="B09VZBGL1N"/>
    <x v="1071"/>
    <s v="Electronics|Mobiles&amp;Accessories|Smartphones&amp;BasicMobiles|Smartphones"/>
    <x v="1"/>
    <n v="99"/>
    <n v="499"/>
    <x v="5"/>
    <n v="0.8"/>
    <n v="5.0999999999999996"/>
    <x v="0"/>
    <n v="2451"/>
    <x v="0"/>
    <x v="0"/>
    <x v="0"/>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n v="8"/>
    <s v="R1SWNKZP36AU1J,R2T4RPK1O46TBX,R1WBRQ50IN70OF,RE0HLO48TPM4O,R2V8WPXZSTAKKE,RMQ0XU5QGL5LV,R2URDJTQLPFEYH,R2P9AVX3K59AMP"/>
    <s v="R1SWNKZP36AU1J"/>
    <s v="R2T4RPK1O46TBX"/>
    <s v="R1WBRQ50IN70OF"/>
    <s v="RE0HLO48TPM4O"/>
    <s v="R2V8WPXZSTAKKE"/>
    <s v="RMQ0XU5QGL5LV"/>
    <s v="R2URDJTQLPFEYH"/>
    <s v="R2P9AVX3K59AMP"/>
  </r>
  <r>
    <s v="B09W5XR9RT"/>
    <x v="1072"/>
    <s v="Computers&amp;Accessories|Accessories&amp;Peripherals|Cables&amp;Accessories|Cables|USBCables"/>
    <x v="0"/>
    <n v="970"/>
    <n v="1999"/>
    <x v="0"/>
    <n v="0.51"/>
    <n v="5.4"/>
    <x v="4"/>
    <n v="184"/>
    <x v="1"/>
    <x v="0"/>
    <x v="0"/>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n v="8"/>
    <s v="R1Y30KU04V3QF4,RK3DSUGKIZT8Z,R3BIG7J6V2JZTU,R1QI1HTJPGLS5O,R3SETXTOZ47CM4,R10SL1Q7F6CHBK,R1CBYX6RCGU739,R3PGNXSPA35NB3"/>
    <s v="R1Y30KU04V3QF4"/>
    <s v="RK3DSUGKIZT8Z"/>
    <s v="R3BIG7J6V2JZTU"/>
    <s v="R1QI1HTJPGLS5O"/>
    <s v="R3SETXTOZ47CM4"/>
    <s v="R10SL1Q7F6CHBK"/>
    <s v="R1CBYX6RCGU739"/>
    <s v="R3PGNXSPA35NB3"/>
  </r>
  <r>
    <s v="B09W9V2PXG"/>
    <x v="1073"/>
    <s v="Home&amp;Kitchen|Heating,Cooling&amp;AirQuality|WaterHeaters&amp;Geysers|StorageWaterHeaters"/>
    <x v="2"/>
    <n v="759"/>
    <n v="1999"/>
    <x v="7"/>
    <n v="0.62"/>
    <n v="5.3"/>
    <x v="2"/>
    <n v="532"/>
    <x v="1"/>
    <x v="0"/>
    <x v="0"/>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n v="8"/>
    <s v="R27B01SC9QAZKK,R1PCNR9B02HU9B,R2VVVYOKKK8OZA,R334FKVINA14QI,R3B8A6JCBLRUGC,R3GI30K6SI7HQR,R26WYNQ8661K6,R36HQ7DOFZO43R"/>
    <s v="R27B01SC9QAZKK"/>
    <s v="R1PCNR9B02HU9B"/>
    <s v="R2VVVYOKKK8OZA"/>
    <s v="R334FKVINA14QI"/>
    <s v="R3B8A6JCBLRUGC"/>
    <s v="R3GI30K6SI7HQR"/>
    <s v="R26WYNQ8661K6"/>
    <s v="R36HQ7DOFZO43R"/>
  </r>
  <r>
    <s v="B09WF4Q7B3"/>
    <x v="1074"/>
    <s v="Home&amp;Kitchen|Heating,Cooling&amp;AirQuality|Fans|TableFans"/>
    <x v="2"/>
    <n v="1799"/>
    <n v="2599"/>
    <x v="4"/>
    <n v="0.31"/>
    <n v="4.5999999999999996"/>
    <x v="7"/>
    <n v="771"/>
    <x v="1"/>
    <x v="1"/>
    <x v="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n v="8"/>
    <s v="R3VVDILPFTB4N,R33D06F6025R9G,R2I3H0WMODAWBP,R1AF6E3N2B9CB2,R36R7R03G3ZTT9,R26LX5GA0LIZA8,R376OUGP5M5AHS,R1MC6HR3Y1OZWE"/>
    <s v="R3VVDILPFTB4N"/>
    <s v="R33D06F6025R9G"/>
    <s v="R2I3H0WMODAWBP"/>
    <s v="R1AF6E3N2B9CB2"/>
    <s v="R36R7R03G3ZTT9"/>
    <s v="R26LX5GA0LIZA8"/>
    <s v="R376OUGP5M5AHS"/>
    <s v="R1MC6HR3Y1OZWE"/>
  </r>
  <r>
    <s v="B09WMTJPG7"/>
    <x v="1075"/>
    <s v="Home&amp;Kitchen|Kitchen&amp;HomeAppliances|Vacuum,Cleaning&amp;Ironing|Irons,Steamers&amp;Accessories|LintShavers"/>
    <x v="2"/>
    <n v="2599"/>
    <n v="4400"/>
    <x v="1"/>
    <n v="0.41"/>
    <n v="5.0999999999999996"/>
    <x v="0"/>
    <n v="14947"/>
    <x v="0"/>
    <x v="1"/>
    <x v="1"/>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n v="8"/>
    <s v="R2EMWU4SGRHF3S,R3426BT3R5BO5T,RLO3JXRM2INDT,R3GACMOLXD7OVV,RZTG7YA8FY53X,R2DLIVX26S8EQB,R18R92YT47JI00,RLPZWUOSK6F4U"/>
    <s v="R2EMWU4SGRHF3S"/>
    <s v="R3426BT3R5BO5T"/>
    <s v="RLO3JXRM2INDT"/>
    <s v="R3GACMOLXD7OVV"/>
    <s v="RZTG7YA8FY53X"/>
    <s v="R2DLIVX26S8EQB"/>
    <s v="R18R92YT47JI00"/>
    <s v="RLPZWUOSK6F4U"/>
  </r>
  <r>
    <s v="B09WN3SRC7"/>
    <x v="1076"/>
    <s v="Electronics|HomeTheater,TV&amp;Video|Televisions|SmartTelevisions"/>
    <x v="1"/>
    <n v="77990"/>
    <n v="139000"/>
    <x v="1"/>
    <n v="0.44"/>
    <n v="5.7"/>
    <x v="18"/>
    <n v="5935"/>
    <x v="0"/>
    <x v="2"/>
    <x v="1"/>
    <n v="8249650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n v="8"/>
    <s v="R16HCZ0W1TRSMM,R12J7UKQ0FX3O9,R8729SR7LQFUU,R1W7FVZ8OGOZN4,R39U6OQOYKSBJS,REJGTU93MWH8Y,R92QJE5NTZ9V7,R3SZH0PVUBQJ80"/>
    <s v="R16HCZ0W1TRSMM"/>
    <s v="R12J7UKQ0FX3O9"/>
    <s v="R8729SR7LQFUU"/>
    <s v="R1W7FVZ8OGOZN4"/>
    <s v="R39U6OQOYKSBJS"/>
    <s v="REJGTU93MWH8Y"/>
    <s v="R92QJE5NTZ9V7"/>
    <s v="R3SZH0PVUBQJ80"/>
  </r>
  <r>
    <s v="B09WRMNJ9G"/>
    <x v="1077"/>
    <s v="Electronics|WearableTechnology|SmartWatches"/>
    <x v="1"/>
    <n v="34999"/>
    <n v="38999"/>
    <x v="6"/>
    <n v="0.1"/>
    <n v="5.0750000000000002"/>
    <x v="1"/>
    <n v="11029"/>
    <x v="0"/>
    <x v="2"/>
    <x v="1"/>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n v="7"/>
    <s v="RB90KDMXOCCPZ,R1OARKAJGLAKQ4,R1N33NHFCLHH1Z,R3JL5MHXQ8MCFN,R38ZGFRJN3GTNB,R1VN3PBKU8OEGA,R27ULMSJKIY5YD"/>
    <s v="RB90KDMXOCCPZ"/>
    <s v="R1OARKAJGLAKQ4"/>
    <s v="R1N33NHFCLHH1Z"/>
    <s v="R3JL5MHXQ8MCFN"/>
    <s v="R38ZGFRJN3GTNB"/>
    <s v="R1VN3PBKU8OEGA"/>
    <s v="R27ULMSJKIY5YD"/>
    <m/>
  </r>
  <r>
    <s v="B09X1M3DHX"/>
    <x v="1078"/>
    <s v="Electronics|HomeTheater,TV&amp;Video|Televisions|SmartTelevisions"/>
    <x v="1"/>
    <n v="9999"/>
    <n v="27990"/>
    <x v="7"/>
    <n v="0.64"/>
    <n v="5.2"/>
    <x v="1"/>
    <n v="1269"/>
    <x v="0"/>
    <x v="1"/>
    <x v="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n v="8"/>
    <s v="R148TZG032T23O,R3NNEPKX2Y3RFA,R28AX5SR6R1EGR,R2CWMUCMP4HSPD,R1NMPVJYSJ118G,R1RPVBVR6TBTIP,RAZHKBDIIJ0NH,R248RAUMOHV8PU"/>
    <s v="R148TZG032T23O"/>
    <s v="R3NNEPKX2Y3RFA"/>
    <s v="R28AX5SR6R1EGR"/>
    <s v="R2CWMUCMP4HSPD"/>
    <s v="R1NMPVJYSJ118G"/>
    <s v="R1RPVBVR6TBTIP"/>
    <s v="RAZHKBDIIJ0NH"/>
    <s v="R248RAUMOHV8PU"/>
  </r>
  <r>
    <s v="B09X5C9VLK"/>
    <x v="1079"/>
    <s v="Computers&amp;Accessories|Accessories&amp;Peripherals|PCGamingPeripherals|Gamepads"/>
    <x v="0"/>
    <n v="1299"/>
    <n v="3500"/>
    <x v="7"/>
    <n v="0.63"/>
    <n v="4.8"/>
    <x v="10"/>
    <n v="44050"/>
    <x v="0"/>
    <x v="1"/>
    <x v="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n v="8"/>
    <s v="R13NH1L2MEEDOH,R2EJHR16R59BAG,R3HAH8XOGKHIXW,R17F67QP052I6V,R1ALQKLZ6VYQ60,R1BT7T8Z44ABYG,R2XLWIOFDI6ZSP,R2S1CVBMATHCP6"/>
    <s v="R13NH1L2MEEDOH"/>
    <s v="R2EJHR16R59BAG"/>
    <s v="R3HAH8XOGKHIXW"/>
    <s v="R17F67QP052I6V"/>
    <s v="R1ALQKLZ6VYQ60"/>
    <s v="R1BT7T8Z44ABYG"/>
    <s v="R2XLWIOFDI6ZSP"/>
    <s v="R2S1CVBMATHCP6"/>
  </r>
  <r>
    <s v="B09X5HD5T1"/>
    <x v="1080"/>
    <s v="Home&amp;Kitchen|Heating,Cooling&amp;AirQuality|Fans|CeilingFans"/>
    <x v="2"/>
    <n v="229"/>
    <n v="499"/>
    <x v="0"/>
    <n v="0.54"/>
    <n v="4.5"/>
    <x v="8"/>
    <n v="185"/>
    <x v="1"/>
    <x v="0"/>
    <x v="0"/>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n v="8"/>
    <s v="R2DHVCKWVHZBDL,RQZRV02WQM827,R2BSNORS4S8Y5O,R29IBNM5TII6SZ,R38ON0Z6Q9J451,R1R37QKX0HRTS,R2YU28MLKMSTYH,R29Q1VTK27KFLC"/>
    <s v="R2DHVCKWVHZBDL"/>
    <s v="RQZRV02WQM827"/>
    <s v="R2BSNORS4S8Y5O"/>
    <s v="R29IBNM5TII6SZ"/>
    <s v="R38ON0Z6Q9J451"/>
    <s v="R1R37QKX0HRTS"/>
    <s v="R2YU28MLKMSTYH"/>
    <s v="R29Q1VTK27KFLC"/>
  </r>
  <r>
    <s v="B09X76VL5L"/>
    <x v="1081"/>
    <s v="Computers&amp;Accessories|Accessories&amp;Peripherals|Audio&amp;VideoAccessories|PCMicrophones"/>
    <x v="0"/>
    <n v="1599"/>
    <n v="3490"/>
    <x v="0"/>
    <n v="0.54"/>
    <n v="4.7"/>
    <x v="6"/>
    <n v="676"/>
    <x v="1"/>
    <x v="1"/>
    <x v="0"/>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n v="8"/>
    <s v="R3HH89QPKPPH0N,R1RDMIVEKQR627,RA53P1TSFESWJ,R1YDORG7TANTE7,R2K9RPCJJ2IR5W,RLPU6DY334IHA,R35VO8VW4L2KA4,R1JJS4OLQE80Q4"/>
    <s v="R3HH89QPKPPH0N"/>
    <s v="R1RDMIVEKQR627"/>
    <s v="RA53P1TSFESWJ"/>
    <s v="R1YDORG7TANTE7"/>
    <s v="R2K9RPCJJ2IR5W"/>
    <s v="RLPU6DY334IHA"/>
    <s v="R35VO8VW4L2KA4"/>
    <s v="R1JJS4OLQE80Q4"/>
  </r>
  <r>
    <s v="B09X79PP8F"/>
    <x v="1082"/>
    <s v="Computers&amp;Accessories|Accessories&amp;Peripherals|Cables&amp;Accessories|Cables|USBCables"/>
    <x v="0"/>
    <n v="179"/>
    <n v="299"/>
    <x v="4"/>
    <n v="0.4"/>
    <n v="4.9000000000000004"/>
    <x v="5"/>
    <n v="81"/>
    <x v="1"/>
    <x v="0"/>
    <x v="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n v="8"/>
    <s v="R3HWZS22FT40ZO,R2AEYDZRIEO82E,R8M1T6I3PDMWQ,R2KCCRTIUFD9WT,R2M9YHXLQ6FXFA,R159MVF48WN5LH,R1OZ6VY8C0AKZB,RARR0KXLZMJXS"/>
    <s v="R3HWZS22FT40ZO"/>
    <s v="R2AEYDZRIEO82E"/>
    <s v="R8M1T6I3PDMWQ"/>
    <s v="R2KCCRTIUFD9WT"/>
    <s v="R2M9YHXLQ6FXFA"/>
    <s v="R159MVF48WN5LH"/>
    <s v="R1OZ6VY8C0AKZB"/>
    <s v="RARR0KXLZMJXS"/>
  </r>
  <r>
    <s v="B09X7DY7Q4"/>
    <x v="1083"/>
    <s v="Computers&amp;Accessories|Accessories&amp;Peripherals|UninterruptedPowerSupplies"/>
    <x v="0"/>
    <n v="939"/>
    <n v="1800"/>
    <x v="1"/>
    <n v="0.48"/>
    <n v="5.5"/>
    <x v="3"/>
    <n v="205052"/>
    <x v="0"/>
    <x v="0"/>
    <x v="1"/>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n v="8"/>
    <s v="R3QA00SN4P1YUC,R2L5K9DSEJSNFK,R3IUT3P06QBO1J,R3I104PGW6NC5D,R3H3D0V1SJ0ZT9,R1H77M0601ZL6T,R29AVRAIY0C408,R8N82LBHX7SR4"/>
    <s v="R3QA00SN4P1YUC"/>
    <s v="R2L5K9DSEJSNFK"/>
    <s v="R3IUT3P06QBO1J"/>
    <s v="R3I104PGW6NC5D"/>
    <s v="R3H3D0V1SJ0ZT9"/>
    <s v="R1H77M0601ZL6T"/>
    <s v="R29AVRAIY0C408"/>
    <s v="R8N82LBHX7SR4"/>
  </r>
  <r>
    <s v="B09XB1R2F3"/>
    <x v="1084"/>
    <s v="Home&amp;Kitchen|Kitchen&amp;HomeAppliances|Vacuum,Cleaning&amp;Ironing|Irons,Steamers&amp;Accessories|Irons|DryIrons"/>
    <x v="2"/>
    <n v="179"/>
    <n v="799"/>
    <x v="5"/>
    <n v="0.78"/>
    <n v="4.5"/>
    <x v="8"/>
    <n v="132"/>
    <x v="1"/>
    <x v="0"/>
    <x v="0"/>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n v="8"/>
    <s v="R5Z3PXJSYP16A,R3SCTI2ZS83HM4,R1ZK4MSQURH3VQ,RGEJZY2OM7YJ2,R2CITAVLIYLHU7,R3MZJHQ8REYS8C,R1MSAB5BD0D8JE,R1MTUFX2G4V92J"/>
    <s v="R5Z3PXJSYP16A"/>
    <s v="R3SCTI2ZS83HM4"/>
    <s v="R1ZK4MSQURH3VQ"/>
    <s v="RGEJZY2OM7YJ2"/>
    <s v="R2CITAVLIYLHU7"/>
    <s v="R3MZJHQ8REYS8C"/>
    <s v="R1MSAB5BD0D8JE"/>
    <s v="R1MTUFX2G4V92J"/>
  </r>
  <r>
    <s v="B09XB7DPW1"/>
    <x v="1085"/>
    <s v="Electronics|Mobiles&amp;Accessories|Smartphones&amp;BasicMobiles|Smartphones"/>
    <x v="1"/>
    <n v="8999"/>
    <n v="11999"/>
    <x v="3"/>
    <n v="0.25"/>
    <n v="5"/>
    <x v="9"/>
    <n v="12796"/>
    <x v="0"/>
    <x v="1"/>
    <x v="1"/>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n v="8"/>
    <s v="R98JKKNCSM7B5,R38O9HQOE1G03B,R597Z0G89GU27,RAI7NSHUQO02D,R2W5N0Y7MJX8UC,R1LK91F22JFZ41,R139XIZFXKTMW5,R1X5NW4ANBMMRM"/>
    <s v="R98JKKNCSM7B5"/>
    <s v="R38O9HQOE1G03B"/>
    <s v="R597Z0G89GU27"/>
    <s v="RAI7NSHUQO02D"/>
    <s v="R2W5N0Y7MJX8UC"/>
    <s v="R1LK91F22JFZ41"/>
    <s v="R139XIZFXKTMW5"/>
    <s v="R1X5NW4ANBMMRM"/>
  </r>
  <r>
    <s v="B09XB7SRQ5"/>
    <x v="1086"/>
    <s v="Electronics|WearableTechnology|SmartWatches"/>
    <x v="1"/>
    <n v="8999"/>
    <n v="11999"/>
    <x v="3"/>
    <n v="0.25"/>
    <n v="5"/>
    <x v="9"/>
    <n v="12796"/>
    <x v="0"/>
    <x v="1"/>
    <x v="1"/>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n v="8"/>
    <s v="R98JKKNCSM7B5,R38O9HQOE1G03B,R597Z0G89GU27,RAI7NSHUQO02D,R2W5N0Y7MJX8UC,R1LK91F22JFZ41,R139XIZFXKTMW5,R1X5NW4ANBMMRM"/>
    <s v="R98JKKNCSM7B5"/>
    <s v="R38O9HQOE1G03B"/>
    <s v="R597Z0G89GU27"/>
    <s v="RAI7NSHUQO02D"/>
    <s v="R2W5N0Y7MJX8UC"/>
    <s v="R1LK91F22JFZ41"/>
    <s v="R139XIZFXKTMW5"/>
    <s v="R1X5NW4ANBMMRM"/>
  </r>
  <r>
    <s v="B09XB8GFBQ"/>
    <x v="1087"/>
    <s v="Electronics|Mobiles&amp;Accessories|Smartphones&amp;BasicMobiles|Smartphones"/>
    <x v="1"/>
    <n v="8999"/>
    <n v="11999"/>
    <x v="3"/>
    <n v="0.25"/>
    <n v="5"/>
    <x v="9"/>
    <n v="12796"/>
    <x v="0"/>
    <x v="1"/>
    <x v="1"/>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n v="8"/>
    <s v="R98JKKNCSM7B5,R38O9HQOE1G03B,R597Z0G89GU27,RAI7NSHUQO02D,R2W5N0Y7MJX8UC,R1LK91F22JFZ41,R139XIZFXKTMW5,R1X5NW4ANBMMRM"/>
    <s v="R98JKKNCSM7B5"/>
    <s v="R38O9HQOE1G03B"/>
    <s v="R597Z0G89GU27"/>
    <s v="RAI7NSHUQO02D"/>
    <s v="R2W5N0Y7MJX8UC"/>
    <s v="R1LK91F22JFZ41"/>
    <s v="R139XIZFXKTMW5"/>
    <s v="R1X5NW4ANBMMRM"/>
  </r>
  <r>
    <s v="B09XBJ1CTN"/>
    <x v="1088"/>
    <s v="Electronics|Mobiles&amp;Accessories|MobileAccessories|Chargers|PowerBanks"/>
    <x v="1"/>
    <n v="649"/>
    <n v="999"/>
    <x v="4"/>
    <n v="0.35"/>
    <n v="5.2"/>
    <x v="1"/>
    <n v="1315"/>
    <x v="0"/>
    <x v="0"/>
    <x v="1"/>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n v="8"/>
    <s v="RWVCDTLWJRC3M,R3MJ0JMWK80XK8,R9ZFKUH0FBRMX,R21NL80UATYBKB,R1CUCX33DRNLV3,R2FI0QR1J4J704,R3RKJLBB11FNIO,R25C9QT8WYDZG9"/>
    <s v="RWVCDTLWJRC3M"/>
    <s v="R3MJ0JMWK80XK8"/>
    <s v="R9ZFKUH0FBRMX"/>
    <s v="R21NL80UATYBKB"/>
    <s v="R1CUCX33DRNLV3"/>
    <s v="R2FI0QR1J4J704"/>
    <s v="R3RKJLBB11FNIO"/>
    <s v="R25C9QT8WYDZG9"/>
  </r>
  <r>
    <s v="B09XHXXCFH"/>
    <x v="1089"/>
    <s v="Home&amp;Kitchen|Kitchen&amp;HomeAppliances|SmallKitchenAppliances|DigitalKitchenScales"/>
    <x v="2"/>
    <n v="3685"/>
    <n v="5495"/>
    <x v="4"/>
    <n v="0.33"/>
    <n v="5.0999999999999996"/>
    <x v="0"/>
    <n v="290"/>
    <x v="1"/>
    <x v="1"/>
    <x v="1"/>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n v="8"/>
    <s v="R1FV12XCLPA07M,RR4FYBIUQQF0S,R3IGJPGKZS06NZ,R33OLTLASD1YIK,R27G7C06S1UGAV,R10P8JU3ISASFZ,R3QOZ26RJV3Y3Q,RVAOC66XONJBJ"/>
    <s v="R1FV12XCLPA07M"/>
    <s v="RR4FYBIUQQF0S"/>
    <s v="R3IGJPGKZS06NZ"/>
    <s v="R33OLTLASD1YIK"/>
    <s v="R27G7C06S1UGAV"/>
    <s v="R10P8JU3ISASFZ"/>
    <s v="R3QOZ26RJV3Y3Q"/>
    <s v="RVAOC66XONJBJ"/>
  </r>
  <r>
    <s v="B09XJ1LM7R"/>
    <x v="1090"/>
    <s v="Electronics|HomeTheater,TV&amp;Video|Accessories|RemoteControls"/>
    <x v="1"/>
    <n v="399"/>
    <n v="799"/>
    <x v="1"/>
    <n v="0.5"/>
    <n v="4.4249999999999998"/>
    <x v="2"/>
    <n v="12"/>
    <x v="1"/>
    <x v="0"/>
    <x v="0"/>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n v="1"/>
    <s v="R38OAD16RVS9D4"/>
    <s v="R38OAD16RVS9D4"/>
    <m/>
    <m/>
    <m/>
    <m/>
    <m/>
    <m/>
    <m/>
  </r>
  <r>
    <s v="B09XJ5LD6L"/>
    <x v="1091"/>
    <s v="Computers&amp;Accessories|Accessories&amp;Peripherals|Cables&amp;Accessories|Cables|USBCables"/>
    <x v="0"/>
    <n v="23999"/>
    <n v="32999"/>
    <x v="3"/>
    <n v="0.27"/>
    <n v="4.9000000000000004"/>
    <x v="5"/>
    <n v="8866"/>
    <x v="0"/>
    <x v="2"/>
    <x v="1"/>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n v="8"/>
    <s v="RRKAMPIXSKUW,R3SXQQ9NVG7HOY,R3UW73PKX5XAOA,R3U8JXSUPY8MSJ,R3B9EB3AG57TR9,R2QNWBZRD42XTY,R2E243OBZNQZ4Q,R11DCSCBEFMX5F"/>
    <s v="RRKAMPIXSKUW"/>
    <s v="R3SXQQ9NVG7HOY"/>
    <s v="R3UW73PKX5XAOA"/>
    <s v="R3U8JXSUPY8MSJ"/>
    <s v="R3B9EB3AG57TR9"/>
    <s v="R2QNWBZRD42XTY"/>
    <s v="R2E243OBZNQZ4Q"/>
    <s v="R11DCSCBEFMX5F"/>
  </r>
  <r>
    <s v="B09XRBJ94N"/>
    <x v="1092"/>
    <s v="Home&amp;Kitchen|Kitchen&amp;HomeAppliances|SmallKitchenAppliances|InductionCooktop"/>
    <x v="2"/>
    <n v="2092"/>
    <n v="4600"/>
    <x v="0"/>
    <n v="0.55000000000000004"/>
    <n v="5.3"/>
    <x v="2"/>
    <n v="562"/>
    <x v="1"/>
    <x v="1"/>
    <x v="0"/>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n v="8"/>
    <s v="R2P85TVQQPR3XX,R3IGUN8ESO1GE5,RAO29VFIR7Y20,R21E4GVF798QBC,R2600ZN2HS1KVZ,R44ZNSYWMMKWH,R5E0YEMP9TLPD,R11PAFU64U5LGV"/>
    <s v="R2P85TVQQPR3XX"/>
    <s v="R3IGUN8ESO1GE5"/>
    <s v="RAO29VFIR7Y20"/>
    <s v="R21E4GVF798QBC"/>
    <s v="R2600ZN2HS1KVZ"/>
    <s v="R44ZNSYWMMKWH"/>
    <s v="R5E0YEMP9TLPD"/>
    <s v="R11PAFU64U5LGV"/>
  </r>
  <r>
    <s v="B09XTQFFCG"/>
    <x v="1093"/>
    <s v="Home&amp;Kitchen|Kitchen&amp;HomeAppliances|Vacuum,Cleaning&amp;Ironing|Irons,Steamers&amp;Accessories|LintShavers"/>
    <x v="2"/>
    <n v="2669"/>
    <n v="3199"/>
    <x v="2"/>
    <n v="0.17"/>
    <n v="4.9000000000000004"/>
    <x v="5"/>
    <n v="260"/>
    <x v="1"/>
    <x v="1"/>
    <x v="1"/>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n v="8"/>
    <s v="RV24IG0ESY0QQ,RT6Q1RSJWHH0A,RI1QYUZU94RKT,R16FKQNXTMPBRV,R1RBGFBH1U37L,RJGJ2HUWX9GSC,R3PY9TXJSQ085F,R3N0OO6FHZAE2I"/>
    <s v="RV24IG0ESY0QQ"/>
    <s v="RT6Q1RSJWHH0A"/>
    <s v="RI1QYUZU94RKT"/>
    <s v="R16FKQNXTMPBRV"/>
    <s v="R1RBGFBH1U37L"/>
    <s v="RJGJ2HUWX9GSC"/>
    <s v="R3PY9TXJSQ085F"/>
    <s v="R3N0OO6FHZAE2I"/>
  </r>
  <r>
    <s v="B09XX51X2G"/>
    <x v="1094"/>
    <s v="Computers&amp;Accessories|ExternalDevices&amp;DataStorage|ExternalHardDisks"/>
    <x v="0"/>
    <n v="449"/>
    <n v="999"/>
    <x v="0"/>
    <n v="0.55000000000000004"/>
    <n v="5"/>
    <x v="9"/>
    <n v="2102"/>
    <x v="0"/>
    <x v="0"/>
    <x v="0"/>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n v="8"/>
    <s v="R1INL4UFJMHNYR,R1JKLP968JFII9,R1V4XNUIURS7GC,R3ADRUHE42WCJE,RS7H27GCGREXQ,R41ZM7UPJZQ8W,RXM4QJZX5M7Q4,RUWA5ZR9LSQBH"/>
    <s v="R1INL4UFJMHNYR"/>
    <s v="R1JKLP968JFII9"/>
    <s v="R1V4XNUIURS7GC"/>
    <s v="R3ADRUHE42WCJE"/>
    <s v="RS7H27GCGREXQ"/>
    <s v="R41ZM7UPJZQ8W"/>
    <s v="RXM4QJZX5M7Q4"/>
    <s v="RUWA5ZR9LSQBH"/>
  </r>
  <r>
    <s v="B09XXZXQC1"/>
    <x v="1095"/>
    <s v="Computers&amp;Accessories|Accessories&amp;Peripherals|Keyboards,Mice&amp;InputDevices|GraphicTablets"/>
    <x v="0"/>
    <n v="26999"/>
    <n v="37999"/>
    <x v="3"/>
    <n v="0.28999999999999998"/>
    <n v="5.0999999999999996"/>
    <x v="11"/>
    <n v="2886"/>
    <x v="0"/>
    <x v="2"/>
    <x v="1"/>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n v="4"/>
    <s v="R2BT60BZIDC986,R17KDJGM0QOT3P,R2U9CP6B4FEVBN,RJ29G3M313IFR"/>
    <s v="R2BT60BZIDC986"/>
    <s v="R17KDJGM0QOT3P"/>
    <s v="R2U9CP6B4FEVBN"/>
    <s v="RJ29G3M313IFR"/>
    <m/>
    <m/>
    <m/>
    <m/>
  </r>
  <r>
    <s v="B09Y14JLP3"/>
    <x v="1096"/>
    <s v="Electronics|Cameras&amp;Photography|Accessories|Tripods&amp;Monopods|CompleteTripodUnits"/>
    <x v="1"/>
    <n v="99"/>
    <n v="499"/>
    <x v="5"/>
    <n v="0.8"/>
    <n v="5.0999999999999996"/>
    <x v="0"/>
    <n v="2451"/>
    <x v="0"/>
    <x v="0"/>
    <x v="0"/>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n v="8"/>
    <s v="R1SWNKZP36AU1J,R2T4RPK1O46TBX,RE0HLO48TPM4O,R1WBRQ50IN70OF,R2V8WPXZSTAKKE,RMQ0XU5QGL5LV,R2URDJTQLPFEYH,R2P9AVX3K59AMP"/>
    <s v="R1SWNKZP36AU1J"/>
    <s v="R2T4RPK1O46TBX"/>
    <s v="RE0HLO48TPM4O"/>
    <s v="R1WBRQ50IN70OF"/>
    <s v="R2V8WPXZSTAKKE"/>
    <s v="RMQ0XU5QGL5LV"/>
    <s v="R2URDJTQLPFEYH"/>
    <s v="R2P9AVX3K59AMP"/>
  </r>
  <r>
    <s v="B09Y358DZQ"/>
    <x v="1097"/>
    <s v="Home&amp;Kitchen|Heating,Cooling&amp;AirQuality|WaterHeaters&amp;Geysers|InstantWaterHeaters"/>
    <x v="2"/>
    <n v="2033"/>
    <n v="4295"/>
    <x v="0"/>
    <n v="0.53"/>
    <n v="4.4000000000000004"/>
    <x v="12"/>
    <n v="422"/>
    <x v="1"/>
    <x v="1"/>
    <x v="0"/>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n v="8"/>
    <s v="R1HFQQWKU1B7T9,R3HPSXLWX2RSHO,R2ZFEFLH2H6BOJ,RGRLYUCCNW475,R3V539LPWIH3CD,R2XI5MDOB81641,R22CGQQGZP9IJE,R1UL38ZEBW713N"/>
    <s v="R1HFQQWKU1B7T9"/>
    <s v="R3HPSXLWX2RSHO"/>
    <s v="R2ZFEFLH2H6BOJ"/>
    <s v="RGRLYUCCNW475"/>
    <s v="R3V539LPWIH3CD"/>
    <s v="R2XI5MDOB81641"/>
    <s v="R22CGQQGZP9IJE"/>
    <s v="R1UL38ZEBW713N"/>
  </r>
  <r>
    <s v="B09Y5FZK9N"/>
    <x v="1098"/>
    <s v="Computers&amp;Accessories|Accessories&amp;Peripherals|Cables&amp;Accessories|Cables|USBCables"/>
    <x v="0"/>
    <n v="809"/>
    <n v="1545"/>
    <x v="1"/>
    <n v="0.48"/>
    <n v="4.7"/>
    <x v="6"/>
    <n v="976"/>
    <x v="1"/>
    <x v="0"/>
    <x v="1"/>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n v="8"/>
    <s v="RBEG7QZLRCJDN,R28QMPIJNBM5OK,R14J3NXQ5NAC7R,RKRTDX4HUEL24,RHALLXNBV1RXU,R3D6738NEAKY6,R37JRTFT78JQZP,R6IZF0GLY43S"/>
    <s v="RBEG7QZLRCJDN"/>
    <s v="R28QMPIJNBM5OK"/>
    <s v="R14J3NXQ5NAC7R"/>
    <s v="RKRTDX4HUEL24"/>
    <s v="RHALLXNBV1RXU"/>
    <s v="R3D6738NEAKY6"/>
    <s v="R37JRTFT78JQZP"/>
    <s v="R6IZF0GLY43S"/>
  </r>
  <r>
    <s v="B09Y5MP7C4"/>
    <x v="1099"/>
    <s v="Electronics|Accessories|MemoryCards|MicroSD"/>
    <x v="1"/>
    <n v="1299"/>
    <n v="3499"/>
    <x v="7"/>
    <n v="0.63"/>
    <n v="4.9000000000000004"/>
    <x v="5"/>
    <n v="12452"/>
    <x v="0"/>
    <x v="1"/>
    <x v="0"/>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n v="8"/>
    <s v="R2XES5SVJG8YP1,R3ISE0B84H2FC4,R32PBSE5T01GP3,RF7XT25GUKMXL,R90ADLZBP2L4B,R1ININDVW54554,RSL20NEE3CM3Z,R8NGRUX0L544R"/>
    <s v="R2XES5SVJG8YP1"/>
    <s v="R3ISE0B84H2FC4"/>
    <s v="R32PBSE5T01GP3"/>
    <s v="RF7XT25GUKMXL"/>
    <s v="R90ADLZBP2L4B"/>
    <s v="R1ININDVW54554"/>
    <s v="RSL20NEE3CM3Z"/>
    <s v="R8NGRUX0L544R"/>
  </r>
  <r>
    <s v="B09YDFDVNS"/>
    <x v="1100"/>
    <s v="Electronics|Mobiles&amp;Accessories|Smartphones&amp;BasicMobiles|Smartphones"/>
    <x v="1"/>
    <n v="1324"/>
    <n v="1699"/>
    <x v="3"/>
    <n v="0.22"/>
    <n v="5"/>
    <x v="9"/>
    <n v="128311"/>
    <x v="0"/>
    <x v="1"/>
    <x v="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n v="8"/>
    <s v="R1BFOK13WV2QLM,R3H97FN1H50F7F,R1IY2IDRUJX5O5,R1N5UJPJ5YGBU5,R3BZ3W2KH0X1DQ,R3GPO2WYK6ABG,RCMFGYS1T27LL,R1D5OAMYO4526T"/>
    <s v="R1BFOK13WV2QLM"/>
    <s v="R3H97FN1H50F7F"/>
    <s v="R1IY2IDRUJX5O5"/>
    <s v="R1N5UJPJ5YGBU5"/>
    <s v="R3BZ3W2KH0X1DQ"/>
    <s v="R3GPO2WYK6ABG"/>
    <s v="RCMFGYS1T27LL"/>
    <s v="R1D5OAMYO4526T"/>
  </r>
  <r>
    <s v="B09YDFKJF8"/>
    <x v="1101"/>
    <s v="Electronics|Mobiles&amp;Accessories|Smartphones&amp;BasicMobiles|Smartphones"/>
    <x v="1"/>
    <n v="1324"/>
    <n v="1699"/>
    <x v="3"/>
    <n v="0.22"/>
    <n v="5"/>
    <x v="9"/>
    <n v="128311"/>
    <x v="0"/>
    <x v="1"/>
    <x v="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n v="8"/>
    <s v="R1BFOK13WV2QLM,R3H97FN1H50F7F,R1IY2IDRUJX5O5,R1N5UJPJ5YGBU5,R3BZ3W2KH0X1DQ,R3GPO2WYK6ABG,RCMFGYS1T27LL,R1D5OAMYO4526T"/>
    <s v="R1BFOK13WV2QLM"/>
    <s v="R3H97FN1H50F7F"/>
    <s v="R1IY2IDRUJX5O5"/>
    <s v="R1N5UJPJ5YGBU5"/>
    <s v="R3BZ3W2KH0X1DQ"/>
    <s v="R3GPO2WYK6ABG"/>
    <s v="RCMFGYS1T27LL"/>
    <s v="R1D5OAMYO4526T"/>
  </r>
  <r>
    <s v="B09YHLPQYT"/>
    <x v="1102"/>
    <s v="Computers&amp;Accessories|Accessories&amp;Peripherals|Cables&amp;Accessories|Cables|USBCables"/>
    <x v="0"/>
    <n v="246"/>
    <n v="600"/>
    <x v="0"/>
    <n v="0.59"/>
    <n v="5.2"/>
    <x v="1"/>
    <n v="143"/>
    <x v="1"/>
    <x v="0"/>
    <x v="0"/>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n v="8"/>
    <s v="R3JYRL1ACWZKKY,R32Q6QP914FG3A,R3IEH4PJW488UX,R37IXVPK58NJQ4,R2Y54968M42AHJ,R2SN886QABQ5AF,R2FF1108INS5GV,R390GAYBGW7786"/>
    <s v="R3JYRL1ACWZKKY"/>
    <s v="R32Q6QP914FG3A"/>
    <s v="R3IEH4PJW488UX"/>
    <s v="R37IXVPK58NJQ4"/>
    <s v="R2Y54968M42AHJ"/>
    <s v="R2SN886QABQ5AF"/>
    <s v="R2FF1108INS5GV"/>
    <s v="R390GAYBGW7786"/>
  </r>
  <r>
    <s v="B09YL9SN9B"/>
    <x v="1103"/>
    <s v="Electronics|HomeTheater,TV&amp;Video|Televisions|SmartTelevisions"/>
    <x v="1"/>
    <n v="15990"/>
    <n v="23990"/>
    <x v="4"/>
    <n v="0.33"/>
    <n v="5.3"/>
    <x v="2"/>
    <n v="1035"/>
    <x v="0"/>
    <x v="2"/>
    <x v="1"/>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n v="8"/>
    <s v="R2CS3O3RBOMTFP,R3H2SARN5OCYSA,R17IJUZWVYY9UP,R2BKMSGC49JIFQ,R3LM25KZJYPW7K,R3FXNMZ5WCRVBB,RQAJZR3HP1BF8,R1W0S8Y1MEZEOL"/>
    <s v="R2CS3O3RBOMTFP"/>
    <s v="R3H2SARN5OCYSA"/>
    <s v="R17IJUZWVYY9UP"/>
    <s v="R2BKMSGC49JIFQ"/>
    <s v="R3LM25KZJYPW7K"/>
    <s v="R3FXNMZ5WCRVBB"/>
    <s v="RQAJZR3HP1BF8"/>
    <s v="R1W0S8Y1MEZEOL"/>
  </r>
  <r>
    <s v="B09YLFHFDW"/>
    <x v="1104"/>
    <s v="Computers&amp;Accessories|Accessories&amp;Peripherals|Keyboards,Mice&amp;InputDevices|Mice"/>
    <x v="0"/>
    <n v="1599"/>
    <n v="2790"/>
    <x v="1"/>
    <n v="0.43"/>
    <n v="4.5999999999999996"/>
    <x v="7"/>
    <n v="2272"/>
    <x v="0"/>
    <x v="1"/>
    <x v="1"/>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n v="8"/>
    <s v="R3F2RGMVGXBBAW,R1QF8TBA1FDIL8,R3PQ1KGTPP89XV,RV46F0P6E6UXD,R39L5C9XC2E993,R3UGNLBXR6LUNT,R1F5TB9ITVZPUQ,R15YXHS43BMUK1"/>
    <s v="R3F2RGMVGXBBAW"/>
    <s v="R1QF8TBA1FDIL8"/>
    <s v="R3PQ1KGTPP89XV"/>
    <s v="RV46F0P6E6UXD"/>
    <s v="R39L5C9XC2E993"/>
    <s v="R3UGNLBXR6LUNT"/>
    <s v="R1F5TB9ITVZPUQ"/>
    <s v="R15YXHS43BMUK1"/>
  </r>
  <r>
    <s v="B09YLWT89W"/>
    <x v="1105"/>
    <s v="Home&amp;Kitchen|Kitchen&amp;HomeAppliances|WaterPurifiers&amp;Accessories|WaterCartridges"/>
    <x v="2"/>
    <n v="9199"/>
    <n v="18000"/>
    <x v="1"/>
    <n v="0.49"/>
    <n v="5"/>
    <x v="9"/>
    <n v="16020"/>
    <x v="0"/>
    <x v="1"/>
    <x v="1"/>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n v="8"/>
    <s v="R1FX2ZCKMJB7HV,RW80Q6XC18TR1,R388KPB8P0EVTW,RH57438QTA6TG,ROZVZWR5N5XFF,R32RTSWNYGFNT3,RHK4K6M2PFZCT,R21IS8D23018BF"/>
    <s v="R1FX2ZCKMJB7HV"/>
    <s v="RW80Q6XC18TR1"/>
    <s v="R388KPB8P0EVTW"/>
    <s v="RH57438QTA6TG"/>
    <s v="ROZVZWR5N5XFF"/>
    <s v="R32RTSWNYGFNT3"/>
    <s v="RHK4K6M2PFZCT"/>
    <s v="R21IS8D23018BF"/>
  </r>
  <r>
    <s v="B09YLX91QR"/>
    <x v="1106"/>
    <s v="Computers&amp;Accessories|Accessories&amp;Peripherals|Cables&amp;Accessories|Cables|USBCables"/>
    <x v="0"/>
    <n v="179"/>
    <n v="399"/>
    <x v="0"/>
    <n v="0.55000000000000004"/>
    <n v="5"/>
    <x v="9"/>
    <n v="1423"/>
    <x v="0"/>
    <x v="0"/>
    <x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n v="8"/>
    <s v="R8QBCR9MM1LGY,R3VN8XDH215N7I,R341EQRY87EZP,R3HHTVIHY2U1FO,RNA87JCGRTQJU,RZ12R7OYYP0KX,R2GZZ3WYE0JJYA,RHE3HXKSONROE"/>
    <s v="R8QBCR9MM1LGY"/>
    <s v="R3VN8XDH215N7I"/>
    <s v="R341EQRY87EZP"/>
    <s v="R3HHTVIHY2U1FO"/>
    <s v="RNA87JCGRTQJU"/>
    <s v="RZ12R7OYYP0KX"/>
    <s v="R2GZZ3WYE0JJYA"/>
    <s v="RHE3HXKSONROE"/>
  </r>
  <r>
    <s v="B09YLXYP7Y"/>
    <x v="1107"/>
    <s v="Computers&amp;Accessories|Accessories&amp;Peripherals|Cables&amp;Accessories|Cables|USBCables"/>
    <x v="0"/>
    <n v="179"/>
    <n v="399"/>
    <x v="0"/>
    <n v="0.55000000000000004"/>
    <n v="5"/>
    <x v="9"/>
    <n v="1423"/>
    <x v="0"/>
    <x v="0"/>
    <x v="0"/>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n v="8"/>
    <s v="R8QBCR9MM1LGY,R3VN8XDH215N7I,R341EQRY87EZP,R3HHTVIHY2U1FO,RNA87JCGRTQJU,RZ12R7OYYP0KX,R2GZZ3WYE0JJYA,RHE3HXKSONROE"/>
    <s v="R8QBCR9MM1LGY"/>
    <s v="R3VN8XDH215N7I"/>
    <s v="R341EQRY87EZP"/>
    <s v="R3HHTVIHY2U1FO"/>
    <s v="RNA87JCGRTQJU"/>
    <s v="RZ12R7OYYP0KX"/>
    <s v="R2GZZ3WYE0JJYA"/>
    <s v="RHE3HXKSONROE"/>
  </r>
  <r>
    <s v="B09YLYB9PB"/>
    <x v="1108"/>
    <s v="Computers&amp;Accessories|Accessories&amp;Peripherals|Cables&amp;Accessories|Cables|USBCables"/>
    <x v="0"/>
    <n v="149"/>
    <n v="399"/>
    <x v="7"/>
    <n v="0.63"/>
    <n v="5"/>
    <x v="9"/>
    <n v="1423"/>
    <x v="0"/>
    <x v="0"/>
    <x v="0"/>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n v="8"/>
    <s v="R8QBCR9MM1LGY,R3VN8XDH215N7I,R341EQRY87EZP,R3HHTVIHY2U1FO,RNA87JCGRTQJU,RZ12R7OYYP0KX,R2GZZ3WYE0JJYA,RHE3HXKSONROE"/>
    <s v="R8QBCR9MM1LGY"/>
    <s v="R3VN8XDH215N7I"/>
    <s v="R341EQRY87EZP"/>
    <s v="R3HHTVIHY2U1FO"/>
    <s v="RNA87JCGRTQJU"/>
    <s v="RZ12R7OYYP0KX"/>
    <s v="R2GZZ3WYE0JJYA"/>
    <s v="RHE3HXKSONROE"/>
  </r>
  <r>
    <s v="B09YV3K34W"/>
    <x v="1109"/>
    <s v="Computers&amp;Accessories|Accessories&amp;Peripherals|Cables&amp;Accessories|Cables|USBCables"/>
    <x v="0"/>
    <n v="2199"/>
    <n v="9999"/>
    <x v="5"/>
    <n v="0.78"/>
    <n v="5.2"/>
    <x v="1"/>
    <n v="29472"/>
    <x v="0"/>
    <x v="1"/>
    <x v="0"/>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n v="8"/>
    <s v="R26YAKWWPQSNL,R30L263BU0PTZP,R1A8G9G8J5Z3V5,RBTZE0Y27F7IZ,R39640821J2S6S,R75IA3ZAEBTFU,RCVN98N40B1C5,R3MDWPL6USKW2T"/>
    <s v="R26YAKWWPQSNL"/>
    <s v="R30L263BU0PTZP"/>
    <s v="R1A8G9G8J5Z3V5"/>
    <s v="RBTZE0Y27F7IZ"/>
    <s v="R39640821J2S6S"/>
    <s v="R75IA3ZAEBTFU"/>
    <s v="RCVN98N40B1C5"/>
    <s v="R3MDWPL6USKW2T"/>
  </r>
  <r>
    <s v="B09YV42QHZ"/>
    <x v="1110"/>
    <s v="Electronics|Mobiles&amp;Accessories|Smartphones&amp;BasicMobiles|BasicMobiles"/>
    <x v="1"/>
    <n v="1499"/>
    <n v="7999"/>
    <x v="8"/>
    <n v="0.81"/>
    <n v="5.2"/>
    <x v="1"/>
    <n v="22638"/>
    <x v="0"/>
    <x v="1"/>
    <x v="0"/>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n v="8"/>
    <s v="R2VEHBS4GTI9SH,R560D18O1BJM7,RYPXAOQI77XRF,R2T1AP2XBIAQBK,RU2RYKNTJU52I,R3D6UA9AB1KZ5D,R1YFZYNSZI9FAG,RQU8SHDXBG8NZ"/>
    <s v="R2VEHBS4GTI9SH"/>
    <s v="R560D18O1BJM7"/>
    <s v="RYPXAOQI77XRF"/>
    <s v="R2T1AP2XBIAQBK"/>
    <s v="RU2RYKNTJU52I"/>
    <s v="R3D6UA9AB1KZ5D"/>
    <s v="R1YFZYNSZI9FAG"/>
    <s v="RQU8SHDXBG8NZ"/>
  </r>
  <r>
    <s v="B09YV463SW"/>
    <x v="1111"/>
    <s v="Electronics|Mobiles&amp;Accessories|MobileAccessories|Chargers|WallChargers"/>
    <x v="1"/>
    <n v="1499"/>
    <n v="9999"/>
    <x v="8"/>
    <n v="0.85"/>
    <n v="5.2"/>
    <x v="1"/>
    <n v="22638"/>
    <x v="0"/>
    <x v="1"/>
    <x v="0"/>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n v="8"/>
    <s v="R2VEHBS4GTI9SH,R560D18O1BJM7,RYPXAOQI77XRF,R2T1AP2XBIAQBK,RU2RYKNTJU52I,R3D6UA9AB1KZ5D,R1YFZYNSZI9FAG,RQU8SHDXBG8NZ"/>
    <s v="R2VEHBS4GTI9SH"/>
    <s v="R560D18O1BJM7"/>
    <s v="RYPXAOQI77XRF"/>
    <s v="R2T1AP2XBIAQBK"/>
    <s v="RU2RYKNTJU52I"/>
    <s v="R3D6UA9AB1KZ5D"/>
    <s v="R1YFZYNSZI9FAG"/>
    <s v="RQU8SHDXBG8NZ"/>
  </r>
  <r>
    <s v="B09YV4MW2T"/>
    <x v="1109"/>
    <s v="Electronics|Mobiles&amp;Accessories|Smartphones&amp;BasicMobiles|Smartphones"/>
    <x v="1"/>
    <n v="2199"/>
    <n v="9999"/>
    <x v="5"/>
    <n v="0.78"/>
    <n v="5.2"/>
    <x v="1"/>
    <n v="29471"/>
    <x v="0"/>
    <x v="1"/>
    <x v="0"/>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n v="8"/>
    <s v="R26YAKWWPQSNL,R30L263BU0PTZP,R1A8G9G8J5Z3V5,RBTZE0Y27F7IZ,R39640821J2S6S,R75IA3ZAEBTFU,RCVN98N40B1C5,R3MDWPL6USKW2T"/>
    <s v="R26YAKWWPQSNL"/>
    <s v="R30L263BU0PTZP"/>
    <s v="R1A8G9G8J5Z3V5"/>
    <s v="RBTZE0Y27F7IZ"/>
    <s v="R39640821J2S6S"/>
    <s v="R75IA3ZAEBTFU"/>
    <s v="RCVN98N40B1C5"/>
    <s v="R3MDWPL6USKW2T"/>
  </r>
  <r>
    <s v="B09YV4RG4D"/>
    <x v="1112"/>
    <s v="Electronics|Mobiles&amp;Accessories|MobileAccessories|Chargers|WallChargers"/>
    <x v="1"/>
    <n v="1499"/>
    <n v="7999"/>
    <x v="8"/>
    <n v="0.81"/>
    <n v="5.2"/>
    <x v="1"/>
    <n v="22636"/>
    <x v="0"/>
    <x v="1"/>
    <x v="0"/>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n v="8"/>
    <s v="R2VEHBS4GTI9SH,R560D18O1BJM7,RYPXAOQI77XRF,R2T1AP2XBIAQBK,RU2RYKNTJU52I,R3D6UA9AB1KZ5D,R1YFZYNSZI9FAG,RQU8SHDXBG8NZ"/>
    <s v="R2VEHBS4GTI9SH"/>
    <s v="R560D18O1BJM7"/>
    <s v="RYPXAOQI77XRF"/>
    <s v="R2T1AP2XBIAQBK"/>
    <s v="RU2RYKNTJU52I"/>
    <s v="R3D6UA9AB1KZ5D"/>
    <s v="R1YFZYNSZI9FAG"/>
    <s v="RQU8SHDXBG8NZ"/>
  </r>
  <r>
    <s v="B09YV575RK"/>
    <x v="1113"/>
    <s v="OfficeProducts|OfficePaperProducts|Paper|Stationery|Notebooks,WritingPads&amp;Diaries|CompositionNotebooks"/>
    <x v="3"/>
    <n v="2499"/>
    <n v="9999"/>
    <x v="5"/>
    <n v="0.75"/>
    <n v="5"/>
    <x v="9"/>
    <n v="9090"/>
    <x v="0"/>
    <x v="1"/>
    <x v="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n v="8"/>
    <s v="R21XA337NNFD76,R2OFB11N0PESRG,R3DOZ8EPZ446YS,R384EFXOF0C77Z,R2DDDGG3PWCLY2,R1J7BOV2DXMCNY,R2B7M0U2JE9CCK,R24JB7H5RQY452"/>
    <s v="R21XA337NNFD76"/>
    <s v="R2OFB11N0PESRG"/>
    <s v="R3DOZ8EPZ446YS"/>
    <s v="R384EFXOF0C77Z"/>
    <s v="R2DDDGG3PWCLY2"/>
    <s v="R1J7BOV2DXMCNY"/>
    <s v="R2B7M0U2JE9CCK"/>
    <s v="R24JB7H5RQY452"/>
  </r>
  <r>
    <s v="B09Z28BQZT"/>
    <x v="1114"/>
    <s v="Computers&amp;Accessories|Accessories&amp;Peripherals|Cables&amp;Accessories|Cables|USBCables"/>
    <x v="0"/>
    <n v="599"/>
    <n v="3999"/>
    <x v="8"/>
    <n v="0.85"/>
    <n v="4.9000000000000004"/>
    <x v="5"/>
    <n v="1087"/>
    <x v="0"/>
    <x v="0"/>
    <x v="0"/>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n v="8"/>
    <s v="R1IF6OX5EMCHRA,R11D9Q1R128JAS,RYHX3VX289G1,R19FHZ8XC2J59F,R30VMLL7S21LYI,R2SB7CBS0DFSTW,RQWYUTNJ2RA2L,R1TM8DUKLOEWBV"/>
    <s v="R1IF6OX5EMCHRA"/>
    <s v="R11D9Q1R128JAS"/>
    <s v="RYHX3VX289G1"/>
    <s v="R19FHZ8XC2J59F"/>
    <s v="R30VMLL7S21LYI"/>
    <s v="R2SB7CBS0DFSTW"/>
    <s v="RQWYUTNJ2RA2L"/>
    <s v="R1TM8DUKLOEWBV"/>
  </r>
  <r>
    <s v="B09Z6WH2N1"/>
    <x v="1115"/>
    <s v="Electronics|Mobiles&amp;Accessories|Smartphones&amp;BasicMobiles|Smartphones"/>
    <x v="1"/>
    <n v="95"/>
    <n v="499"/>
    <x v="8"/>
    <n v="0.81"/>
    <n v="5.2"/>
    <x v="1"/>
    <n v="1949"/>
    <x v="0"/>
    <x v="0"/>
    <x v="0"/>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n v="8"/>
    <s v="R1EZC4VZXSJG4L,R1R39X4XI4GF5N,R2NR5VY4ULMZGZ,R1FGNEOQQOF3QC,R7BTN0BZCR0JG,R1IGYOAGJ9FW5U,R3B1Y0WDM2QS0U,R2KNU5Q3FUL54C"/>
    <s v="R1EZC4VZXSJG4L"/>
    <s v="R1R39X4XI4GF5N"/>
    <s v="R2NR5VY4ULMZGZ"/>
    <s v="R1FGNEOQQOF3QC"/>
    <s v="R7BTN0BZCR0JG"/>
    <s v="R1IGYOAGJ9FW5U"/>
    <s v="R3B1Y0WDM2QS0U"/>
    <s v="R2KNU5Q3FUL54C"/>
  </r>
  <r>
    <s v="B09Z7YGV3R"/>
    <x v="1116"/>
    <s v="Electronics|GeneralPurposeBatteries&amp;BatteryChargers|DisposableBatteries"/>
    <x v="1"/>
    <n v="269"/>
    <n v="699"/>
    <x v="7"/>
    <n v="0.62"/>
    <n v="5"/>
    <x v="9"/>
    <n v="93"/>
    <x v="1"/>
    <x v="0"/>
    <x v="0"/>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n v="8"/>
    <s v="R3VZ6Z283J13QS,R1A8F37C7OKF8,R2RQS98AMZ4NJG,R1DGW1VG83PPCR,RURU97F6DP2YP,RKZFNA3ZOCH42,R2OOZRPNVR6EVK,R4KKHOLNKM7XN"/>
    <s v="R3VZ6Z283J13QS"/>
    <s v="R1A8F37C7OKF8"/>
    <s v="R2RQS98AMZ4NJG"/>
    <s v="R1DGW1VG83PPCR"/>
    <s v="RURU97F6DP2YP"/>
    <s v="RKZFNA3ZOCH42"/>
    <s v="R2OOZRPNVR6EVK"/>
    <s v="R4KKHOLNKM7XN"/>
  </r>
  <r>
    <s v="B09ZDVL7L8"/>
    <x v="1117"/>
    <s v="Home&amp;Kitchen|Heating,Cooling&amp;AirQuality|RoomHeaters|ElectricHeaters"/>
    <x v="2"/>
    <n v="2199"/>
    <n v="3895"/>
    <x v="1"/>
    <n v="0.44"/>
    <n v="4.9000000000000004"/>
    <x v="5"/>
    <n v="1085"/>
    <x v="0"/>
    <x v="1"/>
    <x v="1"/>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n v="8"/>
    <s v="R1KN9SD017A7RE,R3CEOM0J1JBDOT,R1AEDQ9CAI6XXW,R2XIO0KMHIEO1F,RFVSFZCU692EX,R3A5RFPX4FKUDV,R3M6T8MOF5GD27,R19Y9YVBF318KF"/>
    <s v="R1KN9SD017A7RE"/>
    <s v="R3CEOM0J1JBDOT"/>
    <s v="R1AEDQ9CAI6XXW"/>
    <s v="R2XIO0KMHIEO1F"/>
    <s v="RFVSFZCU692EX"/>
    <s v="R3A5RFPX4FKUDV"/>
    <s v="R3M6T8MOF5GD27"/>
    <s v="R19Y9YVBF318KF"/>
  </r>
  <r>
    <s v="B09ZHCJDP1"/>
    <x v="1118"/>
    <s v="Computers&amp;Accessories|Accessories&amp;Peripherals|Cables&amp;Accessories|Cables|USBCables"/>
    <x v="0"/>
    <n v="499"/>
    <n v="1000"/>
    <x v="1"/>
    <n v="0.5"/>
    <n v="6"/>
    <x v="19"/>
    <n v="23"/>
    <x v="1"/>
    <x v="0"/>
    <x v="0"/>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n v="8"/>
    <s v="R76XPXMKXLWKH,R23S77AWPH5FP5,RK7Q6W5FOPESC,R2X5K6OCG1KJ3I,R27S1KARCAPY6C,R25RJ35CXQYW5C,R1ASXFOSQ5BCR7,R3UZGGP0USHERY"/>
    <s v="R76XPXMKXLWKH"/>
    <s v="R23S77AWPH5FP5"/>
    <s v="RK7Q6W5FOPESC"/>
    <s v="R2X5K6OCG1KJ3I"/>
    <s v="R27S1KARCAPY6C"/>
    <s v="R25RJ35CXQYW5C"/>
    <s v="R1ASXFOSQ5BCR7"/>
    <s v="R3UZGGP0USHERY"/>
  </r>
  <r>
    <s v="B09ZK6THRR"/>
    <x v="1119"/>
    <s v="Home&amp;Kitchen|Heating,Cooling&amp;AirQuality|RoomHeaters|FanHeaters"/>
    <x v="2"/>
    <n v="479"/>
    <n v="1000"/>
    <x v="0"/>
    <n v="0.52"/>
    <n v="5.2"/>
    <x v="1"/>
    <n v="1559"/>
    <x v="0"/>
    <x v="0"/>
    <x v="0"/>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n v="8"/>
    <s v="RTBI29BIALOQ4,R2Q29R8EM2KDMM,R2OD88UTINAZSL,R32MZ6ODLN2H45,R21CNC8OVM396T,RUHJ2QE6OWH81,R2S56ZTRZ86VN0,R2G6SFWPU9FYII"/>
    <s v="RTBI29BIALOQ4"/>
    <s v="R2Q29R8EM2KDMM"/>
    <s v="R2OD88UTINAZSL"/>
    <s v="R32MZ6ODLN2H45"/>
    <s v="R21CNC8OVM396T"/>
    <s v="RUHJ2QE6OWH81"/>
    <s v="R2S56ZTRZ86VN0"/>
    <s v="R2G6SFWPU9FYII"/>
  </r>
  <r>
    <s v="B09ZPJT8B2"/>
    <x v="1120"/>
    <s v="Electronics|HomeTheater,TV&amp;Video|Televisions|SmartTelevisions"/>
    <x v="1"/>
    <n v="11990"/>
    <n v="31990"/>
    <x v="7"/>
    <n v="0.63"/>
    <n v="5.2"/>
    <x v="1"/>
    <n v="64"/>
    <x v="1"/>
    <x v="2"/>
    <x v="0"/>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n v="8"/>
    <s v="R32DF3HCO27053,R11DLOHUC77VHV,R36X1KA9QU05FD,R2HEFVEAZ8AIWT,RR0KMPBLVAMVA,RPYDN6B28I73B,RK6SO6RSVNLFQ,R3HP7I1OD5DNW4"/>
    <s v="R32DF3HCO27053"/>
    <s v="R11DLOHUC77VHV"/>
    <s v="R36X1KA9QU05FD"/>
    <s v="R2HEFVEAZ8AIWT"/>
    <s v="RR0KMPBLVAMVA"/>
    <s v="RPYDN6B28I73B"/>
    <s v="RK6SO6RSVNLFQ"/>
    <s v="R3HP7I1OD5DNW4"/>
  </r>
  <r>
    <s v="B09ZPL5VYM"/>
    <x v="1121"/>
    <s v="Electronics|Mobiles&amp;Accessories|MobileAccessories|Stands"/>
    <x v="1"/>
    <n v="199"/>
    <n v="499"/>
    <x v="0"/>
    <n v="0.6"/>
    <n v="5.0999999999999996"/>
    <x v="0"/>
    <n v="1786"/>
    <x v="0"/>
    <x v="0"/>
    <x v="0"/>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n v="8"/>
    <s v="R34U56TMQL8B9J,R2SPWOVTNO9SQP,R1D39QP2DCGN5D,RP84GJ5M88XI,R16V2OB7NBKY0L,R22NOAMYT0PYEE,R1QAI2QLFV2ST1,RMXN9V3YLV8Q9"/>
    <s v="R34U56TMQL8B9J"/>
    <s v="R2SPWOVTNO9SQP"/>
    <s v="R1D39QP2DCGN5D"/>
    <s v="RP84GJ5M88XI"/>
    <s v="R16V2OB7NBKY0L"/>
    <s v="R22NOAMYT0PYEE"/>
    <s v="R1QAI2QLFV2ST1"/>
    <s v="RMXN9V3YLV8Q9"/>
  </r>
  <r>
    <s v="B09ZPM4C2C"/>
    <x v="1122"/>
    <s v="Electronics|HomeTheater,TV&amp;Video|Televisions|SmartTelevisions"/>
    <x v="1"/>
    <n v="10901"/>
    <n v="30990"/>
    <x v="7"/>
    <n v="0.65"/>
    <n v="5.0999999999999996"/>
    <x v="0"/>
    <n v="398"/>
    <x v="1"/>
    <x v="2"/>
    <x v="0"/>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n v="8"/>
    <s v="R95AYORS91NWX,R345JC4508EPTU,R20E3IUW7O236Z,R2QP52L8FNG8EN,RS73FA8EPYION,R134725GEKQE0F,RSQ14DVNFLV3C,R2OSJ4YOGUTXNR"/>
    <s v="R95AYORS91NWX"/>
    <s v="R345JC4508EPTU"/>
    <s v="R20E3IUW7O236Z"/>
    <s v="R2QP52L8FNG8EN"/>
    <s v="RS73FA8EPYION"/>
    <s v="R134725GEKQE0F"/>
    <s v="RSQ14DVNFLV3C"/>
    <s v="R2OSJ4YOGUTXNR"/>
  </r>
  <r>
    <s v="B09ZQK9X8G"/>
    <x v="1123"/>
    <s v="Electronics|Mobiles&amp;Accessories|Smartphones&amp;BasicMobiles|Smartphones"/>
    <x v="1"/>
    <n v="2998"/>
    <n v="5999"/>
    <x v="1"/>
    <n v="0.5"/>
    <n v="5.0999999999999996"/>
    <x v="0"/>
    <n v="5179"/>
    <x v="0"/>
    <x v="1"/>
    <x v="0"/>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n v="8"/>
    <s v="R14ALM4LONM07K,RBQ5KLENMT5W,RC8LE1R8ZUXK6,R2DOHSMCOKMG28,R23BQ1TQ435IEO,RQTVJP9U5HCTZ,R19QIA3XET90J7,R30UYREI7BF2FB"/>
    <s v="R14ALM4LONM07K"/>
    <s v="RBQ5KLENMT5W"/>
    <s v="RC8LE1R8ZUXK6"/>
    <s v="R2DOHSMCOKMG28"/>
    <s v="R23BQ1TQ435IEO"/>
    <s v="RQTVJP9U5HCTZ"/>
    <s v="R19QIA3XET90J7"/>
    <s v="R30UYREI7BF2FB"/>
  </r>
  <r>
    <s v="B09ZTZ9N3Q"/>
    <x v="1124"/>
    <s v="Electronics|Cameras&amp;Photography|SecurityCameras|DomeCameras"/>
    <x v="1"/>
    <n v="1049"/>
    <n v="1699"/>
    <x v="4"/>
    <n v="0.38"/>
    <n v="4.0999999999999996"/>
    <x v="16"/>
    <n v="111"/>
    <x v="1"/>
    <x v="1"/>
    <x v="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n v="8"/>
    <s v="R3VGVVQLQT97ML,R1Y56E8635Y7QD,RT5YXKE0NNQ8F,R2GEEMC0X545J5,R3KWBNS9ODP471,R3JEC32DYAIG6W,R1VD5AUGPRPO7H,R17S3I8NWLC4F1"/>
    <s v="R3VGVVQLQT97ML"/>
    <s v="R1Y56E8635Y7QD"/>
    <s v="RT5YXKE0NNQ8F"/>
    <s v="R2GEEMC0X545J5"/>
    <s v="R3KWBNS9ODP471"/>
    <s v="R3JEC32DYAIG6W"/>
    <s v="R1VD5AUGPRPO7H"/>
    <s v="R17S3I8NWLC4F1"/>
  </r>
  <r>
    <s v="B09ZVJXN5L"/>
    <x v="1125"/>
    <s v="Home&amp;Kitchen|Kitchen&amp;HomeAppliances|Vacuum,Cleaning&amp;Ironing|Vacuums&amp;FloorCare|Vacuums|HandheldVacuums"/>
    <x v="2"/>
    <n v="778"/>
    <n v="999"/>
    <x v="3"/>
    <n v="0.22"/>
    <n v="3.9249999999999998"/>
    <x v="13"/>
    <n v="8"/>
    <x v="1"/>
    <x v="0"/>
    <x v="1"/>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n v="5"/>
    <s v="R2NR09K7JPREX9,R1BVHMQAEEK6Q0,R3JLTEYMK907F2,RXAU989TJMDX6,R2OBL8DBUTV157"/>
    <s v="R2NR09K7JPREX9"/>
    <s v="R1BVHMQAEEK6Q0"/>
    <s v="R3JLTEYMK907F2"/>
    <s v="RXAU989TJMDX6"/>
    <s v="R2OBL8DBUTV157"/>
    <m/>
    <m/>
    <m/>
  </r>
  <r>
    <s v="B0B12K5BPM"/>
    <x v="1126"/>
    <s v="Home&amp;Kitchen|CraftMaterials|Scrapbooking|Tape"/>
    <x v="2"/>
    <n v="1049"/>
    <n v="2299"/>
    <x v="0"/>
    <n v="0.54"/>
    <n v="4.9000000000000004"/>
    <x v="5"/>
    <n v="1779"/>
    <x v="0"/>
    <x v="1"/>
    <x v="0"/>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n v="8"/>
    <s v="R2F293IOSSP7QX,R35TMVD8F23NNK,R2RP81I94A906C,RB6PFQQVU7KUM,R37XBQ83OS51H0,R2XMCSACFNMHSM,R3OAPCUWZ6KJ0E,R369ID2WU66LI8"/>
    <s v="R2F293IOSSP7QX"/>
    <s v="R35TMVD8F23NNK"/>
    <s v="R2RP81I94A906C"/>
    <s v="RB6PFQQVU7KUM"/>
    <s v="R37XBQ83OS51H0"/>
    <s v="R2XMCSACFNMHSM"/>
    <s v="R3OAPCUWZ6KJ0E"/>
    <s v="R369ID2WU66LI8"/>
  </r>
  <r>
    <s v="B0B14MR9L1"/>
    <x v="1054"/>
    <s v="Computers&amp;Accessories|Accessories&amp;Peripherals|Cables&amp;Accessories|Cables|USBCables"/>
    <x v="0"/>
    <n v="16999"/>
    <n v="24999"/>
    <x v="4"/>
    <n v="0.32"/>
    <n v="4.3499999999999996"/>
    <x v="0"/>
    <n v="22318"/>
    <x v="0"/>
    <x v="2"/>
    <x v="1"/>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n v="2"/>
    <s v="R36UIGIQWYOKT,RISUCL5YV9EZN"/>
    <s v="R36UIGIQWYOKT"/>
    <s v="RISUCL5YV9EZN"/>
    <m/>
    <m/>
    <m/>
    <m/>
    <m/>
    <m/>
  </r>
  <r>
    <s v="B0B15CPR37"/>
    <x v="1127"/>
    <s v="Electronics|HomeTheater,TV&amp;Video|Televisions|SmartTelevisions"/>
    <x v="1"/>
    <n v="32990"/>
    <n v="47900"/>
    <x v="4"/>
    <n v="0.31"/>
    <n v="5.3"/>
    <x v="2"/>
    <n v="7109"/>
    <x v="0"/>
    <x v="2"/>
    <x v="1"/>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n v="8"/>
    <s v="R3RUBB6REUGTT,R281851EB9L5G6,R4ATJJVUY9JO6,R18455FQDOCS3H,RLZ80A5MC1F5G,R2DYRNTDPPD8A5,R3IFT4P8VHQGL3,R1DSJOGV3DFZK2"/>
    <s v="R3RUBB6REUGTT"/>
    <s v="R281851EB9L5G6"/>
    <s v="R4ATJJVUY9JO6"/>
    <s v="R18455FQDOCS3H"/>
    <s v="RLZ80A5MC1F5G"/>
    <s v="R2DYRNTDPPD8A5"/>
    <s v="R3IFT4P8VHQGL3"/>
    <s v="R1DSJOGV3DFZK2"/>
  </r>
  <r>
    <s v="B0B15GSPQW"/>
    <x v="1128"/>
    <s v="Electronics|HomeTheater,TV&amp;Video|Televisions|SmartTelevisions"/>
    <x v="1"/>
    <n v="47990"/>
    <n v="70900"/>
    <x v="4"/>
    <n v="0.32"/>
    <n v="5.3"/>
    <x v="2"/>
    <n v="7109"/>
    <x v="0"/>
    <x v="2"/>
    <x v="1"/>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n v="8"/>
    <s v="R3RUBB6REUGTT,R281851EB9L5G6,R4ATJJVUY9JO6,R18455FQDOCS3H,RLZ80A5MC1F5G,R2DYRNTDPPD8A5,R3IFT4P8VHQGL3,R1DSJOGV3DFZK2"/>
    <s v="R3RUBB6REUGTT"/>
    <s v="R281851EB9L5G6"/>
    <s v="R4ATJJVUY9JO6"/>
    <s v="R18455FQDOCS3H"/>
    <s v="RLZ80A5MC1F5G"/>
    <s v="R2DYRNTDPPD8A5"/>
    <s v="R3IFT4P8VHQGL3"/>
    <s v="R1DSJOGV3DFZK2"/>
  </r>
  <r>
    <s v="B0B16KD737"/>
    <x v="1129"/>
    <s v="Electronics|HomeTheater,TV&amp;Video|Televisions|SmartTelevisions"/>
    <x v="1"/>
    <n v="8499"/>
    <n v="15999"/>
    <x v="1"/>
    <n v="0.47"/>
    <n v="5.3"/>
    <x v="2"/>
    <n v="592"/>
    <x v="1"/>
    <x v="1"/>
    <x v="1"/>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n v="8"/>
    <s v="R6H0LMQOYOUPR,RNP5KTHVIELH4,RQSOPFFP2W9UH,R28G1GQ4YWOYOX,R1ASISF519P4CO,R3VF5DEKULWSKF,RLQPU8GARVD9A,R5A7COKUGSUIQ"/>
    <s v="R6H0LMQOYOUPR"/>
    <s v="RNP5KTHVIELH4"/>
    <s v="RQSOPFFP2W9UH"/>
    <s v="R28G1GQ4YWOYOX"/>
    <s v="R1ASISF519P4CO"/>
    <s v="R3VF5DEKULWSKF"/>
    <s v="RLQPU8GARVD9A"/>
    <s v="R5A7COKUGSUIQ"/>
  </r>
  <r>
    <s v="B0B19VJXQZ"/>
    <x v="1130"/>
    <s v="Home&amp;Kitchen|Kitchen&amp;HomeAppliances|SmallKitchenAppliances|SandwichMakers"/>
    <x v="2"/>
    <n v="27900"/>
    <n v="59900"/>
    <x v="0"/>
    <n v="0.53"/>
    <n v="4.6500000000000004"/>
    <x v="4"/>
    <n v="5298"/>
    <x v="0"/>
    <x v="2"/>
    <x v="0"/>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n v="2"/>
    <s v="R1BD0HURZRIGKV,RKQY8Y6U3Y4BT"/>
    <s v="R1BD0HURZRIGKV"/>
    <s v="RKQY8Y6U3Y4BT"/>
    <m/>
    <m/>
    <m/>
    <m/>
    <m/>
    <m/>
  </r>
  <r>
    <s v="B0B1F6GQPS"/>
    <x v="1131"/>
    <s v="Computers&amp;Accessories|ExternalDevices&amp;DataStorage|PenDrives"/>
    <x v="0"/>
    <n v="999"/>
    <n v="4499"/>
    <x v="5"/>
    <n v="0.78"/>
    <n v="4.8"/>
    <x v="10"/>
    <n v="3390"/>
    <x v="0"/>
    <x v="0"/>
    <x v="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n v="8"/>
    <s v="R2888CE3TDHQMW,R5OOQZ5ILIG7E,R3CCDJLE61ON18,R1YKND3U30I2MF,R25NCFO26L4LDR,R25Y3SKCCN76RT,R1IVPB2D1II1QZ,R2VTSB2I55FIV8"/>
    <s v="R2888CE3TDHQMW"/>
    <s v="R5OOQZ5ILIG7E"/>
    <s v="R3CCDJLE61ON18"/>
    <s v="R1YKND3U30I2MF"/>
    <s v="R25NCFO26L4LDR"/>
    <s v="R25Y3SKCCN76RT"/>
    <s v="R1IVPB2D1II1QZ"/>
    <s v="R2VTSB2I55FIV8"/>
  </r>
  <r>
    <s v="B0B1MDZV9C"/>
    <x v="1132"/>
    <s v="Home&amp;Kitchen|Kitchen&amp;HomeAppliances|Vacuum,Cleaning&amp;Ironing|Irons,Steamers&amp;Accessories|Irons|SteamIrons"/>
    <x v="2"/>
    <n v="2286"/>
    <n v="4495"/>
    <x v="1"/>
    <n v="0.49"/>
    <n v="4.9000000000000004"/>
    <x v="5"/>
    <n v="326"/>
    <x v="1"/>
    <x v="1"/>
    <x v="1"/>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n v="8"/>
    <s v="RN9FDFWKUWE27,R9ERTYK7DPN51,R17LPFA7PQVV2Q,R1VIJFIRWTTF1F,R30ZXKRSMH8MBC,R3V395NK0BE964,R30BJ29AF18U6C,R2HZN4EOJBDZU2"/>
    <s v="RN9FDFWKUWE27"/>
    <s v="R9ERTYK7DPN51"/>
    <s v="R17LPFA7PQVV2Q"/>
    <s v="R1VIJFIRWTTF1F"/>
    <s v="R30ZXKRSMH8MBC"/>
    <s v="R3V395NK0BE964"/>
    <s v="R30BJ29AF18U6C"/>
    <s v="R2HZN4EOJBDZU2"/>
  </r>
  <r>
    <s v="B0B1NX6JTN"/>
    <x v="1133"/>
    <s v="Electronics|Mobiles&amp;Accessories|Smartphones&amp;BasicMobiles|Smartphones"/>
    <x v="1"/>
    <n v="1599"/>
    <n v="2599"/>
    <x v="4"/>
    <n v="0.38"/>
    <n v="5.3"/>
    <x v="2"/>
    <n v="1801"/>
    <x v="0"/>
    <x v="1"/>
    <x v="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n v="8"/>
    <s v="R6LNTBPRGQ5SH,R8XCX03RG32U,RNP9KG0AKI8QG,R3LP9C2W2RTAQH,R2FX53CQOLKI7A,R2FAY534DIE3GK,R3BS9HLFNF3IKI,R35GQXCRXTDQ4Y"/>
    <s v="R6LNTBPRGQ5SH"/>
    <s v="R8XCX03RG32U"/>
    <s v="RNP9KG0AKI8QG"/>
    <s v="R3LP9C2W2RTAQH"/>
    <s v="R2FX53CQOLKI7A"/>
    <s v="R2FAY534DIE3GK"/>
    <s v="R3BS9HLFNF3IKI"/>
    <s v="R35GQXCRXTDQ4Y"/>
  </r>
  <r>
    <s v="B0B1YVCJ2Y"/>
    <x v="1134"/>
    <s v="Electronics|HomeTheater,TV&amp;Video|Televisions|SmartTelevisions"/>
    <x v="1"/>
    <n v="11499"/>
    <n v="19990"/>
    <x v="1"/>
    <n v="0.42"/>
    <n v="5.3"/>
    <x v="2"/>
    <n v="4703"/>
    <x v="0"/>
    <x v="2"/>
    <x v="1"/>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n v="8"/>
    <s v="R1EBS3566VCSCG,R24MB66WRPSN2A,R25UU2M1B9BO5X,R1NXW7PGVND2LE,R3OSBPH7X9AQUK,R2I8RVEPDM0IMQ,R5RES2LABIW7Q,R3A3IRV8ZWP1U9"/>
    <s v="R1EBS3566VCSCG"/>
    <s v="R24MB66WRPSN2A"/>
    <s v="R25UU2M1B9BO5X"/>
    <s v="R1NXW7PGVND2LE"/>
    <s v="R3OSBPH7X9AQUK"/>
    <s v="R2I8RVEPDM0IMQ"/>
    <s v="R5RES2LABIW7Q"/>
    <s v="R3A3IRV8ZWP1U9"/>
  </r>
  <r>
    <s v="B0B1YY6JJL"/>
    <x v="1135"/>
    <s v="Electronics|HomeTheater,TV&amp;Video|Televisions|SmartTelevisions"/>
    <x v="1"/>
    <n v="23999"/>
    <n v="34990"/>
    <x v="4"/>
    <n v="0.31"/>
    <n v="5.3"/>
    <x v="2"/>
    <n v="4703"/>
    <x v="0"/>
    <x v="2"/>
    <x v="1"/>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n v="8"/>
    <s v="R1EBS3566VCSCG,R24MB66WRPSN2A,R25UU2M1B9BO5X,R1NXW7PGVND2LE,R3OSBPH7X9AQUK,R2I8RVEPDM0IMQ,R5RES2LABIW7Q,R3A3IRV8ZWP1U9"/>
    <s v="R1EBS3566VCSCG"/>
    <s v="R24MB66WRPSN2A"/>
    <s v="R25UU2M1B9BO5X"/>
    <s v="R1NXW7PGVND2LE"/>
    <s v="R3OSBPH7X9AQUK"/>
    <s v="R2I8RVEPDM0IMQ"/>
    <s v="R5RES2LABIW7Q"/>
    <s v="R3A3IRV8ZWP1U9"/>
  </r>
  <r>
    <s v="B0B1YZ9CB8"/>
    <x v="1136"/>
    <s v="Electronics|HomeTheater,TV&amp;Video|Televisions|SmartTelevisions"/>
    <x v="1"/>
    <n v="32999"/>
    <n v="47990"/>
    <x v="4"/>
    <n v="0.31"/>
    <n v="5.3"/>
    <x v="2"/>
    <n v="4703"/>
    <x v="0"/>
    <x v="2"/>
    <x v="1"/>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n v="8"/>
    <s v="R1EBS3566VCSCG,R24MB66WRPSN2A,R25UU2M1B9BO5X,R1NXW7PGVND2LE,R3OSBPH7X9AQUK,R2I8RVEPDM0IMQ,R5RES2LABIW7Q,R3A3IRV8ZWP1U9"/>
    <s v="R1EBS3566VCSCG"/>
    <s v="R24MB66WRPSN2A"/>
    <s v="R25UU2M1B9BO5X"/>
    <s v="R1NXW7PGVND2LE"/>
    <s v="R3OSBPH7X9AQUK"/>
    <s v="R2I8RVEPDM0IMQ"/>
    <s v="R5RES2LABIW7Q"/>
    <s v="R3A3IRV8ZWP1U9"/>
  </r>
  <r>
    <s v="B0B1YZX72F"/>
    <x v="1137"/>
    <s v="Electronics|HomeTheater,TV&amp;Video|Televisions|SmartTelevisions"/>
    <x v="1"/>
    <n v="27999"/>
    <n v="40990"/>
    <x v="4"/>
    <n v="0.32"/>
    <n v="5.3"/>
    <x v="2"/>
    <n v="4703"/>
    <x v="0"/>
    <x v="2"/>
    <x v="1"/>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n v="8"/>
    <s v="R1EBS3566VCSCG,R24MB66WRPSN2A,R25UU2M1B9BO5X,R1NXW7PGVND2LE,R3OSBPH7X9AQUK,R2I8RVEPDM0IMQ,R5RES2LABIW7Q,R3A3IRV8ZWP1U9"/>
    <s v="R1EBS3566VCSCG"/>
    <s v="R24MB66WRPSN2A"/>
    <s v="R25UU2M1B9BO5X"/>
    <s v="R1NXW7PGVND2LE"/>
    <s v="R3OSBPH7X9AQUK"/>
    <s v="R2I8RVEPDM0IMQ"/>
    <s v="R5RES2LABIW7Q"/>
    <s v="R3A3IRV8ZWP1U9"/>
  </r>
  <r>
    <s v="B0B217Z5VK"/>
    <x v="1138"/>
    <s v="OfficeProducts|OfficeElectronics|Calculators|Scientific"/>
    <x v="3"/>
    <n v="1799"/>
    <n v="3999"/>
    <x v="0"/>
    <n v="0.55000000000000004"/>
    <n v="4.9000000000000004"/>
    <x v="5"/>
    <n v="3517"/>
    <x v="0"/>
    <x v="1"/>
    <x v="0"/>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n v="8"/>
    <s v="R1H4NEOQ6UEAUO,R1EXCFKOXU8V4G,R26ZOQR926DPVQ,R29VVCLZZLXMKP,R1EQ6Z6IDFUDQU,R2OOANZHYPNGCF,R22ZFYL3I9O4CV,R3SHUZZHWO2W3P"/>
    <s v="R1H4NEOQ6UEAUO"/>
    <s v="R1EXCFKOXU8V4G"/>
    <s v="R26ZOQR926DPVQ"/>
    <s v="R29VVCLZZLXMKP"/>
    <s v="R1EQ6Z6IDFUDQU"/>
    <s v="R2OOANZHYPNGCF"/>
    <s v="R22ZFYL3I9O4CV"/>
    <s v="R3SHUZZHWO2W3P"/>
  </r>
  <r>
    <s v="B0B21C4BMX"/>
    <x v="1139"/>
    <s v="Computers&amp;Accessories|Accessories&amp;Peripherals|Cables&amp;Accessories|Cables|USBCables"/>
    <x v="0"/>
    <n v="228"/>
    <n v="899"/>
    <x v="5"/>
    <n v="0.75"/>
    <n v="4.8"/>
    <x v="10"/>
    <n v="132"/>
    <x v="1"/>
    <x v="0"/>
    <x v="0"/>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n v="8"/>
    <s v="R15R4BV0MI9SH1,R3L67FMAFHYG6H,R1GR1N3BCB3VVZ,R1E0GBU7BQ6CSV,R28IGDF71QMQZO,R3NFH3J30CCSO9,R3VCM9XQOZO7IX,RD2MZ0Y1MQGF2"/>
    <s v="R15R4BV0MI9SH1"/>
    <s v="R3L67FMAFHYG6H"/>
    <s v="R1GR1N3BCB3VVZ"/>
    <s v="R1E0GBU7BQ6CSV"/>
    <s v="R28IGDF71QMQZO"/>
    <s v="R3NFH3J30CCSO9"/>
    <s v="R3VCM9XQOZO7IX"/>
    <s v="RD2MZ0Y1MQGF2"/>
  </r>
  <r>
    <s v="B0B21XL94T"/>
    <x v="1140"/>
    <s v="Electronics|HomeTheater,TV&amp;Video|Televisions|SmartTelevisions"/>
    <x v="1"/>
    <n v="21990"/>
    <n v="34990"/>
    <x v="4"/>
    <n v="0.37"/>
    <n v="5.3"/>
    <x v="2"/>
    <n v="1657"/>
    <x v="0"/>
    <x v="2"/>
    <x v="1"/>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n v="8"/>
    <s v="R2XGDUS2ZEQO76,R1GYFU7950VBK7,R1XM35GH40FPTQ,R1P555HGXOI7HS,R2P1YCWVUVH14P,R1088Q72E1W0DN,R1DOYU0KALNQNK,ROYTJMQHK8TR"/>
    <s v="R2XGDUS2ZEQO76"/>
    <s v="R1GYFU7950VBK7"/>
    <s v="R1XM35GH40FPTQ"/>
    <s v="R1P555HGXOI7HS"/>
    <s v="R2P1YCWVUVH14P"/>
    <s v="R1088Q72E1W0DN"/>
    <s v="R1DOYU0KALNQNK"/>
    <s v="ROYTJMQHK8TR"/>
  </r>
  <r>
    <s v="B0B23LW7NV"/>
    <x v="1141"/>
    <s v="Electronics|Mobiles&amp;Accessories|MobileAccessories|Chargers|PowerBanks"/>
    <x v="1"/>
    <n v="999"/>
    <n v="2899"/>
    <x v="7"/>
    <n v="0.66"/>
    <n v="5.7"/>
    <x v="18"/>
    <n v="7779"/>
    <x v="0"/>
    <x v="0"/>
    <x v="0"/>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n v="8"/>
    <s v="R13CIOIUD1D8UM,R17AIJTSM1FUNS,R3AJ1T3JVA8O9V,R2LC5ETGN1KHH8,RXGY54C9GN1LV,RNCM6E4OW05E,RT2KK4EHU66TM,R2O3QIKNY5DF3X"/>
    <s v="R13CIOIUD1D8UM"/>
    <s v="R17AIJTSM1FUNS"/>
    <s v="R3AJ1T3JVA8O9V"/>
    <s v="R2LC5ETGN1KHH8"/>
    <s v="RXGY54C9GN1LV"/>
    <s v="RNCM6E4OW05E"/>
    <s v="RT2KK4EHU66TM"/>
    <s v="R2O3QIKNY5DF3X"/>
  </r>
  <r>
    <s v="B0B244R4KB"/>
    <x v="1142"/>
    <s v="Electronics|Mobiles&amp;Accessories|MobileAccessories|Chargers|WallChargers"/>
    <x v="1"/>
    <n v="999"/>
    <n v="2899"/>
    <x v="7"/>
    <n v="0.66"/>
    <n v="5.6"/>
    <x v="11"/>
    <n v="6129"/>
    <x v="0"/>
    <x v="0"/>
    <x v="0"/>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n v="8"/>
    <s v="R3C2WT83DOSL8U,R1GKC3NL9J667A,R2EQZSSQHG60ET,R1AA3R2AQC9MOM,R3IF70MWH0IS69,RQRALTGTHS809,R3128T0PG1V9CH,R1MUW41R427BHI"/>
    <s v="R3C2WT83DOSL8U"/>
    <s v="R1GKC3NL9J667A"/>
    <s v="R2EQZSSQHG60ET"/>
    <s v="R1AA3R2AQC9MOM"/>
    <s v="R3IF70MWH0IS69"/>
    <s v="RQRALTGTHS809"/>
    <s v="R3128T0PG1V9CH"/>
    <s v="R1MUW41R427BHI"/>
  </r>
  <r>
    <s v="B0B25DJ352"/>
    <x v="1143"/>
    <s v="Computers&amp;Accessories|Accessories&amp;Peripherals|Keyboards,Mice&amp;InputDevices|Mice"/>
    <x v="0"/>
    <n v="353"/>
    <n v="1199"/>
    <x v="5"/>
    <n v="0.71"/>
    <n v="5.3"/>
    <x v="2"/>
    <n v="629"/>
    <x v="1"/>
    <x v="0"/>
    <x v="0"/>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n v="8"/>
    <s v="R3B2VNS1Q5M7NI,R2FKC4BNR12YR,R2QL8IDEY4CYMQ,R29W5GFT7N67BK,R52TPUGTJPEEN,R1VMPT5F3R92O1,R2XIY1Q0JEYNIH,RHJOMDBO7WS73"/>
    <s v="R3B2VNS1Q5M7NI"/>
    <s v="R2FKC4BNR12YR"/>
    <s v="R2QL8IDEY4CYMQ"/>
    <s v="R29W5GFT7N67BK"/>
    <s v="R52TPUGTJPEEN"/>
    <s v="R1VMPT5F3R92O1"/>
    <s v="R2XIY1Q0JEYNIH"/>
    <s v="RHJOMDBO7WS73"/>
  </r>
  <r>
    <s v="B0B25LQQPC"/>
    <x v="1144"/>
    <s v="Computers&amp;Accessories|Accessories&amp;Peripherals|PCGamingPeripherals|GamingMice"/>
    <x v="0"/>
    <n v="3307"/>
    <n v="6100"/>
    <x v="1"/>
    <n v="0.46"/>
    <n v="5.3"/>
    <x v="2"/>
    <n v="2515"/>
    <x v="0"/>
    <x v="1"/>
    <x v="1"/>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n v="8"/>
    <s v="R2ZRD154AT00TN,R3L76N34IVRAX6,R12UEJEYKOVC8X,R3GAOZKSESNEO4,R2DFA3EK07XPQO,R11GWINZ2PW06X,R19LZZQS4ZQGQ6,R2SH0PV3XYF4NG"/>
    <s v="R2ZRD154AT00TN"/>
    <s v="R3L76N34IVRAX6"/>
    <s v="R12UEJEYKOVC8X"/>
    <s v="R3GAOZKSESNEO4"/>
    <s v="R2DFA3EK07XPQO"/>
    <s v="R11GWINZ2PW06X"/>
    <s v="R19LZZQS4ZQGQ6"/>
    <s v="R2SH0PV3XYF4NG"/>
  </r>
  <r>
    <s v="B0B2931FCV"/>
    <x v="1145"/>
    <s v="MusicalInstruments|Microphones|Condenser"/>
    <x v="6"/>
    <n v="999"/>
    <n v="4199"/>
    <x v="5"/>
    <n v="0.76"/>
    <n v="4.5"/>
    <x v="8"/>
    <n v="1913"/>
    <x v="0"/>
    <x v="0"/>
    <x v="0"/>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n v="8"/>
    <s v="R3TGQK7IIJLS03,RUOMB8W6YK7QR,R3CFBAHDNZG57Q,R1C5UGJUKUS15H,R3ERTH3R5JIJFV,RPRA1IC9U989B,R2WCM1JXL4364G,R1UCY8XB55U6XH"/>
    <s v="R3TGQK7IIJLS03"/>
    <s v="RUOMB8W6YK7QR"/>
    <s v="R3CFBAHDNZG57Q"/>
    <s v="R1C5UGJUKUS15H"/>
    <s v="R3ERTH3R5JIJFV"/>
    <s v="RPRA1IC9U989B"/>
    <s v="R2WCM1JXL4364G"/>
    <s v="R1UCY8XB55U6XH"/>
  </r>
  <r>
    <s v="B0B296NTFV"/>
    <x v="1146"/>
    <s v="Computers&amp;Accessories|Accessories&amp;Peripherals|Cables&amp;Accessories|Cables|USBCables"/>
    <x v="0"/>
    <n v="299"/>
    <n v="599"/>
    <x v="1"/>
    <n v="0.5"/>
    <n v="5.0999999999999996"/>
    <x v="0"/>
    <n v="1597"/>
    <x v="0"/>
    <x v="0"/>
    <x v="0"/>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n v="8"/>
    <s v="R1Y9N553TGL8LN,R28ZACVW980ACH,R2SPQPMXFCB67B,R2L2KO1KH9FLRI,R37SFSAVVH051A,R15PGRIFZVLZLP,R3O0LVO6BNKANJ,R11LCNI4PZLK5B"/>
    <s v="R1Y9N553TGL8LN"/>
    <s v="R28ZACVW980ACH"/>
    <s v="R2SPQPMXFCB67B"/>
    <s v="R2L2KO1KH9FLRI"/>
    <s v="R37SFSAVVH051A"/>
    <s v="R15PGRIFZVLZLP"/>
    <s v="R3O0LVO6BNKANJ"/>
    <s v="R11LCNI4PZLK5B"/>
  </r>
  <r>
    <s v="B0B298D54H"/>
    <x v="1147"/>
    <s v="Computers&amp;Accessories|Accessories&amp;Peripherals|Cables&amp;Accessories|Cables|USBCables"/>
    <x v="0"/>
    <n v="265"/>
    <n v="999"/>
    <x v="5"/>
    <n v="0.73"/>
    <n v="4.7"/>
    <x v="6"/>
    <n v="465"/>
    <x v="1"/>
    <x v="0"/>
    <x v="0"/>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n v="8"/>
    <s v="R1A8VRVLZEPPCO,R1G1WGHDY6EN6V,RDPRCGL4SELOQ,R14VFIZGF8DVCC,R3L5E72O2NPWAX,R1H6XVMAKGROHM,RL8QQ5LOOTC1B,R2USFYNMVOB95A"/>
    <s v="R1A8VRVLZEPPCO"/>
    <s v="R1G1WGHDY6EN6V"/>
    <s v="RDPRCGL4SELOQ"/>
    <s v="R14VFIZGF8DVCC"/>
    <s v="R3L5E72O2NPWAX"/>
    <s v="R1H6XVMAKGROHM"/>
    <s v="RL8QQ5LOOTC1B"/>
    <s v="R2USFYNMVOB95A"/>
  </r>
  <r>
    <s v="B0B2C5MJN6"/>
    <x v="1148"/>
    <s v="Electronics|HomeTheater,TV&amp;Video|Accessories|Cables|HDMICables"/>
    <x v="1"/>
    <n v="32990"/>
    <n v="54990"/>
    <x v="4"/>
    <n v="0.4"/>
    <n v="5.0999999999999996"/>
    <x v="0"/>
    <n v="1555"/>
    <x v="0"/>
    <x v="2"/>
    <x v="1"/>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n v="8"/>
    <s v="R2QJLRRYLEJFIO,RC2JPYCTJRIWP,R2G6GUH2R64F4D,RRKKD7U3BYBEI,R2GMM9FNW2M5Z0,R194PI32Y48S87,R2I2156P73J3YL,R10LLYRO2Z4E2G"/>
    <s v="R2QJLRRYLEJFIO"/>
    <s v="RC2JPYCTJRIWP"/>
    <s v="R2G6GUH2R64F4D"/>
    <s v="RRKKD7U3BYBEI"/>
    <s v="R2GMM9FNW2M5Z0"/>
    <s v="R194PI32Y48S87"/>
    <s v="R2I2156P73J3YL"/>
    <s v="R10LLYRO2Z4E2G"/>
  </r>
  <r>
    <s v="B0B2CPVXHX"/>
    <x v="1149"/>
    <s v="Computers&amp;Accessories|Accessories&amp;Peripherals|TabletAccessories|Bags,Cases&amp;Sleeves|Cases"/>
    <x v="0"/>
    <n v="379"/>
    <n v="1499"/>
    <x v="5"/>
    <n v="0.75"/>
    <n v="5.0999999999999996"/>
    <x v="0"/>
    <n v="670"/>
    <x v="1"/>
    <x v="0"/>
    <x v="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n v="8"/>
    <s v="R1FUZJ0GWDCLUS,R3VJ1YSW5XZI0D,R2659C1LEZY2BE,R2SCWNAAVSIAY,RUV07628Q4D75,RZ10G9SIHUWRY,R1I8JVDSJD2ODS,R3NGRQVZQY9RYR"/>
    <s v="R1FUZJ0GWDCLUS"/>
    <s v="R3VJ1YSW5XZI0D"/>
    <s v="R2659C1LEZY2BE"/>
    <s v="R2SCWNAAVSIAY"/>
    <s v="RUV07628Q4D75"/>
    <s v="RZ10G9SIHUWRY"/>
    <s v="R1I8JVDSJD2ODS"/>
    <s v="R3NGRQVZQY9RYR"/>
  </r>
  <r>
    <s v="B0B2CWRDB1"/>
    <x v="1150"/>
    <s v="Home&amp;Kitchen|Heating,Cooling&amp;AirQuality|Fans|CeilingFans"/>
    <x v="2"/>
    <n v="5999"/>
    <n v="9999"/>
    <x v="4"/>
    <n v="0.4"/>
    <n v="5.2"/>
    <x v="1"/>
    <n v="170"/>
    <x v="1"/>
    <x v="1"/>
    <x v="1"/>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n v="8"/>
    <s v="RWSKUEMV0AS0P,R2YZOJVWTFMYAH,R17E9QT7OVVJVX,R3KPQIECAK271I,R2UJ9SFJ6B6U93,R1670TIBLR378H,R14R0I9YVONH86,R1FIR49JO1CT41"/>
    <s v="RWSKUEMV0AS0P"/>
    <s v="R2YZOJVWTFMYAH"/>
    <s v="R17E9QT7OVVJVX"/>
    <s v="R3KPQIECAK271I"/>
    <s v="R2UJ9SFJ6B6U93"/>
    <s v="R1670TIBLR378H"/>
    <s v="R14R0I9YVONH86"/>
    <s v="R1FIR49JO1CT41"/>
  </r>
  <r>
    <s v="B0B2CZTCL2"/>
    <x v="1151"/>
    <s v="Computers&amp;Accessories|Components|InternalSolidStateDrives"/>
    <x v="0"/>
    <n v="1299"/>
    <n v="1999"/>
    <x v="4"/>
    <n v="0.35"/>
    <n v="4.8"/>
    <x v="10"/>
    <n v="311"/>
    <x v="1"/>
    <x v="1"/>
    <x v="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n v="8"/>
    <s v="R1C4CJG4YFPOQZ,RQHLZKD65C2,R1LPNPFT8RUFN7,R1QAZXMA5885V5,RZW6HFWRZFZSM,R3HJO9H24LZ86,RP49KRXSTSAZO,R2C43NGT4YSFCZ"/>
    <s v="R1C4CJG4YFPOQZ"/>
    <s v="RQHLZKD65C2"/>
    <s v="R1LPNPFT8RUFN7"/>
    <s v="R1QAZXMA5885V5"/>
    <s v="RZW6HFWRZFZSM"/>
    <s v="R3HJO9H24LZ86"/>
    <s v="RP49KRXSTSAZO"/>
    <s v="R2C43NGT4YSFCZ"/>
  </r>
  <r>
    <s v="B0B2DD66GS"/>
    <x v="1152"/>
    <s v="Computers&amp;Accessories|Accessories&amp;Peripherals|Keyboards,Mice&amp;InputDevices|Keyboard&amp;MiceAccessories|MousePads"/>
    <x v="0"/>
    <n v="1329"/>
    <n v="2900"/>
    <x v="0"/>
    <n v="0.54"/>
    <n v="5.5"/>
    <x v="3"/>
    <n v="19624"/>
    <x v="0"/>
    <x v="1"/>
    <x v="0"/>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n v="8"/>
    <s v="R1360ADBA61XQM,R1YCLZFS3H9P60,R159078GR81Y7Y,R31DBGRCUR5AST,ROVLXRDLVHM2,R16HXTV0DXLCCP,R106IUE0WPQTUA,R2FZPC9CVOXDZW"/>
    <s v="R1360ADBA61XQM"/>
    <s v="R1YCLZFS3H9P60"/>
    <s v="R159078GR81Y7Y"/>
    <s v="R31DBGRCUR5AST"/>
    <s v="ROVLXRDLVHM2"/>
    <s v="R16HXTV0DXLCCP"/>
    <s v="R106IUE0WPQTUA"/>
    <s v="R2FZPC9CVOXDZW"/>
  </r>
  <r>
    <s v="B0B2DD8BQ8"/>
    <x v="1153"/>
    <s v="Home&amp;Kitchen|Heating,Cooling&amp;AirQuality|WaterHeaters&amp;Geysers|ImmersionRods"/>
    <x v="2"/>
    <n v="2079"/>
    <n v="3099"/>
    <x v="4"/>
    <n v="0.33"/>
    <n v="5.0999999999999996"/>
    <x v="0"/>
    <n v="282"/>
    <x v="1"/>
    <x v="1"/>
    <x v="1"/>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n v="8"/>
    <s v="R21NO0SUPFUAO5,R2GPXUN1O93HXF,R1DWVFYYKKIK74,R3I6NJUB4QS3U6,RBQO4ZTLRXA60,R7ESCSWWQ9CMY,R2XS80YVEE2VLG,R20M9438YP7Z2E"/>
    <s v="R21NO0SUPFUAO5"/>
    <s v="R2GPXUN1O93HXF"/>
    <s v="R1DWVFYYKKIK74"/>
    <s v="R3I6NJUB4QS3U6"/>
    <s v="RBQO4ZTLRXA60"/>
    <s v="R7ESCSWWQ9CMY"/>
    <s v="R2XS80YVEE2VLG"/>
    <s v="R20M9438YP7Z2E"/>
  </r>
  <r>
    <s v="B0B2DJ5RVQ"/>
    <x v="1154"/>
    <s v="Electronics|WearableTechnology|SmartWatches"/>
    <x v="1"/>
    <n v="689"/>
    <n v="1999"/>
    <x v="7"/>
    <n v="0.66"/>
    <n v="5.3"/>
    <x v="2"/>
    <n v="1193"/>
    <x v="0"/>
    <x v="0"/>
    <x v="0"/>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n v="8"/>
    <s v="RMN6DAWRN6MNN,R1GQKFSLO6JQPG,R2D1O37R5BY6XH,R1WVLTHBMN7N0E,R8WN9F9D8U570,RPW50TOB01UYA,R11TIPQDVW2QS6,R3R2G8NOZZEM2R"/>
    <s v="RMN6DAWRN6MNN"/>
    <s v="R1GQKFSLO6JQPG"/>
    <s v="R2D1O37R5BY6XH"/>
    <s v="R1WVLTHBMN7N0E"/>
    <s v="R8WN9F9D8U570"/>
    <s v="RPW50TOB01UYA"/>
    <s v="R11TIPQDVW2QS6"/>
    <s v="R3R2G8NOZZEM2R"/>
  </r>
  <r>
    <s v="B0B2DJDCPX"/>
    <x v="1155"/>
    <s v="Computers&amp;Accessories|Accessories&amp;Peripherals|Cables&amp;Accessories|Cables|USBCables"/>
    <x v="0"/>
    <n v="209"/>
    <n v="499"/>
    <x v="0"/>
    <n v="0.57999999999999996"/>
    <n v="4.9000000000000004"/>
    <x v="5"/>
    <n v="536"/>
    <x v="1"/>
    <x v="0"/>
    <x v="0"/>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n v="8"/>
    <s v="R2LX1M52C4KNJA,R2BXIXVBJUUUEC,R19EYLO6N0AKLG,R2PGJZAQVR5XQE,R20A9E5E100YPR,RTSX75DFGY3VC,R1WGYKGMT7EHPY,R1ZXKR6UFH5VNW"/>
    <s v="R2LX1M52C4KNJA"/>
    <s v="R2BXIXVBJUUUEC"/>
    <s v="R19EYLO6N0AKLG"/>
    <s v="R2PGJZAQVR5XQE"/>
    <s v="R20A9E5E100YPR"/>
    <s v="RTSX75DFGY3VC"/>
    <s v="R1WGYKGMT7EHPY"/>
    <s v="R1ZXKR6UFH5VNW"/>
  </r>
  <r>
    <s v="B0B2DZ5S6R"/>
    <x v="1156"/>
    <s v="OfficeProducts|OfficePaperProducts|Paper|Stationery|Pens,Pencils&amp;WritingSupplies|Pens&amp;Refills|StickBallpointPens"/>
    <x v="3"/>
    <n v="749"/>
    <n v="1299"/>
    <x v="1"/>
    <n v="0.42"/>
    <n v="5"/>
    <x v="9"/>
    <n v="119"/>
    <x v="1"/>
    <x v="0"/>
    <x v="1"/>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n v="8"/>
    <s v="R13JNSWNKVVI9T,R2JSC7U8B4MA2C,RRNJOTGQVMBP9,R2IEKQ2HBHTPYC,R3PJHP1S75AYAW,R12BP3F974Z6HW,R39E7VJSOOBTO8,RAB464T30GKBZ"/>
    <s v="R13JNSWNKVVI9T"/>
    <s v="R2JSC7U8B4MA2C"/>
    <s v="RRNJOTGQVMBP9"/>
    <s v="R2IEKQ2HBHTPYC"/>
    <s v="R3PJHP1S75AYAW"/>
    <s v="R12BP3F974Z6HW"/>
    <s v="R39E7VJSOOBTO8"/>
    <s v="RAB464T30GKBZ"/>
  </r>
  <r>
    <s v="B0B2PQL5N3"/>
    <x v="1157"/>
    <s v="Computers&amp;Accessories|Monitors"/>
    <x v="0"/>
    <n v="230"/>
    <n v="999"/>
    <x v="5"/>
    <n v="0.77"/>
    <n v="5.2"/>
    <x v="1"/>
    <n v="1528"/>
    <x v="0"/>
    <x v="0"/>
    <x v="0"/>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n v="8"/>
    <s v="RDZVWJ2BSZH21,R2S2PTON4F7OCO,RUYKZDXCHIL0A,R1JEG3UOIZGFZW,R3D5HS0620V0R4,R3D0S9D7QZ3MLY,R2W1IP0RH2CLD2,R1DAI3K8QBX111"/>
    <s v="RDZVWJ2BSZH21"/>
    <s v="R2S2PTON4F7OCO"/>
    <s v="RUYKZDXCHIL0A"/>
    <s v="R1JEG3UOIZGFZW"/>
    <s v="R3D5HS0620V0R4"/>
    <s v="R3D0S9D7QZ3MLY"/>
    <s v="R2W1IP0RH2CLD2"/>
    <s v="R1DAI3K8QBX111"/>
  </r>
  <r>
    <s v="B0B2RBP83P"/>
    <x v="1158"/>
    <s v="Electronics|Mobiles&amp;Accessories|MobileAccessories|Chargers|PowerBanks"/>
    <x v="1"/>
    <n v="37247"/>
    <n v="59890"/>
    <x v="4"/>
    <n v="0.38"/>
    <n v="5"/>
    <x v="9"/>
    <n v="323"/>
    <x v="1"/>
    <x v="2"/>
    <x v="1"/>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n v="8"/>
    <s v="R2WGS6Q7F9F4Y5,R1VS2WU12H9Z2C,RMPKJJKZC848Y,R4AMYK7Z8U971,R2RU2H3FY7R8JW,R2BQB4B9QNZ12P,R1B7GP3CDJYWX3,R1XRDM19EARF9P"/>
    <s v="R2WGS6Q7F9F4Y5"/>
    <s v="R1VS2WU12H9Z2C"/>
    <s v="RMPKJJKZC848Y"/>
    <s v="R4AMYK7Z8U971"/>
    <s v="R2RU2H3FY7R8JW"/>
    <s v="R2BQB4B9QNZ12P"/>
    <s v="R1B7GP3CDJYWX3"/>
    <s v="R1XRDM19EARF9P"/>
  </r>
  <r>
    <s v="B0B2X35B1K"/>
    <x v="1159"/>
    <s v="Electronics|Mobiles&amp;Accessories|MobileAccessories|Maintenance,Upkeep&amp;Repairs|ScreenProtectors"/>
    <x v="1"/>
    <n v="3999"/>
    <n v="6999"/>
    <x v="1"/>
    <n v="0.43"/>
    <n v="5.0999999999999996"/>
    <x v="0"/>
    <n v="10229"/>
    <x v="0"/>
    <x v="1"/>
    <x v="1"/>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n v="8"/>
    <s v="R3PAFFUU229VTJ,R1FZWI2NPCR3IO,R3BENPL8J8RWGA,R1L15IJRIO4PAL,R3GC9CY0SL1XKW,R2ONYYWA0QB6FS,RP7C5V4J1BO3B,R2WXTI182FAGGR"/>
    <s v="R3PAFFUU229VTJ"/>
    <s v="R1FZWI2NPCR3IO"/>
    <s v="R3BENPL8J8RWGA"/>
    <s v="R1L15IJRIO4PAL"/>
    <s v="R3GC9CY0SL1XKW"/>
    <s v="R2ONYYWA0QB6FS"/>
    <s v="RP7C5V4J1BO3B"/>
    <s v="R2WXTI182FAGGR"/>
  </r>
  <r>
    <s v="B0B31BYXQQ"/>
    <x v="1160"/>
    <s v="Electronics|WearableTechnology|SmartWatches"/>
    <x v="1"/>
    <n v="1399"/>
    <n v="5499"/>
    <x v="5"/>
    <n v="0.75"/>
    <n v="4.9000000000000004"/>
    <x v="5"/>
    <n v="9504"/>
    <x v="0"/>
    <x v="1"/>
    <x v="0"/>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n v="8"/>
    <s v="R3Q0EFB6CKAL4W,R3SBR1YRGFORQV,RHK2VI4OFC8UW,R1QPBRC7ZDKAB6,R2QKG9AO1MMHNQ,RLC1RHGMCZS55,R4RMB9P1YZJV3,R3L44D00WINPGV"/>
    <s v="R3Q0EFB6CKAL4W"/>
    <s v="R3SBR1YRGFORQV"/>
    <s v="RHK2VI4OFC8UW"/>
    <s v="R1QPBRC7ZDKAB6"/>
    <s v="R2QKG9AO1MMHNQ"/>
    <s v="RLC1RHGMCZS55"/>
    <s v="R4RMB9P1YZJV3"/>
    <s v="R3L44D00WINPGV"/>
  </r>
  <r>
    <s v="B0B31FR4Y2"/>
    <x v="1161"/>
    <s v="Electronics|Headphones,Earbuds&amp;Accessories|Headphones|On-Ear"/>
    <x v="1"/>
    <n v="1999"/>
    <n v="9999"/>
    <x v="5"/>
    <n v="0.8"/>
    <n v="4.7"/>
    <x v="6"/>
    <n v="1986"/>
    <x v="0"/>
    <x v="1"/>
    <x v="0"/>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n v="8"/>
    <s v="R2IMML4LPCQ5C0,R24NQRDGFWSFO8,R2ONXP5WQXARB6,RIEIIOVX84JE9,R1IU46EQPTHDU,R3QWLI0TRYXK2S,R9Z8ZA620SXJR,R33PT3WKA3D15Q"/>
    <s v="R2IMML4LPCQ5C0"/>
    <s v="R24NQRDGFWSFO8"/>
    <s v="R2ONXP5WQXARB6"/>
    <s v="RIEIIOVX84JE9"/>
    <s v="R1IU46EQPTHDU"/>
    <s v="R3QWLI0TRYXK2S"/>
    <s v="R9Z8ZA620SXJR"/>
    <s v="R33PT3WKA3D15Q"/>
  </r>
  <r>
    <s v="B0B3CPQ5PF"/>
    <x v="1162"/>
    <s v="Electronics|Mobiles&amp;Accessories|MobileAccessories|Chargers|PowerBanks"/>
    <x v="1"/>
    <n v="28999"/>
    <n v="28999"/>
    <x v="6"/>
    <n v="0"/>
    <n v="5.3"/>
    <x v="2"/>
    <n v="17415"/>
    <x v="0"/>
    <x v="2"/>
    <x v="1"/>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n v="8"/>
    <s v="R128LZ0DN2NZBZ,R3LFQ7EDHZ6DKM,RUSJFUV64DPWM,RHNVN7WEES6ZV,R3LHNY1FJU5Z62,RYD25TMDIWVXF,R22G4CIX0JF8CT,R3KZ4E667WBY58"/>
    <s v="R128LZ0DN2NZBZ"/>
    <s v="R3LFQ7EDHZ6DKM"/>
    <s v="RUSJFUV64DPWM"/>
    <s v="RHNVN7WEES6ZV"/>
    <s v="R3LHNY1FJU5Z62"/>
    <s v="RYD25TMDIWVXF"/>
    <s v="R22G4CIX0JF8CT"/>
    <s v="R3KZ4E667WBY58"/>
  </r>
  <r>
    <s v="B0B3CQBRB4"/>
    <x v="1163"/>
    <s v="Electronics|Mobiles&amp;Accessories|Smartphones&amp;BasicMobiles|Smartphones"/>
    <x v="1"/>
    <n v="28999"/>
    <n v="28999"/>
    <x v="6"/>
    <n v="0"/>
    <n v="5.3"/>
    <x v="2"/>
    <n v="17415"/>
    <x v="0"/>
    <x v="2"/>
    <x v="1"/>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n v="8"/>
    <s v="R128LZ0DN2NZBZ,R3LFQ7EDHZ6DKM,RUSJFUV64DPWM,RHNVN7WEES6ZV,R3LHNY1FJU5Z62,RYD25TMDIWVXF,R22G4CIX0JF8CT,R3KZ4E667WBY58"/>
    <s v="R128LZ0DN2NZBZ"/>
    <s v="R3LFQ7EDHZ6DKM"/>
    <s v="RUSJFUV64DPWM"/>
    <s v="RHNVN7WEES6ZV"/>
    <s v="R3LHNY1FJU5Z62"/>
    <s v="RYD25TMDIWVXF"/>
    <s v="R22G4CIX0JF8CT"/>
    <s v="R3KZ4E667WBY58"/>
  </r>
  <r>
    <s v="B0B3D39RKV"/>
    <x v="1164"/>
    <s v="Electronics|Mobiles&amp;Accessories|MobileAccessories|Chargers|WallChargers"/>
    <x v="1"/>
    <n v="33999"/>
    <n v="33999"/>
    <x v="6"/>
    <n v="0"/>
    <n v="5.3"/>
    <x v="2"/>
    <n v="17415"/>
    <x v="0"/>
    <x v="2"/>
    <x v="1"/>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n v="8"/>
    <s v="R128LZ0DN2NZBZ,R3LFQ7EDHZ6DKM,RUSJFUV64DPWM,RHNVN7WEES6ZV,R3LHNY1FJU5Z62,RYD25TMDIWVXF,R22G4CIX0JF8CT,R3KZ4E667WBY58"/>
    <s v="R128LZ0DN2NZBZ"/>
    <s v="R3LFQ7EDHZ6DKM"/>
    <s v="RUSJFUV64DPWM"/>
    <s v="RHNVN7WEES6ZV"/>
    <s v="R3LHNY1FJU5Z62"/>
    <s v="RYD25TMDIWVXF"/>
    <s v="R22G4CIX0JF8CT"/>
    <s v="R3KZ4E667WBY58"/>
  </r>
  <r>
    <s v="B0B3DV7S9B"/>
    <x v="1165"/>
    <s v="Electronics|Mobiles&amp;Accessories|MobileAccessories|Chargers|WallChargers"/>
    <x v="1"/>
    <n v="209"/>
    <n v="499"/>
    <x v="0"/>
    <n v="0.57999999999999996"/>
    <n v="4.5999999999999996"/>
    <x v="7"/>
    <n v="104"/>
    <x v="1"/>
    <x v="0"/>
    <x v="0"/>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n v="8"/>
    <s v="R3M6TF2LH1H23Q,RT3G3MB3U8LC1,R3GU8IR94309OK,R2LWF5MF37BRFN,R16HGOYD8RITO8,RS7K2VARSRPPH,R29RY4BYVG8N55,R1WPHPSV5DKHQJ"/>
    <s v="R3M6TF2LH1H23Q"/>
    <s v="RT3G3MB3U8LC1"/>
    <s v="R3GU8IR94309OK"/>
    <s v="R2LWF5MF37BRFN"/>
    <s v="R16HGOYD8RITO8"/>
    <s v="RS7K2VARSRPPH"/>
    <s v="R29RY4BYVG8N55"/>
    <s v="R1WPHPSV5DKHQJ"/>
  </r>
  <r>
    <s v="B0B3G5XZN5"/>
    <x v="1166"/>
    <s v="Home&amp;Kitchen|Heating,Cooling&amp;AirQuality|RoomHeaters|ElectricHeaters"/>
    <x v="2"/>
    <n v="2799"/>
    <n v="3499"/>
    <x v="2"/>
    <n v="0.2"/>
    <n v="5.5"/>
    <x v="3"/>
    <n v="546"/>
    <x v="1"/>
    <x v="1"/>
    <x v="1"/>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n v="8"/>
    <s v="R27BUVT5CYDJ4X,R1G8GRI01F5Q5F,R3FDZTVK38PZJW,RD4E7SRKUIIAA,R21HKT5W7PTQ6N,RM9IAPXXFI5L,RAK9U4VEYZCB7,R2WJ7II930TLUO"/>
    <s v="R27BUVT5CYDJ4X"/>
    <s v="R1G8GRI01F5Q5F"/>
    <s v="R3FDZTVK38PZJW"/>
    <s v="RD4E7SRKUIIAA"/>
    <s v="R21HKT5W7PTQ6N"/>
    <s v="RM9IAPXXFI5L"/>
    <s v="RAK9U4VEYZCB7"/>
    <s v="R2WJ7II930TLUO"/>
  </r>
  <r>
    <s v="B0B3JSWG81"/>
    <x v="1167"/>
    <s v="Home&amp;Kitchen|Kitchen&amp;HomeAppliances|Vacuum,Cleaning&amp;Ironing|Irons,Steamers&amp;Accessories|Irons|SteamIrons"/>
    <x v="2"/>
    <n v="199"/>
    <n v="999"/>
    <x v="5"/>
    <n v="0.8"/>
    <n v="3.2250000000000001"/>
    <x v="16"/>
    <n v="2"/>
    <x v="1"/>
    <x v="0"/>
    <x v="0"/>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n v="1"/>
    <s v="R18OKMWGX8SA0L"/>
    <s v="R18OKMWGX8SA0L"/>
    <m/>
    <m/>
    <m/>
    <m/>
    <m/>
    <m/>
    <m/>
  </r>
  <r>
    <s v="B0B3MMYHYW"/>
    <x v="1168"/>
    <s v="Electronics|HomeTheater,TV&amp;Video|Televisions|SmartTelevisions"/>
    <x v="1"/>
    <n v="32999"/>
    <n v="45999"/>
    <x v="3"/>
    <n v="0.28000000000000003"/>
    <n v="5.2"/>
    <x v="1"/>
    <n v="7298"/>
    <x v="0"/>
    <x v="2"/>
    <x v="1"/>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n v="8"/>
    <s v="R2J3Q3BUHJ2S7E,R2H2ELE1DG24VY,R1U1S7X7BPSZBU,R9XVQWX40D175,REHUMWC9Q9EAG,RLEFI0WUITF14,R1M41TK6XDE47C,RUM8TBPKUE5UF"/>
    <s v="R2J3Q3BUHJ2S7E"/>
    <s v="R2H2ELE1DG24VY"/>
    <s v="R1U1S7X7BPSZBU"/>
    <s v="R9XVQWX40D175"/>
    <s v="REHUMWC9Q9EAG"/>
    <s v="RLEFI0WUITF14"/>
    <s v="R1M41TK6XDE47C"/>
    <s v="RUM8TBPKUE5UF"/>
  </r>
  <r>
    <s v="B0B3MQXNFB"/>
    <x v="1169"/>
    <s v="Computers&amp;Accessories|Accessories&amp;Peripherals|Cables&amp;Accessories|Cables|USBCables"/>
    <x v="0"/>
    <n v="57.89"/>
    <n v="199"/>
    <x v="5"/>
    <n v="0.71"/>
    <n v="5"/>
    <x v="9"/>
    <n v="9378"/>
    <x v="0"/>
    <x v="0"/>
    <x v="0"/>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n v="8"/>
    <s v="R3F4T5TRYPTMIG,R3DQIEC603E7AY,R1O4Z15FD40PV5,RDVX50PD4CTFE,R3H6WKG0TA5CGU,R3Q3L1KP5QWPV3,RU0LU2PAIIME,R20FTANBPFA653"/>
    <s v="R3F4T5TRYPTMIG"/>
    <s v="R3DQIEC603E7AY"/>
    <s v="R1O4Z15FD40PV5"/>
    <s v="RDVX50PD4CTFE"/>
    <s v="R3H6WKG0TA5CGU"/>
    <s v="R3Q3L1KP5QWPV3"/>
    <s v="RU0LU2PAIIME"/>
    <s v="R20FTANBPFA653"/>
  </r>
  <r>
    <s v="B0B3MWYCHQ"/>
    <x v="1170"/>
    <s v="Electronics|Mobiles&amp;Accessories|Smartphones&amp;BasicMobiles|BasicMobiles"/>
    <x v="1"/>
    <n v="2999"/>
    <n v="9999"/>
    <x v="7"/>
    <n v="0.7"/>
    <n v="5.2"/>
    <x v="1"/>
    <n v="20879"/>
    <x v="0"/>
    <x v="1"/>
    <x v="0"/>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n v="8"/>
    <s v="R1AIQQLE21YDXS,R26ABOIUJ8UXJ7,R93L2MCBC4Y90,R2GDAM50Z413JN,R16TI1N60Q41BB,R1UEYEMD03OA5C,R16D88E4TNGL3M,R1WSNRYZ7VK0KB"/>
    <s v="R1AIQQLE21YDXS"/>
    <s v="R26ABOIUJ8UXJ7"/>
    <s v="R93L2MCBC4Y90"/>
    <s v="R2GDAM50Z413JN"/>
    <s v="R16TI1N60Q41BB"/>
    <s v="R1UEYEMD03OA5C"/>
    <s v="R16D88E4TNGL3M"/>
    <s v="R1WSNRYZ7VK0KB"/>
  </r>
  <r>
    <s v="B0B3N7LR6K"/>
    <x v="1171"/>
    <s v="Electronics|WearableTechnology|SmartWatches"/>
    <x v="1"/>
    <n v="3999"/>
    <n v="16999"/>
    <x v="5"/>
    <n v="0.76"/>
    <n v="4.9249999999999998"/>
    <x v="2"/>
    <n v="17159"/>
    <x v="0"/>
    <x v="1"/>
    <x v="0"/>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n v="5"/>
    <s v="R2FY1Z66KZXJWD,R2HMU574902EOQ,R33J3X2N75IXU3,R3GGQG1U2KLAE3,R31AMOLX49DVF8"/>
    <s v="R2FY1Z66KZXJWD"/>
    <s v="R2HMU574902EOQ"/>
    <s v="R33J3X2N75IXU3"/>
    <s v="R3GGQG1U2KLAE3"/>
    <s v="R31AMOLX49DVF8"/>
    <m/>
    <m/>
    <m/>
  </r>
  <r>
    <s v="B0B3N8VG24"/>
    <x v="1172"/>
    <s v="Computers&amp;Accessories|Accessories&amp;Peripherals|Cables&amp;Accessories|Cables|USBCables"/>
    <x v="0"/>
    <n v="88"/>
    <n v="299"/>
    <x v="5"/>
    <n v="0.71"/>
    <n v="5"/>
    <x v="9"/>
    <n v="9378"/>
    <x v="0"/>
    <x v="0"/>
    <x v="0"/>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n v="8"/>
    <s v="R3F4T5TRYPTMIG,R3DQIEC603E7AY,R1O4Z15FD40PV5,RDVX50PD4CTFE,R3H6WKG0TA5CGU,R3Q3L1KP5QWPV3,RU0LU2PAIIME,R20FTANBPFA653"/>
    <s v="R3F4T5TRYPTMIG"/>
    <s v="R3DQIEC603E7AY"/>
    <s v="R1O4Z15FD40PV5"/>
    <s v="RDVX50PD4CTFE"/>
    <s v="R3H6WKG0TA5CGU"/>
    <s v="R3Q3L1KP5QWPV3"/>
    <s v="RU0LU2PAIIME"/>
    <s v="R20FTANBPFA653"/>
  </r>
  <r>
    <s v="B0B3NDPCS9"/>
    <x v="1171"/>
    <s v="Electronics|WearableTechnology|SmartWatches"/>
    <x v="1"/>
    <n v="3999"/>
    <n v="17999"/>
    <x v="5"/>
    <n v="0.78"/>
    <n v="4.9249999999999998"/>
    <x v="2"/>
    <n v="17161"/>
    <x v="0"/>
    <x v="1"/>
    <x v="0"/>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n v="5"/>
    <s v="R2FY1Z66KZXJWD,R2HMU574902EOQ,R33J3X2N75IXU3,R3GGQG1U2KLAE3,R31AMOLX49DVF8"/>
    <s v="R2FY1Z66KZXJWD"/>
    <s v="R2HMU574902EOQ"/>
    <s v="R33J3X2N75IXU3"/>
    <s v="R3GGQG1U2KLAE3"/>
    <s v="R31AMOLX49DVF8"/>
    <m/>
    <m/>
    <m/>
  </r>
  <r>
    <s v="B0B3RHX6B6"/>
    <x v="1173"/>
    <s v="Computers&amp;Accessories|Accessories&amp;Peripherals|Cables&amp;Accessories|Cables|USBCables"/>
    <x v="0"/>
    <n v="149"/>
    <n v="399"/>
    <x v="7"/>
    <n v="0.63"/>
    <n v="4.9000000000000004"/>
    <x v="5"/>
    <n v="57"/>
    <x v="1"/>
    <x v="0"/>
    <x v="0"/>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n v="8"/>
    <s v="R1YMUWEBTRFUJL,R33UQYGSTZZE1L,ROX9I533DCL1L,R2NSO7Q4PUDJGQ,R124UMGYOOTQZ1,R22SJ0GAI8LZDE,R34Q7V1IOZELM0,R60A0C43OOMRA"/>
    <s v="R1YMUWEBTRFUJL"/>
    <s v="R33UQYGSTZZE1L"/>
    <s v="ROX9I533DCL1L"/>
    <s v="R2NSO7Q4PUDJGQ"/>
    <s v="R124UMGYOOTQZ1"/>
    <s v="R22SJ0GAI8LZDE"/>
    <s v="R34Q7V1IOZELM0"/>
    <s v="R60A0C43OOMRA"/>
  </r>
  <r>
    <s v="B0B3RRWSF6"/>
    <x v="1174"/>
    <s v="Computers&amp;Accessories|Accessories&amp;Peripherals|Cables&amp;Accessories|Cables|USBCables"/>
    <x v="0"/>
    <n v="1998"/>
    <n v="9999"/>
    <x v="5"/>
    <n v="0.8"/>
    <n v="5.3"/>
    <x v="2"/>
    <n v="27696"/>
    <x v="0"/>
    <x v="1"/>
    <x v="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n v="8"/>
    <s v="R34816YEM3Y2VJ,R3P1QZDIWJJYVR,R2HXC35HKL6S3E,R2CUWR6SL0MMRR,R3PWLUFNP117X0,R2PK2034NVCPNH,R2YJZKVTCUJAVZ,R27X5G6UFUKCM9"/>
    <s v="R34816YEM3Y2VJ"/>
    <s v="R3P1QZDIWJJYVR"/>
    <s v="R2HXC35HKL6S3E"/>
    <s v="R2CUWR6SL0MMRR"/>
    <s v="R3PWLUFNP117X0"/>
    <s v="R2PK2034NVCPNH"/>
    <s v="R2YJZKVTCUJAVZ"/>
    <s v="R27X5G6UFUKCM9"/>
  </r>
  <r>
    <s v="B0B3RS9DNF"/>
    <x v="1174"/>
    <s v="Computers&amp;Accessories|Accessories&amp;Peripherals|Cables&amp;Accessories|Cables|USBCables"/>
    <x v="0"/>
    <n v="1999"/>
    <n v="9999"/>
    <x v="5"/>
    <n v="0.8"/>
    <n v="5.3"/>
    <x v="2"/>
    <n v="27704"/>
    <x v="0"/>
    <x v="1"/>
    <x v="0"/>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n v="8"/>
    <s v="R34816YEM3Y2VJ,R3P1QZDIWJJYVR,R2HXC35HKL6S3E,R2CUWR6SL0MMRR,R3PWLUFNP117X0,R2PK2034NVCPNH,R2YJZKVTCUJAVZ,R27X5G6UFUKCM9"/>
    <s v="R34816YEM3Y2VJ"/>
    <s v="R3P1QZDIWJJYVR"/>
    <s v="R2HXC35HKL6S3E"/>
    <s v="R2CUWR6SL0MMRR"/>
    <s v="R3PWLUFNP117X0"/>
    <s v="R2PK2034NVCPNH"/>
    <s v="R2YJZKVTCUJAVZ"/>
    <s v="R27X5G6UFUKCM9"/>
  </r>
  <r>
    <s v="B0B3RSDSZ3"/>
    <x v="1174"/>
    <s v="Electronics|WearableTechnology|SmartWatches"/>
    <x v="1"/>
    <n v="1999"/>
    <n v="9999"/>
    <x v="5"/>
    <n v="0.8"/>
    <n v="5.3"/>
    <x v="2"/>
    <n v="27696"/>
    <x v="0"/>
    <x v="1"/>
    <x v="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n v="8"/>
    <s v="R34816YEM3Y2VJ,R3P1QZDIWJJYVR,R2HXC35HKL6S3E,R2CUWR6SL0MMRR,R3PWLUFNP117X0,R2PK2034NVCPNH,R2YJZKVTCUJAVZ,R27X5G6UFUKCM9"/>
    <s v="R34816YEM3Y2VJ"/>
    <s v="R3P1QZDIWJJYVR"/>
    <s v="R2HXC35HKL6S3E"/>
    <s v="R2CUWR6SL0MMRR"/>
    <s v="R3PWLUFNP117X0"/>
    <s v="R2PK2034NVCPNH"/>
    <s v="R2YJZKVTCUJAVZ"/>
    <s v="R27X5G6UFUKCM9"/>
  </r>
  <r>
    <s v="B0B3TBY2YX"/>
    <x v="1175"/>
    <s v="Home&amp;Kitchen|Heating,Cooling&amp;AirQuality|RoomHeaters|FanHeaters"/>
    <x v="2"/>
    <n v="1260"/>
    <n v="2299"/>
    <x v="1"/>
    <n v="0.45"/>
    <n v="5.3"/>
    <x v="2"/>
    <n v="55"/>
    <x v="1"/>
    <x v="1"/>
    <x v="1"/>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n v="8"/>
    <s v="R2HY811H3E3G6S,R1CCZJGV16UVNI,R3FO0KZP6V25Z0,R1DPAVSP4Y3AGN,RK6FONHRBSSFI,RH6J3MDX33HMA,RPGDFO3VRQZ0S,R3RMJEG2M36L3R"/>
    <s v="R2HY811H3E3G6S"/>
    <s v="R1CCZJGV16UVNI"/>
    <s v="R3FO0KZP6V25Z0"/>
    <s v="R1DPAVSP4Y3AGN"/>
    <s v="RK6FONHRBSSFI"/>
    <s v="RH6J3MDX33HMA"/>
    <s v="RPGDFO3VRQZ0S"/>
    <s v="R3RMJEG2M36L3R"/>
  </r>
  <r>
    <s v="B0B3X2BY3M"/>
    <x v="1176"/>
    <s v="Computers&amp;Accessories|Accessories&amp;Peripherals|Cables&amp;Accessories|Cables|USBCables"/>
    <x v="0"/>
    <n v="3599"/>
    <n v="7299"/>
    <x v="0"/>
    <n v="0.51"/>
    <n v="5"/>
    <x v="9"/>
    <n v="10324"/>
    <x v="0"/>
    <x v="1"/>
    <x v="0"/>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n v="8"/>
    <s v="R3KN7L5WYSR0QX,R9S8ITSL78R5U,RPLQJZOGRLKVX,RLYFQIPR3R7CX,R33HUOHF3IL2CM,R34FJ47D26EV7N,R1EVL6MX9LL7WN,R6DAU516QU91Z"/>
    <s v="R3KN7L5WYSR0QX"/>
    <s v="R9S8ITSL78R5U"/>
    <s v="RPLQJZOGRLKVX"/>
    <s v="RLYFQIPR3R7CX"/>
    <s v="R33HUOHF3IL2CM"/>
    <s v="R34FJ47D26EV7N"/>
    <s v="R1EVL6MX9LL7WN"/>
    <s v="R6DAU516QU91Z"/>
  </r>
  <r>
    <s v="B0B3XXSB1K"/>
    <x v="1177"/>
    <s v="Computers&amp;Accessories|Accessories&amp;Peripherals|Cables&amp;Accessories|Cables|USBCables"/>
    <x v="0"/>
    <n v="47990"/>
    <n v="79990"/>
    <x v="4"/>
    <n v="0.4"/>
    <n v="5.3"/>
    <x v="2"/>
    <n v="1376"/>
    <x v="0"/>
    <x v="2"/>
    <x v="1"/>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n v="8"/>
    <s v="RC3ZLDRM8GA9T,RMDN4PSDM8SKK,R1YFAMDJ7P0SY3,R2WX7G1LIQSEBM,R2L4UCJ30902KF,R2MCXM8TACTRFL,R1KFS9LDEOT49N,R29FE7S1YAMO8N"/>
    <s v="RC3ZLDRM8GA9T"/>
    <s v="RMDN4PSDM8SKK"/>
    <s v="R1YFAMDJ7P0SY3"/>
    <s v="R2WX7G1LIQSEBM"/>
    <s v="R2L4UCJ30902KF"/>
    <s v="R2MCXM8TACTRFL"/>
    <s v="R1KFS9LDEOT49N"/>
    <s v="R29FE7S1YAMO8N"/>
  </r>
  <r>
    <s v="B0B3XY5YT4"/>
    <x v="1178"/>
    <s v="Electronics|HomeTheater,TV&amp;Video|Televisions|SmartTelevisions"/>
    <x v="1"/>
    <n v="30990"/>
    <n v="49990"/>
    <x v="4"/>
    <n v="0.38"/>
    <n v="5.3"/>
    <x v="2"/>
    <n v="1376"/>
    <x v="0"/>
    <x v="2"/>
    <x v="1"/>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n v="8"/>
    <s v="RC3ZLDRM8GA9T,RMDN4PSDM8SKK,R1YFAMDJ7P0SY3,R2WX7G1LIQSEBM,R2L4UCJ30902KF,R2MCXM8TACTRFL,R1KFS9LDEOT49N,R29FE7S1YAMO8N"/>
    <s v="RC3ZLDRM8GA9T"/>
    <s v="RMDN4PSDM8SKK"/>
    <s v="R1YFAMDJ7P0SY3"/>
    <s v="R2WX7G1LIQSEBM"/>
    <s v="R2L4UCJ30902KF"/>
    <s v="R2MCXM8TACTRFL"/>
    <s v="R1KFS9LDEOT49N"/>
    <s v="R29FE7S1YAMO8N"/>
  </r>
  <r>
    <s v="B0B466C3G4"/>
    <x v="1179"/>
    <s v="Electronics|HomeTheater,TV&amp;Video|Televisions|SmartTelevisions"/>
    <x v="1"/>
    <n v="8990"/>
    <n v="18990"/>
    <x v="0"/>
    <n v="0.53"/>
    <n v="4.9000000000000004"/>
    <x v="5"/>
    <n v="350"/>
    <x v="1"/>
    <x v="1"/>
    <x v="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n v="8"/>
    <s v="RXZP61J92DA6M,RUXK9STZWSV93,R34PAL55K2YM9U,R1LZ27Y25RX1VL,R2C4N2ZWWBBNEY,RKBS5BN6STD7C,R3FDJRYC776MZR,R1DT640UVVDQCJ"/>
    <s v="RXZP61J92DA6M"/>
    <s v="RUXK9STZWSV93"/>
    <s v="R34PAL55K2YM9U"/>
    <s v="R1LZ27Y25RX1VL"/>
    <s v="R2C4N2ZWWBBNEY"/>
    <s v="RKBS5BN6STD7C"/>
    <s v="R3FDJRYC776MZR"/>
    <s v="R1DT640UVVDQCJ"/>
  </r>
  <r>
    <s v="B0B467CCB9"/>
    <x v="1180"/>
    <s v="Electronics|HomeTheater,TV&amp;Video|Televisions|StandardTelevisions"/>
    <x v="1"/>
    <n v="6999"/>
    <n v="16990"/>
    <x v="0"/>
    <n v="0.59"/>
    <n v="4.8"/>
    <x v="10"/>
    <n v="110"/>
    <x v="1"/>
    <x v="1"/>
    <x v="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n v="8"/>
    <s v="R1CENZ33411CCP,R1GSPMTXEMBLHP,RNICXWCGHEGNR,RXG29ZHDAZJ1Q,RO5SV6PIRUVQH,R2OCF75VV6W3GT,R1LCV30N6RKEEM,R1GQGOJ2RHOS26"/>
    <s v="R1CENZ33411CCP"/>
    <s v="R1GSPMTXEMBLHP"/>
    <s v="RNICXWCGHEGNR"/>
    <s v="RXG29ZHDAZJ1Q"/>
    <s v="RO5SV6PIRUVQH"/>
    <s v="R2OCF75VV6W3GT"/>
    <s v="R1LCV30N6RKEEM"/>
    <s v="R1GQGOJ2RHOS26"/>
  </r>
  <r>
    <s v="B0B4DT8MKT"/>
    <x v="1181"/>
    <s v="Computers&amp;Accessories|Accessories&amp;Peripherals|Cables&amp;Accessories|Cables|USBCables"/>
    <x v="0"/>
    <n v="348"/>
    <n v="1499"/>
    <x v="5"/>
    <n v="0.77"/>
    <n v="5.2"/>
    <x v="1"/>
    <n v="656"/>
    <x v="1"/>
    <x v="0"/>
    <x v="0"/>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n v="8"/>
    <s v="R25WW5K08CGVXV,R1229K72SC8VW6,R3G7X6LSJFGFXP,R19IPICAE9A24Q,R1J0JL7TOG1YNE,R37NLAA34276Y9,R13G1K0IPVB3EA,R188FGJWORTDSC"/>
    <s v="R25WW5K08CGVXV"/>
    <s v="R1229K72SC8VW6"/>
    <s v="R3G7X6LSJFGFXP"/>
    <s v="R19IPICAE9A24Q"/>
    <s v="R1J0JL7TOG1YNE"/>
    <s v="R37NLAA34276Y9"/>
    <s v="R13G1K0IPVB3EA"/>
    <s v="R188FGJWORTDSC"/>
  </r>
  <r>
    <s v="B0B4F1YC3J"/>
    <x v="1182"/>
    <s v="Electronics|Mobiles&amp;Accessories|MobileAccessories|Chargers|AutomobileChargers"/>
    <x v="1"/>
    <n v="13999"/>
    <n v="19499"/>
    <x v="3"/>
    <n v="0.28000000000000003"/>
    <n v="5.0999999999999996"/>
    <x v="0"/>
    <n v="18998"/>
    <x v="0"/>
    <x v="2"/>
    <x v="1"/>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n v="8"/>
    <s v="R2K5OD0MEEBTDL,RS1N6TNO33BOK,R6KWBGOKI1N9Y,R30SKUMYLSXXDN,R1EOYHZWCRSV7B,R13JBDK4SAAYFT,RJOU5K9ECNW7Y,R2APPRANV6IERZ"/>
    <s v="R2K5OD0MEEBTDL"/>
    <s v="RS1N6TNO33BOK"/>
    <s v="R6KWBGOKI1N9Y"/>
    <s v="R30SKUMYLSXXDN"/>
    <s v="R1EOYHZWCRSV7B"/>
    <s v="R13JBDK4SAAYFT"/>
    <s v="RJOU5K9ECNW7Y"/>
    <s v="R2APPRANV6IERZ"/>
  </r>
  <r>
    <s v="B0B4F2TTTS"/>
    <x v="1183"/>
    <s v="Electronics|Mobiles&amp;Accessories|Smartphones&amp;BasicMobiles|Smartphones"/>
    <x v="1"/>
    <n v="10999"/>
    <n v="14999"/>
    <x v="3"/>
    <n v="0.27"/>
    <n v="5.0999999999999996"/>
    <x v="0"/>
    <n v="18998"/>
    <x v="0"/>
    <x v="2"/>
    <x v="1"/>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n v="8"/>
    <s v="R2K5OD0MEEBTDL,RS1N6TNO33BOK,R6KWBGOKI1N9Y,R30SKUMYLSXXDN,R1EOYHZWCRSV7B,R13JBDK4SAAYFT,RJOU5K9ECNW7Y,R2APPRANV6IERZ"/>
    <s v="R2K5OD0MEEBTDL"/>
    <s v="RS1N6TNO33BOK"/>
    <s v="R6KWBGOKI1N9Y"/>
    <s v="R30SKUMYLSXXDN"/>
    <s v="R1EOYHZWCRSV7B"/>
    <s v="R13JBDK4SAAYFT"/>
    <s v="RJOU5K9ECNW7Y"/>
    <s v="R2APPRANV6IERZ"/>
  </r>
  <r>
    <s v="B0B4F2XCK3"/>
    <x v="1184"/>
    <s v="Electronics|Mobiles&amp;Accessories|Smartphones&amp;BasicMobiles|Smartphones"/>
    <x v="1"/>
    <n v="12999"/>
    <n v="17999"/>
    <x v="3"/>
    <n v="0.28000000000000003"/>
    <n v="5.0999999999999996"/>
    <x v="0"/>
    <n v="18998"/>
    <x v="0"/>
    <x v="2"/>
    <x v="1"/>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n v="8"/>
    <s v="R2K5OD0MEEBTDL,RS1N6TNO33BOK,R6KWBGOKI1N9Y,R30SKUMYLSXXDN,R1EOYHZWCRSV7B,R13JBDK4SAAYFT,RJOU5K9ECNW7Y,R2APPRANV6IERZ"/>
    <s v="R2K5OD0MEEBTDL"/>
    <s v="RS1N6TNO33BOK"/>
    <s v="R6KWBGOKI1N9Y"/>
    <s v="R30SKUMYLSXXDN"/>
    <s v="R1EOYHZWCRSV7B"/>
    <s v="R13JBDK4SAAYFT"/>
    <s v="RJOU5K9ECNW7Y"/>
    <s v="R2APPRANV6IERZ"/>
  </r>
  <r>
    <s v="B0B4F2ZWL3"/>
    <x v="1185"/>
    <s v="Electronics|Mobiles&amp;Accessories|MobileAccessories|AutomobileAccessories|Cradles"/>
    <x v="1"/>
    <n v="12999"/>
    <n v="17999"/>
    <x v="3"/>
    <n v="0.28000000000000003"/>
    <n v="5.0999999999999996"/>
    <x v="0"/>
    <n v="18998"/>
    <x v="0"/>
    <x v="2"/>
    <x v="1"/>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n v="8"/>
    <s v="R2K5OD0MEEBTDL,RS1N6TNO33BOK,R6KWBGOKI1N9Y,R30SKUMYLSXXDN,R1EOYHZWCRSV7B,R13JBDK4SAAYFT,RJOU5K9ECNW7Y,R2APPRANV6IERZ"/>
    <s v="R2K5OD0MEEBTDL"/>
    <s v="RS1N6TNO33BOK"/>
    <s v="R6KWBGOKI1N9Y"/>
    <s v="R30SKUMYLSXXDN"/>
    <s v="R1EOYHZWCRSV7B"/>
    <s v="R13JBDK4SAAYFT"/>
    <s v="RJOU5K9ECNW7Y"/>
    <s v="R2APPRANV6IERZ"/>
  </r>
  <r>
    <s v="B0B4F3QNDM"/>
    <x v="1182"/>
    <s v="Computers&amp;Accessories|Accessories&amp;Peripherals|Cables&amp;Accessories|Cables|USBCables"/>
    <x v="0"/>
    <n v="13999"/>
    <n v="19499"/>
    <x v="3"/>
    <n v="0.28000000000000003"/>
    <n v="5.0999999999999996"/>
    <x v="0"/>
    <n v="18998"/>
    <x v="0"/>
    <x v="2"/>
    <x v="1"/>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n v="8"/>
    <s v="R2K5OD0MEEBTDL,RS1N6TNO33BOK,R6KWBGOKI1N9Y,R30SKUMYLSXXDN,R1EOYHZWCRSV7B,R13JBDK4SAAYFT,RJOU5K9ECNW7Y,R2APPRANV6IERZ"/>
    <s v="R2K5OD0MEEBTDL"/>
    <s v="RS1N6TNO33BOK"/>
    <s v="R6KWBGOKI1N9Y"/>
    <s v="R30SKUMYLSXXDN"/>
    <s v="R1EOYHZWCRSV7B"/>
    <s v="R13JBDK4SAAYFT"/>
    <s v="RJOU5K9ECNW7Y"/>
    <s v="R2APPRANV6IERZ"/>
  </r>
  <r>
    <s v="B0B4F4QZ1H"/>
    <x v="1186"/>
    <s v="Electronics|Headphones,Earbuds&amp;Accessories|Adapters"/>
    <x v="1"/>
    <n v="13999"/>
    <n v="19499"/>
    <x v="3"/>
    <n v="0.28000000000000003"/>
    <n v="5.0999999999999996"/>
    <x v="0"/>
    <n v="18998"/>
    <x v="0"/>
    <x v="2"/>
    <x v="1"/>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n v="8"/>
    <s v="R2K5OD0MEEBTDL,RS1N6TNO33BOK,R6KWBGOKI1N9Y,R30SKUMYLSXXDN,R1EOYHZWCRSV7B,R13JBDK4SAAYFT,RJOU5K9ECNW7Y,R2APPRANV6IERZ"/>
    <s v="R2K5OD0MEEBTDL"/>
    <s v="RS1N6TNO33BOK"/>
    <s v="R6KWBGOKI1N9Y"/>
    <s v="R30SKUMYLSXXDN"/>
    <s v="R1EOYHZWCRSV7B"/>
    <s v="R13JBDK4SAAYFT"/>
    <s v="RJOU5K9ECNW7Y"/>
    <s v="R2APPRANV6IERZ"/>
  </r>
  <r>
    <s v="B0B4F52B5X"/>
    <x v="1187"/>
    <s v="Electronics|Mobiles&amp;Accessories|Smartphones&amp;BasicMobiles|Smartphones"/>
    <x v="1"/>
    <n v="10999"/>
    <n v="14999"/>
    <x v="3"/>
    <n v="0.27"/>
    <n v="5.0999999999999996"/>
    <x v="0"/>
    <n v="18998"/>
    <x v="0"/>
    <x v="2"/>
    <x v="1"/>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n v="8"/>
    <s v="R2K5OD0MEEBTDL,RS1N6TNO33BOK,R6KWBGOKI1N9Y,R30SKUMYLSXXDN,R1EOYHZWCRSV7B,R13JBDK4SAAYFT,RJOU5K9ECNW7Y,R2APPRANV6IERZ"/>
    <s v="R2K5OD0MEEBTDL"/>
    <s v="RS1N6TNO33BOK"/>
    <s v="R6KWBGOKI1N9Y"/>
    <s v="R30SKUMYLSXXDN"/>
    <s v="R1EOYHZWCRSV7B"/>
    <s v="R13JBDK4SAAYFT"/>
    <s v="RJOU5K9ECNW7Y"/>
    <s v="R2APPRANV6IERZ"/>
  </r>
  <r>
    <s v="B0B4F5L738"/>
    <x v="1182"/>
    <s v="Electronics|Mobiles&amp;Accessories|Smartphones&amp;BasicMobiles|BasicMobiles"/>
    <x v="1"/>
    <n v="13999"/>
    <n v="19499"/>
    <x v="3"/>
    <n v="0.28000000000000003"/>
    <n v="5.0999999999999996"/>
    <x v="0"/>
    <n v="18998"/>
    <x v="0"/>
    <x v="2"/>
    <x v="1"/>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n v="8"/>
    <s v="R2K5OD0MEEBTDL,RS1N6TNO33BOK,R6KWBGOKI1N9Y,R30SKUMYLSXXDN,R1EOYHZWCRSV7B,R13JBDK4SAAYFT,RJOU5K9ECNW7Y,R2APPRANV6IERZ"/>
    <s v="R2K5OD0MEEBTDL"/>
    <s v="RS1N6TNO33BOK"/>
    <s v="R6KWBGOKI1N9Y"/>
    <s v="R30SKUMYLSXXDN"/>
    <s v="R1EOYHZWCRSV7B"/>
    <s v="R13JBDK4SAAYFT"/>
    <s v="RJOU5K9ECNW7Y"/>
    <s v="R2APPRANV6IERZ"/>
  </r>
  <r>
    <s v="B0B4G2MWSB"/>
    <x v="1188"/>
    <s v="Computers&amp;Accessories|Accessories&amp;Peripherals|Cables&amp;Accessories|Cables|USBCables"/>
    <x v="0"/>
    <n v="149"/>
    <n v="999"/>
    <x v="8"/>
    <n v="0.85"/>
    <n v="5"/>
    <x v="9"/>
    <n v="1313"/>
    <x v="0"/>
    <x v="0"/>
    <x v="0"/>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n v="8"/>
    <s v="RZJR37WFGXR9B,R39X6O18GM16TM,R18ZQ09EKVWZ9R,R3NHUC9S00KIR8,R30ZSNYE78E0O2,R2LVRBREQ4EFDM,R1UJ8BCYXWICT8,R34RH86MGL4HFB"/>
    <s v="RZJR37WFGXR9B"/>
    <s v="R39X6O18GM16TM"/>
    <s v="R18ZQ09EKVWZ9R"/>
    <s v="R3NHUC9S00KIR8"/>
    <s v="R30ZSNYE78E0O2"/>
    <s v="R2LVRBREQ4EFDM"/>
    <s v="R1UJ8BCYXWICT8"/>
    <s v="R34RH86MGL4HFB"/>
  </r>
  <r>
    <s v="B0B4HJNPV4"/>
    <x v="1189"/>
    <s v="Computers&amp;Accessories|Accessories&amp;Peripherals|Cables&amp;Accessories|Cables|USBCables"/>
    <x v="0"/>
    <n v="199"/>
    <n v="999"/>
    <x v="5"/>
    <n v="0.8"/>
    <n v="4.9000000000000004"/>
    <x v="5"/>
    <n v="1075"/>
    <x v="0"/>
    <x v="0"/>
    <x v="0"/>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n v="8"/>
    <s v="R1Q323BB35OP30,RJ0CSQUUWFF9W,R23OB4XMH3S9QD,R1K5FQR6CYMQAV,R3QMD6JDUGQUCI,R1R5LTMWOXI38M,R241G3F07D3OBH,R1O7BQ61DXRVWW"/>
    <s v="R1Q323BB35OP30"/>
    <s v="RJ0CSQUUWFF9W"/>
    <s v="R23OB4XMH3S9QD"/>
    <s v="R1K5FQR6CYMQAV"/>
    <s v="R3QMD6JDUGQUCI"/>
    <s v="R1R5LTMWOXI38M"/>
    <s v="R241G3F07D3OBH"/>
    <s v="R1O7BQ61DXRVWW"/>
  </r>
  <r>
    <s v="B0B4HKH19N"/>
    <x v="1190"/>
    <s v="Computers&amp;Accessories|Accessories&amp;Peripherals|Cables&amp;Accessories|Cables|USBCables"/>
    <x v="0"/>
    <n v="249"/>
    <n v="931"/>
    <x v="5"/>
    <n v="0.73"/>
    <n v="4.9000000000000004"/>
    <x v="5"/>
    <n v="1075"/>
    <x v="0"/>
    <x v="0"/>
    <x v="0"/>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n v="8"/>
    <s v="R1Q323BB35OP30,RJ0CSQUUWFF9W,R23OB4XMH3S9QD,R1K5FQR6CYMQAV,R3QMD6JDUGQUCI,R1R5LTMWOXI38M,R241G3F07D3OBH,R1O7BQ61DXRVWW"/>
    <s v="R1Q323BB35OP30"/>
    <s v="RJ0CSQUUWFF9W"/>
    <s v="R23OB4XMH3S9QD"/>
    <s v="R1K5FQR6CYMQAV"/>
    <s v="R3QMD6JDUGQUCI"/>
    <s v="R1R5LTMWOXI38M"/>
    <s v="R241G3F07D3OBH"/>
    <s v="R1O7BQ61DXRVWW"/>
  </r>
  <r>
    <s v="B0B4KPCBSH"/>
    <x v="1191"/>
    <s v="Computers&amp;Accessories|Accessories&amp;Peripherals|Keyboards,Mice&amp;InputDevices|Mice"/>
    <x v="0"/>
    <n v="244"/>
    <n v="499"/>
    <x v="0"/>
    <n v="0.51"/>
    <n v="4.3"/>
    <x v="13"/>
    <n v="478"/>
    <x v="1"/>
    <x v="0"/>
    <x v="0"/>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n v="8"/>
    <s v="R31M7C08CPXCB3,R25R4S2V6XLP70,RCOR7R8N8DCVR,R30CBX7NG9VUZ6,RT55L3CO3TSZ6,RRO6AFAOOQJAK,R3D0ONOZPIAWS9,R1ZOXK6L3BJ049"/>
    <s v="R31M7C08CPXCB3"/>
    <s v="R25R4S2V6XLP70"/>
    <s v="RCOR7R8N8DCVR"/>
    <s v="R30CBX7NG9VUZ6"/>
    <s v="RT55L3CO3TSZ6"/>
    <s v="RRO6AFAOOQJAK"/>
    <s v="R3D0ONOZPIAWS9"/>
    <s v="R1ZOXK6L3BJ049"/>
  </r>
  <r>
    <s v="B0B4PPD89B"/>
    <x v="1192"/>
    <s v="Home&amp;Kitchen|Heating,Cooling&amp;AirQuality|RoomHeaters|ElectricHeaters"/>
    <x v="2"/>
    <n v="79"/>
    <n v="79"/>
    <x v="6"/>
    <n v="0"/>
    <n v="5"/>
    <x v="9"/>
    <n v="97"/>
    <x v="1"/>
    <x v="0"/>
    <x v="1"/>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n v="8"/>
    <s v="R2YLDT44YPDA2G,R39360RU5VF8V5,R17JJCUW7LT3JK,R2XRDEM927X3FR,R337QVI8OQCWBB,R2Z2ZTUR54RPC9,R3P4FG9657U0PS,RMKT12XVNLW9K"/>
    <s v="R2YLDT44YPDA2G"/>
    <s v="R39360RU5VF8V5"/>
    <s v="R17JJCUW7LT3JK"/>
    <s v="R2XRDEM927X3FR"/>
    <s v="R337QVI8OQCWBB"/>
    <s v="R2Z2ZTUR54RPC9"/>
    <s v="R3P4FG9657U0PS"/>
    <s v="RMKT12XVNLW9K"/>
  </r>
  <r>
    <s v="B0B4SJKRDF"/>
    <x v="1193"/>
    <s v="Home&amp;Kitchen|Kitchen&amp;HomeAppliances|SmallKitchenAppliances|HandBlenders"/>
    <x v="2"/>
    <n v="239"/>
    <n v="239"/>
    <x v="6"/>
    <n v="0"/>
    <n v="5.05"/>
    <x v="2"/>
    <n v="7"/>
    <x v="1"/>
    <x v="0"/>
    <x v="1"/>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n v="6"/>
    <s v="R1UQOSA7I0B6CT,R1JP6NH8K5NZU5,R2I5H53LBQO3LU,R2GHLGUZHUPKYI,R2LGD1DSKBGHES,R2TZD3HUFR98EF"/>
    <s v="R1UQOSA7I0B6CT"/>
    <s v="R1JP6NH8K5NZU5"/>
    <s v="R2I5H53LBQO3LU"/>
    <s v="R2GHLGUZHUPKYI"/>
    <s v="R2LGD1DSKBGHES"/>
    <s v="R2TZD3HUFR98EF"/>
    <m/>
    <m/>
  </r>
  <r>
    <s v="B0B4T6MR8N"/>
    <x v="1194"/>
    <s v="Computers&amp;Accessories|Accessories&amp;Peripherals|Cables&amp;Accessories|Cables|USBCables"/>
    <x v="0"/>
    <n v="89"/>
    <n v="800"/>
    <x v="8"/>
    <n v="0.89"/>
    <n v="4.9000000000000004"/>
    <x v="5"/>
    <n v="1075"/>
    <x v="0"/>
    <x v="0"/>
    <x v="0"/>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n v="8"/>
    <s v="R1Q323BB35OP30,RJ0CSQUUWFF9W,R23OB4XMH3S9QD,R1K5FQR6CYMQAV,R3QMD6JDUGQUCI,R1R5LTMWOXI38M,R241G3F07D3OBH,R1O7BQ61DXRVWW"/>
    <s v="R1Q323BB35OP30"/>
    <s v="RJ0CSQUUWFF9W"/>
    <s v="R23OB4XMH3S9QD"/>
    <s v="R1K5FQR6CYMQAV"/>
    <s v="R3QMD6JDUGQUCI"/>
    <s v="R1R5LTMWOXI38M"/>
    <s v="R241G3F07D3OBH"/>
    <s v="R1O7BQ61DXRVWW"/>
  </r>
  <r>
    <s v="B0B4T8RSJ1"/>
    <x v="1195"/>
    <s v="Electronics|HomeTheater,TV&amp;Video|Accessories|RemoteControls"/>
    <x v="1"/>
    <n v="99"/>
    <n v="800"/>
    <x v="8"/>
    <n v="0.88"/>
    <n v="4.9000000000000004"/>
    <x v="5"/>
    <n v="1075"/>
    <x v="0"/>
    <x v="0"/>
    <x v="0"/>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n v="8"/>
    <s v="R1Q323BB35OP30,RJ0CSQUUWFF9W,R23OB4XMH3S9QD,R1K5FQR6CYMQAV,R3QMD6JDUGQUCI,R1R5LTMWOXI38M,R241G3F07D3OBH,R1O7BQ61DXRVWW"/>
    <s v="R1Q323BB35OP30"/>
    <s v="RJ0CSQUUWFF9W"/>
    <s v="R23OB4XMH3S9QD"/>
    <s v="R1K5FQR6CYMQAV"/>
    <s v="R3QMD6JDUGQUCI"/>
    <s v="R1R5LTMWOXI38M"/>
    <s v="R241G3F07D3OBH"/>
    <s v="R1O7BQ61DXRVWW"/>
  </r>
  <r>
    <s v="B0B53DS4TF"/>
    <x v="1196"/>
    <s v="Home&amp;Kitchen|Heating,Cooling&amp;AirQuality|AirPurifiers|HEPAAirPurifiers"/>
    <x v="2"/>
    <n v="4995"/>
    <n v="20049"/>
    <x v="5"/>
    <n v="0.75"/>
    <n v="5.8"/>
    <x v="20"/>
    <n v="3964"/>
    <x v="0"/>
    <x v="1"/>
    <x v="0"/>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n v="8"/>
    <s v="R2FHIBV8JE4CTB,R315K0BCU0KVKO,RD129PA7KQQOR,R3BTQPGZLTN48E,RH0STL2LKD7N5,RVNS9SRGUWUT3,R25CXUY1Y74QGF,R1SIGI0M0INPVB"/>
    <s v="R2FHIBV8JE4CTB"/>
    <s v="R315K0BCU0KVKO"/>
    <s v="RD129PA7KQQOR"/>
    <s v="R3BTQPGZLTN48E"/>
    <s v="RH0STL2LKD7N5"/>
    <s v="RVNS9SRGUWUT3"/>
    <s v="R25CXUY1Y74QGF"/>
    <s v="R1SIGI0M0INPVB"/>
  </r>
  <r>
    <s v="B0B53NXFFR"/>
    <x v="1197"/>
    <s v="Computers&amp;Accessories|Accessories&amp;Peripherals|Cables&amp;Accessories|Cables|USBCables"/>
    <x v="0"/>
    <n v="1399"/>
    <n v="5999"/>
    <x v="5"/>
    <n v="0.77"/>
    <n v="4.3"/>
    <x v="13"/>
    <n v="4415"/>
    <x v="0"/>
    <x v="1"/>
    <x v="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n v="8"/>
    <s v="RZ7HZPPMZP6NJ,R3UU1TR7386E57,R3IX0H9MIZUJNR,R14GI2JBIZGJ61,R1U84J3FQUIM6L,R2ENIZDLLQ21KM,R2XNZ6AHVRFG25,R1JHP7LI8PMNM"/>
    <s v="RZ7HZPPMZP6NJ"/>
    <s v="R3UU1TR7386E57"/>
    <s v="R3IX0H9MIZUJNR"/>
    <s v="R14GI2JBIZGJ61"/>
    <s v="R1U84J3FQUIM6L"/>
    <s v="R2ENIZDLLQ21KM"/>
    <s v="R2XNZ6AHVRFG25"/>
    <s v="R1JHP7LI8PMNM"/>
  </r>
  <r>
    <s v="B0B53QFZPY"/>
    <x v="1198"/>
    <s v="Electronics|WearableTechnology|SmartWatches"/>
    <x v="1"/>
    <n v="1299"/>
    <n v="5999"/>
    <x v="5"/>
    <n v="0.78"/>
    <n v="4.3"/>
    <x v="13"/>
    <n v="4415"/>
    <x v="0"/>
    <x v="1"/>
    <x v="0"/>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n v="8"/>
    <s v="RZ7HZPPMZP6NJ,R3UU1TR7386E57,R3IX0H9MIZUJNR,R14GI2JBIZGJ61,R1U84J3FQUIM6L,R2ENIZDLLQ21KM,R2XNZ6AHVRFG25,R1JHP7LI8PMNM"/>
    <s v="RZ7HZPPMZP6NJ"/>
    <s v="R3UU1TR7386E57"/>
    <s v="R3IX0H9MIZUJNR"/>
    <s v="R14GI2JBIZGJ61"/>
    <s v="R1U84J3FQUIM6L"/>
    <s v="R2ENIZDLLQ21KM"/>
    <s v="R2XNZ6AHVRFG25"/>
    <s v="R1JHP7LI8PMNM"/>
  </r>
  <r>
    <s v="B0B53QLB9H"/>
    <x v="1199"/>
    <s v="Electronics|WearableTechnology|SmartWatches"/>
    <x v="1"/>
    <n v="1299"/>
    <n v="5999"/>
    <x v="5"/>
    <n v="0.78"/>
    <n v="4.3"/>
    <x v="13"/>
    <n v="4415"/>
    <x v="0"/>
    <x v="1"/>
    <x v="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n v="8"/>
    <s v="RZ7HZPPMZP6NJ,R3UU1TR7386E57,R3IX0H9MIZUJNR,R14GI2JBIZGJ61,R1U84J3FQUIM6L,R2ENIZDLLQ21KM,R2XNZ6AHVRFG25,R1JHP7LI8PMNM"/>
    <s v="RZ7HZPPMZP6NJ"/>
    <s v="R3UU1TR7386E57"/>
    <s v="R3IX0H9MIZUJNR"/>
    <s v="R14GI2JBIZGJ61"/>
    <s v="R1U84J3FQUIM6L"/>
    <s v="R2ENIZDLLQ21KM"/>
    <s v="R2XNZ6AHVRFG25"/>
    <s v="R1JHP7LI8PMNM"/>
  </r>
  <r>
    <s v="B0B54Y2SNX"/>
    <x v="1200"/>
    <s v="Computers&amp;Accessories|Accessories&amp;Peripherals|Cables&amp;Accessories|Cables|USBCables"/>
    <x v="0"/>
    <n v="799"/>
    <n v="3990"/>
    <x v="5"/>
    <n v="0.8"/>
    <n v="4.8"/>
    <x v="10"/>
    <n v="119"/>
    <x v="1"/>
    <x v="0"/>
    <x v="0"/>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n v="8"/>
    <s v="R3VBC6VU8OT0QP,RNFZF13HB44YR,R2UQNJFA27MAKM,R1EURXJL39I8LN,R33PGOF5ODIFCJ,R3MN2XSFL7T48O,RDVFTWAGEQNT,R2GHXYM6OGD6TQ"/>
    <s v="R3VBC6VU8OT0QP"/>
    <s v="RNFZF13HB44YR"/>
    <s v="R2UQNJFA27MAKM"/>
    <s v="R1EURXJL39I8LN"/>
    <s v="R33PGOF5ODIFCJ"/>
    <s v="R3MN2XSFL7T48O"/>
    <s v="RDVFTWAGEQNT"/>
    <s v="R2GHXYM6OGD6TQ"/>
  </r>
  <r>
    <s v="B0B56YRBNT"/>
    <x v="1201"/>
    <s v="Electronics|WearableTechnology|SmartWatches"/>
    <x v="1"/>
    <n v="8999"/>
    <n v="13499"/>
    <x v="4"/>
    <n v="0.33"/>
    <n v="4.8"/>
    <x v="10"/>
    <n v="3145"/>
    <x v="0"/>
    <x v="1"/>
    <x v="1"/>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n v="8"/>
    <s v="RBBUCW5C77081,R3OZNN0REGYW37,RPWJM0MSSSPKQ,RDOS8J6F5UUFR,R2FLPV0UUUZ7N9,R1V7G94DCYII33,R2JHT8YA8MKY6D,R2WB933QP966J7"/>
    <s v="RBBUCW5C77081"/>
    <s v="R3OZNN0REGYW37"/>
    <s v="RPWJM0MSSSPKQ"/>
    <s v="RDOS8J6F5UUFR"/>
    <s v="R2FLPV0UUUZ7N9"/>
    <s v="R1V7G94DCYII33"/>
    <s v="R2JHT8YA8MKY6D"/>
    <s v="R2WB933QP966J7"/>
  </r>
  <r>
    <s v="B0B59K1C8F"/>
    <x v="1202"/>
    <s v="Home&amp;Kitchen|Heating,Cooling&amp;AirQuality|RoomHeaters|FanHeaters"/>
    <x v="2"/>
    <n v="179"/>
    <n v="799"/>
    <x v="5"/>
    <n v="0.78"/>
    <n v="4.5999999999999996"/>
    <x v="7"/>
    <n v="101"/>
    <x v="1"/>
    <x v="0"/>
    <x v="0"/>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n v="8"/>
    <s v="R2XFD3J4A5TGZF,RX5FGOO2VEM95,R1TUD04IXLDRMV,R1P01YOSWKVLQ3,RPMIFU0S3U0CG,RRAGFU9E9MAU7,RH31TSS0MO3KW,R3MB6685PDKUZK"/>
    <s v="R2XFD3J4A5TGZF"/>
    <s v="RX5FGOO2VEM95"/>
    <s v="R1TUD04IXLDRMV"/>
    <s v="R1P01YOSWKVLQ3"/>
    <s v="RPMIFU0S3U0CG"/>
    <s v="RRAGFU9E9MAU7"/>
    <s v="RH31TSS0MO3KW"/>
    <s v="R3MB6685PDKUZK"/>
  </r>
  <r>
    <s v="B0B5B6PQCT"/>
    <x v="1203"/>
    <s v="Electronics|WearableTechnology|SmartWatches"/>
    <x v="1"/>
    <n v="1999"/>
    <n v="7990"/>
    <x v="5"/>
    <n v="0.75"/>
    <n v="4.8"/>
    <x v="10"/>
    <n v="17831"/>
    <x v="0"/>
    <x v="1"/>
    <x v="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n v="8"/>
    <s v="R3EKLFGQGV02SG,R23WEMNZK46UV3,R1G2C7XV8CAM7W,R1O1T0NB6M5CU4,RY95PJLUIT03E,R2HMI9LDLJ1S2Y,R216CF66UYJR2A,R1XD0A6A2KGJZ6"/>
    <s v="R3EKLFGQGV02SG"/>
    <s v="R23WEMNZK46UV3"/>
    <s v="R1G2C7XV8CAM7W"/>
    <s v="R1O1T0NB6M5CU4"/>
    <s v="RY95PJLUIT03E"/>
    <s v="R2HMI9LDLJ1S2Y"/>
    <s v="R216CF66UYJR2A"/>
    <s v="R1XD0A6A2KGJZ6"/>
  </r>
  <r>
    <s v="B0B5CGTBKV"/>
    <x v="1204"/>
    <s v="Computers&amp;Accessories|Accessories&amp;Peripherals|Cables&amp;Accessories|Cables|USBCables"/>
    <x v="0"/>
    <n v="1999"/>
    <n v="7990"/>
    <x v="5"/>
    <n v="0.75"/>
    <n v="4.8"/>
    <x v="10"/>
    <n v="17833"/>
    <x v="0"/>
    <x v="1"/>
    <x v="0"/>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n v="8"/>
    <s v="R3EKLFGQGV02SG,R23WEMNZK46UV3,R1G2C7XV8CAM7W,R1O1T0NB6M5CU4,RY95PJLUIT03E,R2HMI9LDLJ1S2Y,R216CF66UYJR2A,R1XD0A6A2KGJZ6"/>
    <s v="R3EKLFGQGV02SG"/>
    <s v="R23WEMNZK46UV3"/>
    <s v="R1G2C7XV8CAM7W"/>
    <s v="R1O1T0NB6M5CU4"/>
    <s v="RY95PJLUIT03E"/>
    <s v="R2HMI9LDLJ1S2Y"/>
    <s v="R216CF66UYJR2A"/>
    <s v="R1XD0A6A2KGJZ6"/>
  </r>
  <r>
    <s v="B0B5D39BCD"/>
    <x v="1205"/>
    <s v="Electronics|Mobiles&amp;Accessories|MobileAccessories|Stands"/>
    <x v="1"/>
    <n v="1999"/>
    <n v="7990"/>
    <x v="5"/>
    <n v="0.75"/>
    <n v="4.8"/>
    <x v="10"/>
    <n v="17831"/>
    <x v="0"/>
    <x v="1"/>
    <x v="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n v="8"/>
    <s v="R3EKLFGQGV02SG,R23WEMNZK46UV3,R1G2C7XV8CAM7W,R1O1T0NB6M5CU4,RY95PJLUIT03E,R2HMI9LDLJ1S2Y,R216CF66UYJR2A,R1XD0A6A2KGJZ6"/>
    <s v="R3EKLFGQGV02SG"/>
    <s v="R23WEMNZK46UV3"/>
    <s v="R1G2C7XV8CAM7W"/>
    <s v="R1O1T0NB6M5CU4"/>
    <s v="RY95PJLUIT03E"/>
    <s v="R2HMI9LDLJ1S2Y"/>
    <s v="R216CF66UYJR2A"/>
    <s v="R1XD0A6A2KGJZ6"/>
  </r>
  <r>
    <s v="B0B5DDJNH4"/>
    <x v="1206"/>
    <s v="Electronics|Mobiles&amp;Accessories|Smartphones&amp;BasicMobiles|Smartphones"/>
    <x v="1"/>
    <n v="1999"/>
    <n v="7990"/>
    <x v="5"/>
    <n v="0.75"/>
    <n v="4.8"/>
    <x v="10"/>
    <n v="17831"/>
    <x v="0"/>
    <x v="1"/>
    <x v="0"/>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n v="8"/>
    <s v="R3EKLFGQGV02SG,R23WEMNZK46UV3,R1G2C7XV8CAM7W,R1O1T0NB6M5CU4,RY95PJLUIT03E,R2HMI9LDLJ1S2Y,R216CF66UYJR2A,R1XD0A6A2KGJZ6"/>
    <s v="R3EKLFGQGV02SG"/>
    <s v="R23WEMNZK46UV3"/>
    <s v="R1G2C7XV8CAM7W"/>
    <s v="R1O1T0NB6M5CU4"/>
    <s v="RY95PJLUIT03E"/>
    <s v="R2HMI9LDLJ1S2Y"/>
    <s v="R216CF66UYJR2A"/>
    <s v="R1XD0A6A2KGJZ6"/>
  </r>
  <r>
    <s v="B0B5F3YZY4"/>
    <x v="1207"/>
    <s v="Computers&amp;Accessories|Accessories&amp;Peripherals|Cables&amp;Accessories|Cables|USBCables"/>
    <x v="0"/>
    <n v="449"/>
    <n v="1099"/>
    <x v="0"/>
    <n v="0.59"/>
    <n v="5"/>
    <x v="9"/>
    <n v="242"/>
    <x v="1"/>
    <x v="0"/>
    <x v="0"/>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n v="8"/>
    <s v="RWKQG2WMXYN20,R3S53R4I0ZE364,R2VB4D1AFFZK9Y,R2GUTP55B1ZKUM,R2UNJAOWGLCURY,R2WJ1F3SRK5MZ8,R21F459NA4RRVJ,R3CR68E62EC8M3"/>
    <s v="RWKQG2WMXYN20"/>
    <s v="R3S53R4I0ZE364"/>
    <s v="R2VB4D1AFFZK9Y"/>
    <s v="R2GUTP55B1ZKUM"/>
    <s v="R2UNJAOWGLCURY"/>
    <s v="R2WJ1F3SRK5MZ8"/>
    <s v="R21F459NA4RRVJ"/>
    <s v="R3CR68E62EC8M3"/>
  </r>
  <r>
    <s v="B0B5GF6DQD"/>
    <x v="1208"/>
    <s v="Electronics|WearableTechnology|SmartWatches"/>
    <x v="1"/>
    <n v="2499"/>
    <n v="5999"/>
    <x v="0"/>
    <n v="0.57999999999999996"/>
    <n v="4.7"/>
    <x v="6"/>
    <n v="828"/>
    <x v="1"/>
    <x v="1"/>
    <x v="0"/>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n v="8"/>
    <s v="RPGI8FD8L5XJ6,R36XGTWLTTWPKY,R11S82IA4CCOBF,R2N5BCWW3L6N61,R368GSXQQ4XZOQ,R2IX7Y214VQ393,R3E53UMP67OLFQ,R1A09WDPBYAYY5"/>
    <s v="RPGI8FD8L5XJ6"/>
    <s v="R36XGTWLTTWPKY"/>
    <s v="R11S82IA4CCOBF"/>
    <s v="R2N5BCWW3L6N61"/>
    <s v="R368GSXQQ4XZOQ"/>
    <s v="R2IX7Y214VQ393"/>
    <s v="R3E53UMP67OLFQ"/>
    <s v="R1A09WDPBYAYY5"/>
  </r>
  <r>
    <s v="B0B5GJRTHB"/>
    <x v="1209"/>
    <s v="Computers&amp;Accessories|Accessories&amp;Peripherals|LaptopAccessories|LaptopChargers&amp;PowerSupplies"/>
    <x v="0"/>
    <n v="889"/>
    <n v="1999"/>
    <x v="0"/>
    <n v="0.56000000000000005"/>
    <n v="5.2"/>
    <x v="1"/>
    <n v="2284"/>
    <x v="0"/>
    <x v="0"/>
    <x v="0"/>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n v="8"/>
    <s v="R1R1JK1E1KZYX8,R2XZC0TY29XVLD,R10HYVIHZWKK1K,R60DKH62VTGDU,R3OEUY99P64UA3,R32UNDTOGI8EL1,R3GLNMEB5Q7VW0,R1DEKW8DZTEK4A"/>
    <s v="R1R1JK1E1KZYX8"/>
    <s v="R2XZC0TY29XVLD"/>
    <s v="R10HYVIHZWKK1K"/>
    <s v="R60DKH62VTGDU"/>
    <s v="R3OEUY99P64UA3"/>
    <s v="R32UNDTOGI8EL1"/>
    <s v="R3GLNMEB5Q7VW0"/>
    <s v="R1DEKW8DZTEK4A"/>
  </r>
  <r>
    <s v="B0B5KZ3C53"/>
    <x v="1210"/>
    <s v="Computers&amp;Accessories|Accessories&amp;Peripherals|Cables&amp;Accessories|Cables|USBCables"/>
    <x v="0"/>
    <n v="1599"/>
    <n v="2900"/>
    <x v="1"/>
    <n v="0.45"/>
    <n v="4.7"/>
    <x v="6"/>
    <n v="441"/>
    <x v="1"/>
    <x v="1"/>
    <x v="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n v="8"/>
    <s v="RVJJVCMWN8Y41,R14A126YKLIWX,RJC5HHN4FL2JC,R1APUQA31CW43L,R2K9GKKR6MR93W,R11HJ548X7I0KV,R3GDVPN872JGGU,RJ3JAJU16YNQM"/>
    <s v="RVJJVCMWN8Y41"/>
    <s v="R14A126YKLIWX"/>
    <s v="RJC5HHN4FL2JC"/>
    <s v="R1APUQA31CW43L"/>
    <s v="R2K9GKKR6MR93W"/>
    <s v="R11HJ548X7I0KV"/>
    <s v="R3GDVPN872JGGU"/>
    <s v="RJ3JAJU16YNQM"/>
  </r>
  <r>
    <s v="B0B5LVS732"/>
    <x v="1211"/>
    <s v="Electronics|Mobiles&amp;Accessories|Smartphones&amp;BasicMobiles|Smartphones"/>
    <x v="1"/>
    <n v="1898"/>
    <n v="4999"/>
    <x v="7"/>
    <n v="0.62"/>
    <n v="5.0999999999999996"/>
    <x v="0"/>
    <n v="10689"/>
    <x v="0"/>
    <x v="1"/>
    <x v="0"/>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n v="8"/>
    <s v="R10I6UIAQIP9TN,R2XEWWLV1LH7KX,R3J0MEY15WI71Z,R3HJ0GBBBUGEJZ,R3TGTIJ54KHOL0,R21TUQZLYNGC0M,R1JSFOA0TD4S1A,R1KOD8YMT3FJ7I"/>
    <s v="R10I6UIAQIP9TN"/>
    <s v="R2XEWWLV1LH7KX"/>
    <s v="R3J0MEY15WI71Z"/>
    <s v="R3HJ0GBBBUGEJZ"/>
    <s v="R3TGTIJ54KHOL0"/>
    <s v="R21TUQZLYNGC0M"/>
    <s v="R1JSFOA0TD4S1A"/>
    <s v="R1KOD8YMT3FJ7I"/>
  </r>
  <r>
    <s v="B0B5RP43VN"/>
    <x v="1212"/>
    <s v="Home&amp;Kitchen|Kitchen&amp;HomeAppliances|Vacuum,Cleaning&amp;Ironing|Irons,Steamers&amp;Accessories|Irons|SteamIrons"/>
    <x v="2"/>
    <n v="1474"/>
    <n v="4650"/>
    <x v="7"/>
    <n v="0.68"/>
    <n v="5.0999999999999996"/>
    <x v="0"/>
    <n v="1045"/>
    <x v="0"/>
    <x v="1"/>
    <x v="0"/>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n v="8"/>
    <s v="R2KA10FTGOHQYB,REYTAGJ74749P,R2K1HT3L3AA6YD,R2QPRH31E0VIXG,RB7KRXWWEVCNK,R21JTGL4FLUYFT,RCYHGGNFDK4S3,R28YJ8VEV2B2GS"/>
    <s v="R2KA10FTGOHQYB"/>
    <s v="REYTAGJ74749P"/>
    <s v="R2K1HT3L3AA6YD"/>
    <s v="R2QPRH31E0VIXG"/>
    <s v="RB7KRXWWEVCNK"/>
    <s v="R21JTGL4FLUYFT"/>
    <s v="RCYHGGNFDK4S3"/>
    <s v="R28YJ8VEV2B2GS"/>
  </r>
  <r>
    <s v="B0B5V47VK4"/>
    <x v="1213"/>
    <s v="Electronics|Mobiles&amp;Accessories|Smartphones&amp;BasicMobiles|Smartphones"/>
    <x v="1"/>
    <n v="44999"/>
    <n v="49999"/>
    <x v="6"/>
    <n v="0.1"/>
    <n v="4.8"/>
    <x v="2"/>
    <n v="3075"/>
    <x v="0"/>
    <x v="2"/>
    <x v="1"/>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n v="4"/>
    <s v="R28G51B8I2WH0N,R1PAALMCY8OGOR,R2S1GDT2RANQ20,R3F1K3SM97DG5P"/>
    <s v="R28G51B8I2WH0N"/>
    <s v="R1PAALMCY8OGOR"/>
    <s v="R2S1GDT2RANQ20"/>
    <s v="R3F1K3SM97DG5P"/>
    <m/>
    <m/>
    <m/>
    <m/>
  </r>
  <r>
    <s v="B0B5YBGCKD"/>
    <x v="1214"/>
    <s v="Electronics|Headphones,Earbuds&amp;Accessories|Headphones|On-Ear"/>
    <x v="1"/>
    <n v="150"/>
    <n v="599"/>
    <x v="5"/>
    <n v="0.75"/>
    <n v="5.3"/>
    <x v="2"/>
    <n v="714"/>
    <x v="1"/>
    <x v="0"/>
    <x v="0"/>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n v="8"/>
    <s v="RM88OEEDBGL7E,RA49OAQBPGOY1,R1P18CRYE9Z987,R1NE7OSB0O86A5,R2CN1JTT7L1C7H,R20OTH46ZTVPQN,RDXU0X5IQVEFY,R1F0IEQUUDWM18"/>
    <s v="RM88OEEDBGL7E"/>
    <s v="RA49OAQBPGOY1"/>
    <s v="R1P18CRYE9Z987"/>
    <s v="R1NE7OSB0O86A5"/>
    <s v="R2CN1JTT7L1C7H"/>
    <s v="R20OTH46ZTVPQN"/>
    <s v="RDXU0X5IQVEFY"/>
    <s v="R1F0IEQUUDWM18"/>
  </r>
  <r>
    <s v="B0B5ZF3NRK"/>
    <x v="1215"/>
    <s v="Computers&amp;Accessories|Accessories&amp;Peripherals|Cables&amp;Accessories|Cables|USBCables"/>
    <x v="0"/>
    <n v="349"/>
    <n v="599"/>
    <x v="1"/>
    <n v="0.42"/>
    <n v="5.0999999999999996"/>
    <x v="0"/>
    <n v="210"/>
    <x v="1"/>
    <x v="0"/>
    <x v="1"/>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n v="8"/>
    <s v="R27HJ954EMEOQK,R2EPGPZGPWXR4I,R1KUXERHI948E7,R1YRGKI6652QR,R3DCUTJ6CQCASZ,R11TECZ2LD0OKP,R276HYHWQ5B09O,R2HOVRWP63K3OL"/>
    <s v="R27HJ954EMEOQK"/>
    <s v="R2EPGPZGPWXR4I"/>
    <s v="R1KUXERHI948E7"/>
    <s v="R1YRGKI6652QR"/>
    <s v="R3DCUTJ6CQCASZ"/>
    <s v="R11TECZ2LD0OKP"/>
    <s v="R276HYHWQ5B09O"/>
    <s v="R2HOVRWP63K3OL"/>
  </r>
  <r>
    <s v="B0B61DSF17"/>
    <x v="1216"/>
    <s v="Electronics|WearableTechnology|SmartWatches"/>
    <x v="1"/>
    <n v="199"/>
    <n v="1999"/>
    <x v="8"/>
    <n v="0.9"/>
    <n v="4.7"/>
    <x v="6"/>
    <n v="2031"/>
    <x v="0"/>
    <x v="0"/>
    <x v="0"/>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n v="8"/>
    <s v="R3RYMJ2WU0SE6K,R227GDWBCUSPRB,R286TLT09XAP0T,RIM7DE0ZQWVZC,R25KRHUD4YX0FP,R213I1AK7MT44H,R7MF48JTCLE3I,R35SELFZYYMUZP"/>
    <s v="R3RYMJ2WU0SE6K"/>
    <s v="R227GDWBCUSPRB"/>
    <s v="R286TLT09XAP0T"/>
    <s v="RIM7DE0ZQWVZC"/>
    <s v="R25KRHUD4YX0FP"/>
    <s v="R213I1AK7MT44H"/>
    <s v="R7MF48JTCLE3I"/>
    <s v="R35SELFZYYMUZP"/>
  </r>
  <r>
    <s v="B0B61GCHC1"/>
    <x v="1217"/>
    <s v="Computers&amp;Accessories|NetworkingDevices|NetworkAdapters|WirelessUSBAdapters"/>
    <x v="0"/>
    <n v="199"/>
    <n v="999"/>
    <x v="5"/>
    <n v="0.8"/>
    <n v="5.3"/>
    <x v="2"/>
    <n v="87"/>
    <x v="1"/>
    <x v="0"/>
    <x v="0"/>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n v="8"/>
    <s v="R111DGF0O8W1N8,R1GA29NLMK5T1,R1RAVFTKKIOGQ6,R12RIAF7LEVYRN,R1TK93TBAVEFG6,R2VED6OCTD3DK8,R3K8JF3L64IV9B,R3T6IUBAYZZ3KO"/>
    <s v="R111DGF0O8W1N8"/>
    <s v="R1GA29NLMK5T1"/>
    <s v="R1RAVFTKKIOGQ6"/>
    <s v="R12RIAF7LEVYRN"/>
    <s v="R1TK93TBAVEFG6"/>
    <s v="R2VED6OCTD3DK8"/>
    <s v="R3K8JF3L64IV9B"/>
    <s v="R3T6IUBAYZZ3KO"/>
  </r>
  <r>
    <s v="B0B61HYR92"/>
    <x v="1218"/>
    <s v="Computers&amp;Accessories|Accessories&amp;Peripherals|Cables&amp;Accessories|Cables|USBCables"/>
    <x v="0"/>
    <n v="199"/>
    <n v="999"/>
    <x v="5"/>
    <n v="0.8"/>
    <n v="5.2"/>
    <x v="1"/>
    <n v="85"/>
    <x v="1"/>
    <x v="0"/>
    <x v="0"/>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n v="8"/>
    <s v="R3ELQTJOXZNXTV,R3GJXEPLJKBJL5,R2U3H4FR5RI757,R2XK6I1NM00NTD,R7YRJ5LC06RF1,R39R4HSMGQW4PR,R1W4Z589RU74EY,RUKK2PZV0ZTGD"/>
    <s v="R3ELQTJOXZNXTV"/>
    <s v="R3GJXEPLJKBJL5"/>
    <s v="R2U3H4FR5RI757"/>
    <s v="R2XK6I1NM00NTD"/>
    <s v="R7YRJ5LC06RF1"/>
    <s v="R39R4HSMGQW4PR"/>
    <s v="R1W4Z589RU74EY"/>
    <s v="RUKK2PZV0ZTGD"/>
  </r>
  <r>
    <s v="B0B65MJ45G"/>
    <x v="1219"/>
    <s v="Computers&amp;Accessories|Accessories&amp;Peripherals|Cables&amp;Accessories|Cables|USBCables"/>
    <x v="0"/>
    <n v="139"/>
    <n v="549"/>
    <x v="5"/>
    <n v="0.75"/>
    <n v="4.9000000000000004"/>
    <x v="5"/>
    <n v="61"/>
    <x v="1"/>
    <x v="0"/>
    <x v="0"/>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n v="8"/>
    <s v="R2NO4JULWOQQ5N,R1RJ8AHYBK38PD,R3PU1G9HCGIUHP,R15GKRKHWQUWZ2,R39UZTTR3JREOM,R2BQX0C2NBBJEX,R24WP5GTU5ZFG5,R18BPTXYIORQ2D"/>
    <s v="R2NO4JULWOQQ5N"/>
    <s v="R1RJ8AHYBK38PD"/>
    <s v="R3PU1G9HCGIUHP"/>
    <s v="R15GKRKHWQUWZ2"/>
    <s v="R39UZTTR3JREOM"/>
    <s v="R2BQX0C2NBBJEX"/>
    <s v="R24WP5GTU5ZFG5"/>
    <s v="R18BPTXYIORQ2D"/>
  </r>
  <r>
    <s v="B0B65P827P"/>
    <x v="1220"/>
    <s v="Computers&amp;Accessories|Accessories&amp;Peripherals|Cables&amp;Accessories|Cables|USBCables"/>
    <x v="0"/>
    <n v="128.31"/>
    <n v="549"/>
    <x v="5"/>
    <n v="0.77"/>
    <n v="4.9000000000000004"/>
    <x v="5"/>
    <n v="61"/>
    <x v="1"/>
    <x v="0"/>
    <x v="0"/>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n v="8"/>
    <s v="R2NO4JULWOQQ5N,R1RJ8AHYBK38PD,R3PU1G9HCGIUHP,R15GKRKHWQUWZ2,R39UZTTR3JREOM,R2BQX0C2NBBJEX,R24WP5GTU5ZFG5,R18BPTXYIORQ2D"/>
    <s v="R2NO4JULWOQQ5N"/>
    <s v="R1RJ8AHYBK38PD"/>
    <s v="R3PU1G9HCGIUHP"/>
    <s v="R15GKRKHWQUWZ2"/>
    <s v="R39UZTTR3JREOM"/>
    <s v="R2BQX0C2NBBJEX"/>
    <s v="R24WP5GTU5ZFG5"/>
    <s v="R18BPTXYIORQ2D"/>
  </r>
  <r>
    <s v="B0B694PXQJ"/>
    <x v="1221"/>
    <s v="Home&amp;Kitchen|Kitchen&amp;HomeAppliances|Vacuum,Cleaning&amp;Ironing|Irons,Steamers&amp;Accessories|Irons|DryIrons"/>
    <x v="2"/>
    <n v="799"/>
    <n v="2999"/>
    <x v="5"/>
    <n v="0.73"/>
    <n v="5.5"/>
    <x v="3"/>
    <n v="63"/>
    <x v="1"/>
    <x v="0"/>
    <x v="0"/>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n v="8"/>
    <s v="RV3NO42W0C95H,R1JQHFJM4G2WI6,R2P9PNOUDS613K,RN3HT9PBUD3NZ,R3JA7B5ISXAC5G,R1KJ8O69J9KEI2,R3FWP3NBL54127,R2KTH8A4IY9ZZQ"/>
    <s v="RV3NO42W0C95H"/>
    <s v="R1JQHFJM4G2WI6"/>
    <s v="R2P9PNOUDS613K"/>
    <s v="RN3HT9PBUD3NZ"/>
    <s v="R3JA7B5ISXAC5G"/>
    <s v="R1KJ8O69J9KEI2"/>
    <s v="R3FWP3NBL54127"/>
    <s v="R2KTH8A4IY9ZZQ"/>
  </r>
  <r>
    <s v="B0B6BLTGTT"/>
    <x v="1222"/>
    <s v="Electronics|Mobiles&amp;Accessories|MobileAccessories|StylusPens"/>
    <x v="1"/>
    <n v="2999"/>
    <n v="5999"/>
    <x v="1"/>
    <n v="0.5"/>
    <n v="5.0999999999999996"/>
    <x v="0"/>
    <n v="7148"/>
    <x v="0"/>
    <x v="1"/>
    <x v="0"/>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n v="8"/>
    <s v="R2G9RHDQN3S511,R3GFHK3HJ4FRRZ,R3QKL6QNRFS6T,R1JGF7WFAYR6SA,R3QMM0HI96HW0Z,R3OW5MN95Z8BDO,R1NBO3NP1WH1V8,R9DM4KZATOPQE"/>
    <s v="R2G9RHDQN3S511"/>
    <s v="R3GFHK3HJ4FRRZ"/>
    <s v="R3QKL6QNRFS6T"/>
    <s v="R1JGF7WFAYR6SA"/>
    <s v="R3QMM0HI96HW0Z"/>
    <s v="R3OW5MN95Z8BDO"/>
    <s v="R1NBO3NP1WH1V8"/>
    <s v="R9DM4KZATOPQE"/>
  </r>
  <r>
    <s v="B0B6F7LX4C"/>
    <x v="1223"/>
    <s v="Electronics|HomeTheater,TV&amp;Video|Televisions|SmartTelevisions"/>
    <x v="1"/>
    <n v="13999"/>
    <n v="24999"/>
    <x v="1"/>
    <n v="0.44"/>
    <n v="5.2"/>
    <x v="1"/>
    <n v="32840"/>
    <x v="0"/>
    <x v="2"/>
    <x v="1"/>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n v="8"/>
    <s v="R13UTIA6KOF6QV,R2UGDZSGFF01K7,RHHIZ45VYU5X6,R14N9HBE5EIUY0,R2WMW096T9Y0OU,R1SHIIE6M72825,R22P6BE9DBME4F,R2TEINENXTIHT2"/>
    <s v="R13UTIA6KOF6QV"/>
    <s v="R2UGDZSGFF01K7"/>
    <s v="RHHIZ45VYU5X6"/>
    <s v="R14N9HBE5EIUY0"/>
    <s v="R2WMW096T9Y0OU"/>
    <s v="R1SHIIE6M72825"/>
    <s v="R22P6BE9DBME4F"/>
    <s v="R2TEINENXTIHT2"/>
  </r>
  <r>
    <s v="B0B6F8HHR6"/>
    <x v="1224"/>
    <s v="Electronics|HomeTheater,TV&amp;Video|Televisions|SmartTelevisions"/>
    <x v="1"/>
    <n v="24999"/>
    <n v="35999"/>
    <x v="4"/>
    <n v="0.31"/>
    <n v="5.2"/>
    <x v="1"/>
    <n v="32840"/>
    <x v="0"/>
    <x v="2"/>
    <x v="1"/>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n v="8"/>
    <s v="R13UTIA6KOF6QV,R2UGDZSGFF01K7,RHHIZ45VYU5X6,R14N9HBE5EIUY0,R2WMW096T9Y0OU,R1SHIIE6M72825,R22P6BE9DBME4F,R2TEINENXTIHT2"/>
    <s v="R13UTIA6KOF6QV"/>
    <s v="R2UGDZSGFF01K7"/>
    <s v="RHHIZ45VYU5X6"/>
    <s v="R14N9HBE5EIUY0"/>
    <s v="R2WMW096T9Y0OU"/>
    <s v="R1SHIIE6M72825"/>
    <s v="R22P6BE9DBME4F"/>
    <s v="R2TEINENXTIHT2"/>
  </r>
  <r>
    <s v="B0B6F98KJJ"/>
    <x v="1225"/>
    <s v="Electronics|HomeTheater,TV&amp;Video|Televisions|SmartTelevisions"/>
    <x v="1"/>
    <n v="21999"/>
    <n v="29999"/>
    <x v="3"/>
    <n v="0.27"/>
    <n v="5.2"/>
    <x v="1"/>
    <n v="32840"/>
    <x v="0"/>
    <x v="2"/>
    <x v="1"/>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n v="8"/>
    <s v="R13UTIA6KOF6QV,R2UGDZSGFF01K7,RHHIZ45VYU5X6,R14N9HBE5EIUY0,R2WMW096T9Y0OU,R1SHIIE6M72825,R22P6BE9DBME4F,R2TEINENXTIHT2"/>
    <s v="R13UTIA6KOF6QV"/>
    <s v="R2UGDZSGFF01K7"/>
    <s v="RHHIZ45VYU5X6"/>
    <s v="R14N9HBE5EIUY0"/>
    <s v="R2WMW096T9Y0OU"/>
    <s v="R1SHIIE6M72825"/>
    <s v="R22P6BE9DBME4F"/>
    <s v="R2TEINENXTIHT2"/>
  </r>
  <r>
    <s v="B0B72BSW7K"/>
    <x v="1226"/>
    <s v="Electronics|Mobiles&amp;Accessories|MobileAccessories|Maintenance,Upkeep&amp;Repairs|ScreenProtectors"/>
    <x v="1"/>
    <n v="263"/>
    <n v="699"/>
    <x v="7"/>
    <n v="0.62"/>
    <n v="4.5"/>
    <x v="8"/>
    <n v="690"/>
    <x v="1"/>
    <x v="0"/>
    <x v="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n v="8"/>
    <s v="R2TD3N245ZRZKA,R2I93780O12B86,R3VTLQFO4KMHHC,R1T0W8Y2RD3FQP,RUL4CK8TAFSM6,R10TVE5WRTUL6T,R1CT7PUFT9SH87,R119BACSU1D5W0"/>
    <s v="R2TD3N245ZRZKA"/>
    <s v="R2I93780O12B86"/>
    <s v="R3VTLQFO4KMHHC"/>
    <s v="R1T0W8Y2RD3FQP"/>
    <s v="RUL4CK8TAFSM6"/>
    <s v="R10TVE5WRTUL6T"/>
    <s v="R1CT7PUFT9SH87"/>
    <s v="R119BACSU1D5W0"/>
  </r>
  <r>
    <s v="B0B7B9V9QP"/>
    <x v="1227"/>
    <s v="Computers&amp;Accessories|Accessories&amp;Peripherals|Cables&amp;Accessories|Cables|USBCables"/>
    <x v="0"/>
    <n v="18999"/>
    <n v="35000"/>
    <x v="1"/>
    <n v="0.46"/>
    <n v="5"/>
    <x v="9"/>
    <n v="1001"/>
    <x v="0"/>
    <x v="2"/>
    <x v="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n v="8"/>
    <s v="R22OHRDXFQ2O98,RSAB4HSG5ZH9H,R3FC8NLEZ4DJ8N,R1RTOHK5EM9WPX,RFVPFUT2AVH9A,R232XWKJREFG9M,RZAZ7VZRRHLFH,R1CEPOZCGKCSWH"/>
    <s v="R22OHRDXFQ2O98"/>
    <s v="RSAB4HSG5ZH9H"/>
    <s v="R3FC8NLEZ4DJ8N"/>
    <s v="R1RTOHK5EM9WPX"/>
    <s v="RFVPFUT2AVH9A"/>
    <s v="R232XWKJREFG9M"/>
    <s v="RZAZ7VZRRHLFH"/>
    <s v="R1CEPOZCGKCSWH"/>
  </r>
  <r>
    <s v="B0B7DHSKS7"/>
    <x v="1228"/>
    <s v="Electronics|Mobiles&amp;Accessories|Smartphones&amp;BasicMobiles|BasicMobiles"/>
    <x v="1"/>
    <n v="3799"/>
    <n v="5299"/>
    <x v="3"/>
    <n v="0.28000000000000003"/>
    <n v="4.5"/>
    <x v="8"/>
    <n v="1641"/>
    <x v="0"/>
    <x v="1"/>
    <x v="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n v="8"/>
    <s v="R3T70N2JGTAPV2,R1LWQEOFIRU2NO,R1YDTGG09KKA7E,R2I90G9MLZ2RUP,RBQKKFWRS8SOH,R223TL7W5MX14P,R3S3ER956A091,RHWFJRSKL5O8R"/>
    <s v="R3T70N2JGTAPV2"/>
    <s v="R1LWQEOFIRU2NO"/>
    <s v="R1YDTGG09KKA7E"/>
    <s v="R2I90G9MLZ2RUP"/>
    <s v="RBQKKFWRS8SOH"/>
    <s v="R223TL7W5MX14P"/>
    <s v="R3S3ER956A091"/>
    <s v="RHWFJRSKL5O8R"/>
  </r>
  <r>
    <s v="B0B7FJNSZR"/>
    <x v="1229"/>
    <s v="Home&amp;Kitchen|Kitchen&amp;HomeAppliances|SmallKitchenAppliances|HandMixers"/>
    <x v="2"/>
    <n v="5395"/>
    <n v="19990"/>
    <x v="5"/>
    <n v="0.73"/>
    <n v="5.4"/>
    <x v="4"/>
    <n v="535"/>
    <x v="1"/>
    <x v="1"/>
    <x v="0"/>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n v="8"/>
    <s v="R1BRNGXN1P2SNY,R1MLFHXV5FZHKJ,R3JDJSYI7QMMXW,R1SO4U2YQ4QVI7,RNKC5XGEH5NV2,R2FZGTY0F38C1H,R240P2TKGWDYW0,R2I902T88OZJ4E"/>
    <s v="R1BRNGXN1P2SNY"/>
    <s v="R1MLFHXV5FZHKJ"/>
    <s v="R3JDJSYI7QMMXW"/>
    <s v="R1SO4U2YQ4QVI7"/>
    <s v="RNKC5XGEH5NV2"/>
    <s v="R2FZGTY0F38C1H"/>
    <s v="R240P2TKGWDYW0"/>
    <s v="R2I902T88OZJ4E"/>
  </r>
  <r>
    <s v="B0B7L86YCB"/>
    <x v="1230"/>
    <s v="Home&amp;Kitchen|Kitchen&amp;HomeAppliances|SmallKitchenAppliances|MiniFoodProcessors&amp;Choppers"/>
    <x v="2"/>
    <n v="161"/>
    <n v="300"/>
    <x v="1"/>
    <n v="0.46"/>
    <n v="3.6"/>
    <x v="21"/>
    <n v="24"/>
    <x v="1"/>
    <x v="0"/>
    <x v="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n v="8"/>
    <s v="R3M6NH8U0C7JBM,R32DO8SLNF2JSA,R3U0NCD7XO2KX4,R3A34J0QMEWYPJ,R3P9E303DFLLWO,R18Z15U25MM9WZ,R1A9K53T8ZSX14,R1TS0MH0S4ZXZP"/>
    <s v="R3M6NH8U0C7JBM"/>
    <s v="R32DO8SLNF2JSA"/>
    <s v="R3U0NCD7XO2KX4"/>
    <s v="R3A34J0QMEWYPJ"/>
    <s v="R3P9E303DFLLWO"/>
    <s v="R18Z15U25MM9WZ"/>
    <s v="R1A9K53T8ZSX14"/>
    <s v="R1TS0MH0S4ZXZP"/>
  </r>
  <r>
    <s v="B0B7NWGXS6"/>
    <x v="1231"/>
    <s v="Home&amp;Kitchen|Kitchen&amp;HomeAppliances|Vacuum,Cleaning&amp;Ironing|Irons,Steamers&amp;Accessories|LintShavers"/>
    <x v="2"/>
    <n v="2439"/>
    <n v="2545"/>
    <x v="6"/>
    <n v="0.04"/>
    <n v="4.4749999999999996"/>
    <x v="0"/>
    <n v="25"/>
    <x v="1"/>
    <x v="1"/>
    <x v="1"/>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n v="3"/>
    <s v="R2TWO1XR7BGSHO,R1683BA4KIYFUI,R2BTLKVDN71QOW"/>
    <s v="R2TWO1XR7BGSHO"/>
    <s v="R1683BA4KIYFUI"/>
    <s v="R2BTLKVDN71QOW"/>
    <m/>
    <m/>
    <m/>
    <m/>
    <m/>
  </r>
  <r>
    <s v="B0B82YGCF6"/>
    <x v="1232"/>
    <s v="Electronics|WearableTechnology|SmartWatches"/>
    <x v="1"/>
    <n v="899"/>
    <n v="3499"/>
    <x v="5"/>
    <n v="0.74"/>
    <n v="4"/>
    <x v="17"/>
    <n v="681"/>
    <x v="1"/>
    <x v="0"/>
    <x v="0"/>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n v="8"/>
    <s v="RGEDIZCX7LB34,R19GGFEAAXAUKK,R3L3EFRRM8X2IY,REN3MEL7IYDKT,R2H176Z5380NWJ,R1AFCXRUZ8KCCK,R16381PP969JBP,RFDKRGYGQB7U6"/>
    <s v="RGEDIZCX7LB34"/>
    <s v="R19GGFEAAXAUKK"/>
    <s v="R3L3EFRRM8X2IY"/>
    <s v="REN3MEL7IYDKT"/>
    <s v="R2H176Z5380NWJ"/>
    <s v="R1AFCXRUZ8KCCK"/>
    <s v="R16381PP969JBP"/>
    <s v="RFDKRGYGQB7U6"/>
  </r>
  <r>
    <s v="B0B84KSH3X"/>
    <x v="1233"/>
    <s v="Home&amp;Kitchen|Kitchen&amp;HomeAppliances|Vacuum,Cleaning&amp;Ironing|Vacuums&amp;FloorCare|Vacuums|CanisterVacuums"/>
    <x v="2"/>
    <n v="1049"/>
    <n v="1950"/>
    <x v="1"/>
    <n v="0.46"/>
    <n v="4.8"/>
    <x v="10"/>
    <n v="250"/>
    <x v="1"/>
    <x v="1"/>
    <x v="1"/>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n v="8"/>
    <s v="R2HFE6XNQS0UP8,R2BSCK1PAXQ5NH,RZPZS0APQWNRT,R1C19Z7Y860MKY,RZRHOS2N9ZVJM,RUC6VSV4LU9P4,RN8096LY7UFUJ,R355G76ECUQ7GN"/>
    <s v="R2HFE6XNQS0UP8"/>
    <s v="R2BSCK1PAXQ5NH"/>
    <s v="RZPZS0APQWNRT"/>
    <s v="R1C19Z7Y860MKY"/>
    <s v="RZRHOS2N9ZVJM"/>
    <s v="RUC6VSV4LU9P4"/>
    <s v="RN8096LY7UFUJ"/>
    <s v="R355G76ECUQ7GN"/>
  </r>
  <r>
    <s v="B0B84QN4CN"/>
    <x v="1234"/>
    <s v="Home&amp;Kitchen|Heating,Cooling&amp;AirQuality|Fans|CeilingFans"/>
    <x v="2"/>
    <n v="660"/>
    <n v="1100"/>
    <x v="4"/>
    <n v="0.4"/>
    <n v="4.5999999999999996"/>
    <x v="7"/>
    <n v="91"/>
    <x v="1"/>
    <x v="0"/>
    <x v="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n v="8"/>
    <s v="R2F0IBB2PGO45G,RJFI2R3H927Q,RC7IDRI4JEBY7,R32SRTV86GX7PE,R280BK653XF5IU,R1TL5WY2M25VGJ,R2BSYUX6ABDXCI,R3IWMYQP9WYGE1"/>
    <s v="R2F0IBB2PGO45G"/>
    <s v="RJFI2R3H927Q"/>
    <s v="RC7IDRI4JEBY7"/>
    <s v="R32SRTV86GX7PE"/>
    <s v="R280BK653XF5IU"/>
    <s v="R1TL5WY2M25VGJ"/>
    <s v="R2BSYUX6ABDXCI"/>
    <s v="R3IWMYQP9WYGE1"/>
  </r>
  <r>
    <s v="B0B86CDHL1"/>
    <x v="1235"/>
    <s v="Computers&amp;Accessories|Accessories&amp;Peripherals|Cables&amp;Accessories|Cables|USBCables"/>
    <x v="0"/>
    <n v="349"/>
    <n v="899"/>
    <x v="7"/>
    <n v="0.61"/>
    <n v="5.5"/>
    <x v="3"/>
    <n v="149"/>
    <x v="1"/>
    <x v="0"/>
    <x v="0"/>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n v="8"/>
    <s v="RDFETF8YFDP96,R3604ERFM30Q4D,R1CB3GDRVBHAIG,R29H4558OA57RW,R2C4V03DG7EDWE,R20CNK6VJGER17,RXZLH38FGBU9K,R3E6TE6HH92GC3"/>
    <s v="RDFETF8YFDP96"/>
    <s v="R3604ERFM30Q4D"/>
    <s v="R1CB3GDRVBHAIG"/>
    <s v="R29H4558OA57RW"/>
    <s v="R2C4V03DG7EDWE"/>
    <s v="R20CNK6VJGER17"/>
    <s v="RXZLH38FGBU9K"/>
    <s v="R3E6TE6HH92GC3"/>
  </r>
  <r>
    <s v="B0B8CB7MHW"/>
    <x v="1236"/>
    <s v="Home&amp;Kitchen|Kitchen&amp;HomeAppliances|SmallKitchenAppliances|YogurtMakers"/>
    <x v="2"/>
    <n v="426"/>
    <n v="999"/>
    <x v="0"/>
    <n v="0.56999999999999995"/>
    <n v="5.0999999999999996"/>
    <x v="0"/>
    <n v="222"/>
    <x v="1"/>
    <x v="0"/>
    <x v="0"/>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n v="8"/>
    <s v="R18ND09BJJWOI1,R35PEU0UI25EJQ,R1PUXDH1YJ1C7P,R3MYQMWYBPFNCE,R27R9HRO9LGATW,R6VNO2JYF3N4U,R23OWJ2539E2YY,R20Z8QRT7O6F3H"/>
    <s v="R18ND09BJJWOI1"/>
    <s v="R35PEU0UI25EJQ"/>
    <s v="R1PUXDH1YJ1C7P"/>
    <s v="R3MYQMWYBPFNCE"/>
    <s v="R27R9HRO9LGATW"/>
    <s v="R6VNO2JYF3N4U"/>
    <s v="R23OWJ2539E2YY"/>
    <s v="R20Z8QRT7O6F3H"/>
  </r>
  <r>
    <s v="B0B8CHJLWJ"/>
    <x v="1237"/>
    <s v="Electronics|WearableTechnology|SmartWatches"/>
    <x v="1"/>
    <n v="299"/>
    <n v="1199"/>
    <x v="5"/>
    <n v="0.75"/>
    <n v="5.5"/>
    <x v="3"/>
    <n v="596"/>
    <x v="1"/>
    <x v="0"/>
    <x v="0"/>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n v="8"/>
    <s v="R3SMBF0YI93Z13,R32MW4CZK929NC,R1SHQ7Y1O213S7,RFCIU1144956F,R29OJILEK4V1FH,R1MEGOIYHS8OLM,R1WY4BGMPQ0EYI,R2XGJ9GML1PUJO"/>
    <s v="R3SMBF0YI93Z13"/>
    <s v="R32MW4CZK929NC"/>
    <s v="R1SHQ7Y1O213S7"/>
    <s v="RFCIU1144956F"/>
    <s v="R29OJILEK4V1FH"/>
    <s v="R1MEGOIYHS8OLM"/>
    <s v="R1WY4BGMPQ0EYI"/>
    <s v="R2XGJ9GML1PUJO"/>
  </r>
  <r>
    <s v="B0B8CXTTG3"/>
    <x v="1238"/>
    <s v="Computers&amp;Accessories|Accessories&amp;Peripherals|Cables&amp;Accessories|Cables|USBCables"/>
    <x v="0"/>
    <n v="16999"/>
    <n v="25999"/>
    <x v="4"/>
    <n v="0.35"/>
    <n v="5.2"/>
    <x v="1"/>
    <n v="32840"/>
    <x v="0"/>
    <x v="2"/>
    <x v="1"/>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n v="8"/>
    <s v="R13UTIA6KOF6QV,R2UGDZSGFF01K7,RHHIZ45VYU5X6,R14N9HBE5EIUY0,R2WMW096T9Y0OU,R1SHIIE6M72825,R22P6BE9DBME4F,R2TEINENXTIHT2"/>
    <s v="R13UTIA6KOF6QV"/>
    <s v="R2UGDZSGFF01K7"/>
    <s v="RHHIZ45VYU5X6"/>
    <s v="R14N9HBE5EIUY0"/>
    <s v="R2WMW096T9Y0OU"/>
    <s v="R1SHIIE6M72825"/>
    <s v="R22P6BE9DBME4F"/>
    <s v="R2TEINENXTIHT2"/>
  </r>
  <r>
    <s v="B0B8SRZ5SV"/>
    <x v="1239"/>
    <s v="Computers&amp;Accessories|Accessories&amp;Peripherals|Cables&amp;Accessories|Cables|USBCables"/>
    <x v="0"/>
    <n v="949"/>
    <n v="1999"/>
    <x v="0"/>
    <n v="0.53"/>
    <n v="5.4"/>
    <x v="4"/>
    <n v="13552"/>
    <x v="0"/>
    <x v="0"/>
    <x v="0"/>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n v="8"/>
    <s v="R213ILI3XNVHQ0,R1LZN1V8UCR9IU,R1EBFTZINSJ0LG,R3BKR3VZ1U81LW,R5OJ20F8H5T8U,R1FKQR9LSBVLH2,R3R8UN7IQY7EIT,R2WBDNEW6HCVSH"/>
    <s v="R213ILI3XNVHQ0"/>
    <s v="R1LZN1V8UCR9IU"/>
    <s v="R1EBFTZINSJ0LG"/>
    <s v="R3BKR3VZ1U81LW"/>
    <s v="R5OJ20F8H5T8U"/>
    <s v="R1FKQR9LSBVLH2"/>
    <s v="R3R8UN7IQY7EIT"/>
    <s v="R2WBDNEW6HCVSH"/>
  </r>
  <r>
    <s v="B0B8SSC5D9"/>
    <x v="1240"/>
    <s v="Computers&amp;Accessories|Accessories&amp;Peripherals|Cables&amp;Accessories|Cables|USBCables"/>
    <x v="0"/>
    <n v="949"/>
    <n v="1999"/>
    <x v="0"/>
    <n v="0.53"/>
    <n v="5.4"/>
    <x v="4"/>
    <n v="13552"/>
    <x v="0"/>
    <x v="0"/>
    <x v="0"/>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n v="8"/>
    <s v="R213ILI3XNVHQ0,R1LZN1V8UCR9IU,R1EBFTZINSJ0LG,R3BKR3VZ1U81LW,R5OJ20F8H5T8U,R1FKQR9LSBVLH2,R3R8UN7IQY7EIT,R2WBDNEW6HCVSH"/>
    <s v="R213ILI3XNVHQ0"/>
    <s v="R1LZN1V8UCR9IU"/>
    <s v="R1EBFTZINSJ0LG"/>
    <s v="R3BKR3VZ1U81LW"/>
    <s v="R5OJ20F8H5T8U"/>
    <s v="R1FKQR9LSBVLH2"/>
    <s v="R3R8UN7IQY7EIT"/>
    <s v="R2WBDNEW6HCVSH"/>
  </r>
  <r>
    <s v="B0B8SSZ76F"/>
    <x v="1241"/>
    <s v="Computers&amp;Accessories|Accessories&amp;Peripherals|Cables&amp;Accessories|Cables|USBCables"/>
    <x v="0"/>
    <n v="799"/>
    <n v="1999"/>
    <x v="0"/>
    <n v="0.6"/>
    <n v="5.2"/>
    <x v="1"/>
    <n v="8583"/>
    <x v="0"/>
    <x v="0"/>
    <x v="0"/>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n v="8"/>
    <s v="R1HU969QEMB97J,RJ2PP06G0YUWC,RUS257RE8HM73,R1ZY5HA6LYGSK9,R3CP1YVTRBNS5T,R1X5N0V34Q3ZMA,R45K5XEROLCRK,R37BJY9SQYRX82"/>
    <s v="R1HU969QEMB97J"/>
    <s v="RJ2PP06G0YUWC"/>
    <s v="RUS257RE8HM73"/>
    <s v="R1ZY5HA6LYGSK9"/>
    <s v="R3CP1YVTRBNS5T"/>
    <s v="R1X5N0V34Q3ZMA"/>
    <s v="R45K5XEROLCRK"/>
    <s v="R37BJY9SQYRX82"/>
  </r>
  <r>
    <s v="B0B8VQ7KDS"/>
    <x v="1242"/>
    <s v="Computers&amp;Accessories|Accessories&amp;Peripherals|Cables&amp;Accessories|Cables|USBCables"/>
    <x v="0"/>
    <n v="1299"/>
    <n v="2499"/>
    <x v="1"/>
    <n v="0.48"/>
    <n v="5.3"/>
    <x v="2"/>
    <n v="301"/>
    <x v="1"/>
    <x v="1"/>
    <x v="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n v="8"/>
    <s v="R1SLOPXHKI14S6,R1OXLNAD6QN3PK,R4RAOBEKJMT1E,R2DJOU9710152I,R3FXVCBQCGNPLW,R12LALSYGQEMTT,R2XY6WL3YCCBBU,R2VRNRRSOHXHYW"/>
    <s v="R1SLOPXHKI14S6"/>
    <s v="R1OXLNAD6QN3PK"/>
    <s v="R4RAOBEKJMT1E"/>
    <s v="R2DJOU9710152I"/>
    <s v="R3FXVCBQCGNPLW"/>
    <s v="R12LALSYGQEMTT"/>
    <s v="R2XY6WL3YCCBBU"/>
    <s v="R2VRNRRSOHXHYW"/>
  </r>
  <r>
    <s v="B0B8XNPQPN"/>
    <x v="1243"/>
    <s v="Computers&amp;Accessories|Accessories&amp;Peripherals|Cables&amp;Accessories|Cables|USBCables"/>
    <x v="0"/>
    <n v="3599"/>
    <n v="7950"/>
    <x v="0"/>
    <n v="0.55000000000000004"/>
    <n v="5.2"/>
    <x v="1"/>
    <n v="136"/>
    <x v="1"/>
    <x v="1"/>
    <x v="0"/>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n v="8"/>
    <s v="R12B5CYZJNMJ8U,R32EKF5FX50T0C,R3IN47V9QGF1K8,R3CL181R3N0TCN,R2ZR4F1TUAY3MT,RF70HM6O98GV9,RN4L9AGI1M35U,R3QISO0RQ0Q3Y9"/>
    <s v="R12B5CYZJNMJ8U"/>
    <s v="R32EKF5FX50T0C"/>
    <s v="R3IN47V9QGF1K8"/>
    <s v="R3CL181R3N0TCN"/>
    <s v="R2ZR4F1TUAY3MT"/>
    <s v="RF70HM6O98GV9"/>
    <s v="RN4L9AGI1M35U"/>
    <s v="R3QISO0RQ0Q3Y9"/>
  </r>
  <r>
    <s v="B0B8ZKWGKD"/>
    <x v="1244"/>
    <s v="Electronics|HomeTheater,TV&amp;Video|Televisions|SmartTelevisions"/>
    <x v="1"/>
    <n v="893"/>
    <n v="1052"/>
    <x v="2"/>
    <n v="0.15"/>
    <n v="5.3"/>
    <x v="2"/>
    <n v="106"/>
    <x v="1"/>
    <x v="0"/>
    <x v="1"/>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n v="8"/>
    <s v="R122PZXYO9V78,RUTL2J228W4N,R3CNU5WSZQK21Z,R11LLDBWK3KHUS,R2J3E39AIHUX3U,RZQQP8IHS7A65,R21GEGH10XV0ZL,R2Z5OEPE3ETYSP"/>
    <s v="R122PZXYO9V78"/>
    <s v="RUTL2J228W4N"/>
    <s v="R3CNU5WSZQK21Z"/>
    <s v="R11LLDBWK3KHUS"/>
    <s v="R2J3E39AIHUX3U"/>
    <s v="RZQQP8IHS7A65"/>
    <s v="R21GEGH10XV0ZL"/>
    <s v="R2Z5OEPE3ETYSP"/>
  </r>
  <r>
    <s v="B0B8ZM9RVV"/>
    <x v="1245"/>
    <s v="Home&amp;Kitchen|Kitchen&amp;HomeAppliances|Vacuum,Cleaning&amp;Ironing|Irons,Steamers&amp;Accessories|LintShavers"/>
    <x v="2"/>
    <n v="419"/>
    <n v="999"/>
    <x v="0"/>
    <n v="0.57999999999999996"/>
    <n v="5.4"/>
    <x v="4"/>
    <n v="227"/>
    <x v="1"/>
    <x v="0"/>
    <x v="0"/>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n v="8"/>
    <s v="R3LK3T3R4O8FU7,RGKDXCG824W5,R32ISLP60XI7WG,R3HCQZ8VAQXLAM,R21NKRX5SKSE3,R1JCAOH6CT4ZDX,RBPCGQGUPOSY,R23PLPS8OE8OR6"/>
    <s v="R3LK3T3R4O8FU7"/>
    <s v="RGKDXCG824W5"/>
    <s v="R32ISLP60XI7WG"/>
    <s v="R3HCQZ8VAQXLAM"/>
    <s v="R21NKRX5SKSE3"/>
    <s v="R1JCAOH6CT4ZDX"/>
    <s v="RBPCGQGUPOSY"/>
    <s v="R23PLPS8OE8OR6"/>
  </r>
  <r>
    <s v="B0B8ZWNR5T"/>
    <x v="1246"/>
    <s v="Electronics|Mobiles&amp;Accessories|Smartphones&amp;BasicMobiles|Smartphones"/>
    <x v="1"/>
    <n v="79"/>
    <n v="499"/>
    <x v="8"/>
    <n v="0.84"/>
    <n v="5.2"/>
    <x v="1"/>
    <n v="1949"/>
    <x v="0"/>
    <x v="0"/>
    <x v="0"/>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n v="8"/>
    <s v="R1EZC4VZXSJG4L,R1R39X4XI4GF5N,R2NR5VY4ULMZGZ,R1FGNEOQQOF3QC,R7BTN0BZCR0JG,R1IGYOAGJ9FW5U,R3B1Y0WDM2QS0U,R2KNU5Q3FUL54C"/>
    <s v="R1EZC4VZXSJG4L"/>
    <s v="R1R39X4XI4GF5N"/>
    <s v="R2NR5VY4ULMZGZ"/>
    <s v="R1FGNEOQQOF3QC"/>
    <s v="R7BTN0BZCR0JG"/>
    <s v="R1IGYOAGJ9FW5U"/>
    <s v="R3B1Y0WDM2QS0U"/>
    <s v="R2KNU5Q3FUL54C"/>
  </r>
  <r>
    <s v="B0B935YNR7"/>
    <x v="1247"/>
    <s v="Home&amp;Kitchen|Kitchen&amp;HomeAppliances|SmallKitchenAppliances|HandBlenders"/>
    <x v="2"/>
    <n v="1349"/>
    <n v="2999"/>
    <x v="0"/>
    <n v="0.55000000000000004"/>
    <n v="4.8"/>
    <x v="10"/>
    <n v="441"/>
    <x v="1"/>
    <x v="1"/>
    <x v="0"/>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n v="8"/>
    <s v="R131UUX5RGGPM6,R1QT715X5TOYH0,R3GOHZPUGY57VL,R2X5IYZIUB4MVE,R964KPPOLNHFJ,R2X77NBYOU06B5,RDRCHM3EVHLZP,R1QKKV15C79IXH"/>
    <s v="R131UUX5RGGPM6"/>
    <s v="R1QT715X5TOYH0"/>
    <s v="R3GOHZPUGY57VL"/>
    <s v="R2X5IYZIUB4MVE"/>
    <s v="R964KPPOLNHFJ"/>
    <s v="R2X77NBYOU06B5"/>
    <s v="RDRCHM3EVHLZP"/>
    <s v="R1QKKV15C79IXH"/>
  </r>
  <r>
    <s v="B0B94JPY2N"/>
    <x v="1248"/>
    <s v="Computers&amp;Accessories|Accessories&amp;Peripherals|Cables&amp;Accessories|Cables|USBCables"/>
    <x v="0"/>
    <n v="199"/>
    <n v="999"/>
    <x v="5"/>
    <n v="0.8"/>
    <n v="3.125"/>
    <x v="17"/>
    <n v="0"/>
    <x v="1"/>
    <x v="0"/>
    <x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n v="1"/>
    <s v="RUB7U91HVZ30"/>
    <s v="RUB7U91HVZ30"/>
    <m/>
    <m/>
    <m/>
    <m/>
    <m/>
    <m/>
    <m/>
  </r>
  <r>
    <s v="B0B97D658R"/>
    <x v="1249"/>
    <s v="Home&amp;Kitchen|Kitchen&amp;HomeAppliances|SmallKitchenAppliances|Rice&amp;PastaCookers"/>
    <x v="2"/>
    <n v="499"/>
    <n v="799"/>
    <x v="4"/>
    <n v="0.38"/>
    <n v="4.5999999999999996"/>
    <x v="7"/>
    <n v="212"/>
    <x v="1"/>
    <x v="0"/>
    <x v="1"/>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n v="8"/>
    <s v="RP44N8NRPVZ64,R1FETO75Q18Y6N,R3QS7GCDG4CKQ5,R1OAWG0HEQ62FT,R32BTYN4QF56J9,R1D0MOCMENKIT1,R3V1DRV00BSNS5,R2CVEAXB0MKT2Q"/>
    <s v="RP44N8NRPVZ64"/>
    <s v="R1FETO75Q18Y6N"/>
    <s v="R3QS7GCDG4CKQ5"/>
    <s v="R1OAWG0HEQ62FT"/>
    <s v="R32BTYN4QF56J9"/>
    <s v="R1D0MOCMENKIT1"/>
    <s v="R3V1DRV00BSNS5"/>
    <s v="R2CVEAXB0MKT2Q"/>
  </r>
  <r>
    <s v="B0B9959XF3"/>
    <x v="1250"/>
    <s v="Electronics|HomeTheater,TV&amp;Video|Televisions|SmartTelevisions"/>
    <x v="1"/>
    <n v="12499"/>
    <n v="22990"/>
    <x v="1"/>
    <n v="0.46"/>
    <n v="5.3"/>
    <x v="2"/>
    <n v="1611"/>
    <x v="0"/>
    <x v="2"/>
    <x v="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n v="8"/>
    <s v="R19Q6OQ19PWL5K,RXWY3WK7QVN25,R10S2P5H6YODNY,R2ILGDHXO6XX4K,R2TWCN72P6DU1Y,ROTBOX5J8LVNW,R4PXSKQEZNJGO,R2DDR8ZR4YXV8M"/>
    <s v="R19Q6OQ19PWL5K"/>
    <s v="RXWY3WK7QVN25"/>
    <s v="R10S2P5H6YODNY"/>
    <s v="R2ILGDHXO6XX4K"/>
    <s v="R2TWCN72P6DU1Y"/>
    <s v="ROTBOX5J8LVNW"/>
    <s v="R4PXSKQEZNJGO"/>
    <s v="R2DDR8ZR4YXV8M"/>
  </r>
  <r>
    <s v="B0B997FBZT"/>
    <x v="1251"/>
    <s v="Electronics|HomeTheater,TV&amp;Video|Televisions|SmartTelevisions"/>
    <x v="1"/>
    <n v="35999"/>
    <n v="49990"/>
    <x v="3"/>
    <n v="0.28000000000000003"/>
    <n v="5.3"/>
    <x v="2"/>
    <n v="1611"/>
    <x v="0"/>
    <x v="2"/>
    <x v="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n v="8"/>
    <s v="R19Q6OQ19PWL5K,RXWY3WK7QVN25,R10S2P5H6YODNY,R2ILGDHXO6XX4K,R2TWCN72P6DU1Y,ROTBOX5J8LVNW,R4PXSKQEZNJGO,R2DDR8ZR4YXV8M"/>
    <s v="R19Q6OQ19PWL5K"/>
    <s v="RXWY3WK7QVN25"/>
    <s v="R10S2P5H6YODNY"/>
    <s v="R2ILGDHXO6XX4K"/>
    <s v="R2TWCN72P6DU1Y"/>
    <s v="ROTBOX5J8LVNW"/>
    <s v="R4PXSKQEZNJGO"/>
    <s v="R2DDR8ZR4YXV8M"/>
  </r>
  <r>
    <s v="B0B9BD2YL4"/>
    <x v="1252"/>
    <s v="Electronics|Mobiles&amp;Accessories|Smartphones&amp;BasicMobiles|Smartphones"/>
    <x v="1"/>
    <n v="2599"/>
    <n v="6999"/>
    <x v="7"/>
    <n v="0.63"/>
    <n v="5.5"/>
    <x v="3"/>
    <n v="1526"/>
    <x v="0"/>
    <x v="1"/>
    <x v="0"/>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n v="8"/>
    <s v="R1HOV97NOJFX4W,R3BIRU7WH404ND,RAU26U2KP1OQH,R15BZZ2VBVMJ4V,R29G5QZ1EZB3KF,R3UFXXP9B7DVUJ,R1RVSNGA4SCXX4,R2HT0UTCAOMW1J"/>
    <s v="R1HOV97NOJFX4W"/>
    <s v="R3BIRU7WH404ND"/>
    <s v="RAU26U2KP1OQH"/>
    <s v="R15BZZ2VBVMJ4V"/>
    <s v="R29G5QZ1EZB3KF"/>
    <s v="R3UFXXP9B7DVUJ"/>
    <s v="R1RVSNGA4SCXX4"/>
    <s v="R2HT0UTCAOMW1J"/>
  </r>
  <r>
    <s v="B0B9BXKBC7"/>
    <x v="1253"/>
    <s v="Electronics|Mobiles&amp;Accessories|MobileAccessories|Cases&amp;Covers|BasicCases"/>
    <x v="1"/>
    <n v="1799"/>
    <n v="3999"/>
    <x v="0"/>
    <n v="0.55000000000000004"/>
    <n v="5.6"/>
    <x v="11"/>
    <n v="245"/>
    <x v="1"/>
    <x v="1"/>
    <x v="0"/>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n v="8"/>
    <s v="R2MI4KSWYUEMDR,R2MNYKDL2UII1M,R2C6TUBM6IVLB0,R3VJF3LZ7XK3WV,R351DYT9RZYVC0,R2127U989S6ZZU,R29GQ8L9MVSU6H,R2H35ITTKGQLBH"/>
    <s v="R2MI4KSWYUEMDR"/>
    <s v="R2MNYKDL2UII1M"/>
    <s v="R2C6TUBM6IVLB0"/>
    <s v="R3VJF3LZ7XK3WV"/>
    <s v="R351DYT9RZYVC0"/>
    <s v="R2127U989S6ZZU"/>
    <s v="R29GQ8L9MVSU6H"/>
    <s v="R2H35ITTKGQLBH"/>
  </r>
  <r>
    <s v="B0B9F9PT8R"/>
    <x v="1254"/>
    <s v="Home&amp;Kitchen|Kitchen&amp;HomeAppliances|Vacuum,Cleaning&amp;Ironing|Irons,Steamers&amp;Accessories|Irons|DryIrons"/>
    <x v="2"/>
    <n v="1529"/>
    <n v="2999"/>
    <x v="1"/>
    <n v="0.49"/>
    <n v="4.3"/>
    <x v="13"/>
    <n v="29"/>
    <x v="1"/>
    <x v="1"/>
    <x v="1"/>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n v="8"/>
    <s v="RNFDIM9PF1C9U,R36YHQKR1456NC,R3SZ6SM72UXPT9,RZYOW4CYXKVOE,R12ZDG5WML5E1Z,RORVGP6V0EP21,RNHLZSPMRSBN3,R2R3PMS05CDPY4"/>
    <s v="RNFDIM9PF1C9U"/>
    <s v="R36YHQKR1456NC"/>
    <s v="R3SZ6SM72UXPT9"/>
    <s v="RZYOW4CYXKVOE"/>
    <s v="R12ZDG5WML5E1Z"/>
    <s v="RORVGP6V0EP21"/>
    <s v="RNHLZSPMRSBN3"/>
    <s v="R2R3PMS05CDPY4"/>
  </r>
  <r>
    <s v="B0B9JZW1SQ"/>
    <x v="1255"/>
    <s v="Home&amp;Kitchen|Heating,Cooling&amp;AirQuality|WaterHeaters&amp;Geysers|ImmersionRods"/>
    <x v="2"/>
    <n v="498"/>
    <n v="1200"/>
    <x v="0"/>
    <n v="0.59"/>
    <n v="3.95"/>
    <x v="15"/>
    <n v="113"/>
    <x v="1"/>
    <x v="0"/>
    <x v="0"/>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n v="6"/>
    <s v="R3N2A5DV7IPG6R,RXX6FP17PFNBS,R1JENN8Y0UV8G,RXPE5ZQ9LKS94,RGJ8L0BDZJ7U8,R3122SJIEKZ4O2"/>
    <s v="R3N2A5DV7IPG6R"/>
    <s v="RXX6FP17PFNBS"/>
    <s v="R1JENN8Y0UV8G"/>
    <s v="RXPE5ZQ9LKS94"/>
    <s v="RGJ8L0BDZJ7U8"/>
    <s v="R3122SJIEKZ4O2"/>
    <m/>
    <m/>
  </r>
  <r>
    <s v="B0B9LDCX89"/>
    <x v="1256"/>
    <s v="Computers&amp;Accessories|Accessories&amp;Peripherals|Cables&amp;Accessories|CableConnectionProtectors"/>
    <x v="0"/>
    <n v="129"/>
    <n v="999"/>
    <x v="8"/>
    <n v="0.87"/>
    <n v="5.2"/>
    <x v="1"/>
    <n v="491"/>
    <x v="1"/>
    <x v="0"/>
    <x v="0"/>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n v="8"/>
    <s v="R3ET8JTEIDTNU0,R1FAH4M3BSL55F,R3I8GGSZJCEUGV,R2GKER5LJ744AO,R3OF9WES5OOK6,R2QSNY4PHB2LDU,R24EFZ4RGA54HI,R2XNIDW8U1KWC1"/>
    <s v="R3ET8JTEIDTNU0"/>
    <s v="R1FAH4M3BSL55F"/>
    <s v="R3I8GGSZJCEUGV"/>
    <s v="R2GKER5LJ744AO"/>
    <s v="R3OF9WES5OOK6"/>
    <s v="R2QSNY4PHB2LDU"/>
    <s v="R24EFZ4RGA54HI"/>
    <s v="R2XNIDW8U1KWC1"/>
  </r>
  <r>
    <s v="B0B9RN5X8B"/>
    <x v="1257"/>
    <s v="Home&amp;Kitchen|Kitchen&amp;HomeAppliances|SmallKitchenAppliances|MixerGrinders"/>
    <x v="2"/>
    <n v="2699"/>
    <n v="4700"/>
    <x v="1"/>
    <n v="0.43"/>
    <n v="5.2"/>
    <x v="1"/>
    <n v="1296"/>
    <x v="0"/>
    <x v="1"/>
    <x v="1"/>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n v="8"/>
    <s v="R1LI60GXHA0P4R,R3B6HW9V910CZO,RLHRRVTR54DUP,R28T406GWSUMTK,R1JKFY2MLYJM5Z,R27FGZ9C2NRC3J,R3CVRZ2P93GWFR,R21YSBO429830L"/>
    <s v="R1LI60GXHA0P4R"/>
    <s v="R3B6HW9V910CZO"/>
    <s v="RLHRRVTR54DUP"/>
    <s v="R28T406GWSUMTK"/>
    <s v="R1JKFY2MLYJM5Z"/>
    <s v="R27FGZ9C2NRC3J"/>
    <s v="R3CVRZ2P93GWFR"/>
    <s v="R21YSBO429830L"/>
  </r>
  <r>
    <s v="B0B9RZ4G4W"/>
    <x v="1258"/>
    <s v="Home&amp;Kitchen|Kitchen&amp;HomeAppliances|SmallKitchenAppliances|Kettles&amp;HotWaterDispensers|Kettle&amp;ToasterSets"/>
    <x v="2"/>
    <n v="799"/>
    <n v="1699"/>
    <x v="0"/>
    <n v="0.53"/>
    <n v="5"/>
    <x v="9"/>
    <n v="97"/>
    <x v="1"/>
    <x v="0"/>
    <x v="0"/>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n v="8"/>
    <s v="R31WQ6LSRGW2ZR,R38HZUI1W51JF2,R3ORITJ44RSH6F,R19ZBL4YHKSF9E,R3H95PXGDM3OFT,R2OAZG856SPCH0,R23KHIP7PE2TA4,RXHZQKEGCUAY8"/>
    <s v="R31WQ6LSRGW2ZR"/>
    <s v="R38HZUI1W51JF2"/>
    <s v="R3ORITJ44RSH6F"/>
    <s v="R19ZBL4YHKSF9E"/>
    <s v="R3H95PXGDM3OFT"/>
    <s v="R2OAZG856SPCH0"/>
    <s v="R23KHIP7PE2TA4"/>
    <s v="RXHZQKEGCUAY8"/>
  </r>
  <r>
    <s v="B0B9XLX8VR"/>
    <x v="1259"/>
    <s v="Electronics|HomeTheater,TV&amp;Video|Televisions|SmartTelevisions"/>
    <x v="1"/>
    <n v="37999"/>
    <n v="65000"/>
    <x v="1"/>
    <n v="0.42"/>
    <n v="4.8"/>
    <x v="2"/>
    <n v="3587"/>
    <x v="0"/>
    <x v="2"/>
    <x v="1"/>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n v="4"/>
    <s v="R2G4T57OLXDVPL,R3IQ8PWVTWENBY,RH6UHEBP622FT,R3RHA159FH0SOQ"/>
    <s v="R2G4T57OLXDVPL"/>
    <s v="R3IQ8PWVTWENBY"/>
    <s v="RH6UHEBP622FT"/>
    <s v="R3RHA159FH0SOQ"/>
    <m/>
    <m/>
    <m/>
    <m/>
  </r>
  <r>
    <s v="B0B9XN9S3W"/>
    <x v="1260"/>
    <s v="Electronics|HomeTheater,TV&amp;Video|Televisions|StandardTelevisions"/>
    <x v="1"/>
    <n v="7999"/>
    <n v="14990"/>
    <x v="1"/>
    <n v="0.47"/>
    <n v="5.3"/>
    <x v="2"/>
    <n v="457"/>
    <x v="1"/>
    <x v="1"/>
    <x v="1"/>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n v="8"/>
    <s v="R3FTW5HNPCX66C,RM7IFDV9KNC2O,RK9JKA9U9LZ49,R15UN38LGPS71W,RCBVF30PUU6UT,R1I75CYBWWYB2G,R2Z5R4CWX4B3KB,RX4O8WQ6VY2AS"/>
    <s v="R3FTW5HNPCX66C"/>
    <s v="RM7IFDV9KNC2O"/>
    <s v="RK9JKA9U9LZ49"/>
    <s v="R15UN38LGPS71W"/>
    <s v="RCBVF30PUU6UT"/>
    <s v="R1I75CYBWWYB2G"/>
    <s v="R2Z5R4CWX4B3KB"/>
    <s v="RX4O8WQ6VY2AS"/>
  </r>
  <r>
    <s v="B0BB3CBFBM"/>
    <x v="1261"/>
    <s v="Electronics|HomeTheater,TV&amp;Video|Televisions|SmartTelevisions"/>
    <x v="1"/>
    <n v="29990"/>
    <n v="65000"/>
    <x v="0"/>
    <n v="0.54"/>
    <n v="5.0999999999999996"/>
    <x v="0"/>
    <n v="211"/>
    <x v="1"/>
    <x v="2"/>
    <x v="0"/>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n v="8"/>
    <s v="RG3VFGY4HM38X,R957RND66RVWX,R1YR2TZI534FFY,R3V2ZQIOIWA0PL,R38QJJVHQYT7R3,RA3AN81AVMPTR,R3DH79YH44AXOV,R3G3ZGNRSQXXLA"/>
    <s v="RG3VFGY4HM38X"/>
    <s v="R957RND66RVWX"/>
    <s v="R1YR2TZI534FFY"/>
    <s v="R3V2ZQIOIWA0PL"/>
    <s v="R38QJJVHQYT7R3"/>
    <s v="RA3AN81AVMPTR"/>
    <s v="R3DH79YH44AXOV"/>
    <s v="R3G3ZGNRSQXXLA"/>
  </r>
  <r>
    <s v="B0BBFJ9M3X"/>
    <x v="1262"/>
    <s v="Computers&amp;Accessories|Accessories&amp;Peripherals|Cables&amp;Accessories|Cables|USBCables"/>
    <x v="0"/>
    <n v="13999"/>
    <n v="15999"/>
    <x v="2"/>
    <n v="0.13"/>
    <n v="4.9000000000000004"/>
    <x v="5"/>
    <n v="2180"/>
    <x v="0"/>
    <x v="2"/>
    <x v="1"/>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n v="8"/>
    <s v="R3KJZVGMCEDPKA,R1EU6W1X8DZQN1,R3L27Z1PJ76EKV,R1834GGPCPMNI7,R1UMU1N5S0KAZR,R1WXD21WPVTX5W,RKAXT22G5HS62,R30RLRRT0OJMVO"/>
    <s v="R3KJZVGMCEDPKA"/>
    <s v="R1EU6W1X8DZQN1"/>
    <s v="R3L27Z1PJ76EKV"/>
    <s v="R1834GGPCPMNI7"/>
    <s v="R1UMU1N5S0KAZR"/>
    <s v="R1WXD21WPVTX5W"/>
    <s v="RKAXT22G5HS62"/>
    <s v="R30RLRRT0OJMVO"/>
  </r>
  <r>
    <s v="B0BBFJLP21"/>
    <x v="1263"/>
    <s v="Electronics|Mobiles&amp;Accessories|Smartphones&amp;BasicMobiles|Smartphones"/>
    <x v="1"/>
    <n v="13999"/>
    <n v="15999"/>
    <x v="2"/>
    <n v="0.13"/>
    <n v="4.9000000000000004"/>
    <x v="5"/>
    <n v="2180"/>
    <x v="0"/>
    <x v="2"/>
    <x v="1"/>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n v="8"/>
    <s v="R3KJZVGMCEDPKA,R1EU6W1X8DZQN1,RE8OSDUM47BMX,R3L27Z1PJ76EKV,R1834GGPCPMNI7,R1UMU1N5S0KAZR,R1WXD21WPVTX5W,RKAXT22G5HS62"/>
    <s v="R3KJZVGMCEDPKA"/>
    <s v="R1EU6W1X8DZQN1"/>
    <s v="RE8OSDUM47BMX"/>
    <s v="R3L27Z1PJ76EKV"/>
    <s v="R1834GGPCPMNI7"/>
    <s v="R1UMU1N5S0KAZR"/>
    <s v="R1WXD21WPVTX5W"/>
    <s v="RKAXT22G5HS62"/>
  </r>
  <r>
    <s v="B0BBLHTRM9"/>
    <x v="1264"/>
    <s v="Home&amp;Kitchen|Kitchen&amp;HomeAppliances|SmallKitchenAppliances|HandBlenders"/>
    <x v="2"/>
    <n v="199"/>
    <n v="699"/>
    <x v="5"/>
    <n v="0.72"/>
    <n v="3.9"/>
    <x v="22"/>
    <n v="159"/>
    <x v="1"/>
    <x v="0"/>
    <x v="0"/>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n v="8"/>
    <s v="R9GL8284FSYUG,R1Q6Z3DZDJMDPN,R25CLTZM7X33KC,R3EZN6N234M56M,R3V5ZJK278N7DE,R2D7IYLDOK44OG,R3E1T8ZS17TP57,R388P83LV3P6PH"/>
    <s v="R9GL8284FSYUG"/>
    <s v="R1Q6Z3DZDJMDPN"/>
    <s v="R25CLTZM7X33KC"/>
    <s v="R3EZN6N234M56M"/>
    <s v="R3V5ZJK278N7DE"/>
    <s v="R2D7IYLDOK44OG"/>
    <s v="R3E1T8ZS17TP57"/>
    <s v="R388P83LV3P6PH"/>
  </r>
  <r>
    <s v="B0BBMGLQDW"/>
    <x v="1265"/>
    <s v="Electronics|HomeTheater,TV&amp;Video|Televisions|SmartTelevisions"/>
    <x v="1"/>
    <n v="599"/>
    <n v="1999"/>
    <x v="7"/>
    <n v="0.7"/>
    <n v="5.2"/>
    <x v="1"/>
    <n v="47"/>
    <x v="1"/>
    <x v="0"/>
    <x v="0"/>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n v="8"/>
    <s v="R1S57TIOL6E20F,RIL69DS3C4JGC,R2GWGCF8S3OWCN,R1NI7YG9KNMCX2,RIQHKLJ3CV86P,R2SQH0UGZ9II5U,R5UPOXES8HS5T,R24SCGVHQZOYOA"/>
    <s v="R1S57TIOL6E20F"/>
    <s v="RIL69DS3C4JGC"/>
    <s v="R2GWGCF8S3OWCN"/>
    <s v="R1NI7YG9KNMCX2"/>
    <s v="RIQHKLJ3CV86P"/>
    <s v="R2SQH0UGZ9II5U"/>
    <s v="R5UPOXES8HS5T"/>
    <s v="R24SCGVHQZOYOA"/>
  </r>
  <r>
    <s v="B0BBMPH39N"/>
    <x v="1266"/>
    <s v="Electronics|Headphones,Earbuds&amp;Accessories|Headphones|On-Ear"/>
    <x v="1"/>
    <n v="289"/>
    <n v="999"/>
    <x v="5"/>
    <n v="0.71"/>
    <n v="5.0999999999999996"/>
    <x v="0"/>
    <n v="401"/>
    <x v="1"/>
    <x v="0"/>
    <x v="0"/>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n v="8"/>
    <s v="R37B1CGX8LWLNS,RUFFDMZAXAV0E,R1FUPYVQBR42LV,R283XBLNQ2SZ1E,REJ2BDZ46X1UX,R1I8OS16C2AHO1,R3JWC2LKUMZBD3,R1F3K6BW2IEZBJ"/>
    <s v="R37B1CGX8LWLNS"/>
    <s v="RUFFDMZAXAV0E"/>
    <s v="R1FUPYVQBR42LV"/>
    <s v="R283XBLNQ2SZ1E"/>
    <s v="REJ2BDZ46X1UX"/>
    <s v="R1I8OS16C2AHO1"/>
    <s v="R3JWC2LKUMZBD3"/>
    <s v="R1F3K6BW2IEZBJ"/>
  </r>
  <r>
    <s v="B0BBN3WF7V"/>
    <x v="1267"/>
    <s v="Electronics|Mobiles&amp;Accessories|Smartphones&amp;BasicMobiles|Smartphones"/>
    <x v="1"/>
    <n v="6499"/>
    <n v="8999"/>
    <x v="3"/>
    <n v="0.28000000000000003"/>
    <n v="5"/>
    <x v="9"/>
    <n v="7807"/>
    <x v="0"/>
    <x v="1"/>
    <x v="1"/>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n v="8"/>
    <s v="RKU0JLLNRC05S,RIQJOO5ZR8L0X,R300Z83BCAV2UK,R130ME1NWGGCRX,R2VNU6Q8UC18QX,R287H4PDFLWV5,RITJUD5WP59UI,R3DKMHIJGPJH5H"/>
    <s v="RKU0JLLNRC05S"/>
    <s v="RIQJOO5ZR8L0X"/>
    <s v="R300Z83BCAV2UK"/>
    <s v="R130ME1NWGGCRX"/>
    <s v="R2VNU6Q8UC18QX"/>
    <s v="R287H4PDFLWV5"/>
    <s v="RITJUD5WP59UI"/>
    <s v="R3DKMHIJGPJH5H"/>
  </r>
  <r>
    <s v="B0BBN4DZBD"/>
    <x v="1268"/>
    <s v="Electronics|WearableTechnology|SmartWatches"/>
    <x v="1"/>
    <n v="6499"/>
    <n v="8999"/>
    <x v="3"/>
    <n v="0.28000000000000003"/>
    <n v="5"/>
    <x v="9"/>
    <n v="7807"/>
    <x v="0"/>
    <x v="1"/>
    <x v="1"/>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n v="8"/>
    <s v="RKU0JLLNRC05S,RIQJOO5ZR8L0X,R300Z83BCAV2UK,R130ME1NWGGCRX,R2VNU6Q8UC18QX,R287H4PDFLWV5,RITJUD5WP59UI,R3DKMHIJGPJH5H"/>
    <s v="RKU0JLLNRC05S"/>
    <s v="RIQJOO5ZR8L0X"/>
    <s v="R300Z83BCAV2UK"/>
    <s v="R130ME1NWGGCRX"/>
    <s v="R2VNU6Q8UC18QX"/>
    <s v="R287H4PDFLWV5"/>
    <s v="RITJUD5WP59UI"/>
    <s v="R3DKMHIJGPJH5H"/>
  </r>
  <r>
    <s v="B0BBN56J5H"/>
    <x v="1269"/>
    <s v="Electronics|Mobiles&amp;Accessories|Smartphones&amp;BasicMobiles|Smartphones"/>
    <x v="1"/>
    <n v="6499"/>
    <n v="8999"/>
    <x v="3"/>
    <n v="0.28000000000000003"/>
    <n v="5"/>
    <x v="9"/>
    <n v="7807"/>
    <x v="0"/>
    <x v="1"/>
    <x v="1"/>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n v="8"/>
    <s v="RKU0JLLNRC05S,RIQJOO5ZR8L0X,R300Z83BCAV2UK,R130ME1NWGGCRX,R2VNU6Q8UC18QX,R287H4PDFLWV5,RITJUD5WP59UI,R3DKMHIJGPJH5H"/>
    <s v="RKU0JLLNRC05S"/>
    <s v="RIQJOO5ZR8L0X"/>
    <s v="R300Z83BCAV2UK"/>
    <s v="R130ME1NWGGCRX"/>
    <s v="R2VNU6Q8UC18QX"/>
    <s v="R287H4PDFLWV5"/>
    <s v="RITJUD5WP59UI"/>
    <s v="R3DKMHIJGPJH5H"/>
  </r>
  <r>
    <s v="B0BBVKRP7B"/>
    <x v="1270"/>
    <s v="Electronics|Mobiles&amp;Accessories|MobileAccessories|Maintenance,Upkeep&amp;Repairs|ScreenProtectors"/>
    <x v="1"/>
    <n v="281"/>
    <n v="1999"/>
    <x v="8"/>
    <n v="0.86"/>
    <n v="3.8"/>
    <x v="23"/>
    <n v="87"/>
    <x v="1"/>
    <x v="0"/>
    <x v="0"/>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n v="8"/>
    <s v="RQOWF9MFTN6CQ,R23B5JORWWE85P,R3SB0VOD36AXI0,R21GGYJ4354Q5J,R2L4513I3EHE9T,R1PKO3C46KVSKW,R2MGVNOXZZ1BWP,R2IYFCFPLPOX6C"/>
    <s v="RQOWF9MFTN6CQ"/>
    <s v="R23B5JORWWE85P"/>
    <s v="R3SB0VOD36AXI0"/>
    <s v="R21GGYJ4354Q5J"/>
    <s v="R2L4513I3EHE9T"/>
    <s v="R1PKO3C46KVSKW"/>
    <s v="R2MGVNOXZZ1BWP"/>
    <s v="R2IYFCFPLPOX6C"/>
  </r>
  <r>
    <s v="B0BBW521YC"/>
    <x v="1271"/>
    <s v="Electronics|Mobiles&amp;Accessories|Smartphones&amp;BasicMobiles|Smartphones"/>
    <x v="1"/>
    <n v="99"/>
    <n v="999"/>
    <x v="8"/>
    <n v="0.9"/>
    <n v="5.4"/>
    <x v="4"/>
    <n v="305"/>
    <x v="1"/>
    <x v="0"/>
    <x v="0"/>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n v="8"/>
    <s v="R173QPQASTIM5E,R2RU5623DZ9ZWI,R16QI7DHVXJVCI,R3JNLJTK4WJSKY,RLJ5VUW87FE0G,R3VFYJ2WAD73ZC,R37T2ABX4GMGHX,RAR3D2XLJPVF7"/>
    <s v="R173QPQASTIM5E"/>
    <s v="R2RU5623DZ9ZWI"/>
    <s v="R16QI7DHVXJVCI"/>
    <s v="R3JNLJTK4WJSKY"/>
    <s v="RLJ5VUW87FE0G"/>
    <s v="R3VFYJ2WAD73ZC"/>
    <s v="R37T2ABX4GMGHX"/>
    <s v="RAR3D2XLJPVF7"/>
  </r>
  <r>
    <s v="B0BBWJFK5C"/>
    <x v="1272"/>
    <s v="Home&amp;Kitchen|Kitchen&amp;HomeAppliances|SmallKitchenAppliances|JuicerMixerGrinders"/>
    <x v="2"/>
    <n v="4899"/>
    <n v="8999"/>
    <x v="1"/>
    <n v="0.46"/>
    <n v="5.0999999999999996"/>
    <x v="0"/>
    <n v="297"/>
    <x v="1"/>
    <x v="1"/>
    <x v="1"/>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n v="8"/>
    <s v="R1LEGNMFUU1PIG,RFVNS7HLYCWLS,R1YW7MKK4NW4V9,R1DWLT7YCZATFU,R1K3LZVZXMPW97,R2O0B1GRCH3RY3,RXDVRYTKOH8TS,R10POPC8HU427E"/>
    <s v="R1LEGNMFUU1PIG"/>
    <s v="RFVNS7HLYCWLS"/>
    <s v="R1YW7MKK4NW4V9"/>
    <s v="R1DWLT7YCZATFU"/>
    <s v="R1K3LZVZXMPW97"/>
    <s v="R2O0B1GRCH3RY3"/>
    <s v="RXDVRYTKOH8TS"/>
    <s v="R10POPC8HU427E"/>
  </r>
  <r>
    <s v="B0BC8BQ432"/>
    <x v="1273"/>
    <s v="Electronics|HomeTheater,TV&amp;Video|Televisions|SmartTelevisions"/>
    <x v="1"/>
    <n v="54990"/>
    <n v="85000"/>
    <x v="4"/>
    <n v="0.35"/>
    <n v="4.8"/>
    <x v="2"/>
    <n v="3587"/>
    <x v="0"/>
    <x v="2"/>
    <x v="1"/>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n v="4"/>
    <s v="R2G4T57OLXDVPL,R3IQ8PWVTWENBY,RH6UHEBP622FT,R3RHA159FH0SOQ"/>
    <s v="R2G4T57OLXDVPL"/>
    <s v="R3IQ8PWVTWENBY"/>
    <s v="RH6UHEBP622FT"/>
    <s v="R3RHA159FH0SOQ"/>
    <m/>
    <m/>
    <m/>
    <m/>
  </r>
  <r>
    <s v="B0BC9BW512"/>
    <x v="1274"/>
    <s v="Electronics|HomeTheater,TV&amp;Video|Televisions|SmartTelevisions"/>
    <x v="1"/>
    <n v="18999"/>
    <n v="24990"/>
    <x v="3"/>
    <n v="0.24"/>
    <n v="5.3"/>
    <x v="2"/>
    <n v="4702"/>
    <x v="0"/>
    <x v="2"/>
    <x v="1"/>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n v="8"/>
    <s v="R1EBS3566VCSCG,R24MB66WRPSN2A,R25UU2M1B9BO5X,R1NXW7PGVND2LE,R3OSBPH7X9AQUK,R2I8RVEPDM0IMQ,R5RES2LABIW7Q,R3A3IRV8ZWP1U9"/>
    <s v="R1EBS3566VCSCG"/>
    <s v="R24MB66WRPSN2A"/>
    <s v="R25UU2M1B9BO5X"/>
    <s v="R1NXW7PGVND2LE"/>
    <s v="R3OSBPH7X9AQUK"/>
    <s v="R2I8RVEPDM0IMQ"/>
    <s v="R5RES2LABIW7Q"/>
    <s v="R3A3IRV8ZWP1U9"/>
  </r>
  <r>
    <s v="B0BCKJJN8R"/>
    <x v="1275"/>
    <s v="Home&amp;Kitchen|Kitchen&amp;HomeAppliances|SmallKitchenAppliances|MixerGrinders"/>
    <x v="2"/>
    <n v="3599"/>
    <n v="7290"/>
    <x v="0"/>
    <n v="0.51"/>
    <n v="4.9000000000000004"/>
    <x v="5"/>
    <n v="942"/>
    <x v="1"/>
    <x v="1"/>
    <x v="0"/>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n v="8"/>
    <s v="R2B3FENTTL8FY5,R2LLTOR4VYRSUP,R38QJJ3J9FUKGT,R1F6I0EPG64UKU,R1RMEFMJ2K9U77,R2N6SGIK0RA7CZ,RVMWQ6RR0C1HY,R3UBFGKNSPP1T"/>
    <s v="R2B3FENTTL8FY5"/>
    <s v="R2LLTOR4VYRSUP"/>
    <s v="R38QJJ3J9FUKGT"/>
    <s v="R1F6I0EPG64UKU"/>
    <s v="R1RMEFMJ2K9U77"/>
    <s v="R2N6SGIK0RA7CZ"/>
    <s v="RVMWQ6RR0C1HY"/>
    <s v="R3UBFGKNSPP1T"/>
  </r>
  <r>
    <s v="B0BCKWZ884"/>
    <x v="1276"/>
    <s v="Electronics|HomeTheater,TV&amp;Video|Accessories|RemoteControls"/>
    <x v="1"/>
    <n v="547"/>
    <n v="2999"/>
    <x v="8"/>
    <n v="0.82"/>
    <n v="5.3"/>
    <x v="2"/>
    <n v="407"/>
    <x v="1"/>
    <x v="0"/>
    <x v="0"/>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n v="8"/>
    <s v="RMC18YA95OV3J,R1Q2CQ1NAM4TCN,R82P639AU9R6Z,R2D6A4CJSX81YP,RXZJVNNH9UTO7,R2YQLYQBK2TJXI,R14QI012PHPXKI,R7F0OBTD3SPH3"/>
    <s v="RMC18YA95OV3J"/>
    <s v="R1Q2CQ1NAM4TCN"/>
    <s v="R82P639AU9R6Z"/>
    <s v="R2D6A4CJSX81YP"/>
    <s v="RXZJVNNH9UTO7"/>
    <s v="R2YQLYQBK2TJXI"/>
    <s v="R14QI012PHPXKI"/>
    <s v="R7F0OBTD3SPH3"/>
  </r>
  <r>
    <s v="B0BCVJ3PVP"/>
    <x v="1277"/>
    <s v="Computers&amp;Accessories|Accessories&amp;Peripherals|Keyboards,Mice&amp;InputDevices|Mice"/>
    <x v="0"/>
    <n v="499"/>
    <n v="1299"/>
    <x v="7"/>
    <n v="0.62"/>
    <n v="5.5"/>
    <x v="3"/>
    <n v="434"/>
    <x v="1"/>
    <x v="0"/>
    <x v="0"/>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n v="8"/>
    <s v="RIDGDE0K9RNRA,R2CZAG8WC0MD86,R35BM4THHJHAUB,R20902QQAPEVUE,R33GS11AUPGB40,R3GVTF10HD3160,R35KXOR5W6GU19,R3NSG8LKQJ0JJB"/>
    <s v="RIDGDE0K9RNRA"/>
    <s v="R2CZAG8WC0MD86"/>
    <s v="R35BM4THHJHAUB"/>
    <s v="R20902QQAPEVUE"/>
    <s v="R33GS11AUPGB40"/>
    <s v="R3GVTF10HD3160"/>
    <s v="R35KXOR5W6GU19"/>
    <s v="R3NSG8LKQJ0JJB"/>
  </r>
  <r>
    <s v="B0BCYQY9X5"/>
    <x v="1278"/>
    <s v="Home&amp;Kitchen|Heating,Cooling&amp;AirQuality|RoomHeaters|ElectricHeaters"/>
    <x v="2"/>
    <n v="8499"/>
    <n v="16490"/>
    <x v="1"/>
    <n v="0.48"/>
    <n v="5.3"/>
    <x v="2"/>
    <n v="97"/>
    <x v="1"/>
    <x v="1"/>
    <x v="1"/>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n v="8"/>
    <s v="R2ZPWCXL5SRL4K,RZQBPVMZ63GKC,R3PZ9M9NRLFCBK,R2VMQ0VVXS5IEG,R2C46FNV1C79UY,R3BAG45K66JWS0,R2L5BXFZ44VH08,R1DNIFUE8H5EEW"/>
    <s v="R2ZPWCXL5SRL4K"/>
    <s v="RZQBPVMZ63GKC"/>
    <s v="R3PZ9M9NRLFCBK"/>
    <s v="R2VMQ0VVXS5IEG"/>
    <s v="R2C46FNV1C79UY"/>
    <s v="R3BAG45K66JWS0"/>
    <s v="R2L5BXFZ44VH08"/>
    <s v="R1DNIFUE8H5EEW"/>
  </r>
  <r>
    <s v="B0BCZCQTJX"/>
    <x v="1056"/>
    <s v="Electronics|HomeTheater,TV&amp;Video|Accessories|RemoteControls"/>
    <x v="1"/>
    <n v="1434"/>
    <n v="3999"/>
    <x v="7"/>
    <n v="0.64"/>
    <n v="5"/>
    <x v="9"/>
    <n v="32"/>
    <x v="1"/>
    <x v="1"/>
    <x v="0"/>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n v="8"/>
    <s v="R35LMI5GBW0RX3,R35IGWMP7EV49V,R3KQ92E1PGHL45,RZU6RWH3LJNWV,R2KYY1GC45E5SL,R3M55L4CWCO99H,R3W4I9B0JTZJH4,R30ELP5YFHQ2F3"/>
    <s v="R35LMI5GBW0RX3"/>
    <s v="R35IGWMP7EV49V"/>
    <s v="R3KQ92E1PGHL45"/>
    <s v="RZU6RWH3LJNWV"/>
    <s v="R2KYY1GC45E5SL"/>
    <s v="R3M55L4CWCO99H"/>
    <s v="R3W4I9B0JTZJH4"/>
    <s v="R30ELP5YFHQ2F3"/>
  </r>
  <r>
    <s v="B0BD3T6Z1D"/>
    <x v="1279"/>
    <s v="Computers&amp;Accessories|Accessories&amp;Peripherals|Cables&amp;Accessories|Cables|USBCables"/>
    <x v="0"/>
    <n v="12999"/>
    <n v="13499"/>
    <x v="6"/>
    <n v="0.04"/>
    <n v="5.0999999999999996"/>
    <x v="0"/>
    <n v="56098"/>
    <x v="0"/>
    <x v="2"/>
    <x v="1"/>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n v="8"/>
    <s v="R2DFHKY9SQTXGF,R52EDT5ZD6ZQF,R41500Y3DT8IX,R12TCJ1XMAA5LP,R1RWY2VHKKRTGR,R3EQX6JS3PVMLK,R1J6XAH9EKY79T,R7ZHZFO8L3X2W"/>
    <s v="R2DFHKY9SQTXGF"/>
    <s v="R52EDT5ZD6ZQF"/>
    <s v="R41500Y3DT8IX"/>
    <s v="R12TCJ1XMAA5LP"/>
    <s v="R1RWY2VHKKRTGR"/>
    <s v="R3EQX6JS3PVMLK"/>
    <s v="R1J6XAH9EKY79T"/>
    <s v="R7ZHZFO8L3X2W"/>
  </r>
  <r>
    <s v="B0BD92GDQH"/>
    <x v="1280"/>
    <s v="Electronics|WearableTechnology|SmartWatches"/>
    <x v="1"/>
    <n v="4999"/>
    <n v="6999"/>
    <x v="3"/>
    <n v="0.28999999999999998"/>
    <n v="4.8"/>
    <x v="10"/>
    <n v="758"/>
    <x v="1"/>
    <x v="1"/>
    <x v="1"/>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n v="8"/>
    <s v="R2E39V9PQNSKB2,R3UPIMMS24KIKB,RM0KONA0D7IDQ,R72MOQ4D28G1E,R1X07P7FPU0WD8,R7VI24QL64CL,RE10WZDEARA78,R5P9JRFHZZ909"/>
    <s v="R2E39V9PQNSKB2"/>
    <s v="R3UPIMMS24KIKB"/>
    <s v="RM0KONA0D7IDQ"/>
    <s v="R72MOQ4D28G1E"/>
    <s v="R1X07P7FPU0WD8"/>
    <s v="R7VI24QL64CL"/>
    <s v="RE10WZDEARA78"/>
    <s v="R5P9JRFHZZ909"/>
  </r>
  <r>
    <s v="B0BDG6QDYD"/>
    <x v="1281"/>
    <s v="Home&amp;Kitchen|Heating,Cooling&amp;AirQuality|WaterHeaters&amp;Geysers|StorageWaterHeaters"/>
    <x v="2"/>
    <n v="899"/>
    <n v="1990"/>
    <x v="0"/>
    <n v="0.55000000000000004"/>
    <n v="5.0999999999999996"/>
    <x v="0"/>
    <n v="185"/>
    <x v="1"/>
    <x v="0"/>
    <x v="0"/>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n v="8"/>
    <s v="RSV9TZFCZGNJM,R2OQAPQPWJ13ZS,R145ESVWL5NKD8,RKVEH58EIOD7R,RPYQ3EMAHHNIH,R2706B6WB0LN1M,R10DZEZJUT4T6K,R3LIDV3FE4WP2U"/>
    <s v="RSV9TZFCZGNJM"/>
    <s v="R2OQAPQPWJ13ZS"/>
    <s v="R145ESVWL5NKD8"/>
    <s v="RKVEH58EIOD7R"/>
    <s v="RPYQ3EMAHHNIH"/>
    <s v="R2706B6WB0LN1M"/>
    <s v="R10DZEZJUT4T6K"/>
    <s v="R3LIDV3FE4WP2U"/>
  </r>
  <r>
    <s v="B0BDRVFDKP"/>
    <x v="1282"/>
    <s v="Electronics|Mobiles&amp;Accessories|Smartphones&amp;BasicMobiles|Smartphones"/>
    <x v="1"/>
    <n v="569"/>
    <n v="1000"/>
    <x v="1"/>
    <n v="0.43"/>
    <n v="5.4"/>
    <x v="4"/>
    <n v="67259"/>
    <x v="0"/>
    <x v="0"/>
    <x v="1"/>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n v="8"/>
    <s v="R2A7MIUNOW8DOE,R2FXP703540FR1,R37E7QJET0BYE8,R1NOL0GE16P06G,R48EN3ANVWEX9,R17WYXS17TYDER,R2BMYAH01K8EG8,R23IO3LHHG39H"/>
    <s v="R2A7MIUNOW8DOE"/>
    <s v="R2FXP703540FR1"/>
    <s v="R37E7QJET0BYE8"/>
    <s v="R1NOL0GE16P06G"/>
    <s v="R48EN3ANVWEX9"/>
    <s v="R17WYXS17TYDER"/>
    <s v="R2BMYAH01K8EG8"/>
    <s v="R23IO3LHHG39H"/>
  </r>
  <r>
    <s v="B0BDS8MY8J"/>
    <x v="1283"/>
    <s v="Computers&amp;Accessories|Components|Memory"/>
    <x v="0"/>
    <n v="199"/>
    <n v="999"/>
    <x v="5"/>
    <n v="0.8"/>
    <n v="5.2"/>
    <x v="1"/>
    <n v="362"/>
    <x v="1"/>
    <x v="0"/>
    <x v="0"/>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n v="8"/>
    <s v="R1WLBATEAWUA8W,R39NO1SN8E0IFY,R2HHNNLIN82NKF,RDL2RYETBREO3,R27PDPH941DJ28,RT7VNN6MKVQIW,R3ZUCD78I2REL,R2AHEFOKBSIJZ9"/>
    <s v="R1WLBATEAWUA8W"/>
    <s v="R39NO1SN8E0IFY"/>
    <s v="R2HHNNLIN82NKF"/>
    <s v="RDL2RYETBREO3"/>
    <s v="R27PDPH941DJ28"/>
    <s v="RT7VNN6MKVQIW"/>
    <s v="R3ZUCD78I2REL"/>
    <s v="R2AHEFOKBSIJZ9"/>
  </r>
  <r>
    <s v="B0BDYVC5TD"/>
    <x v="1284"/>
    <s v="Electronics|Mobiles&amp;Accessories|MobileAccessories|Chargers|AutomobileChargers"/>
    <x v="1"/>
    <n v="959"/>
    <n v="1800"/>
    <x v="1"/>
    <n v="0.47"/>
    <n v="5.4"/>
    <x v="4"/>
    <n v="67259"/>
    <x v="0"/>
    <x v="0"/>
    <x v="1"/>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n v="8"/>
    <s v="R2A7MIUNOW8DOE,R2FXP703540FR1,R37E7QJET0BYE8,R1NOL0GE16P06G,R48EN3ANVWEX9,R17WYXS17TYDER,R2BMYAH01K8EG8,R23IO3LHHG39H"/>
    <s v="R2A7MIUNOW8DOE"/>
    <s v="R2FXP703540FR1"/>
    <s v="R37E7QJET0BYE8"/>
    <s v="R1NOL0GE16P06G"/>
    <s v="R48EN3ANVWEX9"/>
    <s v="R17WYXS17TYDER"/>
    <s v="R2BMYAH01K8EG8"/>
    <s v="R23IO3LHHG39H"/>
  </r>
  <r>
    <s v="B0BDYW3RN3"/>
    <x v="1285"/>
    <s v="Electronics|Mobiles&amp;Accessories|MobileAccessories|D√©cor"/>
    <x v="1"/>
    <n v="1989"/>
    <n v="3500"/>
    <x v="1"/>
    <n v="0.43"/>
    <n v="5.4"/>
    <x v="4"/>
    <n v="67260"/>
    <x v="0"/>
    <x v="1"/>
    <x v="1"/>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n v="8"/>
    <s v="R2A7MIUNOW8DOE,R2FXP703540FR1,R37E7QJET0BYE8,R1NOL0GE16P06G,R48EN3ANVWEX9,R17WYXS17TYDER,R2BMYAH01K8EG8,R23IO3LHHG39H"/>
    <s v="R2A7MIUNOW8DOE"/>
    <s v="R2FXP703540FR1"/>
    <s v="R37E7QJET0BYE8"/>
    <s v="R1NOL0GE16P06G"/>
    <s v="R48EN3ANVWEX9"/>
    <s v="R17WYXS17TYDER"/>
    <s v="R2BMYAH01K8EG8"/>
    <s v="R23IO3LHHG39H"/>
  </r>
  <r>
    <s v="B0BDZWMGZ1"/>
    <x v="1286"/>
    <s v="Home&amp;Kitchen|Kitchen&amp;HomeAppliances|SmallKitchenAppliances|MixerGrinders"/>
    <x v="2"/>
    <n v="1199"/>
    <n v="2990"/>
    <x v="0"/>
    <n v="0.6"/>
    <n v="4.8"/>
    <x v="10"/>
    <n v="133"/>
    <x v="1"/>
    <x v="1"/>
    <x v="0"/>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n v="8"/>
    <s v="R9G633VF65R7,R1QYOV6VB55XDP,R10DO46U5X7BFU,R1LRIP1E8ZWQHM,R2FZMTECL2LFIB,R3L17NRMB2AJKW,RKAF5JOIWID2G,R28BGB7K15JUSW"/>
    <s v="R9G633VF65R7"/>
    <s v="R1QYOV6VB55XDP"/>
    <s v="R10DO46U5X7BFU"/>
    <s v="R1LRIP1E8ZWQHM"/>
    <s v="R2FZMTECL2LFIB"/>
    <s v="R3L17NRMB2AJKW"/>
    <s v="RKAF5JOIWID2G"/>
    <s v="R28BGB7K15JUSW"/>
  </r>
  <r>
    <s v="B0BF4YBLPX"/>
    <x v="1287"/>
    <s v="Computers&amp;Accessories|Accessories&amp;Peripherals|Cables&amp;Accessories|Cables|USBCables"/>
    <x v="0"/>
    <n v="1799"/>
    <n v="19999"/>
    <x v="9"/>
    <n v="0.91"/>
    <n v="5.2"/>
    <x v="1"/>
    <n v="13937"/>
    <x v="0"/>
    <x v="1"/>
    <x v="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n v="8"/>
    <s v="R1PKIMKR1E8X8T,R23UV7ZBIEEZD3,RYRHNVDKS5RFY,RS1V5P4B8NSAO,R1H7L32HFCGUIR,R1Y0X6TPG7EJ3V,R3UZD33WNT4AD,R2MLZRSEQB0C49"/>
    <s v="R1PKIMKR1E8X8T"/>
    <s v="R23UV7ZBIEEZD3"/>
    <s v="RYRHNVDKS5RFY"/>
    <s v="RS1V5P4B8NSAO"/>
    <s v="R1H7L32HFCGUIR"/>
    <s v="R1Y0X6TPG7EJ3V"/>
    <s v="R3UZD33WNT4AD"/>
    <s v="R2MLZRSEQB0C49"/>
  </r>
  <r>
    <s v="B0BF54972T"/>
    <x v="1287"/>
    <s v="Electronics|Accessories|MemoryCards|MicroSD"/>
    <x v="1"/>
    <n v="1799"/>
    <n v="19999"/>
    <x v="9"/>
    <n v="0.91"/>
    <n v="5.2"/>
    <x v="1"/>
    <n v="13937"/>
    <x v="0"/>
    <x v="1"/>
    <x v="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n v="8"/>
    <s v="R1PKIMKR1E8X8T,R23UV7ZBIEEZD3,RYRHNVDKS5RFY,RS1V5P4B8NSAO,R1H7L32HFCGUIR,R1Y0X6TPG7EJ3V,R3UZD33WNT4AD,R2MLZRSEQB0C49"/>
    <s v="R1PKIMKR1E8X8T"/>
    <s v="R23UV7ZBIEEZD3"/>
    <s v="RYRHNVDKS5RFY"/>
    <s v="RS1V5P4B8NSAO"/>
    <s v="R1H7L32HFCGUIR"/>
    <s v="R1Y0X6TPG7EJ3V"/>
    <s v="R3UZD33WNT4AD"/>
    <s v="R2MLZRSEQB0C49"/>
  </r>
  <r>
    <s v="B0BF54LXW6"/>
    <x v="1287"/>
    <s v="Electronics|WearableTechnology|SmartWatches"/>
    <x v="1"/>
    <n v="1799"/>
    <n v="19999"/>
    <x v="9"/>
    <n v="0.91"/>
    <n v="5.2"/>
    <x v="1"/>
    <n v="13937"/>
    <x v="0"/>
    <x v="1"/>
    <x v="0"/>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n v="8"/>
    <s v="R1PKIMKR1E8X8T,R23UV7ZBIEEZD3,RYRHNVDKS5RFY,RS1V5P4B8NSAO,R1H7L32HFCGUIR,R1Y0X6TPG7EJ3V,R3UZD33WNT4AD,R2MLZRSEQB0C49"/>
    <s v="R1PKIMKR1E8X8T"/>
    <s v="R23UV7ZBIEEZD3"/>
    <s v="RYRHNVDKS5RFY"/>
    <s v="RS1V5P4B8NSAO"/>
    <s v="R1H7L32HFCGUIR"/>
    <s v="R1Y0X6TPG7EJ3V"/>
    <s v="R3UZD33WNT4AD"/>
    <s v="R2MLZRSEQB0C49"/>
  </r>
  <r>
    <s v="B0BF563HB4"/>
    <x v="1287"/>
    <s v="Electronics|Mobiles&amp;Accessories|Smartphones&amp;BasicMobiles|Smartphones"/>
    <x v="1"/>
    <n v="1799"/>
    <n v="19999"/>
    <x v="9"/>
    <n v="0.91"/>
    <n v="5.2"/>
    <x v="1"/>
    <n v="13937"/>
    <x v="0"/>
    <x v="1"/>
    <x v="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n v="8"/>
    <s v="R1PKIMKR1E8X8T,R23UV7ZBIEEZD3,RYRHNVDKS5RFY,RS1V5P4B8NSAO,R1H7L32HFCGUIR,R1Y0X6TPG7EJ3V,R3UZD33WNT4AD,R2MLZRSEQB0C49"/>
    <s v="R1PKIMKR1E8X8T"/>
    <s v="R23UV7ZBIEEZD3"/>
    <s v="RYRHNVDKS5RFY"/>
    <s v="RS1V5P4B8NSAO"/>
    <s v="R1H7L32HFCGUIR"/>
    <s v="R1Y0X6TPG7EJ3V"/>
    <s v="R3UZD33WNT4AD"/>
    <s v="R2MLZRSEQB0C49"/>
  </r>
  <r>
    <s v="B0BF57RN3K"/>
    <x v="1287"/>
    <s v="Electronics|HomeTheater,TV&amp;Video|Televisions|SmartTelevisions"/>
    <x v="1"/>
    <n v="1799"/>
    <n v="19999"/>
    <x v="9"/>
    <n v="0.91"/>
    <n v="5.2"/>
    <x v="1"/>
    <n v="13937"/>
    <x v="0"/>
    <x v="1"/>
    <x v="0"/>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n v="8"/>
    <s v="R1PKIMKR1E8X8T,R23UV7ZBIEEZD3,RYRHNVDKS5RFY,RS1V5P4B8NSAO,R1H7L32HFCGUIR,R1Y0X6TPG7EJ3V,R3UZD33WNT4AD,R2MLZRSEQB0C49"/>
    <s v="R1PKIMKR1E8X8T"/>
    <s v="R23UV7ZBIEEZD3"/>
    <s v="RYRHNVDKS5RFY"/>
    <s v="RS1V5P4B8NSAO"/>
    <s v="R1H7L32HFCGUIR"/>
    <s v="R1Y0X6TPG7EJ3V"/>
    <s v="R3UZD33WNT4AD"/>
    <s v="R2MLZRSEQB0C49"/>
  </r>
  <r>
    <s v="B0BFBNXS94"/>
    <x v="1288"/>
    <s v="Home&amp;Kitchen|Kitchen&amp;HomeAppliances|SmallKitchenAppliances|VacuumSealers"/>
    <x v="2"/>
    <n v="669"/>
    <n v="1499"/>
    <x v="0"/>
    <n v="0.55000000000000004"/>
    <n v="2.9249999999999998"/>
    <x v="24"/>
    <n v="13"/>
    <x v="1"/>
    <x v="0"/>
    <x v="0"/>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n v="5"/>
    <s v="R1WJ8T3U9P42IU,RM9RH8FX9U95D,R31M8UXT7NLOMY,R18Q7M2R00EW68,R11NHZQ8OKA9U0"/>
    <s v="R1WJ8T3U9P42IU"/>
    <s v="RM9RH8FX9U95D"/>
    <s v="R31M8UXT7NLOMY"/>
    <s v="R18Q7M2R00EW68"/>
    <s v="R11NHZQ8OKA9U0"/>
    <m/>
    <m/>
    <m/>
  </r>
  <r>
    <s v="B0BFWGBX61"/>
    <x v="1289"/>
    <s v="Computers&amp;Accessories|Accessories&amp;Peripherals|Cables&amp;Accessories|Cables|USBCables"/>
    <x v="0"/>
    <n v="199"/>
    <n v="349"/>
    <x v="1"/>
    <n v="0.43"/>
    <n v="5.0999999999999996"/>
    <x v="0"/>
    <n v="314"/>
    <x v="1"/>
    <x v="0"/>
    <x v="1"/>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n v="8"/>
    <s v="RQAF3Q7KCEGHP,R3CBLDFSRTKKYA,R3PZ3ENFIS7IJG,R2ACW4FTIVQJ77,R3K8YFINS1P9XN,R16G76XSWF9WTZ,R3O8ZTH4RRO02J,RXCDPPX5ZV2WX"/>
    <s v="RQAF3Q7KCEGHP"/>
    <s v="R3CBLDFSRTKKYA"/>
    <s v="R3PZ3ENFIS7IJG"/>
    <s v="R2ACW4FTIVQJ77"/>
    <s v="R3K8YFINS1P9XN"/>
    <s v="R16G76XSWF9WTZ"/>
    <s v="R3O8ZTH4RRO02J"/>
    <s v="RXCDPPX5ZV2WX"/>
  </r>
  <r>
    <s v="B0BG62HMDJ"/>
    <x v="1290"/>
    <s v="Electronics|GeneralPurposeBatteries&amp;BatteryChargers|RechargeableBatteries"/>
    <x v="1"/>
    <n v="499"/>
    <n v="775"/>
    <x v="4"/>
    <n v="0.36"/>
    <n v="5.3"/>
    <x v="2"/>
    <n v="74"/>
    <x v="1"/>
    <x v="0"/>
    <x v="1"/>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n v="8"/>
    <s v="R1NVL27P8VGTP1,RK381D6AH8JFI,R145H2IMWSHSP5,RXUFYS6IXXC27,R23QFCUMOAAF6,RWOQMMEBT56CR,R3NQ4FM9WQJM1R,R1GOBOH4PV5F5E"/>
    <s v="R1NVL27P8VGTP1"/>
    <s v="RK381D6AH8JFI"/>
    <s v="R145H2IMWSHSP5"/>
    <s v="RXUFYS6IXXC27"/>
    <s v="R23QFCUMOAAF6"/>
    <s v="RWOQMMEBT56CR"/>
    <s v="R3NQ4FM9WQJM1R"/>
    <s v="R1GOBOH4PV5F5E"/>
  </r>
  <r>
    <s v="B0BGPN4GGH"/>
    <x v="1291"/>
    <s v="Computers&amp;Accessories|Accessories&amp;Peripherals|LaptopAccessories|Bags&amp;Sleeves|LaptopSleeves&amp;Slipcases"/>
    <x v="0"/>
    <n v="1099"/>
    <n v="2400"/>
    <x v="0"/>
    <n v="0.54"/>
    <n v="4.1749999999999998"/>
    <x v="10"/>
    <n v="4"/>
    <x v="1"/>
    <x v="1"/>
    <x v="0"/>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n v="3"/>
    <s v="R32KN5G7FW7ZJ9,RGFPF1FPU9POV,R166LGSC344H4W"/>
    <s v="R32KN5G7FW7ZJ9"/>
    <s v="RGFPF1FPU9POV"/>
    <s v="R166LGSC344H4W"/>
    <m/>
    <m/>
    <m/>
    <m/>
    <m/>
  </r>
  <r>
    <s v="B0BGSV43WY"/>
    <x v="1292"/>
    <s v="Computers&amp;Accessories|Accessories&amp;Peripherals|Cables&amp;Accessories|Cables|USBCables"/>
    <x v="0"/>
    <n v="4499"/>
    <n v="7999"/>
    <x v="1"/>
    <n v="0.44"/>
    <n v="4.5"/>
    <x v="8"/>
    <n v="37"/>
    <x v="1"/>
    <x v="1"/>
    <x v="1"/>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n v="8"/>
    <s v="RVRVEXC4LY123,R1T78WUQICUVWR,R1DOXKQXS4PKV4,RVUE4MKJEQRHT,R19TF5TUY71HKH,R37SY71K0T1BJN,R2S5BGMA1NFQKX,R1YLUKFUNEFOS8"/>
    <s v="RVRVEXC4LY123"/>
    <s v="R1T78WUQICUVWR"/>
    <s v="R1DOXKQXS4PKV4"/>
    <s v="RVUE4MKJEQRHT"/>
    <s v="R19TF5TUY71HKH"/>
    <s v="R37SY71K0T1BJN"/>
    <s v="R2S5BGMA1NFQKX"/>
    <s v="R1YLUKFUNEFOS8"/>
  </r>
  <r>
    <s v="B0BHNHMR3H"/>
    <x v="1293"/>
    <s v="Home&amp;Kitchen|Kitchen&amp;HomeAppliances|Vacuum,Cleaning&amp;Ironing|Vacuums&amp;FloorCare|Vacuums|HandheldVacuums"/>
    <x v="2"/>
    <n v="499"/>
    <n v="1299"/>
    <x v="7"/>
    <n v="0.62"/>
    <n v="4.9000000000000004"/>
    <x v="5"/>
    <n v="65"/>
    <x v="1"/>
    <x v="0"/>
    <x v="0"/>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n v="8"/>
    <s v="R1C2TSG7V4E6OO,R1EMLFPYSZQRV0,R2013OLVZQH22B,R2EG8VXH3ETPXA,R3ETNI6781FL2R,R2IN91D1WT43AK,R38K3MLJGM9L27,R2LI9FD8CQQOMA"/>
    <s v="R1C2TSG7V4E6OO"/>
    <s v="R1EMLFPYSZQRV0"/>
    <s v="R2013OLVZQH22B"/>
    <s v="R2EG8VXH3ETPXA"/>
    <s v="R3ETNI6781FL2R"/>
    <s v="R2IN91D1WT43AK"/>
    <s v="R38K3MLJGM9L27"/>
    <s v="R2LI9FD8CQQOMA"/>
  </r>
  <r>
    <s v="B0BHVPTM2C"/>
    <x v="1294"/>
    <s v="Computers&amp;Accessories|Printers,Inks&amp;Accessories|Printers"/>
    <x v="0"/>
    <n v="398"/>
    <n v="1949"/>
    <x v="5"/>
    <n v="0.8"/>
    <n v="5"/>
    <x v="9"/>
    <n v="75"/>
    <x v="1"/>
    <x v="0"/>
    <x v="0"/>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n v="8"/>
    <s v="RLHRP9RFNLBWY,R2C5QG39XNO5MS,R18G29NPVIGLWJ,RX6C2AZO7L6A3,R17FIVZES7T2LX,R2KKPSW7W1WW38,R322DDJFFCLA2H,RHR04GI4R2ULD"/>
    <s v="RLHRP9RFNLBWY"/>
    <s v="R2C5QG39XNO5MS"/>
    <s v="R18G29NPVIGLWJ"/>
    <s v="RX6C2AZO7L6A3"/>
    <s v="R17FIVZES7T2LX"/>
    <s v="R2KKPSW7W1WW38"/>
    <s v="R322DDJFFCLA2H"/>
    <s v="RHR04GI4R2ULD"/>
  </r>
  <r>
    <s v="B0BHYJ8CVF"/>
    <x v="1295"/>
    <s v="Computers&amp;Accessories|Accessories&amp;Peripherals|LaptopAccessories|CameraPrivacyCovers"/>
    <x v="0"/>
    <n v="1149"/>
    <n v="1499"/>
    <x v="3"/>
    <n v="0.23"/>
    <n v="5.0999999999999996"/>
    <x v="0"/>
    <n v="10443"/>
    <x v="0"/>
    <x v="1"/>
    <x v="1"/>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n v="8"/>
    <s v="R29R3M1OPGKF30,R2EA2LLSJBRXSC,R1AWRF1U7C7UME,R3UF71OXPULBHN,R2DIUZDH7Z3QB2,R1BUOT39KDHX4R,R2X9N8M3OSTGOH,RA12UNLR8Z325"/>
    <s v="R29R3M1OPGKF30"/>
    <s v="R2EA2LLSJBRXSC"/>
    <s v="R1AWRF1U7C7UME"/>
    <s v="R3UF71OXPULBHN"/>
    <s v="R2DIUZDH7Z3QB2"/>
    <s v="R1BUOT39KDHX4R"/>
    <s v="R2X9N8M3OSTGOH"/>
    <s v="RA12UNLR8Z325"/>
  </r>
  <r>
    <s v="B0BHYLCL19"/>
    <x v="1296"/>
    <s v="Home&amp;Kitchen|Kitchen&amp;HomeAppliances|SewingMachines&amp;Accessories|Sewing&amp;EmbroideryMachines"/>
    <x v="2"/>
    <n v="193"/>
    <n v="399"/>
    <x v="0"/>
    <n v="0.52"/>
    <n v="4.5999999999999996"/>
    <x v="7"/>
    <n v="37"/>
    <x v="1"/>
    <x v="0"/>
    <x v="0"/>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n v="8"/>
    <s v="R2JQPA2EQ0WL1U,R3U349CN4O5SC6,R1J878MPQE23PD,R2R9RFXWTHCR3,R2X9MHLA6MM34,RHA2MO1Y7A64J,R19QO4H7S5AZSB,R2GYKQI0LU6PCG"/>
    <s v="R2JQPA2EQ0WL1U"/>
    <s v="R3U349CN4O5SC6"/>
    <s v="R1J878MPQE23PD"/>
    <s v="R2R9RFXWTHCR3"/>
    <s v="R2X9MHLA6MM34"/>
    <s v="RHA2MO1Y7A64J"/>
    <s v="R19QO4H7S5AZSB"/>
    <s v="R2GYKQI0LU6PCG"/>
  </r>
  <r>
    <s v="B0BHZCNC4P"/>
    <x v="1297"/>
    <s v="Electronics|HomeTheater,TV&amp;Video|Accessories|RemoteControls"/>
    <x v="1"/>
    <n v="1499"/>
    <n v="3999"/>
    <x v="7"/>
    <n v="0.63"/>
    <n v="4.7"/>
    <x v="6"/>
    <n v="37"/>
    <x v="1"/>
    <x v="1"/>
    <x v="0"/>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n v="8"/>
    <s v="R2RC9IQ0X5NHFU,ROE0YIUOFNATH,R1UUDX7FZOB74Y,R3HADV1CIZ9873,R3AD7NBWNZ4BF6,R2SFOHTIKJWFAA,R1NXPLBQC25OFZ,R1SNHI5TU1ORFH"/>
    <s v="R2RC9IQ0X5NHFU"/>
    <s v="ROE0YIUOFNATH"/>
    <s v="R1UUDX7FZOB74Y"/>
    <s v="R3HADV1CIZ9873"/>
    <s v="R3AD7NBWNZ4BF6"/>
    <s v="R2SFOHTIKJWFAA"/>
    <s v="R1NXPLBQC25OFZ"/>
    <s v="R1SNHI5TU1ORFH"/>
  </r>
  <r>
    <s v="B0BJ6P3LSK"/>
    <x v="1298"/>
    <s v="Home&amp;Kitchen|Kitchen&amp;HomeAppliances|SmallKitchenAppliances|DeepFatFryers|AirFryers"/>
    <x v="2"/>
    <n v="4999"/>
    <n v="24999"/>
    <x v="5"/>
    <n v="0.8"/>
    <n v="5.5"/>
    <x v="3"/>
    <n v="287"/>
    <x v="1"/>
    <x v="1"/>
    <x v="0"/>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n v="8"/>
    <s v="R3PB7I71NCM2LX,R3GDZTWTAD4D5O,R1VOJ065EWW8BS,RHL803DXBI13J,R3SSR4ROJ92G30,R3DL0H9U8GEQNJ,RCKKIEW0YW52N,R3PCVDWZGC3I2B"/>
    <s v="R3PB7I71NCM2LX"/>
    <s v="R3GDZTWTAD4D5O"/>
    <s v="R1VOJ065EWW8BS"/>
    <s v="RHL803DXBI13J"/>
    <s v="R3SSR4ROJ92G30"/>
    <s v="R3DL0H9U8GEQNJ"/>
    <s v="RCKKIEW0YW52N"/>
    <s v="R3PCVDWZGC3I2B"/>
  </r>
  <r>
    <s v="B0BJ966M5K"/>
    <x v="1299"/>
    <s v="Home&amp;Kitchen|Kitchen&amp;HomeAppliances|Vacuum,Cleaning&amp;Ironing|Vacuums&amp;FloorCare|Vacuums|CanisterVacuums"/>
    <x v="2"/>
    <n v="4999"/>
    <n v="24999"/>
    <x v="5"/>
    <n v="0.8"/>
    <n v="5.6"/>
    <x v="11"/>
    <n v="124"/>
    <x v="1"/>
    <x v="1"/>
    <x v="0"/>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n v="8"/>
    <s v="R410I44U1ORFS,R2EL6RDO42L8HA,R2LMSC4S998NYI,R2RVMZV1I42LGA,ROS3I3HXBLAYE,R2V70PAEVT1EYU,R1GYY0PDUBZVOK,R2180U6SP2A0B1"/>
    <s v="R410I44U1ORFS"/>
    <s v="R2EL6RDO42L8HA"/>
    <s v="R2LMSC4S998NYI"/>
    <s v="R2RVMZV1I42LGA"/>
    <s v="ROS3I3HXBLAYE"/>
    <s v="R2V70PAEVT1EYU"/>
    <s v="R1GYY0PDUBZVOK"/>
    <s v="R2180U6SP2A0B1"/>
  </r>
  <r>
    <s v="B0BJYSCWFQ"/>
    <x v="1300"/>
    <s v="Home&amp;Kitchen|Kitchen&amp;HomeAppliances|SmallKitchenAppliances|HandBlenders"/>
    <x v="2"/>
    <n v="899"/>
    <n v="1999"/>
    <x v="0"/>
    <n v="0.55000000000000004"/>
    <n v="5.2"/>
    <x v="1"/>
    <n v="39"/>
    <x v="1"/>
    <x v="0"/>
    <x v="0"/>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n v="8"/>
    <s v="R3333X2IOK8J6C,R3UBMYP1E5RM5Z,R38CR6UCL8Z5F,R1NJ40Y3GL2XGK,R1MQP6KOMV9PHC,R2NTVG1I8CIRDI,REQ0A5BYHG678,R208N2LRQAPM3F"/>
    <s v="R3333X2IOK8J6C"/>
    <s v="R3UBMYP1E5RM5Z"/>
    <s v="R38CR6UCL8Z5F"/>
    <s v="R1NJ40Y3GL2XGK"/>
    <s v="R1MQP6KOMV9PHC"/>
    <s v="R2NTVG1I8CIRDI"/>
    <s v="REQ0A5BYHG678"/>
    <s v="R208N2LRQAPM3F"/>
  </r>
  <r>
    <s v="B0BK1K598K"/>
    <x v="1301"/>
    <s v="Computers&amp;Accessories|Accessories&amp;Peripherals|PCGamingPeripherals|Headsets"/>
    <x v="0"/>
    <n v="678"/>
    <n v="1499"/>
    <x v="0"/>
    <n v="0.55000000000000004"/>
    <n v="5.2"/>
    <x v="1"/>
    <n v="900"/>
    <x v="1"/>
    <x v="0"/>
    <x v="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n v="8"/>
    <s v="R1EU51LVE60B7C,R18PRSQIFU4R7M,R19E4QY5JWKCDD,R3KJZPFCPU10HY,R7IC04YHLBUXZ,R1O3ABBLOBUAOQ,R3U5F3UJMK0DZP,RS0ZV034M4T2G"/>
    <s v="R1EU51LVE60B7C"/>
    <s v="R18PRSQIFU4R7M"/>
    <s v="R19E4QY5JWKCDD"/>
    <s v="R3KJZPFCPU10HY"/>
    <s v="R7IC04YHLBUXZ"/>
    <s v="R1O3ABBLOBUAOQ"/>
    <s v="R3U5F3UJMK0DZP"/>
    <s v="RS0ZV034M4T2G"/>
  </r>
  <r>
    <s v="B0BL11S5QK"/>
    <x v="1302"/>
    <s v="Home&amp;Kitchen|Kitchen&amp;HomeAppliances|Vacuum,Cleaning&amp;Ironing|Vacuums&amp;FloorCare|Vacuums|RoboticVacuums"/>
    <x v="2"/>
    <n v="1601"/>
    <n v="3890"/>
    <x v="0"/>
    <n v="0.59"/>
    <n v="5.2"/>
    <x v="1"/>
    <n v="156"/>
    <x v="1"/>
    <x v="1"/>
    <x v="0"/>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n v="8"/>
    <s v="R3UZ9QELD4SGH9,R26LJ3T0R1C2OW,R10OPU90E2KOS8,R368PRLFS9U4NM,R2DG70LW5AVK2U,RX8N5J1JQM4W5,R2L5GQ8S1BOJX8,R3GVWLF89Q0HCU"/>
    <s v="R3UZ9QELD4SGH9"/>
    <s v="R26LJ3T0R1C2OW"/>
    <s v="R10OPU90E2KOS8"/>
    <s v="R368PRLFS9U4NM"/>
    <s v="R2DG70LW5AVK2U"/>
    <s v="RX8N5J1JQM4W5"/>
    <s v="R2L5GQ8S1BOJX8"/>
    <s v="R3GVWLF89Q0HCU"/>
  </r>
  <r>
    <s v="B0BL3R4RGS"/>
    <x v="1303"/>
    <s v="Home&amp;Kitchen|Kitchen&amp;HomeAppliances|WaterPurifiers&amp;Accessories|WaterPurifierAccessories"/>
    <x v="2"/>
    <n v="649"/>
    <n v="999"/>
    <x v="4"/>
    <n v="0.35"/>
    <n v="3.85"/>
    <x v="7"/>
    <n v="4"/>
    <x v="1"/>
    <x v="0"/>
    <x v="1"/>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n v="2"/>
    <s v="R27XB7WNFY9NJ3,R24HCMD10NT57S"/>
    <s v="R27XB7WNFY9NJ3"/>
    <s v="R24HCMD10NT57S"/>
    <m/>
    <m/>
    <m/>
    <m/>
    <m/>
    <m/>
  </r>
  <r>
    <s v="B0BLC2BYPX"/>
    <x v="1304"/>
    <s v="Home&amp;Kitchen|Kitchen&amp;HomeAppliances|SmallKitchenAppliances|Kettles&amp;HotWaterDispensers|ElectricKettles"/>
    <x v="2"/>
    <n v="499"/>
    <n v="1299"/>
    <x v="7"/>
    <n v="0.62"/>
    <n v="5.7"/>
    <x v="18"/>
    <n v="54"/>
    <x v="1"/>
    <x v="0"/>
    <x v="0"/>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n v="8"/>
    <s v="R1M11VMLH6I3TN,R2OLOOGNHQ37ZA,R3PIVKT8BNMA4G,R3IEB79VMJ4KUB,R2FW55EB4WH4HM,RKHYI4QXIDG0B,RR30YFP5QKZZZ,R13ATADDWQX8CT"/>
    <s v="R1M11VMLH6I3TN"/>
    <s v="R2OLOOGNHQ37ZA"/>
    <s v="R3PIVKT8BNMA4G"/>
    <s v="R3IEB79VMJ4KUB"/>
    <s v="R2FW55EB4WH4HM"/>
    <s v="RKHYI4QXIDG0B"/>
    <s v="RR30YFP5QKZZZ"/>
    <s v="R13ATADDWQX8CT"/>
  </r>
  <r>
    <s v="B0BLV1GNLN"/>
    <x v="1305"/>
    <s v="Electronics|HomeTheater,TV&amp;Video|Projectors"/>
    <x v="1"/>
    <n v="6490"/>
    <n v="9990"/>
    <x v="4"/>
    <n v="0.35"/>
    <n v="5"/>
    <x v="9"/>
    <n v="27"/>
    <x v="1"/>
    <x v="1"/>
    <x v="1"/>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n v="8"/>
    <s v="R37T34KL73SH6C,R3AUYKWLDXI3RJ,R3T0E4YGGLI4VL,R1J0Q9G0ZOG6PA,R2S29MR12K8IO9,R6M5JQDR2XO6E,R3I5Y7XOJAZIPZ,R3PLZEPY4BHWX"/>
    <s v="R37T34KL73SH6C"/>
    <s v="R3AUYKWLDXI3RJ"/>
    <s v="R3T0E4YGGLI4VL"/>
    <s v="R1J0Q9G0ZOG6PA"/>
    <s v="R2S29MR12K8IO9"/>
    <s v="R6M5JQDR2XO6E"/>
    <s v="R3I5Y7XOJAZIPZ"/>
    <s v="R3PLZEPY4BHWX"/>
  </r>
  <r>
    <s v="B0BM4KTNL1"/>
    <x v="1306"/>
    <s v="Home&amp;Kitchen|Kitchen&amp;HomeAppliances|SmallKitchenAppliances|EggBoilers"/>
    <x v="2"/>
    <n v="699"/>
    <n v="1599"/>
    <x v="0"/>
    <n v="0.56000000000000005"/>
    <n v="5.45"/>
    <x v="18"/>
    <n v="1729"/>
    <x v="0"/>
    <x v="0"/>
    <x v="0"/>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n v="6"/>
    <s v="R1YXOQ6ZZI33LZ,R17FVMZGPYPOYZ,R23NCERA0R891T,R2UV8DYD8AD2EH,R3C4W7ZA3D6KJV,R1N02TVQHTIFVX"/>
    <s v="R1YXOQ6ZZI33LZ"/>
    <s v="R17FVMZGPYPOYZ"/>
    <s v="R23NCERA0R891T"/>
    <s v="R2UV8DYD8AD2EH"/>
    <s v="R3C4W7ZA3D6KJV"/>
    <s v="R1N02TVQHTIFVX"/>
    <m/>
    <m/>
  </r>
  <r>
    <s v="B0BM9H2NY9"/>
    <x v="1307"/>
    <s v="Home&amp;Kitchen|Kitchen&amp;HomeAppliances|Vacuum,Cleaning&amp;Ironing|Vacuums&amp;FloorCare|Vacuums|Wet-DryVacuums"/>
    <x v="2"/>
    <n v="699"/>
    <n v="1599"/>
    <x v="0"/>
    <n v="0.56000000000000005"/>
    <n v="5.7"/>
    <x v="18"/>
    <n v="2300"/>
    <x v="0"/>
    <x v="0"/>
    <x v="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n v="8"/>
    <s v="R2DHTJGY77MOP0,R36IXNHZC037AW,R3GPHUMRV75VWK,R2DO6A5Z7D5XSI,R15XQF7WAO4JPS,R2I9R8AJ9WCXXC,R1Q6IO5RWUTRT8,RF5Y8BO9PDVBD"/>
    <s v="R2DHTJGY77MOP0"/>
    <s v="R36IXNHZC037AW"/>
    <s v="R3GPHUMRV75VWK"/>
    <s v="R2DO6A5Z7D5XSI"/>
    <s v="R15XQF7WAO4JPS"/>
    <s v="R2I9R8AJ9WCXXC"/>
    <s v="R1Q6IO5RWUTRT8"/>
    <s v="RF5Y8BO9PDVBD"/>
  </r>
  <r>
    <s v="B0BMFD94VD"/>
    <x v="1308"/>
    <s v="Home&amp;Kitchen|Kitchen&amp;HomeAppliances|SmallKitchenAppliances|Kettles&amp;HotWaterDispensers|ElectricKettles"/>
    <x v="2"/>
    <n v="199"/>
    <n v="499"/>
    <x v="0"/>
    <n v="0.6"/>
    <n v="4.05"/>
    <x v="13"/>
    <n v="12"/>
    <x v="1"/>
    <x v="0"/>
    <x v="0"/>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n v="6"/>
    <s v="R34X4JUGZSMYZ3,R2TB24I6XAJI0Z,R3RXQPQONGB1ZD,R22SRYSCQLD82X,R21QE5K1YSVD6,R16HPFUZ08GGKB"/>
    <s v="R34X4JUGZSMYZ3"/>
    <s v="R2TB24I6XAJI0Z"/>
    <s v="R3RXQPQONGB1ZD"/>
    <s v="R22SRYSCQLD82X"/>
    <s v="R21QE5K1YSVD6"/>
    <s v="R16HPFUZ08GGKB"/>
    <m/>
    <m/>
  </r>
  <r>
    <s v="B0BMGB2TPR"/>
    <x v="1309"/>
    <s v="Electronics|Headphones,Earbuds&amp;Accessories|Headphones|In-Ear"/>
    <x v="1"/>
    <n v="9499"/>
    <n v="11999"/>
    <x v="3"/>
    <n v="0.21"/>
    <n v="5.2"/>
    <x v="1"/>
    <n v="284"/>
    <x v="1"/>
    <x v="1"/>
    <x v="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n v="8"/>
    <s v="R2RDC6R09NZ0TZ,R16LV4RNJLN09N,R3RKDGFWWFXK6U,R25FVBLAFKIAJU,R34P8ODO8FUBK6,RWO7FXQAVPEXH,R1Y7NG3L23T92Q,R2ESL9C3ALANVE"/>
    <s v="R2RDC6R09NZ0TZ"/>
    <s v="R16LV4RNJLN09N"/>
    <s v="R3RKDGFWWFXK6U"/>
    <s v="R25FVBLAFKIAJU"/>
    <s v="R34P8ODO8FUBK6"/>
    <s v="RWO7FXQAVPEXH"/>
    <s v="R1Y7NG3L23T92Q"/>
    <s v="R2ESL9C3ALANVE"/>
  </r>
  <r>
    <s v="B0BMGB3CH9"/>
    <x v="1310"/>
    <s v="Electronics|WearableTechnology|SmartWatches"/>
    <x v="1"/>
    <n v="9499"/>
    <n v="11999"/>
    <x v="3"/>
    <n v="0.21"/>
    <n v="5.2"/>
    <x v="1"/>
    <n v="284"/>
    <x v="1"/>
    <x v="1"/>
    <x v="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n v="8"/>
    <s v="R2RDC6R09NZ0TZ,R16LV4RNJLN09N,R3RKDGFWWFXK6U,R25FVBLAFKIAJU,R34P8ODO8FUBK6,RWO7FXQAVPEXH,R1Y7NG3L23T92Q,R2ESL9C3ALANVE"/>
    <s v="R2RDC6R09NZ0TZ"/>
    <s v="R16LV4RNJLN09N"/>
    <s v="R3RKDGFWWFXK6U"/>
    <s v="R25FVBLAFKIAJU"/>
    <s v="R34P8ODO8FUBK6"/>
    <s v="RWO7FXQAVPEXH"/>
    <s v="R1Y7NG3L23T92Q"/>
    <s v="R2ESL9C3ALANVE"/>
  </r>
  <r>
    <s v="B0BMGG6NKT"/>
    <x v="1311"/>
    <s v="Electronics|Mobiles&amp;Accessories|Smartphones&amp;BasicMobiles|Smartphones"/>
    <x v="1"/>
    <n v="10499"/>
    <n v="13499"/>
    <x v="3"/>
    <n v="0.22"/>
    <n v="5.2"/>
    <x v="1"/>
    <n v="284"/>
    <x v="1"/>
    <x v="2"/>
    <x v="1"/>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n v="8"/>
    <s v="R2RDC6R09NZ0TZ,R16LV4RNJLN09N,R3RKDGFWWFXK6U,R25FVBLAFKIAJU,R34P8ODO8FUBK6,RWO7FXQAVPEXH,R1Y7NG3L23T92Q,R2ESL9C3ALANVE"/>
    <s v="R2RDC6R09NZ0TZ"/>
    <s v="R16LV4RNJLN09N"/>
    <s v="R3RKDGFWWFXK6U"/>
    <s v="R25FVBLAFKIAJU"/>
    <s v="R34P8ODO8FUBK6"/>
    <s v="RWO7FXQAVPEXH"/>
    <s v="R1Y7NG3L23T92Q"/>
    <s v="R2ESL9C3ALANVE"/>
  </r>
  <r>
    <s v="B0BMM7R92G"/>
    <x v="1312"/>
    <s v="Electronics|Mobiles&amp;Accessories|Smartphones&amp;BasicMobiles|Smartphones"/>
    <x v="1"/>
    <n v="249"/>
    <n v="999"/>
    <x v="5"/>
    <n v="0.75"/>
    <n v="5.5"/>
    <x v="3"/>
    <n v="38"/>
    <x v="1"/>
    <x v="0"/>
    <x v="0"/>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n v="8"/>
    <s v="R1WVE2XLG4MKR0,R1V82XUZ6QXB7R,R3DYS5BGGSYC15,R3CC60ZW27R468,R1COHLUY0DPGX5,R2B1KPMU711L9C,R3PTZIPG57O5A6,R3FD50GUF74ZCS"/>
    <s v="R1WVE2XLG4MKR0"/>
    <s v="R1V82XUZ6QXB7R"/>
    <s v="R3DYS5BGGSYC15"/>
    <s v="R3CC60ZW27R468"/>
    <s v="R1COHLUY0DPGX5"/>
    <s v="R2B1KPMU711L9C"/>
    <s v="R3PTZIPG57O5A6"/>
    <s v="R3FD50GUF74ZCS"/>
  </r>
  <r>
    <s v="B0BMTZ4T1D"/>
    <x v="1313"/>
    <s v="Home&amp;Kitchen|Heating,Cooling&amp;AirQuality|WaterHeaters&amp;Geysers|InstantWaterHeaters"/>
    <x v="2"/>
    <n v="784"/>
    <n v="1599"/>
    <x v="0"/>
    <n v="0.51"/>
    <n v="5.125"/>
    <x v="3"/>
    <n v="11"/>
    <x v="1"/>
    <x v="0"/>
    <x v="0"/>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n v="5"/>
    <s v="R2SBOJRVH87Z3A,R2JZAP6U9T86EI,R2FUR9B0B9PHCM,R31RUINAE4JQ9V,R1L8EBC22RKCG5"/>
    <s v="R2SBOJRVH87Z3A"/>
    <s v="R2JZAP6U9T86EI"/>
    <s v="R2FUR9B0B9PHCM"/>
    <s v="R31RUINAE4JQ9V"/>
    <s v="R1L8EBC22RKCG5"/>
    <m/>
    <m/>
    <m/>
  </r>
  <r>
    <s v="B0BMVWKZ8G"/>
    <x v="1314"/>
    <s v="Electronics|Mobiles&amp;Accessories|Smartphones&amp;BasicMobiles|Smartphones"/>
    <x v="1"/>
    <n v="1999"/>
    <n v="8499"/>
    <x v="5"/>
    <n v="0.76"/>
    <n v="5.3"/>
    <x v="2"/>
    <n v="240"/>
    <x v="1"/>
    <x v="1"/>
    <x v="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n v="8"/>
    <s v="R3673WOUZQ8VY4,R3129KHZHX9V13,RDPHA1Q2BUYT2,R1Z655ELTMOH4N,R1J3D9HLJQKZTS,R2B7BEQ6YQOWVO,R2SF8G03AVZDBK,R9UEQQ3FCV3UD"/>
    <s v="R3673WOUZQ8VY4"/>
    <s v="R3129KHZHX9V13"/>
    <s v="RDPHA1Q2BUYT2"/>
    <s v="R1Z655ELTMOH4N"/>
    <s v="R1J3D9HLJQKZTS"/>
    <s v="R2B7BEQ6YQOWVO"/>
    <s v="R2SF8G03AVZDBK"/>
    <s v="R9UEQQ3FCV3UD"/>
  </r>
  <r>
    <s v="B0BMXMLSMM"/>
    <x v="1315"/>
    <s v="Computers&amp;Accessories|Accessories&amp;Peripherals|Cables&amp;Accessories|Cables|USBCables"/>
    <x v="0"/>
    <n v="199"/>
    <n v="999"/>
    <x v="5"/>
    <n v="0.8"/>
    <n v="5.5"/>
    <x v="3"/>
    <n v="127"/>
    <x v="1"/>
    <x v="0"/>
    <x v="0"/>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n v="8"/>
    <s v="R14ZOPYFHOYYRQ,R1GQH74NUCJZZ7,R1BNWIYBRSI1Z6,R347KU67LE6JEH,RMGA8IGV2WQDX,R2782FIPC5T4KM,R220M468LVHIE1,RA1PNAU355MLG"/>
    <s v="R14ZOPYFHOYYRQ"/>
    <s v="R1GQH74NUCJZZ7"/>
    <s v="R1BNWIYBRSI1Z6"/>
    <s v="R347KU67LE6JEH"/>
    <s v="RMGA8IGV2WQDX"/>
    <s v="R2782FIPC5T4KM"/>
    <s v="R220M468LVHIE1"/>
    <s v="RA1PNAU355MLG"/>
  </r>
  <r>
    <s v="B0BMZ6SY89"/>
    <x v="1316"/>
    <s v="Home&amp;Kitchen|Heating,Cooling&amp;AirQuality|Fans|CeilingFans"/>
    <x v="2"/>
    <n v="899"/>
    <n v="1599"/>
    <x v="1"/>
    <n v="0.44"/>
    <n v="4.4000000000000004"/>
    <x v="12"/>
    <n v="15"/>
    <x v="1"/>
    <x v="0"/>
    <x v="1"/>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n v="8"/>
    <s v="RRZOYTJL6LAHO,R3L2TDS1XKX1T7,R2RGIFD5MNW5ES,RWMH1CZ8YZVA1,R4ES2CY3SDLGW,R1Z3JXTI330QGA,RVC3N6LRSJBX6,RAA5Z4UFLIC05"/>
    <s v="RRZOYTJL6LAHO"/>
    <s v="R3L2TDS1XKX1T7"/>
    <s v="R2RGIFD5MNW5ES"/>
    <s v="RWMH1CZ8YZVA1"/>
    <s v="R4ES2CY3SDLGW"/>
    <s v="R1Z3JXTI330QGA"/>
    <s v="RVC3N6LRSJBX6"/>
    <s v="RAA5Z4UFLIC05"/>
  </r>
  <r>
    <s v="B0BN2576GQ"/>
    <x v="1317"/>
    <s v="OfficeProducts|OfficePaperProducts|Paper|Stationery|Pens,Pencils&amp;WritingSupplies|Pens&amp;Refills|FountainPens"/>
    <x v="3"/>
    <n v="469"/>
    <n v="1599"/>
    <x v="5"/>
    <n v="0.71"/>
    <n v="3.95"/>
    <x v="6"/>
    <n v="6"/>
    <x v="1"/>
    <x v="0"/>
    <x v="0"/>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n v="2"/>
    <s v="R5GIMGF2NA526,R2XWYU5AL9FITX"/>
    <s v="R5GIMGF2NA526"/>
    <s v="R2XWYU5AL9FITX"/>
    <m/>
    <m/>
    <m/>
    <m/>
    <m/>
    <m/>
  </r>
  <r>
    <s v="B0BN6M3TCM"/>
    <x v="1318"/>
    <s v="Home&amp;Kitchen|Heating,Cooling&amp;AirQuality|RoomHeaters"/>
    <x v="2"/>
    <n v="499"/>
    <n v="999"/>
    <x v="1"/>
    <n v="0.5"/>
    <n v="5.6"/>
    <x v="11"/>
    <n v="79"/>
    <x v="1"/>
    <x v="0"/>
    <x v="0"/>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n v="8"/>
    <s v="R2QT3QBL25HBTG,R3E449S1ZWR7F9,RLHERK8U1LREO,R1NHGLXW1QKLBC,R2MQH21SEZOIUM,R31ZE4UADPDRG4,R3B8J75DKKAPIZ,RYXRDTE7LINT1"/>
    <s v="R2QT3QBL25HBTG"/>
    <s v="R3E449S1ZWR7F9"/>
    <s v="RLHERK8U1LREO"/>
    <s v="R1NHGLXW1QKLBC"/>
    <s v="R2MQH21SEZOIUM"/>
    <s v="R31ZE4UADPDRG4"/>
    <s v="R3B8J75DKKAPIZ"/>
    <s v="RYXRDTE7LINT1"/>
  </r>
  <r>
    <s v="B0BNDD9TN6"/>
    <x v="1319"/>
    <s v="Electronics|HomeTheater,TV&amp;Video|Accessories|TVMounts,Stands&amp;Turntables|TVWall&amp;CeilingMounts"/>
    <x v="1"/>
    <n v="13990"/>
    <n v="28900"/>
    <x v="0"/>
    <n v="0.52"/>
    <n v="5"/>
    <x v="3"/>
    <n v="7"/>
    <x v="1"/>
    <x v="2"/>
    <x v="0"/>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n v="4"/>
    <s v="R15DQIQZ16IEL9,R3OT3GHKN7033E,R3B1OFFST3XKYU,RBB31LE5QA4LE"/>
    <s v="R15DQIQZ16IEL9"/>
    <s v="R3OT3GHKN7033E"/>
    <s v="R3B1OFFST3XKYU"/>
    <s v="RBB31LE5QA4LE"/>
    <m/>
    <m/>
    <m/>
    <m/>
  </r>
  <r>
    <s v="B0BNDGL26T"/>
    <x v="1320"/>
    <s v="Home&amp;Kitchen|Kitchen&amp;HomeAppliances|SmallKitchenAppliances|Kettles&amp;HotWaterDispensers|Kettle&amp;ToasterSets"/>
    <x v="2"/>
    <n v="499"/>
    <n v="2199"/>
    <x v="5"/>
    <n v="0.77"/>
    <n v="3.8"/>
    <x v="23"/>
    <n v="109"/>
    <x v="1"/>
    <x v="0"/>
    <x v="0"/>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n v="8"/>
    <s v="RGB7OLWZEBW2D,R35V1I6KBBWDA1,R2S9K0UTNSD0L6,R3RC91ZJN8FXRE,RHM5Q098AI06R,R2QOHI14M69TVA,R2PQH5L3O1O0F4,R3TYY0655P2RMO"/>
    <s v="RGB7OLWZEBW2D"/>
    <s v="R35V1I6KBBWDA1"/>
    <s v="R2S9K0UTNSD0L6"/>
    <s v="R3RC91ZJN8FXRE"/>
    <s v="RHM5Q098AI06R"/>
    <s v="R2QOHI14M69TVA"/>
    <s v="R2PQH5L3O1O0F4"/>
    <s v="R3TYY0655P2RMO"/>
  </r>
  <r>
    <s v="B0BNDRK886"/>
    <x v="1321"/>
    <s v="Home&amp;Kitchen|Heating,Cooling&amp;AirQuality|WaterHeaters&amp;Geysers|ImmersionRods"/>
    <x v="2"/>
    <n v="185"/>
    <n v="599"/>
    <x v="7"/>
    <n v="0.69"/>
    <n v="4.9000000000000004"/>
    <x v="5"/>
    <n v="1306"/>
    <x v="0"/>
    <x v="0"/>
    <x v="0"/>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n v="8"/>
    <s v="RPVB28C2TPEDX,R2K5ME2J0C1A30,R15G6PDX7J8A9A,R2Q84ODLPM7DG9,R4UWGPOL1PSZZ,R2U04XI700Y4ST,R2EMG0GIWX7GP5,R1W5S1B40S9QFL"/>
    <s v="RPVB28C2TPEDX"/>
    <s v="R2K5ME2J0C1A30"/>
    <s v="R15G6PDX7J8A9A"/>
    <s v="R2Q84ODLPM7DG9"/>
    <s v="R4UWGPOL1PSZZ"/>
    <s v="R2U04XI700Y4ST"/>
    <s v="R2EMG0GIWX7GP5"/>
    <s v="R1W5S1B40S9QFL"/>
  </r>
  <r>
    <s v="B0BNLFQDG2"/>
    <x v="1322"/>
    <s v="Home&amp;Kitchen|Heating,Cooling&amp;AirQuality|WaterHeaters&amp;Geysers|ImmersionRods"/>
    <x v="2"/>
    <n v="929"/>
    <n v="2199"/>
    <x v="0"/>
    <n v="0.57999999999999996"/>
    <n v="4.0750000000000002"/>
    <x v="6"/>
    <n v="4"/>
    <x v="1"/>
    <x v="0"/>
    <x v="0"/>
    <n v="8796"/>
    <s v="Power Consumed: 800 W"/>
    <s v="AFVRAZD6HB5ALMMLJRZYAA45RKFQ,AGUO5ELH4U5ORQ4F4NYJQNZNTX3A,AEKTWPXEMR5QE53HL2AV2SVFK2SQ"/>
    <s v="Amit,Chahat Goyal,Gurpiyar Singh"/>
    <n v="3"/>
    <s v="R34GHCVBN6M7BX,R3OA62LXAITW86,R3YGN1PYLTA95"/>
    <s v="R34GHCVBN6M7BX"/>
    <s v="R3OA62LXAITW86"/>
    <s v="R3YGN1PYLTA95"/>
    <m/>
    <m/>
    <m/>
    <m/>
    <m/>
  </r>
  <r>
    <s v="B0BNQMF152"/>
    <x v="1323"/>
    <s v="Home&amp;Kitchen|Heating,Cooling&amp;AirQuality|Fans|CeilingFans"/>
    <x v="2"/>
    <n v="499"/>
    <n v="2199"/>
    <x v="5"/>
    <n v="0.77"/>
    <n v="4.7"/>
    <x v="6"/>
    <n v="53"/>
    <x v="1"/>
    <x v="0"/>
    <x v="0"/>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n v="8"/>
    <s v="R188HVUJ3OC30R,R1FIJ9CPDW3WLE,R3NBFPDHO752C6,R1IL2YSPHL7Y9J,RRO3M2JQNUPLE,R3CNLHNBUYL7L8,R1GMZP3OAY2PQ4,R2JUW2AKU9TZVF"/>
    <s v="R188HVUJ3OC30R"/>
    <s v="R1FIJ9CPDW3WLE"/>
    <s v="R3NBFPDHO752C6"/>
    <s v="R1IL2YSPHL7Y9J"/>
    <s v="RRO3M2JQNUPLE"/>
    <s v="R3CNLHNBUYL7L8"/>
    <s v="R1GMZP3OAY2PQ4"/>
    <s v="R2JUW2AKU9TZVF"/>
  </r>
  <r>
    <s v="B0BNV7JM5Y"/>
    <x v="1324"/>
    <s v="Electronics|Mobiles&amp;Accessories|MobileAccessories|Maintenance,Upkeep&amp;Repairs|ScreenProtectors"/>
    <x v="1"/>
    <n v="2999"/>
    <n v="7990"/>
    <x v="7"/>
    <n v="0.62"/>
    <n v="5.0999999999999996"/>
    <x v="0"/>
    <n v="154"/>
    <x v="1"/>
    <x v="1"/>
    <x v="0"/>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n v="8"/>
    <s v="R2IIY08QX4SR46,R267DLLCKGD15M,R31P4MQH7YLP4I,R42A5QTEMPPGQ,RHE6HF6ZA5R2W,R1YAD59EAWIPJS,RYH2UHSWNFEWJ,R23524DWSS2QQ3"/>
    <s v="R2IIY08QX4SR46"/>
    <s v="R267DLLCKGD15M"/>
    <s v="R31P4MQH7YLP4I"/>
    <s v="R42A5QTEMPPGQ"/>
    <s v="RHE6HF6ZA5R2W"/>
    <s v="R1YAD59EAWIPJS"/>
    <s v="RYH2UHSWNFEWJ"/>
    <s v="R23524DWSS2QQ3"/>
  </r>
  <r>
    <s v="B0BNVBJW2S"/>
    <x v="1325"/>
    <s v="Electronics|Mobiles&amp;Accessories|Smartphones&amp;BasicMobiles|Smartphones"/>
    <x v="1"/>
    <n v="2499"/>
    <n v="7990"/>
    <x v="7"/>
    <n v="0.69"/>
    <n v="5.0999999999999996"/>
    <x v="0"/>
    <n v="154"/>
    <x v="1"/>
    <x v="1"/>
    <x v="0"/>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n v="8"/>
    <s v="R2IIY08QX4SR46,R267DLLCKGD15M,R31P4MQH7YLP4I,R42A5QTEMPPGQ,RHE6HF6ZA5R2W,R1YAD59EAWIPJS,RYH2UHSWNFEWJ,R23524DWSS2QQ3"/>
    <s v="R2IIY08QX4SR46"/>
    <s v="R267DLLCKGD15M"/>
    <s v="R31P4MQH7YLP4I"/>
    <s v="R42A5QTEMPPGQ"/>
    <s v="RHE6HF6ZA5R2W"/>
    <s v="R1YAD59EAWIPJS"/>
    <s v="RYH2UHSWNFEWJ"/>
    <s v="R23524DWSS2QQ3"/>
  </r>
  <r>
    <s v="B0BNXFDTZ2"/>
    <x v="1326"/>
    <s v="Electronics|WearableTechnology|SmartWatches"/>
    <x v="1"/>
    <n v="2999"/>
    <n v="11999"/>
    <x v="5"/>
    <n v="0.75"/>
    <n v="5.4"/>
    <x v="4"/>
    <n v="768"/>
    <x v="1"/>
    <x v="1"/>
    <x v="0"/>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n v="8"/>
    <s v="R1TK3BJ0V4TTCW,R3CM92MP896BSQ,R1T1NCJKM7VXA6,RAYIW8N256R4Z,R17618VX40XGBR,R2UJBOPZHRAM66,R183JTRIE1NM6Z,R13S4RGKBN47XW"/>
    <s v="R1TK3BJ0V4TTCW"/>
    <s v="R3CM92MP896BSQ"/>
    <s v="R1T1NCJKM7VXA6"/>
    <s v="RAYIW8N256R4Z"/>
    <s v="R17618VX40XGBR"/>
    <s v="R2UJBOPZHRAM66"/>
    <s v="R183JTRIE1NM6Z"/>
    <s v="R13S4RGKBN47XW"/>
  </r>
  <r>
    <s v="B0BP18W8TM"/>
    <x v="1327"/>
    <s v="Electronics|WearableTechnology|SmartWatches"/>
    <x v="1"/>
    <n v="3999"/>
    <n v="9999"/>
    <x v="0"/>
    <n v="0.6"/>
    <n v="5.4"/>
    <x v="4"/>
    <n v="73"/>
    <x v="1"/>
    <x v="1"/>
    <x v="0"/>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n v="8"/>
    <s v="R3LPK5GH31P4HW,R3E0GB12MWJZZX,R2CLET51I4B6OT,RHAXM6WBH7UXK,R192P7ADK9SGET,R1F57B71LOMGVR,R1TJUP2ZEUKJZF,R2QWZND34KWAUL"/>
    <s v="R3LPK5GH31P4HW"/>
    <s v="R3E0GB12MWJZZX"/>
    <s v="R2CLET51I4B6OT"/>
    <s v="RHAXM6WBH7UXK"/>
    <s v="R192P7ADK9SGET"/>
    <s v="R1F57B71LOMGVR"/>
    <s v="R1TJUP2ZEUKJZF"/>
    <s v="R2QWZND34KWAUL"/>
  </r>
  <r>
    <s v="B0BP7XLX48"/>
    <x v="1328"/>
    <s v="Computers&amp;Accessories|Accessories&amp;Peripherals|Cables&amp;Accessories|Cables|USBCables"/>
    <x v="0"/>
    <n v="399"/>
    <n v="1999"/>
    <x v="5"/>
    <n v="0.8"/>
    <n v="5.625"/>
    <x v="19"/>
    <n v="5"/>
    <x v="1"/>
    <x v="0"/>
    <x v="0"/>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n v="5"/>
    <s v="R1L2JNO4Y3BHYF,R2346F22YLZ9IG,R3A4GAQTCPE5U7,R2ATN54F3RWETQ,RGINUSORDHO9N"/>
    <s v="R1L2JNO4Y3BHYF"/>
    <s v="R2346F22YLZ9IG"/>
    <s v="R3A4GAQTCPE5U7"/>
    <s v="R2ATN54F3RWETQ"/>
    <s v="RGINUSORDHO9N"/>
    <m/>
    <m/>
    <m/>
  </r>
  <r>
    <s v="B0BP89YBC1"/>
    <x v="1329"/>
    <s v="Home&amp;Kitchen|Kitchen&amp;HomeAppliances|Vacuum,Cleaning&amp;Ironing|Irons,Steamers&amp;Accessories|Irons|SteamIrons"/>
    <x v="2"/>
    <n v="1499"/>
    <n v="3500"/>
    <x v="0"/>
    <n v="0.56999999999999995"/>
    <n v="5.5750000000000002"/>
    <x v="18"/>
    <n v="2591"/>
    <x v="0"/>
    <x v="1"/>
    <x v="0"/>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n v="7"/>
    <s v="RBPM3YRVWMMMK,RVY7BZCJPHJZU,R3KXHKIGWPT7IS,R1K28XXUFE3XNT,R23K3XEJA3V8XG,RTILNKKZAV4WT,R2Z92RDSJM71FU"/>
    <s v="RBPM3YRVWMMMK"/>
    <s v="RVY7BZCJPHJZU"/>
    <s v="R3KXHKIGWPT7IS"/>
    <s v="R1K28XXUFE3XNT"/>
    <s v="R23K3XEJA3V8XG"/>
    <s v="RTILNKKZAV4WT"/>
    <s v="R2Z92RDSJM71FU"/>
    <m/>
  </r>
  <r>
    <s v="B0BPBG712X"/>
    <x v="1330"/>
    <s v="Home&amp;Kitchen|Kitchen&amp;HomeAppliances|Vacuum,Cleaning&amp;Ironing|Irons,Steamers&amp;Accessories|Irons|DryIrons"/>
    <x v="2"/>
    <n v="799"/>
    <n v="1199"/>
    <x v="4"/>
    <n v="0.33"/>
    <n v="5.4"/>
    <x v="4"/>
    <n v="17"/>
    <x v="1"/>
    <x v="0"/>
    <x v="1"/>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n v="8"/>
    <s v="R32YNMGVH3EGMZ,R1O2HX15IC0KCM,RQPKLLF0EQESW,R6CXBNPC3JUIO,R2PAIJQ4JQT4EE,R6IWEVMWJ6MD,R1E1LTXU1CPT48,R2648DSDGDSC63"/>
    <s v="R32YNMGVH3EGMZ"/>
    <s v="R1O2HX15IC0KCM"/>
    <s v="RQPKLLF0EQESW"/>
    <s v="R6CXBNPC3JUIO"/>
    <s v="R2PAIJQ4JQT4EE"/>
    <s v="R6IWEVMWJ6MD"/>
    <s v="R1E1LTXU1CPT48"/>
    <s v="R2648DSDGDSC63"/>
  </r>
  <r>
    <s v="B0BPBXNQQT"/>
    <x v="1331"/>
    <s v="Computers&amp;Accessories|Accessories&amp;Peripherals|PCGamingPeripherals|GamingMice"/>
    <x v="0"/>
    <n v="799"/>
    <n v="1989"/>
    <x v="0"/>
    <n v="0.6"/>
    <n v="5.3"/>
    <x v="2"/>
    <n v="70"/>
    <x v="1"/>
    <x v="0"/>
    <x v="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n v="8"/>
    <s v="RZO6XGE3P1DX,R3RCHNNZ1GVHBL,R32VH8C2WKSPBO,RHPUY1L6EN7BY,RIVPXD585WKHV,RJBJT7A32QWPV,R1E92T2MFYX7MK,R2K5O9IMJOXBEX"/>
    <s v="RZO6XGE3P1DX"/>
    <s v="R3RCHNNZ1GVHBL"/>
    <s v="R32VH8C2WKSPBO"/>
    <s v="RHPUY1L6EN7BY"/>
    <s v="RIVPXD585WKHV"/>
    <s v="RJBJT7A32QWPV"/>
    <s v="R1E92T2MFYX7MK"/>
    <s v="R2K5O9IMJOXBEX"/>
  </r>
  <r>
    <s v="B0BPCJM7TB"/>
    <x v="1332"/>
    <s v="Home&amp;Kitchen|Heating,Cooling&amp;AirQuality|WaterHeaters&amp;Geysers|StorageWaterHeaters"/>
    <x v="2"/>
    <n v="259"/>
    <n v="999"/>
    <x v="5"/>
    <n v="0.74"/>
    <n v="5"/>
    <x v="9"/>
    <n v="43"/>
    <x v="1"/>
    <x v="0"/>
    <x v="0"/>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n v="8"/>
    <s v="R35KB9ZGJU69DM,R2WAUSC1WTJAI1,R3602Y24JS49JI,R1TBI06WZKGIRG,R20MFO7K9BOV48,R3V4ZRTE667XFW,R1YAJKA5XF1GJY,R24VC2SIKJTTCC"/>
    <s v="R35KB9ZGJU69DM"/>
    <s v="R2WAUSC1WTJAI1"/>
    <s v="R3602Y24JS49JI"/>
    <s v="R1TBI06WZKGIRG"/>
    <s v="R20MFO7K9BOV48"/>
    <s v="R3V4ZRTE667XFW"/>
    <s v="R1YAJKA5XF1GJY"/>
    <s v="R24VC2SIKJTTCC"/>
  </r>
  <r>
    <s v="B0BPJBTB3F"/>
    <x v="1333"/>
    <s v="Home&amp;Kitchen|Kitchen&amp;HomeAppliances|Vacuum,Cleaning&amp;Ironing|Irons,Steamers&amp;Accessories|Irons|SteamIrons"/>
    <x v="2"/>
    <n v="1299"/>
    <n v="2495"/>
    <x v="1"/>
    <n v="0.48"/>
    <n v="2.25"/>
    <x v="25"/>
    <n v="2"/>
    <x v="1"/>
    <x v="1"/>
    <x v="1"/>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n v="2"/>
    <s v="R1OO2ED6615EX1,RR4S5JTJMCPA5"/>
    <s v="R1OO2ED6615EX1"/>
    <s v="RR4S5JTJMCPA5"/>
    <m/>
    <m/>
    <m/>
    <m/>
    <m/>
    <m/>
  </r>
  <r>
    <s v="B0BQ3K23Y1"/>
    <x v="1334"/>
    <s v="Home&amp;Kitchen|Kitchen&amp;HomeAppliances|SmallKitchenAppliances|MiniFoodProcessors&amp;Choppers"/>
    <x v="2"/>
    <n v="279"/>
    <n v="499"/>
    <x v="1"/>
    <n v="0.44"/>
    <n v="5.8"/>
    <x v="20"/>
    <n v="28"/>
    <x v="1"/>
    <x v="0"/>
    <x v="1"/>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n v="8"/>
    <s v="R3907SDNN9VR5Y,R1NNMXA39722T8,RXQNT49DKJ26S,R22MNVNS4IIKG3,R2CQDP0G85P8C0,RMJZ65KLW040B,R2M6EZZQ3RC4AX,RLWCOK6XMDAGC"/>
    <s v="R3907SDNN9VR5Y"/>
    <s v="R1NNMXA39722T8"/>
    <s v="RXQNT49DKJ26S"/>
    <s v="R22MNVNS4IIKG3"/>
    <s v="R2CQDP0G85P8C0"/>
    <s v="RMJZ65KLW040B"/>
    <s v="R2M6EZZQ3RC4AX"/>
    <s v="RLWCOK6XMDAGC"/>
  </r>
  <r>
    <s v="B0BQRJ3C47"/>
    <x v="1335"/>
    <s v="Computers&amp;Accessories|Accessories&amp;Peripherals|Cables&amp;Accessories|Cables|USBCables"/>
    <x v="0"/>
    <n v="249"/>
    <n v="999"/>
    <x v="5"/>
    <n v="0.75"/>
    <n v="5.125"/>
    <x v="19"/>
    <n v="0"/>
    <x v="1"/>
    <x v="0"/>
    <x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n v="1"/>
    <s v="RQXD5SAMMPC6L"/>
    <s v="RQXD5SAMMPC6L"/>
    <m/>
    <m/>
    <m/>
    <m/>
    <m/>
    <m/>
    <m/>
  </r>
  <r>
    <s v="B0BR4F878Q"/>
    <x v="1336"/>
    <s v="Home&amp;Kitchen|Kitchen&amp;HomeAppliances|SmallKitchenAppliances|Kettles&amp;HotWaterDispensers|ElectricKettles"/>
    <x v="2"/>
    <n v="1439"/>
    <n v="1999"/>
    <x v="3"/>
    <n v="0.28000000000000003"/>
    <n v="5.1749999999999998"/>
    <x v="20"/>
    <n v="53803"/>
    <x v="0"/>
    <x v="1"/>
    <x v="1"/>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n v="3"/>
    <s v="R2WHW4PEF14WOD,R2DCCZWUGI0O0K,R1FA1HH6VL1RAL"/>
    <s v="R2WHW4PEF14WOD"/>
    <s v="R2DCCZWUGI0O0K"/>
    <s v="R1FA1HH6VL1RAL"/>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3D8D9C-24C1-4774-BDAF-3977B7B93C3D}" name="PivotTable10"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8">
  <location ref="AR3:AS11" firstHeaderRow="1" firstDataRow="1" firstDataCol="1"/>
  <pivotFields count="28">
    <pivotField showAll="0"/>
    <pivotField axis="axisRow" showAll="0" measureFilter="1" sortType="descending">
      <items count="1338">
        <item x="1313"/>
        <item x="1316"/>
        <item x="732"/>
        <item x="1028"/>
        <item x="87"/>
        <item x="88"/>
        <item x="1255"/>
        <item x="893"/>
        <item x="766"/>
        <item x="863"/>
        <item x="943"/>
        <item x="717"/>
        <item x="1090"/>
        <item x="966"/>
        <item x="715"/>
        <item x="1032"/>
        <item x="1007"/>
        <item x="967"/>
        <item x="842"/>
        <item x="224"/>
        <item x="1274"/>
        <item x="1135"/>
        <item x="1137"/>
        <item x="1251"/>
        <item x="1136"/>
        <item x="1134"/>
        <item x="1260"/>
        <item x="1250"/>
        <item x="674"/>
        <item x="496"/>
        <item x="1286"/>
        <item x="1281"/>
        <item x="441"/>
        <item x="527"/>
        <item x="402"/>
        <item x="389"/>
        <item x="388"/>
        <item x="903"/>
        <item x="465"/>
        <item x="1001"/>
        <item x="400"/>
        <item x="1301"/>
        <item x="376"/>
        <item x="416"/>
        <item x="1089"/>
        <item x="1175"/>
        <item x="828"/>
        <item x="1067"/>
        <item x="430"/>
        <item x="490"/>
        <item x="492"/>
        <item x="491"/>
        <item x="96"/>
        <item x="666"/>
        <item x="252"/>
        <item x="1242"/>
        <item x="107"/>
        <item x="281"/>
        <item x="699"/>
        <item x="764"/>
        <item x="786"/>
        <item x="1026"/>
        <item x="202"/>
        <item x="1050"/>
        <item x="404"/>
        <item x="1156"/>
        <item x="8"/>
        <item x="1064"/>
        <item x="1124"/>
        <item x="1258"/>
        <item x="561"/>
        <item x="222"/>
        <item x="137"/>
        <item x="138"/>
        <item x="1266"/>
        <item x="1114"/>
        <item x="517"/>
        <item x="93"/>
        <item x="293"/>
        <item x="300"/>
        <item x="1241"/>
        <item x="172"/>
        <item x="1118"/>
        <item x="437"/>
        <item x="1066"/>
        <item x="1248"/>
        <item x="1037"/>
        <item x="159"/>
        <item x="406"/>
        <item x="569"/>
        <item x="158"/>
        <item x="157"/>
        <item x="183"/>
        <item x="142"/>
        <item x="325"/>
        <item x="355"/>
        <item x="290"/>
        <item x="289"/>
        <item x="356"/>
        <item x="382"/>
        <item x="253"/>
        <item x="478"/>
        <item x="226"/>
        <item x="234"/>
        <item x="516"/>
        <item x="519"/>
        <item x="518"/>
        <item x="472"/>
        <item x="92"/>
        <item x="91"/>
        <item x="94"/>
        <item x="1239"/>
        <item x="1240"/>
        <item x="190"/>
        <item x="173"/>
        <item x="174"/>
        <item x="854"/>
        <item x="976"/>
        <item x="881"/>
        <item x="403"/>
        <item x="849"/>
        <item x="1108"/>
        <item x="1107"/>
        <item x="1106"/>
        <item x="880"/>
        <item x="1173"/>
        <item x="882"/>
        <item x="1121"/>
        <item x="808"/>
        <item x="1289"/>
        <item x="515"/>
        <item x="848"/>
        <item x="514"/>
        <item x="236"/>
        <item x="108"/>
        <item x="974"/>
        <item x="926"/>
        <item x="1116"/>
        <item x="607"/>
        <item x="152"/>
        <item x="147"/>
        <item x="120"/>
        <item x="1298"/>
        <item x="1299"/>
        <item x="820"/>
        <item x="477"/>
        <item x="358"/>
        <item x="738"/>
        <item x="787"/>
        <item x="220"/>
        <item x="776"/>
        <item x="1296"/>
        <item x="9"/>
        <item x="30"/>
        <item x="26"/>
        <item x="48"/>
        <item x="113"/>
        <item x="154"/>
        <item x="21"/>
        <item x="415"/>
        <item x="150"/>
        <item x="36"/>
        <item x="136"/>
        <item x="155"/>
        <item x="27"/>
        <item x="28"/>
        <item x="29"/>
        <item x="838"/>
        <item x="837"/>
        <item x="836"/>
        <item x="977"/>
        <item x="210"/>
        <item x="748"/>
        <item x="58"/>
        <item x="627"/>
        <item x="962"/>
        <item x="76"/>
        <item x="835"/>
        <item x="686"/>
        <item x="721"/>
        <item x="1216"/>
        <item x="546"/>
        <item x="544"/>
        <item x="543"/>
        <item x="548"/>
        <item x="10"/>
        <item x="547"/>
        <item x="545"/>
        <item x="919"/>
        <item x="605"/>
        <item x="291"/>
        <item x="466"/>
        <item x="6"/>
        <item x="7"/>
        <item x="50"/>
        <item x="695"/>
        <item x="827"/>
        <item x="261"/>
        <item x="658"/>
        <item x="978"/>
        <item x="565"/>
        <item x="1009"/>
        <item x="1081"/>
        <item x="318"/>
        <item x="317"/>
        <item x="232"/>
        <item x="685"/>
        <item x="399"/>
        <item x="357"/>
        <item x="204"/>
        <item x="411"/>
        <item x="639"/>
        <item x="272"/>
        <item x="642"/>
        <item x="643"/>
        <item x="223"/>
        <item x="804"/>
        <item x="826"/>
        <item x="145"/>
        <item x="144"/>
        <item x="936"/>
        <item x="761"/>
        <item x="1325"/>
        <item x="1324"/>
        <item x="737"/>
        <item x="798"/>
        <item x="551"/>
        <item x="170"/>
        <item x="391"/>
        <item x="552"/>
        <item x="287"/>
        <item x="262"/>
        <item x="657"/>
        <item x="728"/>
        <item x="379"/>
        <item x="759"/>
        <item x="1035"/>
        <item x="1034"/>
        <item x="229"/>
        <item x="1205"/>
        <item x="1206"/>
        <item x="1204"/>
        <item x="1203"/>
        <item x="1058"/>
        <item x="1059"/>
        <item x="1057"/>
        <item x="969"/>
        <item x="822"/>
        <item x="199"/>
        <item x="929"/>
        <item x="134"/>
        <item x="347"/>
        <item x="439"/>
        <item x="957"/>
        <item x="373"/>
        <item x="606"/>
        <item x="982"/>
        <item x="1160"/>
        <item x="622"/>
        <item x="790"/>
        <item x="423"/>
        <item x="1131"/>
        <item x="1161"/>
        <item x="367"/>
        <item x="591"/>
        <item x="994"/>
        <item x="257"/>
        <item x="480"/>
        <item x="351"/>
        <item x="383"/>
        <item x="817"/>
        <item x="329"/>
        <item x="803"/>
        <item x="989"/>
        <item x="271"/>
        <item x="427"/>
        <item x="295"/>
        <item x="249"/>
        <item x="264"/>
        <item x="1317"/>
        <item x="218"/>
        <item x="1290"/>
        <item x="573"/>
        <item x="1276"/>
        <item x="692"/>
        <item x="66"/>
        <item x="81"/>
        <item x="79"/>
        <item x="80"/>
        <item x="1329"/>
        <item x="781"/>
        <item x="1025"/>
        <item x="942"/>
        <item x="892"/>
        <item x="184"/>
        <item x="164"/>
        <item x="246"/>
        <item x="525"/>
        <item x="726"/>
        <item x="440"/>
        <item x="37"/>
        <item x="536"/>
        <item x="63"/>
        <item x="242"/>
        <item x="1215"/>
        <item x="192"/>
        <item x="483"/>
        <item x="313"/>
        <item x="82"/>
        <item x="564"/>
        <item x="563"/>
        <item x="60"/>
        <item x="334"/>
        <item x="435"/>
        <item x="350"/>
        <item x="860"/>
        <item x="102"/>
        <item x="103"/>
        <item x="83"/>
        <item x="104"/>
        <item x="116"/>
        <item x="841"/>
        <item x="873"/>
        <item x="1053"/>
        <item x="628"/>
        <item x="991"/>
        <item x="1119"/>
        <item x="871"/>
        <item x="665"/>
        <item x="896"/>
        <item x="336"/>
        <item x="631"/>
        <item x="485"/>
        <item x="1176"/>
        <item x="762"/>
        <item x="815"/>
        <item x="59"/>
        <item x="349"/>
        <item x="878"/>
        <item x="687"/>
        <item x="688"/>
        <item x="1075"/>
        <item x="510"/>
        <item x="1042"/>
        <item x="438"/>
        <item x="843"/>
        <item x="311"/>
        <item x="1144"/>
        <item x="585"/>
        <item x="533"/>
        <item x="505"/>
        <item x="523"/>
        <item x="829"/>
        <item x="497"/>
        <item x="847"/>
        <item x="872"/>
        <item x="126"/>
        <item x="177"/>
        <item x="1048"/>
        <item x="343"/>
        <item x="727"/>
        <item x="241"/>
        <item x="572"/>
        <item x="868"/>
        <item x="677"/>
        <item x="580"/>
        <item x="11"/>
        <item x="0"/>
        <item x="284"/>
        <item x="898"/>
        <item x="705"/>
        <item x="773"/>
        <item x="775"/>
        <item x="874"/>
        <item x="2"/>
        <item x="143"/>
        <item x="44"/>
        <item x="876"/>
        <item x="875"/>
        <item x="139"/>
        <item x="163"/>
        <item x="140"/>
        <item x="1072"/>
        <item x="877"/>
        <item x="675"/>
        <item x="865"/>
        <item x="169"/>
        <item x="207"/>
        <item x="731"/>
        <item x="730"/>
        <item x="979"/>
        <item x="1130"/>
        <item x="574"/>
        <item x="886"/>
        <item x="931"/>
        <item x="852"/>
        <item x="575"/>
        <item x="393"/>
        <item x="238"/>
        <item x="793"/>
        <item x="899"/>
        <item x="1165"/>
        <item x="844"/>
        <item x="89"/>
        <item x="40"/>
        <item x="1254"/>
        <item x="360"/>
        <item x="368"/>
        <item x="463"/>
        <item x="818"/>
        <item x="424"/>
        <item x="562"/>
        <item x="641"/>
        <item x="75"/>
        <item x="669"/>
        <item x="306"/>
        <item x="902"/>
        <item x="119"/>
        <item x="494"/>
        <item x="394"/>
        <item x="125"/>
        <item x="624"/>
        <item x="43"/>
        <item x="1039"/>
        <item x="162"/>
        <item x="1306"/>
        <item x="1327"/>
        <item x="825"/>
        <item x="1109"/>
        <item x="1110"/>
        <item x="1111"/>
        <item x="1112"/>
        <item x="1287"/>
        <item x="1030"/>
        <item x="1174"/>
        <item x="1170"/>
        <item x="1113"/>
        <item x="1326"/>
        <item x="1171"/>
        <item x="1056"/>
        <item x="1169"/>
        <item x="985"/>
        <item x="1172"/>
        <item x="693"/>
        <item x="987"/>
        <item x="697"/>
        <item x="988"/>
        <item x="986"/>
        <item x="984"/>
        <item x="1046"/>
        <item x="352"/>
        <item x="106"/>
        <item x="1093"/>
        <item x="1221"/>
        <item x="128"/>
        <item x="676"/>
        <item x="1143"/>
        <item x="41"/>
        <item x="401"/>
        <item x="298"/>
        <item x="256"/>
        <item x="366"/>
        <item x="180"/>
        <item x="375"/>
        <item x="149"/>
        <item x="179"/>
        <item x="684"/>
        <item x="85"/>
        <item x="133"/>
        <item x="1027"/>
        <item x="901"/>
        <item x="432"/>
        <item x="127"/>
        <item x="1008"/>
        <item x="1230"/>
        <item x="194"/>
        <item x="188"/>
        <item x="524"/>
        <item x="1231"/>
        <item x="270"/>
        <item x="363"/>
        <item x="783"/>
        <item x="1068"/>
        <item x="972"/>
        <item x="364"/>
        <item x="576"/>
        <item x="630"/>
        <item x="266"/>
        <item x="268"/>
        <item x="267"/>
        <item x="691"/>
        <item x="61"/>
        <item x="65"/>
        <item x="927"/>
        <item x="1294"/>
        <item x="132"/>
        <item x="802"/>
        <item x="528"/>
        <item x="747"/>
        <item x="983"/>
        <item x="904"/>
        <item x="888"/>
        <item x="1275"/>
        <item x="858"/>
        <item x="1148"/>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02"/>
        <item x="282"/>
        <item x="419"/>
        <item x="418"/>
        <item x="1092"/>
        <item x="1212"/>
        <item x="1078"/>
        <item x="111"/>
        <item x="1191"/>
        <item x="1080"/>
        <item x="951"/>
        <item x="479"/>
        <item x="694"/>
        <item x="288"/>
        <item x="915"/>
        <item x="396"/>
        <item x="645"/>
        <item x="240"/>
        <item x="250"/>
        <item x="1132"/>
        <item x="1038"/>
        <item x="414"/>
        <item x="327"/>
        <item x="443"/>
        <item x="442"/>
        <item x="567"/>
        <item x="656"/>
        <item x="975"/>
        <item x="255"/>
        <item x="996"/>
        <item x="1166"/>
        <item x="879"/>
        <item x="1196"/>
        <item x="117"/>
        <item x="1321"/>
        <item x="392"/>
        <item x="1264"/>
        <item x="1200"/>
        <item x="457"/>
        <item x="447"/>
        <item x="451"/>
        <item x="455"/>
        <item x="460"/>
        <item x="448"/>
        <item x="456"/>
        <item x="454"/>
        <item x="453"/>
        <item x="446"/>
        <item x="459"/>
        <item x="449"/>
        <item x="445"/>
        <item x="458"/>
        <item x="832"/>
        <item x="299"/>
        <item x="408"/>
        <item x="160"/>
        <item x="161"/>
        <item x="294"/>
        <item x="344"/>
        <item x="725"/>
        <item x="283"/>
        <item x="617"/>
        <item x="946"/>
        <item x="659"/>
        <item x="805"/>
        <item x="1179"/>
        <item x="1180"/>
        <item x="62"/>
        <item x="706"/>
        <item x="254"/>
        <item x="321"/>
        <item x="314"/>
        <item x="397"/>
        <item x="475"/>
        <item x="484"/>
        <item x="513"/>
        <item x="653"/>
        <item x="806"/>
        <item x="1247"/>
        <item x="24"/>
        <item x="112"/>
        <item x="867"/>
        <item x="1210"/>
        <item x="960"/>
        <item x="1333"/>
        <item x="716"/>
        <item x="937"/>
        <item x="1252"/>
        <item x="655"/>
        <item x="840"/>
        <item x="105"/>
        <item x="1300"/>
        <item x="1192"/>
        <item x="1193"/>
        <item x="328"/>
        <item x="1236"/>
        <item x="1125"/>
        <item x="1010"/>
        <item x="768"/>
        <item x="599"/>
        <item x="890"/>
        <item x="219"/>
        <item x="661"/>
        <item x="954"/>
        <item x="331"/>
        <item x="745"/>
        <item x="526"/>
        <item x="577"/>
        <item x="746"/>
        <item x="1237"/>
        <item x="509"/>
        <item x="855"/>
        <item x="1271"/>
        <item x="1188"/>
        <item x="1315"/>
        <item x="541"/>
        <item x="1283"/>
        <item x="1157"/>
        <item x="751"/>
        <item x="1218"/>
        <item x="1070"/>
        <item x="891"/>
        <item x="1249"/>
        <item x="866"/>
        <item x="801"/>
        <item x="861"/>
        <item x="1004"/>
        <item x="237"/>
        <item x="332"/>
        <item x="680"/>
        <item x="296"/>
        <item x="1158"/>
        <item x="1014"/>
        <item x="995"/>
        <item x="1178"/>
        <item x="1177"/>
        <item x="615"/>
        <item x="1103"/>
        <item x="333"/>
        <item x="153"/>
        <item x="723"/>
        <item x="823"/>
        <item x="956"/>
        <item x="1079"/>
        <item x="426"/>
        <item x="914"/>
        <item x="952"/>
        <item x="1291"/>
        <item x="679"/>
        <item x="462"/>
        <item x="141"/>
        <item x="597"/>
        <item x="993"/>
        <item x="932"/>
        <item x="374"/>
        <item x="584"/>
        <item x="1278"/>
        <item x="3"/>
        <item x="181"/>
        <item x="18"/>
        <item x="678"/>
        <item x="90"/>
        <item x="122"/>
        <item x="135"/>
        <item x="86"/>
        <item x="203"/>
        <item x="4"/>
        <item x="205"/>
        <item x="131"/>
        <item x="211"/>
        <item x="42"/>
        <item x="467"/>
        <item x="428"/>
        <item x="800"/>
        <item x="629"/>
        <item x="508"/>
        <item x="955"/>
        <item x="1293"/>
        <item x="1322"/>
        <item x="230"/>
        <item x="718"/>
        <item x="856"/>
        <item x="1217"/>
        <item x="99"/>
        <item x="782"/>
        <item x="70"/>
        <item x="69"/>
        <item x="930"/>
        <item x="67"/>
        <item x="857"/>
        <item x="559"/>
        <item x="335"/>
        <item x="1003"/>
        <item x="425"/>
        <item x="1225"/>
        <item x="922"/>
        <item x="650"/>
        <item x="651"/>
        <item x="682"/>
        <item x="1224"/>
        <item x="963"/>
        <item x="933"/>
        <item x="554"/>
        <item x="1033"/>
        <item x="1082"/>
        <item x="720"/>
        <item x="885"/>
        <item x="1223"/>
        <item x="537"/>
        <item x="1238"/>
        <item x="499"/>
        <item x="522"/>
        <item x="649"/>
        <item x="924"/>
        <item x="797"/>
        <item x="614"/>
        <item x="1088"/>
        <item x="486"/>
        <item x="593"/>
        <item x="792"/>
        <item x="736"/>
        <item x="395"/>
        <item x="276"/>
        <item x="156"/>
        <item x="196"/>
        <item x="212"/>
        <item x="636"/>
        <item x="17"/>
        <item x="200"/>
        <item x="935"/>
        <item x="934"/>
        <item x="1320"/>
        <item x="1307"/>
        <item x="542"/>
        <item x="811"/>
        <item x="1314"/>
        <item x="310"/>
        <item x="1167"/>
        <item x="780"/>
        <item x="626"/>
        <item x="673"/>
        <item x="1208"/>
        <item x="1099"/>
        <item x="850"/>
        <item x="1138"/>
        <item x="648"/>
        <item x="488"/>
        <item x="1123"/>
        <item x="1292"/>
        <item x="1012"/>
        <item x="997"/>
        <item x="998"/>
        <item x="834"/>
        <item x="1159"/>
        <item x="981"/>
        <item x="869"/>
        <item x="807"/>
        <item x="1222"/>
        <item x="1002"/>
        <item x="1011"/>
        <item x="1211"/>
        <item x="1312"/>
        <item x="1101"/>
        <item x="1100"/>
        <item x="1060"/>
        <item x="1061"/>
        <item x="634"/>
        <item x="1228"/>
        <item x="928"/>
        <item x="646"/>
        <item x="777"/>
        <item x="647"/>
        <item x="1063"/>
        <item x="1016"/>
        <item x="1077"/>
        <item x="1213"/>
        <item x="1168"/>
        <item x="813"/>
        <item x="812"/>
        <item x="579"/>
        <item x="1017"/>
        <item x="1163"/>
        <item x="1164"/>
        <item x="1162"/>
        <item x="1280"/>
        <item x="913"/>
        <item x="534"/>
        <item x="741"/>
        <item x="740"/>
        <item x="263"/>
        <item x="1235"/>
        <item x="1334"/>
        <item x="233"/>
        <item x="195"/>
        <item x="259"/>
        <item x="209"/>
        <item x="12"/>
        <item x="35"/>
        <item x="98"/>
        <item x="668"/>
        <item x="77"/>
        <item x="248"/>
        <item x="34"/>
        <item x="71"/>
        <item x="365"/>
        <item x="73"/>
        <item x="72"/>
        <item x="239"/>
        <item x="84"/>
        <item x="864"/>
        <item x="412"/>
        <item x="1288"/>
        <item x="187"/>
        <item x="884"/>
        <item x="185"/>
        <item x="231"/>
        <item x="839"/>
        <item x="918"/>
        <item x="638"/>
        <item x="637"/>
        <item x="302"/>
        <item x="114"/>
        <item x="165"/>
        <item x="19"/>
        <item x="16"/>
        <item x="301"/>
        <item x="733"/>
        <item x="385"/>
        <item x="115"/>
        <item x="31"/>
        <item x="124"/>
        <item x="175"/>
        <item x="235"/>
        <item x="46"/>
        <item x="110"/>
        <item x="381"/>
        <item x="78"/>
        <item x="1098"/>
        <item x="221"/>
        <item x="521"/>
        <item x="464"/>
        <item x="461"/>
        <item x="171"/>
        <item x="452"/>
        <item x="1243"/>
        <item x="178"/>
        <item x="191"/>
        <item x="1097"/>
        <item x="109"/>
        <item x="74"/>
        <item x="712"/>
        <item x="713"/>
        <item x="999"/>
        <item x="1000"/>
        <item x="1214"/>
        <item x="681"/>
        <item x="330"/>
        <item x="1084"/>
        <item x="1330"/>
        <item x="750"/>
        <item x="824"/>
        <item x="316"/>
        <item x="1295"/>
        <item x="555"/>
        <item x="588"/>
        <item x="939"/>
        <item x="587"/>
        <item x="1018"/>
        <item x="1019"/>
        <item x="589"/>
        <item x="938"/>
        <item x="1139"/>
        <item x="378"/>
        <item x="959"/>
        <item x="958"/>
        <item x="278"/>
        <item x="1062"/>
        <item x="767"/>
        <item x="909"/>
        <item x="1146"/>
        <item x="700"/>
        <item x="151"/>
        <item x="130"/>
        <item x="431"/>
        <item x="274"/>
        <item x="201"/>
        <item x="206"/>
        <item x="244"/>
        <item x="592"/>
        <item x="245"/>
        <item x="95"/>
        <item x="123"/>
        <item x="97"/>
        <item x="22"/>
        <item x="23"/>
        <item x="520"/>
        <item x="409"/>
        <item x="608"/>
        <item x="529"/>
        <item x="501"/>
        <item x="500"/>
        <item x="923"/>
        <item x="323"/>
        <item x="495"/>
        <item x="921"/>
        <item x="1147"/>
        <item x="1229"/>
        <item x="582"/>
        <item x="609"/>
        <item x="450"/>
        <item x="1199"/>
        <item x="1198"/>
        <item x="1197"/>
        <item x="1190"/>
        <item x="1194"/>
        <item x="770"/>
        <item x="1195"/>
        <item x="774"/>
        <item x="1189"/>
        <item x="771"/>
        <item x="558"/>
        <item x="610"/>
        <item x="1052"/>
        <item x="590"/>
        <item x="54"/>
        <item x="945"/>
        <item x="940"/>
        <item x="422"/>
        <item x="833"/>
        <item x="304"/>
        <item x="386"/>
        <item x="1013"/>
        <item x="625"/>
        <item x="470"/>
        <item x="1031"/>
        <item x="900"/>
        <item x="953"/>
        <item x="595"/>
        <item x="421"/>
        <item x="279"/>
        <item x="182"/>
        <item x="243"/>
        <item x="1029"/>
        <item x="1087"/>
        <item x="1085"/>
        <item x="1086"/>
        <item x="1262"/>
        <item x="1263"/>
        <item x="772"/>
        <item x="897"/>
        <item x="911"/>
        <item x="908"/>
        <item x="907"/>
        <item x="910"/>
        <item x="1269"/>
        <item x="1268"/>
        <item x="1267"/>
        <item x="1023"/>
        <item x="1022"/>
        <item x="1024"/>
        <item x="1045"/>
        <item x="1047"/>
        <item x="1044"/>
        <item x="950"/>
        <item x="948"/>
        <item x="949"/>
        <item x="870"/>
        <item x="1335"/>
        <item x="788"/>
        <item x="916"/>
        <item x="1297"/>
        <item x="148"/>
        <item x="129"/>
        <item x="941"/>
        <item x="1015"/>
        <item x="602"/>
        <item x="1149"/>
        <item x="481"/>
        <item x="493"/>
        <item x="1331"/>
        <item x="735"/>
        <item x="1323"/>
        <item x="754"/>
        <item x="652"/>
        <item x="830"/>
        <item x="227"/>
        <item x="973"/>
        <item x="968"/>
        <item x="670"/>
        <item x="814"/>
        <item x="1069"/>
        <item x="384"/>
        <item x="1127"/>
        <item x="794"/>
        <item x="1128"/>
        <item x="795"/>
        <item x="654"/>
        <item x="744"/>
        <item x="895"/>
        <item x="703"/>
        <item x="167"/>
        <item x="971"/>
        <item x="970"/>
        <item x="620"/>
        <item x="1311"/>
        <item x="1310"/>
        <item x="1309"/>
        <item x="1183"/>
        <item x="1184"/>
        <item x="1187"/>
        <item x="1185"/>
        <item x="1182"/>
        <item x="1186"/>
        <item x="1279"/>
        <item x="1054"/>
        <item x="1055"/>
        <item x="1091"/>
        <item x="742"/>
        <item x="887"/>
        <item x="743"/>
        <item x="168"/>
        <item x="14"/>
        <item x="632"/>
        <item x="5"/>
        <item x="1152"/>
        <item x="1083"/>
        <item x="340"/>
        <item x="166"/>
        <item x="213"/>
        <item x="504"/>
        <item x="549"/>
        <item x="413"/>
        <item x="672"/>
        <item x="671"/>
        <item x="633"/>
        <item x="1284"/>
        <item x="1285"/>
        <item x="1282"/>
        <item x="990"/>
        <item x="992"/>
        <item x="535"/>
        <item x="784"/>
        <item x="809"/>
        <item x="532"/>
        <item x="1272"/>
        <item x="1150"/>
        <item x="1102"/>
        <item x="216"/>
        <item x="1270"/>
        <item x="763"/>
        <item x="326"/>
        <item x="305"/>
        <item x="947"/>
        <item x="1226"/>
        <item x="894"/>
        <item x="711"/>
        <item x="407"/>
        <item x="920"/>
        <item x="315"/>
        <item x="557"/>
        <item x="613"/>
        <item x="1076"/>
        <item x="944"/>
        <item x="1104"/>
        <item x="821"/>
        <item x="1036"/>
        <item x="819"/>
        <item x="581"/>
        <item x="1041"/>
        <item x="556"/>
        <item x="1142"/>
        <item x="1141"/>
        <item x="816"/>
        <item x="1133"/>
        <item x="883"/>
        <item x="275"/>
        <item x="769"/>
        <item x="52"/>
        <item x="51"/>
        <item x="49"/>
        <item x="100"/>
        <item x="1246"/>
        <item x="1115"/>
        <item x="469"/>
        <item x="698"/>
        <item x="1094"/>
        <item x="1256"/>
        <item x="1071"/>
        <item x="322"/>
        <item x="1096"/>
        <item x="324"/>
        <item x="380"/>
        <item x="851"/>
        <item x="208"/>
        <item x="64"/>
        <item x="269"/>
        <item x="225"/>
        <item x="476"/>
        <item x="292"/>
        <item x="251"/>
        <item x="1277"/>
        <item x="1105"/>
        <item x="436"/>
        <item x="1155"/>
        <item x="796"/>
        <item x="398"/>
        <item x="1336"/>
        <item x="1043"/>
        <item x="1328"/>
        <item x="739"/>
        <item x="696"/>
        <item x="635"/>
        <item x="258"/>
        <item x="377"/>
        <item x="714"/>
        <item x="734"/>
        <item x="560"/>
        <item x="778"/>
        <item x="719"/>
        <item x="489"/>
        <item x="214"/>
        <item x="596"/>
        <item x="309"/>
        <item x="1049"/>
        <item x="618"/>
        <item x="1122"/>
        <item x="1120"/>
        <item x="729"/>
        <item x="146"/>
        <item x="965"/>
        <item x="1201"/>
        <item x="1065"/>
        <item x="791"/>
        <item x="1073"/>
        <item x="765"/>
        <item x="550"/>
        <item x="198"/>
        <item x="197"/>
        <item x="707"/>
        <item x="1232"/>
        <item x="752"/>
        <item x="405"/>
        <item x="1140"/>
        <item x="444"/>
        <item x="553"/>
        <item x="370"/>
        <item x="387"/>
        <item x="247"/>
        <item x="68"/>
        <item x="320"/>
        <item x="176"/>
        <item x="354"/>
        <item x="1"/>
        <item x="473"/>
        <item x="33"/>
        <item x="47"/>
        <item x="118"/>
        <item x="623"/>
        <item x="846"/>
        <item x="15"/>
        <item x="13"/>
        <item x="1117"/>
        <item x="1265"/>
        <item x="662"/>
        <item x="663"/>
        <item x="689"/>
        <item x="758"/>
        <item x="667"/>
        <item x="753"/>
        <item x="853"/>
        <item x="683"/>
        <item x="810"/>
        <item x="498"/>
        <item x="468"/>
        <item x="660"/>
        <item x="644"/>
        <item x="578"/>
        <item x="53"/>
        <item x="570"/>
        <item x="410"/>
        <item x="980"/>
        <item x="20"/>
        <item x="273"/>
        <item x="571"/>
        <item x="348"/>
        <item x="55"/>
        <item x="101"/>
        <item x="566"/>
        <item x="57"/>
        <item x="690"/>
        <item x="277"/>
        <item x="1303"/>
        <item x="511"/>
        <item x="917"/>
        <item x="789"/>
        <item x="760"/>
        <item x="307"/>
        <item x="1257"/>
        <item x="616"/>
        <item x="1318"/>
        <item x="1227"/>
        <item x="1261"/>
        <item x="1259"/>
        <item x="1273"/>
        <item x="371"/>
        <item x="372"/>
        <item x="704"/>
        <item x="1129"/>
        <item x="265"/>
        <item x="1319"/>
        <item x="1207"/>
        <item x="338"/>
        <item x="337"/>
        <item x="345"/>
        <item x="342"/>
        <item x="341"/>
        <item x="339"/>
        <item x="346"/>
        <item x="303"/>
        <item x="506"/>
        <item x="925"/>
        <item x="594"/>
        <item x="756"/>
        <item x="1020"/>
        <item x="757"/>
        <item x="369"/>
        <item x="1021"/>
        <item x="601"/>
        <item x="319"/>
        <item x="600"/>
        <item x="507"/>
        <item x="1154"/>
        <item x="785"/>
        <item x="1006"/>
        <item x="1209"/>
        <item x="471"/>
        <item x="1253"/>
        <item x="1181"/>
        <item x="1005"/>
        <item x="217"/>
        <item x="434"/>
        <item x="1051"/>
        <item x="1308"/>
        <item x="1332"/>
        <item x="961"/>
        <item x="39"/>
        <item x="1151"/>
        <item x="1234"/>
        <item x="1233"/>
        <item x="1074"/>
        <item x="862"/>
        <item x="1153"/>
        <item x="1202"/>
        <item x="308"/>
        <item x="121"/>
        <item x="228"/>
        <item x="1305"/>
        <item x="964"/>
        <item x="286"/>
        <item x="1095"/>
        <item x="755"/>
        <item x="722"/>
        <item x="1220"/>
        <item x="1219"/>
        <item x="433"/>
        <item x="353"/>
        <item x="749"/>
        <item x="664"/>
        <item x="312"/>
        <item x="831"/>
        <item x="1126"/>
        <item x="420"/>
        <item x="1040"/>
        <item x="280"/>
        <item x="568"/>
        <item x="482"/>
        <item x="779"/>
        <item x="912"/>
        <item x="359"/>
        <item x="845"/>
        <item x="598"/>
        <item x="260"/>
        <item x="362"/>
        <item x="1145"/>
        <item x="361"/>
        <item x="285"/>
        <item x="503"/>
        <item x="799"/>
        <item x="502"/>
        <item x="724"/>
        <item x="487"/>
        <item x="474"/>
        <item x="512"/>
        <item x="619"/>
        <item x="390"/>
        <item x="1244"/>
        <item x="701"/>
        <item x="708"/>
        <item x="702"/>
        <item x="709"/>
        <item x="1245"/>
        <item x="1304"/>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numFmtId="165" showAll="0"/>
    <pivotField showAll="0"/>
    <pivotField numFmtId="9" showAll="0"/>
    <pivotField dataField="1" showAll="0"/>
    <pivotField showAll="0"/>
    <pivotField numFmtId="164" showAll="0"/>
    <pivotField showAll="0"/>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8">
    <i>
      <x v="82"/>
    </i>
    <i>
      <x v="567"/>
    </i>
    <i>
      <x v="826"/>
    </i>
    <i>
      <x v="1336"/>
    </i>
    <i>
      <x v="1106"/>
    </i>
    <i>
      <x v="767"/>
    </i>
    <i>
      <x v="1096"/>
    </i>
    <i t="grand">
      <x/>
    </i>
  </rowItems>
  <colItems count="1">
    <i/>
  </colItems>
  <dataFields count="1">
    <dataField name="Max of rating &amp; no of reviews" fld="8" subtotal="max" baseField="1" baseItem="432"/>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B0C54C-686F-401D-B656-BE22F3C11B07}" name="PivotTable1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
  <location ref="T3:V6" firstHeaderRow="0" firstDataRow="1" firstDataCol="1"/>
  <pivotFields count="28">
    <pivotField showAll="0"/>
    <pivotField dataField="1" showAll="0"/>
    <pivotField showAll="0"/>
    <pivotField showAll="0"/>
    <pivotField numFmtId="165" showAll="0"/>
    <pivotField numFmtId="165" showAll="0"/>
    <pivotField showAll="0"/>
    <pivotField numFmtId="9" showAll="0"/>
    <pivotField showAll="0"/>
    <pivotField showAll="0">
      <items count="27">
        <item x="14"/>
        <item x="25"/>
        <item x="24"/>
        <item x="21"/>
        <item x="23"/>
        <item x="22"/>
        <item x="17"/>
        <item x="16"/>
        <item x="15"/>
        <item x="13"/>
        <item x="12"/>
        <item x="8"/>
        <item x="7"/>
        <item x="6"/>
        <item x="10"/>
        <item x="5"/>
        <item x="9"/>
        <item x="0"/>
        <item x="1"/>
        <item x="2"/>
        <item x="4"/>
        <item x="3"/>
        <item x="11"/>
        <item x="18"/>
        <item x="20"/>
        <item x="19"/>
        <item t="default"/>
      </items>
    </pivotField>
    <pivotField numFmtId="164" showAll="0"/>
    <pivotField showAll="0"/>
    <pivotField showAll="0"/>
    <pivotField axis="axisRow" showAll="0">
      <items count="3">
        <item x="1"/>
        <item x="0"/>
        <item t="default"/>
      </items>
    </pivotField>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3">
    <i>
      <x/>
    </i>
    <i>
      <x v="1"/>
    </i>
    <i t="grand">
      <x/>
    </i>
  </rowItems>
  <colFields count="1">
    <field x="-2"/>
  </colFields>
  <colItems count="2">
    <i>
      <x/>
    </i>
    <i i="1">
      <x v="1"/>
    </i>
  </colItems>
  <dataFields count="2">
    <dataField name="Count of product_name" fld="1" subtotal="count" baseField="0" baseItem="0"/>
    <dataField name="Count of product_name2" fld="1" subtotal="count" showDataAs="percentOfTotal" baseField="0" baseItem="0" numFmtId="10"/>
  </dataFields>
  <formats count="2">
    <format dxfId="21">
      <pivotArea collapsedLevelsAreSubtotals="1" fieldPosition="0">
        <references count="2">
          <reference field="4294967294" count="1" selected="0">
            <x v="1"/>
          </reference>
          <reference field="13" count="0"/>
        </references>
      </pivotArea>
    </format>
    <format dxfId="20">
      <pivotArea field="13" grandRow="1" outline="0" collapsedLevelsAreSubtotals="1" axis="axisRow" fieldPosition="0">
        <references count="1">
          <reference field="4294967294" count="1" selected="0">
            <x v="1"/>
          </reference>
        </references>
      </pivotArea>
    </format>
  </formats>
  <chartFormats count="2">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0053EA-2018-4694-98F3-F11FA1117CD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4:E14" firstHeaderRow="1" firstDataRow="1" firstDataCol="1"/>
  <pivotFields count="28">
    <pivotField showAll="0"/>
    <pivotField dataField="1" showAll="0"/>
    <pivotField showAll="0"/>
    <pivotField axis="axisRow" showAll="0">
      <items count="10">
        <item x="8"/>
        <item x="0"/>
        <item x="1"/>
        <item x="7"/>
        <item x="2"/>
        <item x="4"/>
        <item x="6"/>
        <item x="3"/>
        <item x="5"/>
        <item t="default"/>
      </items>
    </pivotField>
    <pivotField numFmtId="165" showAll="0"/>
    <pivotField numFmtId="165" showAll="0"/>
    <pivotField showAll="0"/>
    <pivotField numFmtId="9" showAll="0"/>
    <pivotField showAll="0"/>
    <pivotField showAll="0"/>
    <pivotField numFmtId="164" showAll="0"/>
    <pivotField showAll="0"/>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name" fld="1" subtotal="count" baseField="2" baseItem="0"/>
  </dataFields>
  <formats count="1">
    <format dxfId="22">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0F0E9B-B266-490C-885D-3F8B6C674E5E}"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
  <location ref="X4:Y31" firstHeaderRow="1" firstDataRow="1" firstDataCol="1"/>
  <pivotFields count="28">
    <pivotField showAll="0"/>
    <pivotField dataField="1" showAll="0"/>
    <pivotField showAll="0"/>
    <pivotField showAll="0"/>
    <pivotField numFmtId="165" showAll="0"/>
    <pivotField numFmtId="165" showAll="0"/>
    <pivotField showAll="0"/>
    <pivotField numFmtId="9" showAll="0"/>
    <pivotField showAll="0"/>
    <pivotField axis="axisRow" showAll="0" sortType="descending">
      <items count="27">
        <item x="19"/>
        <item x="20"/>
        <item x="18"/>
        <item x="11"/>
        <item x="3"/>
        <item x="4"/>
        <item x="2"/>
        <item x="1"/>
        <item x="0"/>
        <item x="9"/>
        <item x="5"/>
        <item x="10"/>
        <item x="6"/>
        <item x="7"/>
        <item x="8"/>
        <item x="12"/>
        <item x="13"/>
        <item x="15"/>
        <item x="16"/>
        <item x="17"/>
        <item x="22"/>
        <item x="23"/>
        <item x="21"/>
        <item x="24"/>
        <item x="25"/>
        <item x="14"/>
        <item t="default"/>
      </items>
    </pivotField>
    <pivotField numFmtId="164" showAll="0"/>
    <pivotField showAll="0"/>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A0DCDD-1E72-433F-8334-683F11E2223B}"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2">
  <location ref="J4:K17" firstHeaderRow="1" firstDataRow="1" firstDataCol="1"/>
  <pivotFields count="28">
    <pivotField showAll="0"/>
    <pivotField axis="axisRow" showAll="0" measureFilter="1" sortType="descending">
      <items count="1338">
        <item x="1313"/>
        <item x="1316"/>
        <item x="732"/>
        <item x="1028"/>
        <item x="87"/>
        <item x="88"/>
        <item x="1255"/>
        <item x="893"/>
        <item x="766"/>
        <item x="863"/>
        <item x="943"/>
        <item x="717"/>
        <item x="1090"/>
        <item x="966"/>
        <item x="715"/>
        <item x="1032"/>
        <item x="1007"/>
        <item x="967"/>
        <item x="842"/>
        <item x="224"/>
        <item x="1274"/>
        <item x="1135"/>
        <item x="1137"/>
        <item x="1251"/>
        <item x="1136"/>
        <item x="1134"/>
        <item x="1260"/>
        <item x="1250"/>
        <item x="674"/>
        <item x="496"/>
        <item x="1286"/>
        <item x="1281"/>
        <item x="441"/>
        <item x="527"/>
        <item x="402"/>
        <item x="389"/>
        <item x="388"/>
        <item x="903"/>
        <item x="465"/>
        <item x="1001"/>
        <item x="400"/>
        <item x="1301"/>
        <item x="376"/>
        <item x="416"/>
        <item x="1089"/>
        <item x="1175"/>
        <item x="828"/>
        <item x="1067"/>
        <item x="430"/>
        <item x="490"/>
        <item x="492"/>
        <item x="491"/>
        <item x="96"/>
        <item x="666"/>
        <item x="252"/>
        <item x="1242"/>
        <item x="107"/>
        <item x="281"/>
        <item x="699"/>
        <item x="764"/>
        <item x="786"/>
        <item x="1026"/>
        <item x="202"/>
        <item x="1050"/>
        <item x="404"/>
        <item x="1156"/>
        <item x="8"/>
        <item x="1064"/>
        <item x="1124"/>
        <item x="1258"/>
        <item x="561"/>
        <item x="222"/>
        <item x="137"/>
        <item x="138"/>
        <item x="1266"/>
        <item x="1114"/>
        <item x="517"/>
        <item x="93"/>
        <item x="293"/>
        <item x="300"/>
        <item x="1241"/>
        <item x="172"/>
        <item x="1118"/>
        <item x="437"/>
        <item x="1066"/>
        <item x="1248"/>
        <item x="1037"/>
        <item x="159"/>
        <item x="406"/>
        <item x="569"/>
        <item x="158"/>
        <item x="157"/>
        <item x="183"/>
        <item x="142"/>
        <item x="325"/>
        <item x="355"/>
        <item x="290"/>
        <item x="289"/>
        <item x="356"/>
        <item x="382"/>
        <item x="253"/>
        <item x="478"/>
        <item x="226"/>
        <item x="234"/>
        <item x="516"/>
        <item x="519"/>
        <item x="518"/>
        <item x="472"/>
        <item x="92"/>
        <item x="91"/>
        <item x="94"/>
        <item x="1239"/>
        <item x="1240"/>
        <item x="190"/>
        <item x="173"/>
        <item x="174"/>
        <item x="854"/>
        <item x="976"/>
        <item x="881"/>
        <item x="403"/>
        <item x="849"/>
        <item x="1108"/>
        <item x="1107"/>
        <item x="1106"/>
        <item x="880"/>
        <item x="1173"/>
        <item x="882"/>
        <item x="1121"/>
        <item x="808"/>
        <item x="1289"/>
        <item x="515"/>
        <item x="848"/>
        <item x="514"/>
        <item x="236"/>
        <item x="108"/>
        <item x="974"/>
        <item x="926"/>
        <item x="1116"/>
        <item x="607"/>
        <item x="152"/>
        <item x="147"/>
        <item x="120"/>
        <item x="1298"/>
        <item x="1299"/>
        <item x="820"/>
        <item x="477"/>
        <item x="358"/>
        <item x="738"/>
        <item x="787"/>
        <item x="220"/>
        <item x="776"/>
        <item x="1296"/>
        <item x="9"/>
        <item x="30"/>
        <item x="26"/>
        <item x="48"/>
        <item x="113"/>
        <item x="154"/>
        <item x="21"/>
        <item x="415"/>
        <item x="150"/>
        <item x="36"/>
        <item x="136"/>
        <item x="155"/>
        <item x="27"/>
        <item x="28"/>
        <item x="29"/>
        <item x="838"/>
        <item x="837"/>
        <item x="836"/>
        <item x="977"/>
        <item x="210"/>
        <item x="748"/>
        <item x="58"/>
        <item x="627"/>
        <item x="962"/>
        <item x="76"/>
        <item x="835"/>
        <item x="686"/>
        <item x="721"/>
        <item x="1216"/>
        <item x="546"/>
        <item x="544"/>
        <item x="543"/>
        <item x="548"/>
        <item x="10"/>
        <item x="547"/>
        <item x="545"/>
        <item x="919"/>
        <item x="605"/>
        <item x="291"/>
        <item x="466"/>
        <item x="6"/>
        <item x="7"/>
        <item x="50"/>
        <item x="695"/>
        <item x="827"/>
        <item x="261"/>
        <item x="658"/>
        <item x="978"/>
        <item x="565"/>
        <item x="1009"/>
        <item x="1081"/>
        <item x="318"/>
        <item x="317"/>
        <item x="232"/>
        <item x="685"/>
        <item x="399"/>
        <item x="357"/>
        <item x="204"/>
        <item x="411"/>
        <item x="639"/>
        <item x="272"/>
        <item x="642"/>
        <item x="643"/>
        <item x="223"/>
        <item x="804"/>
        <item x="826"/>
        <item x="145"/>
        <item x="144"/>
        <item x="936"/>
        <item x="761"/>
        <item x="1325"/>
        <item x="1324"/>
        <item x="737"/>
        <item x="798"/>
        <item x="551"/>
        <item x="170"/>
        <item x="391"/>
        <item x="552"/>
        <item x="287"/>
        <item x="262"/>
        <item x="657"/>
        <item x="728"/>
        <item x="379"/>
        <item x="759"/>
        <item x="1035"/>
        <item x="1034"/>
        <item x="229"/>
        <item x="1205"/>
        <item x="1206"/>
        <item x="1204"/>
        <item x="1203"/>
        <item x="1058"/>
        <item x="1059"/>
        <item x="1057"/>
        <item x="969"/>
        <item x="822"/>
        <item x="199"/>
        <item x="929"/>
        <item x="134"/>
        <item x="347"/>
        <item x="439"/>
        <item x="957"/>
        <item x="373"/>
        <item x="606"/>
        <item x="982"/>
        <item x="1160"/>
        <item x="622"/>
        <item x="790"/>
        <item x="423"/>
        <item x="1131"/>
        <item x="1161"/>
        <item x="367"/>
        <item x="591"/>
        <item x="994"/>
        <item x="257"/>
        <item x="480"/>
        <item x="351"/>
        <item x="383"/>
        <item x="817"/>
        <item x="329"/>
        <item x="803"/>
        <item x="989"/>
        <item x="271"/>
        <item x="427"/>
        <item x="295"/>
        <item x="249"/>
        <item x="264"/>
        <item x="1317"/>
        <item x="218"/>
        <item x="1290"/>
        <item x="573"/>
        <item x="1276"/>
        <item x="692"/>
        <item x="66"/>
        <item x="81"/>
        <item x="79"/>
        <item x="80"/>
        <item x="1329"/>
        <item x="781"/>
        <item x="1025"/>
        <item x="942"/>
        <item x="892"/>
        <item x="184"/>
        <item x="164"/>
        <item x="246"/>
        <item x="525"/>
        <item x="726"/>
        <item x="440"/>
        <item x="37"/>
        <item x="536"/>
        <item x="63"/>
        <item x="242"/>
        <item x="1215"/>
        <item x="192"/>
        <item x="483"/>
        <item x="313"/>
        <item x="82"/>
        <item x="564"/>
        <item x="563"/>
        <item x="60"/>
        <item x="334"/>
        <item x="435"/>
        <item x="350"/>
        <item x="860"/>
        <item x="102"/>
        <item x="103"/>
        <item x="83"/>
        <item x="104"/>
        <item x="116"/>
        <item x="841"/>
        <item x="873"/>
        <item x="1053"/>
        <item x="628"/>
        <item x="991"/>
        <item x="1119"/>
        <item x="871"/>
        <item x="665"/>
        <item x="896"/>
        <item x="336"/>
        <item x="631"/>
        <item x="485"/>
        <item x="1176"/>
        <item x="762"/>
        <item x="815"/>
        <item x="59"/>
        <item x="349"/>
        <item x="878"/>
        <item x="687"/>
        <item x="688"/>
        <item x="1075"/>
        <item x="510"/>
        <item x="1042"/>
        <item x="438"/>
        <item x="843"/>
        <item x="311"/>
        <item x="1144"/>
        <item x="585"/>
        <item x="533"/>
        <item x="505"/>
        <item x="523"/>
        <item x="829"/>
        <item x="497"/>
        <item x="847"/>
        <item x="872"/>
        <item x="126"/>
        <item x="177"/>
        <item x="1048"/>
        <item x="343"/>
        <item x="727"/>
        <item x="241"/>
        <item x="572"/>
        <item x="868"/>
        <item x="677"/>
        <item x="580"/>
        <item x="11"/>
        <item x="0"/>
        <item x="284"/>
        <item x="898"/>
        <item x="705"/>
        <item x="773"/>
        <item x="775"/>
        <item x="874"/>
        <item x="2"/>
        <item x="143"/>
        <item x="44"/>
        <item x="876"/>
        <item x="875"/>
        <item x="139"/>
        <item x="163"/>
        <item x="140"/>
        <item x="1072"/>
        <item x="877"/>
        <item x="675"/>
        <item x="865"/>
        <item x="169"/>
        <item x="207"/>
        <item x="731"/>
        <item x="730"/>
        <item x="979"/>
        <item x="1130"/>
        <item x="574"/>
        <item x="886"/>
        <item x="931"/>
        <item x="852"/>
        <item x="575"/>
        <item x="393"/>
        <item x="238"/>
        <item x="793"/>
        <item x="899"/>
        <item x="1165"/>
        <item x="844"/>
        <item x="89"/>
        <item x="40"/>
        <item x="1254"/>
        <item x="360"/>
        <item x="368"/>
        <item x="463"/>
        <item x="818"/>
        <item x="424"/>
        <item x="562"/>
        <item x="641"/>
        <item x="75"/>
        <item x="669"/>
        <item x="306"/>
        <item x="902"/>
        <item x="119"/>
        <item x="494"/>
        <item x="394"/>
        <item x="125"/>
        <item x="624"/>
        <item x="43"/>
        <item x="1039"/>
        <item x="162"/>
        <item x="1306"/>
        <item x="1327"/>
        <item x="825"/>
        <item x="1109"/>
        <item x="1110"/>
        <item x="1111"/>
        <item x="1112"/>
        <item x="1287"/>
        <item x="1030"/>
        <item x="1174"/>
        <item x="1170"/>
        <item x="1113"/>
        <item x="1326"/>
        <item x="1171"/>
        <item x="1056"/>
        <item x="1169"/>
        <item x="985"/>
        <item x="1172"/>
        <item x="693"/>
        <item x="987"/>
        <item x="697"/>
        <item x="988"/>
        <item x="986"/>
        <item x="984"/>
        <item x="1046"/>
        <item x="352"/>
        <item x="106"/>
        <item x="1093"/>
        <item x="1221"/>
        <item x="128"/>
        <item x="676"/>
        <item x="1143"/>
        <item x="41"/>
        <item x="401"/>
        <item x="298"/>
        <item x="256"/>
        <item x="366"/>
        <item x="180"/>
        <item x="375"/>
        <item x="149"/>
        <item x="179"/>
        <item x="684"/>
        <item x="85"/>
        <item x="133"/>
        <item x="1027"/>
        <item x="901"/>
        <item x="432"/>
        <item x="127"/>
        <item x="1008"/>
        <item x="1230"/>
        <item x="194"/>
        <item x="188"/>
        <item x="524"/>
        <item x="1231"/>
        <item x="270"/>
        <item x="363"/>
        <item x="783"/>
        <item x="1068"/>
        <item x="972"/>
        <item x="364"/>
        <item x="576"/>
        <item x="630"/>
        <item x="266"/>
        <item x="268"/>
        <item x="267"/>
        <item x="691"/>
        <item x="61"/>
        <item x="65"/>
        <item x="927"/>
        <item x="1294"/>
        <item x="132"/>
        <item x="802"/>
        <item x="528"/>
        <item x="747"/>
        <item x="983"/>
        <item x="904"/>
        <item x="888"/>
        <item x="1275"/>
        <item x="858"/>
        <item x="1148"/>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02"/>
        <item x="282"/>
        <item x="419"/>
        <item x="418"/>
        <item x="1092"/>
        <item x="1212"/>
        <item x="1078"/>
        <item x="111"/>
        <item x="1191"/>
        <item x="1080"/>
        <item x="951"/>
        <item x="479"/>
        <item x="694"/>
        <item x="288"/>
        <item x="915"/>
        <item x="396"/>
        <item x="645"/>
        <item x="240"/>
        <item x="250"/>
        <item x="1132"/>
        <item x="1038"/>
        <item x="414"/>
        <item x="327"/>
        <item x="443"/>
        <item x="442"/>
        <item x="567"/>
        <item x="656"/>
        <item x="975"/>
        <item x="255"/>
        <item x="996"/>
        <item x="1166"/>
        <item x="879"/>
        <item x="1196"/>
        <item x="117"/>
        <item x="1321"/>
        <item x="392"/>
        <item x="1264"/>
        <item x="1200"/>
        <item x="457"/>
        <item x="447"/>
        <item x="451"/>
        <item x="455"/>
        <item x="460"/>
        <item x="448"/>
        <item x="456"/>
        <item x="454"/>
        <item x="453"/>
        <item x="446"/>
        <item x="459"/>
        <item x="449"/>
        <item x="445"/>
        <item x="458"/>
        <item x="832"/>
        <item x="299"/>
        <item x="408"/>
        <item x="160"/>
        <item x="161"/>
        <item x="294"/>
        <item x="344"/>
        <item x="725"/>
        <item x="283"/>
        <item x="617"/>
        <item x="946"/>
        <item x="659"/>
        <item x="805"/>
        <item x="1179"/>
        <item x="1180"/>
        <item x="62"/>
        <item x="706"/>
        <item x="254"/>
        <item x="321"/>
        <item x="314"/>
        <item x="397"/>
        <item x="475"/>
        <item x="484"/>
        <item x="513"/>
        <item x="653"/>
        <item x="806"/>
        <item x="1247"/>
        <item x="24"/>
        <item x="112"/>
        <item x="867"/>
        <item x="1210"/>
        <item x="960"/>
        <item x="1333"/>
        <item x="716"/>
        <item x="937"/>
        <item x="1252"/>
        <item x="655"/>
        <item x="840"/>
        <item x="105"/>
        <item x="1300"/>
        <item x="1192"/>
        <item x="1193"/>
        <item x="328"/>
        <item x="1236"/>
        <item x="1125"/>
        <item x="1010"/>
        <item x="768"/>
        <item x="599"/>
        <item x="890"/>
        <item x="219"/>
        <item x="661"/>
        <item x="954"/>
        <item x="331"/>
        <item x="745"/>
        <item x="526"/>
        <item x="577"/>
        <item x="746"/>
        <item x="1237"/>
        <item x="509"/>
        <item x="855"/>
        <item x="1271"/>
        <item x="1188"/>
        <item x="1315"/>
        <item x="541"/>
        <item x="1283"/>
        <item x="1157"/>
        <item x="751"/>
        <item x="1218"/>
        <item x="1070"/>
        <item x="891"/>
        <item x="1249"/>
        <item x="866"/>
        <item x="801"/>
        <item x="861"/>
        <item x="1004"/>
        <item x="237"/>
        <item x="332"/>
        <item x="680"/>
        <item x="296"/>
        <item x="1158"/>
        <item x="1014"/>
        <item x="995"/>
        <item x="1178"/>
        <item x="1177"/>
        <item x="615"/>
        <item x="1103"/>
        <item x="333"/>
        <item x="153"/>
        <item x="723"/>
        <item x="823"/>
        <item x="956"/>
        <item x="1079"/>
        <item x="426"/>
        <item x="914"/>
        <item x="952"/>
        <item x="1291"/>
        <item x="679"/>
        <item x="462"/>
        <item x="141"/>
        <item x="597"/>
        <item x="993"/>
        <item x="932"/>
        <item x="374"/>
        <item x="584"/>
        <item x="1278"/>
        <item x="3"/>
        <item x="181"/>
        <item x="18"/>
        <item x="678"/>
        <item x="90"/>
        <item x="122"/>
        <item x="135"/>
        <item x="86"/>
        <item x="203"/>
        <item x="4"/>
        <item x="205"/>
        <item x="131"/>
        <item x="211"/>
        <item x="42"/>
        <item x="467"/>
        <item x="428"/>
        <item x="800"/>
        <item x="629"/>
        <item x="508"/>
        <item x="955"/>
        <item x="1293"/>
        <item x="1322"/>
        <item x="230"/>
        <item x="718"/>
        <item x="856"/>
        <item x="1217"/>
        <item x="99"/>
        <item x="782"/>
        <item x="70"/>
        <item x="69"/>
        <item x="930"/>
        <item x="67"/>
        <item x="857"/>
        <item x="559"/>
        <item x="335"/>
        <item x="1003"/>
        <item x="425"/>
        <item x="1225"/>
        <item x="922"/>
        <item x="650"/>
        <item x="651"/>
        <item x="682"/>
        <item x="1224"/>
        <item x="963"/>
        <item x="933"/>
        <item x="554"/>
        <item x="1033"/>
        <item x="1082"/>
        <item x="720"/>
        <item x="885"/>
        <item x="1223"/>
        <item x="537"/>
        <item x="1238"/>
        <item x="499"/>
        <item x="522"/>
        <item x="649"/>
        <item x="924"/>
        <item x="797"/>
        <item x="614"/>
        <item x="1088"/>
        <item x="486"/>
        <item x="593"/>
        <item x="792"/>
        <item x="736"/>
        <item x="395"/>
        <item x="276"/>
        <item x="156"/>
        <item x="196"/>
        <item x="212"/>
        <item x="636"/>
        <item x="17"/>
        <item x="200"/>
        <item x="935"/>
        <item x="934"/>
        <item x="1320"/>
        <item x="1307"/>
        <item x="542"/>
        <item x="811"/>
        <item x="1314"/>
        <item x="310"/>
        <item x="1167"/>
        <item x="780"/>
        <item x="626"/>
        <item x="673"/>
        <item x="1208"/>
        <item x="1099"/>
        <item x="850"/>
        <item x="1138"/>
        <item x="648"/>
        <item x="488"/>
        <item x="1123"/>
        <item x="1292"/>
        <item x="1012"/>
        <item x="997"/>
        <item x="998"/>
        <item x="834"/>
        <item x="1159"/>
        <item x="981"/>
        <item x="869"/>
        <item x="807"/>
        <item x="1222"/>
        <item x="1002"/>
        <item x="1011"/>
        <item x="1211"/>
        <item x="1312"/>
        <item x="1101"/>
        <item x="1100"/>
        <item x="1060"/>
        <item x="1061"/>
        <item x="634"/>
        <item x="1228"/>
        <item x="928"/>
        <item x="646"/>
        <item x="777"/>
        <item x="647"/>
        <item x="1063"/>
        <item x="1016"/>
        <item x="1077"/>
        <item x="1213"/>
        <item x="1168"/>
        <item x="813"/>
        <item x="812"/>
        <item x="579"/>
        <item x="1017"/>
        <item x="1163"/>
        <item x="1164"/>
        <item x="1162"/>
        <item x="1280"/>
        <item x="913"/>
        <item x="534"/>
        <item x="741"/>
        <item x="740"/>
        <item x="263"/>
        <item x="1235"/>
        <item x="1334"/>
        <item x="233"/>
        <item x="195"/>
        <item x="259"/>
        <item x="209"/>
        <item x="12"/>
        <item x="35"/>
        <item x="98"/>
        <item x="668"/>
        <item x="77"/>
        <item x="248"/>
        <item x="34"/>
        <item x="71"/>
        <item x="365"/>
        <item x="73"/>
        <item x="72"/>
        <item x="239"/>
        <item x="84"/>
        <item x="864"/>
        <item x="412"/>
        <item x="1288"/>
        <item x="187"/>
        <item x="884"/>
        <item x="185"/>
        <item x="231"/>
        <item x="839"/>
        <item x="918"/>
        <item x="638"/>
        <item x="637"/>
        <item x="302"/>
        <item x="114"/>
        <item x="165"/>
        <item x="19"/>
        <item x="16"/>
        <item x="301"/>
        <item x="733"/>
        <item x="385"/>
        <item x="115"/>
        <item x="31"/>
        <item x="124"/>
        <item x="175"/>
        <item x="235"/>
        <item x="46"/>
        <item x="110"/>
        <item x="381"/>
        <item x="78"/>
        <item x="1098"/>
        <item x="221"/>
        <item x="521"/>
        <item x="464"/>
        <item x="461"/>
        <item x="171"/>
        <item x="452"/>
        <item x="1243"/>
        <item x="178"/>
        <item x="191"/>
        <item x="1097"/>
        <item x="109"/>
        <item x="74"/>
        <item x="712"/>
        <item x="713"/>
        <item x="999"/>
        <item x="1000"/>
        <item x="1214"/>
        <item x="681"/>
        <item x="330"/>
        <item x="1084"/>
        <item x="1330"/>
        <item x="750"/>
        <item x="824"/>
        <item x="316"/>
        <item x="1295"/>
        <item x="555"/>
        <item x="588"/>
        <item x="939"/>
        <item x="587"/>
        <item x="1018"/>
        <item x="1019"/>
        <item x="589"/>
        <item x="938"/>
        <item x="1139"/>
        <item x="378"/>
        <item x="959"/>
        <item x="958"/>
        <item x="278"/>
        <item x="1062"/>
        <item x="767"/>
        <item x="909"/>
        <item x="1146"/>
        <item x="700"/>
        <item x="151"/>
        <item x="130"/>
        <item x="431"/>
        <item x="274"/>
        <item x="201"/>
        <item x="206"/>
        <item x="244"/>
        <item x="592"/>
        <item x="245"/>
        <item x="95"/>
        <item x="123"/>
        <item x="97"/>
        <item x="22"/>
        <item x="23"/>
        <item x="520"/>
        <item x="409"/>
        <item x="608"/>
        <item x="529"/>
        <item x="501"/>
        <item x="500"/>
        <item x="923"/>
        <item x="323"/>
        <item x="495"/>
        <item x="921"/>
        <item x="1147"/>
        <item x="1229"/>
        <item x="582"/>
        <item x="609"/>
        <item x="450"/>
        <item x="1199"/>
        <item x="1198"/>
        <item x="1197"/>
        <item x="1190"/>
        <item x="1194"/>
        <item x="770"/>
        <item x="1195"/>
        <item x="774"/>
        <item x="1189"/>
        <item x="771"/>
        <item x="558"/>
        <item x="610"/>
        <item x="1052"/>
        <item x="590"/>
        <item x="54"/>
        <item x="945"/>
        <item x="940"/>
        <item x="422"/>
        <item x="833"/>
        <item x="304"/>
        <item x="386"/>
        <item x="1013"/>
        <item x="625"/>
        <item x="470"/>
        <item x="1031"/>
        <item x="900"/>
        <item x="953"/>
        <item x="595"/>
        <item x="421"/>
        <item x="279"/>
        <item x="182"/>
        <item x="243"/>
        <item x="1029"/>
        <item x="1087"/>
        <item x="1085"/>
        <item x="1086"/>
        <item x="1262"/>
        <item x="1263"/>
        <item x="772"/>
        <item x="897"/>
        <item x="911"/>
        <item x="908"/>
        <item x="907"/>
        <item x="910"/>
        <item x="1269"/>
        <item x="1268"/>
        <item x="1267"/>
        <item x="1023"/>
        <item x="1022"/>
        <item x="1024"/>
        <item x="1045"/>
        <item x="1047"/>
        <item x="1044"/>
        <item x="950"/>
        <item x="948"/>
        <item x="949"/>
        <item x="870"/>
        <item x="1335"/>
        <item x="788"/>
        <item x="916"/>
        <item x="1297"/>
        <item x="148"/>
        <item x="129"/>
        <item x="941"/>
        <item x="1015"/>
        <item x="602"/>
        <item x="1149"/>
        <item x="481"/>
        <item x="493"/>
        <item x="1331"/>
        <item x="735"/>
        <item x="1323"/>
        <item x="754"/>
        <item x="652"/>
        <item x="830"/>
        <item x="227"/>
        <item x="973"/>
        <item x="968"/>
        <item x="670"/>
        <item x="814"/>
        <item x="1069"/>
        <item x="384"/>
        <item x="1127"/>
        <item x="794"/>
        <item x="1128"/>
        <item x="795"/>
        <item x="654"/>
        <item x="744"/>
        <item x="895"/>
        <item x="703"/>
        <item x="167"/>
        <item x="971"/>
        <item x="970"/>
        <item x="620"/>
        <item x="1311"/>
        <item x="1310"/>
        <item x="1309"/>
        <item x="1183"/>
        <item x="1184"/>
        <item x="1187"/>
        <item x="1185"/>
        <item x="1182"/>
        <item x="1186"/>
        <item x="1279"/>
        <item x="1054"/>
        <item x="1055"/>
        <item x="1091"/>
        <item x="742"/>
        <item x="887"/>
        <item x="743"/>
        <item x="168"/>
        <item x="14"/>
        <item x="632"/>
        <item x="5"/>
        <item x="1152"/>
        <item x="1083"/>
        <item x="340"/>
        <item x="166"/>
        <item x="213"/>
        <item x="504"/>
        <item x="549"/>
        <item x="413"/>
        <item x="672"/>
        <item x="671"/>
        <item x="633"/>
        <item x="1284"/>
        <item x="1285"/>
        <item x="1282"/>
        <item x="990"/>
        <item x="992"/>
        <item x="535"/>
        <item x="784"/>
        <item x="809"/>
        <item x="532"/>
        <item x="1272"/>
        <item x="1150"/>
        <item x="1102"/>
        <item x="216"/>
        <item x="1270"/>
        <item x="763"/>
        <item x="326"/>
        <item x="305"/>
        <item x="947"/>
        <item x="1226"/>
        <item x="894"/>
        <item x="711"/>
        <item x="407"/>
        <item x="920"/>
        <item x="315"/>
        <item x="557"/>
        <item x="613"/>
        <item x="1076"/>
        <item x="944"/>
        <item x="1104"/>
        <item x="821"/>
        <item x="1036"/>
        <item x="819"/>
        <item x="581"/>
        <item x="1041"/>
        <item x="556"/>
        <item x="1142"/>
        <item x="1141"/>
        <item x="816"/>
        <item x="1133"/>
        <item x="883"/>
        <item x="275"/>
        <item x="769"/>
        <item x="52"/>
        <item x="51"/>
        <item x="49"/>
        <item x="100"/>
        <item x="1246"/>
        <item x="1115"/>
        <item x="469"/>
        <item x="698"/>
        <item x="1094"/>
        <item x="1256"/>
        <item x="1071"/>
        <item x="322"/>
        <item x="1096"/>
        <item x="324"/>
        <item x="380"/>
        <item x="851"/>
        <item x="208"/>
        <item x="64"/>
        <item x="269"/>
        <item x="225"/>
        <item x="476"/>
        <item x="292"/>
        <item x="251"/>
        <item x="1277"/>
        <item x="1105"/>
        <item x="436"/>
        <item x="1155"/>
        <item x="796"/>
        <item x="398"/>
        <item x="1336"/>
        <item x="1043"/>
        <item x="1328"/>
        <item x="739"/>
        <item x="696"/>
        <item x="635"/>
        <item x="258"/>
        <item x="377"/>
        <item x="714"/>
        <item x="734"/>
        <item x="560"/>
        <item x="778"/>
        <item x="719"/>
        <item x="489"/>
        <item x="214"/>
        <item x="596"/>
        <item x="309"/>
        <item x="1049"/>
        <item x="618"/>
        <item x="1122"/>
        <item x="1120"/>
        <item x="729"/>
        <item x="146"/>
        <item x="965"/>
        <item x="1201"/>
        <item x="1065"/>
        <item x="791"/>
        <item x="1073"/>
        <item x="765"/>
        <item x="550"/>
        <item x="198"/>
        <item x="197"/>
        <item x="707"/>
        <item x="1232"/>
        <item x="752"/>
        <item x="405"/>
        <item x="1140"/>
        <item x="444"/>
        <item x="553"/>
        <item x="370"/>
        <item x="387"/>
        <item x="247"/>
        <item x="68"/>
        <item x="320"/>
        <item x="176"/>
        <item x="354"/>
        <item x="1"/>
        <item x="473"/>
        <item x="33"/>
        <item x="47"/>
        <item x="118"/>
        <item x="623"/>
        <item x="846"/>
        <item x="15"/>
        <item x="13"/>
        <item x="1117"/>
        <item x="1265"/>
        <item x="662"/>
        <item x="663"/>
        <item x="689"/>
        <item x="758"/>
        <item x="667"/>
        <item x="753"/>
        <item x="853"/>
        <item x="683"/>
        <item x="810"/>
        <item x="498"/>
        <item x="468"/>
        <item x="660"/>
        <item x="644"/>
        <item x="578"/>
        <item x="53"/>
        <item x="570"/>
        <item x="410"/>
        <item x="980"/>
        <item x="20"/>
        <item x="273"/>
        <item x="571"/>
        <item x="348"/>
        <item x="55"/>
        <item x="101"/>
        <item x="566"/>
        <item x="57"/>
        <item x="690"/>
        <item x="277"/>
        <item x="1303"/>
        <item x="511"/>
        <item x="917"/>
        <item x="789"/>
        <item x="760"/>
        <item x="307"/>
        <item x="1257"/>
        <item x="616"/>
        <item x="1318"/>
        <item x="1227"/>
        <item x="1261"/>
        <item x="1259"/>
        <item x="1273"/>
        <item x="371"/>
        <item x="372"/>
        <item x="704"/>
        <item x="1129"/>
        <item x="265"/>
        <item x="1319"/>
        <item x="1207"/>
        <item x="338"/>
        <item x="337"/>
        <item x="345"/>
        <item x="342"/>
        <item x="341"/>
        <item x="339"/>
        <item x="346"/>
        <item x="303"/>
        <item x="506"/>
        <item x="925"/>
        <item x="594"/>
        <item x="756"/>
        <item x="1020"/>
        <item x="757"/>
        <item x="369"/>
        <item x="1021"/>
        <item x="601"/>
        <item x="319"/>
        <item x="600"/>
        <item x="507"/>
        <item x="1154"/>
        <item x="785"/>
        <item x="1006"/>
        <item x="1209"/>
        <item x="471"/>
        <item x="1253"/>
        <item x="1181"/>
        <item x="1005"/>
        <item x="217"/>
        <item x="434"/>
        <item x="1051"/>
        <item x="1308"/>
        <item x="1332"/>
        <item x="961"/>
        <item x="39"/>
        <item x="1151"/>
        <item x="1234"/>
        <item x="1233"/>
        <item x="1074"/>
        <item x="862"/>
        <item x="1153"/>
        <item x="1202"/>
        <item x="308"/>
        <item x="121"/>
        <item x="228"/>
        <item x="1305"/>
        <item x="964"/>
        <item x="286"/>
        <item x="1095"/>
        <item x="755"/>
        <item x="722"/>
        <item x="1220"/>
        <item x="1219"/>
        <item x="433"/>
        <item x="353"/>
        <item x="749"/>
        <item x="664"/>
        <item x="312"/>
        <item x="831"/>
        <item x="1126"/>
        <item x="420"/>
        <item x="1040"/>
        <item x="280"/>
        <item x="568"/>
        <item x="482"/>
        <item x="779"/>
        <item x="912"/>
        <item x="359"/>
        <item x="845"/>
        <item x="598"/>
        <item x="260"/>
        <item x="362"/>
        <item x="1145"/>
        <item x="361"/>
        <item x="285"/>
        <item x="503"/>
        <item x="799"/>
        <item x="502"/>
        <item x="724"/>
        <item x="487"/>
        <item x="474"/>
        <item x="512"/>
        <item x="619"/>
        <item x="390"/>
        <item x="1244"/>
        <item x="701"/>
        <item x="708"/>
        <item x="702"/>
        <item x="709"/>
        <item x="1245"/>
        <item x="1304"/>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numFmtId="165" showAll="0"/>
    <pivotField showAll="0"/>
    <pivotField numFmtId="9" showAll="0"/>
    <pivotField showAll="0"/>
    <pivotField dataField="1" showAll="0"/>
    <pivotField numFmtId="164" showAll="0"/>
    <pivotField showAll="0"/>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
    <i>
      <x v="1143"/>
    </i>
    <i>
      <x v="1002"/>
    </i>
    <i>
      <x v="82"/>
    </i>
    <i>
      <x v="1141"/>
    </i>
    <i>
      <x v="567"/>
    </i>
    <i>
      <x v="826"/>
    </i>
    <i>
      <x v="767"/>
    </i>
    <i>
      <x v="1336"/>
    </i>
    <i>
      <x v="425"/>
    </i>
    <i>
      <x v="1096"/>
    </i>
    <i>
      <x v="289"/>
    </i>
    <i>
      <x v="1106"/>
    </i>
    <i t="grand">
      <x/>
    </i>
  </rowItems>
  <colItems count="1">
    <i/>
  </colItems>
  <dataFields count="1">
    <dataField name="Average of rating" fld="9" subtotal="average" baseField="1" baseItem="82"/>
  </dataFields>
  <chartFormats count="4">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B858B4-85E1-4175-B512-A9C7510106C7}"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location ref="G4:H14" firstHeaderRow="1" firstDataRow="1" firstDataCol="1"/>
  <pivotFields count="28">
    <pivotField showAll="0"/>
    <pivotField showAll="0"/>
    <pivotField showAll="0"/>
    <pivotField axis="axisRow" showAll="0" sortType="descending">
      <items count="10">
        <item x="8"/>
        <item x="0"/>
        <item x="1"/>
        <item x="7"/>
        <item x="2"/>
        <item x="4"/>
        <item x="6"/>
        <item x="3"/>
        <item x="5"/>
        <item t="default"/>
      </items>
      <autoSortScope>
        <pivotArea dataOnly="0" outline="0" fieldPosition="0">
          <references count="1">
            <reference field="4294967294" count="1" selected="0">
              <x v="0"/>
            </reference>
          </references>
        </pivotArea>
      </autoSortScope>
    </pivotField>
    <pivotField numFmtId="165" showAll="0"/>
    <pivotField numFmtId="165" showAll="0"/>
    <pivotField showAll="0"/>
    <pivotField numFmtId="9" showAll="0"/>
    <pivotField showAll="0"/>
    <pivotField showAll="0"/>
    <pivotField numFmtId="164" showAll="0"/>
    <pivotField showAll="0"/>
    <pivotField showAll="0"/>
    <pivotField showAll="0"/>
    <pivotField numFmtId="166"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10">
    <i>
      <x v="2"/>
    </i>
    <i>
      <x v="1"/>
    </i>
    <i>
      <x v="4"/>
    </i>
    <i>
      <x v="7"/>
    </i>
    <i>
      <x v="6"/>
    </i>
    <i>
      <x v="5"/>
    </i>
    <i>
      <x/>
    </i>
    <i>
      <x v="8"/>
    </i>
    <i>
      <x v="3"/>
    </i>
    <i t="grand">
      <x/>
    </i>
  </rowItems>
  <colItems count="1">
    <i/>
  </colItems>
  <dataFields count="1">
    <dataField name="Sum of review count per product" fld="18" baseField="0" baseItem="0"/>
  </dataFields>
  <formats count="1">
    <format dxfId="23">
      <pivotArea grandRow="1" outline="0" collapsedLevelsAreSubtotals="1" fieldPosition="0"/>
    </format>
  </format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53CBD82-DBB3-4724-B597-EB3CC3876CE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B14" firstHeaderRow="1" firstDataRow="1" firstDataCol="1"/>
  <pivotFields count="28">
    <pivotField showAll="0"/>
    <pivotField showAll="0"/>
    <pivotField showAll="0"/>
    <pivotField axis="axisRow" showAll="0" sortType="descending">
      <items count="10">
        <item x="8"/>
        <item x="0"/>
        <item x="1"/>
        <item x="7"/>
        <item x="2"/>
        <item x="4"/>
        <item x="6"/>
        <item x="3"/>
        <item x="5"/>
        <item t="default"/>
      </items>
      <autoSortScope>
        <pivotArea dataOnly="0" outline="0" fieldPosition="0">
          <references count="1">
            <reference field="4294967294" count="1" selected="0">
              <x v="0"/>
            </reference>
          </references>
        </pivotArea>
      </autoSortScope>
    </pivotField>
    <pivotField numFmtId="165" showAll="0"/>
    <pivotField numFmtId="165" showAll="0"/>
    <pivotField showAll="0"/>
    <pivotField dataField="1" numFmtId="9" showAll="0"/>
    <pivotField showAll="0"/>
    <pivotField showAll="0"/>
    <pivotField numFmtId="164" showAll="0"/>
    <pivotField showAll="0"/>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v="6"/>
    </i>
    <i>
      <x v="8"/>
    </i>
    <i>
      <x v="3"/>
    </i>
    <i>
      <x v="1"/>
    </i>
    <i>
      <x v="2"/>
    </i>
    <i>
      <x v="7"/>
    </i>
    <i>
      <x v="4"/>
    </i>
    <i>
      <x/>
    </i>
    <i>
      <x v="5"/>
    </i>
    <i t="grand">
      <x/>
    </i>
  </rowItems>
  <colItems count="1">
    <i/>
  </colItems>
  <dataFields count="1">
    <dataField name="Average of discount_percentage" fld="7" subtotal="average" baseField="2" baseItem="9" numFmtId="9"/>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814434-D1B0-4C79-A127-A89EC7A3E4ED}" name="PivotTable1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
  <location ref="AN13:AO24" firstHeaderRow="1" firstDataRow="1" firstDataCol="1"/>
  <pivotFields count="28">
    <pivotField showAll="0"/>
    <pivotField showAll="0"/>
    <pivotField showAll="0"/>
    <pivotField showAll="0"/>
    <pivotField numFmtId="165" showAll="0"/>
    <pivotField numFmtId="165" showAll="0"/>
    <pivotField axis="axisRow" showAll="0">
      <items count="11">
        <item x="6"/>
        <item x="2"/>
        <item x="3"/>
        <item x="4"/>
        <item x="1"/>
        <item x="0"/>
        <item x="7"/>
        <item x="5"/>
        <item x="8"/>
        <item x="9"/>
        <item t="default"/>
      </items>
    </pivotField>
    <pivotField numFmtId="9" showAll="0"/>
    <pivotField showAll="0"/>
    <pivotField dataField="1" showAll="0"/>
    <pivotField numFmtId="164" showAll="0"/>
    <pivotField showAll="0"/>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1">
    <i>
      <x/>
    </i>
    <i>
      <x v="1"/>
    </i>
    <i>
      <x v="2"/>
    </i>
    <i>
      <x v="3"/>
    </i>
    <i>
      <x v="4"/>
    </i>
    <i>
      <x v="5"/>
    </i>
    <i>
      <x v="6"/>
    </i>
    <i>
      <x v="7"/>
    </i>
    <i>
      <x v="8"/>
    </i>
    <i>
      <x v="9"/>
    </i>
    <i t="grand">
      <x/>
    </i>
  </rowItems>
  <colItems count="1">
    <i/>
  </colItems>
  <dataFields count="1">
    <dataField name="Count of rating" fld="9" subtotal="count" baseField="6"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C98B3F-14D6-4243-A841-E72CF46A4C75}" name="PivotTable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Q4:R15" firstHeaderRow="1" firstDataRow="1" firstDataCol="1"/>
  <pivotFields count="28">
    <pivotField showAll="0"/>
    <pivotField axis="axisRow" showAll="0" measureFilter="1" sortType="descending">
      <items count="1338">
        <item x="1313"/>
        <item x="1316"/>
        <item x="732"/>
        <item x="1028"/>
        <item x="87"/>
        <item x="88"/>
        <item x="1255"/>
        <item x="893"/>
        <item x="766"/>
        <item x="863"/>
        <item x="943"/>
        <item x="717"/>
        <item x="1090"/>
        <item x="966"/>
        <item x="715"/>
        <item x="1032"/>
        <item x="1007"/>
        <item x="967"/>
        <item x="842"/>
        <item x="224"/>
        <item x="1274"/>
        <item x="1135"/>
        <item x="1137"/>
        <item x="1251"/>
        <item x="1136"/>
        <item x="1134"/>
        <item x="1260"/>
        <item x="1250"/>
        <item x="674"/>
        <item x="496"/>
        <item x="1286"/>
        <item x="1281"/>
        <item x="441"/>
        <item x="527"/>
        <item x="402"/>
        <item x="389"/>
        <item x="388"/>
        <item x="903"/>
        <item x="465"/>
        <item x="1001"/>
        <item x="400"/>
        <item x="1301"/>
        <item x="376"/>
        <item x="416"/>
        <item x="1089"/>
        <item x="1175"/>
        <item x="828"/>
        <item x="1067"/>
        <item x="430"/>
        <item x="490"/>
        <item x="492"/>
        <item x="491"/>
        <item x="96"/>
        <item x="666"/>
        <item x="252"/>
        <item x="1242"/>
        <item x="107"/>
        <item x="281"/>
        <item x="699"/>
        <item x="764"/>
        <item x="786"/>
        <item x="1026"/>
        <item x="202"/>
        <item x="1050"/>
        <item x="404"/>
        <item x="1156"/>
        <item x="8"/>
        <item x="1064"/>
        <item x="1124"/>
        <item x="1258"/>
        <item x="561"/>
        <item x="222"/>
        <item x="137"/>
        <item x="138"/>
        <item x="1266"/>
        <item x="1114"/>
        <item x="517"/>
        <item x="93"/>
        <item x="293"/>
        <item x="300"/>
        <item x="1241"/>
        <item x="172"/>
        <item x="1118"/>
        <item x="437"/>
        <item x="1066"/>
        <item x="1248"/>
        <item x="1037"/>
        <item x="159"/>
        <item x="406"/>
        <item x="569"/>
        <item x="158"/>
        <item x="157"/>
        <item x="183"/>
        <item x="142"/>
        <item x="325"/>
        <item x="355"/>
        <item x="290"/>
        <item x="289"/>
        <item x="356"/>
        <item x="382"/>
        <item x="253"/>
        <item x="478"/>
        <item x="226"/>
        <item x="234"/>
        <item x="516"/>
        <item x="519"/>
        <item x="518"/>
        <item x="472"/>
        <item x="92"/>
        <item x="91"/>
        <item x="94"/>
        <item x="1239"/>
        <item x="1240"/>
        <item x="190"/>
        <item x="173"/>
        <item x="174"/>
        <item x="854"/>
        <item x="976"/>
        <item x="881"/>
        <item x="403"/>
        <item x="849"/>
        <item x="1108"/>
        <item x="1107"/>
        <item x="1106"/>
        <item x="880"/>
        <item x="1173"/>
        <item x="882"/>
        <item x="1121"/>
        <item x="808"/>
        <item x="1289"/>
        <item x="515"/>
        <item x="848"/>
        <item x="514"/>
        <item x="236"/>
        <item x="108"/>
        <item x="974"/>
        <item x="926"/>
        <item x="1116"/>
        <item x="607"/>
        <item x="152"/>
        <item x="147"/>
        <item x="120"/>
        <item x="1298"/>
        <item x="1299"/>
        <item x="820"/>
        <item x="477"/>
        <item x="358"/>
        <item x="738"/>
        <item x="787"/>
        <item x="220"/>
        <item x="776"/>
        <item x="1296"/>
        <item x="9"/>
        <item x="30"/>
        <item x="26"/>
        <item x="48"/>
        <item x="113"/>
        <item x="154"/>
        <item x="21"/>
        <item x="415"/>
        <item x="150"/>
        <item x="36"/>
        <item x="136"/>
        <item x="155"/>
        <item x="27"/>
        <item x="28"/>
        <item x="29"/>
        <item x="838"/>
        <item x="837"/>
        <item x="836"/>
        <item x="977"/>
        <item x="210"/>
        <item x="748"/>
        <item x="58"/>
        <item x="627"/>
        <item x="962"/>
        <item x="76"/>
        <item x="835"/>
        <item x="686"/>
        <item x="721"/>
        <item x="1216"/>
        <item x="546"/>
        <item x="544"/>
        <item x="543"/>
        <item x="548"/>
        <item x="10"/>
        <item x="547"/>
        <item x="545"/>
        <item x="919"/>
        <item x="605"/>
        <item x="291"/>
        <item x="466"/>
        <item x="6"/>
        <item x="7"/>
        <item x="50"/>
        <item x="695"/>
        <item x="827"/>
        <item x="261"/>
        <item x="658"/>
        <item x="978"/>
        <item x="565"/>
        <item x="1009"/>
        <item x="1081"/>
        <item x="318"/>
        <item x="317"/>
        <item x="232"/>
        <item x="685"/>
        <item x="399"/>
        <item x="357"/>
        <item x="204"/>
        <item x="411"/>
        <item x="639"/>
        <item x="272"/>
        <item x="642"/>
        <item x="643"/>
        <item x="223"/>
        <item x="804"/>
        <item x="826"/>
        <item x="145"/>
        <item x="144"/>
        <item x="936"/>
        <item x="761"/>
        <item x="1325"/>
        <item x="1324"/>
        <item x="737"/>
        <item x="798"/>
        <item x="551"/>
        <item x="170"/>
        <item x="391"/>
        <item x="552"/>
        <item x="287"/>
        <item x="262"/>
        <item x="657"/>
        <item x="728"/>
        <item x="379"/>
        <item x="759"/>
        <item x="1035"/>
        <item x="1034"/>
        <item x="229"/>
        <item x="1205"/>
        <item x="1206"/>
        <item x="1204"/>
        <item x="1203"/>
        <item x="1058"/>
        <item x="1059"/>
        <item x="1057"/>
        <item x="969"/>
        <item x="822"/>
        <item x="199"/>
        <item x="929"/>
        <item x="134"/>
        <item x="347"/>
        <item x="439"/>
        <item x="957"/>
        <item x="373"/>
        <item x="606"/>
        <item x="982"/>
        <item x="1160"/>
        <item x="622"/>
        <item x="790"/>
        <item x="423"/>
        <item x="1131"/>
        <item x="1161"/>
        <item x="367"/>
        <item x="591"/>
        <item x="994"/>
        <item x="257"/>
        <item x="480"/>
        <item x="351"/>
        <item x="383"/>
        <item x="817"/>
        <item x="329"/>
        <item x="803"/>
        <item x="989"/>
        <item x="271"/>
        <item x="427"/>
        <item x="295"/>
        <item x="249"/>
        <item x="264"/>
        <item x="1317"/>
        <item x="218"/>
        <item x="1290"/>
        <item x="573"/>
        <item x="1276"/>
        <item x="692"/>
        <item x="66"/>
        <item x="81"/>
        <item x="79"/>
        <item x="80"/>
        <item x="1329"/>
        <item x="781"/>
        <item x="1025"/>
        <item x="942"/>
        <item x="892"/>
        <item x="184"/>
        <item x="164"/>
        <item x="246"/>
        <item x="525"/>
        <item x="726"/>
        <item x="440"/>
        <item x="37"/>
        <item x="536"/>
        <item x="63"/>
        <item x="242"/>
        <item x="1215"/>
        <item x="192"/>
        <item x="483"/>
        <item x="313"/>
        <item x="82"/>
        <item x="564"/>
        <item x="563"/>
        <item x="60"/>
        <item x="334"/>
        <item x="435"/>
        <item x="350"/>
        <item x="860"/>
        <item x="102"/>
        <item x="103"/>
        <item x="83"/>
        <item x="104"/>
        <item x="116"/>
        <item x="841"/>
        <item x="873"/>
        <item x="1053"/>
        <item x="628"/>
        <item x="991"/>
        <item x="1119"/>
        <item x="871"/>
        <item x="665"/>
        <item x="896"/>
        <item x="336"/>
        <item x="631"/>
        <item x="485"/>
        <item x="1176"/>
        <item x="762"/>
        <item x="815"/>
        <item x="59"/>
        <item x="349"/>
        <item x="878"/>
        <item x="687"/>
        <item x="688"/>
        <item x="1075"/>
        <item x="510"/>
        <item x="1042"/>
        <item x="438"/>
        <item x="843"/>
        <item x="311"/>
        <item x="1144"/>
        <item x="585"/>
        <item x="533"/>
        <item x="505"/>
        <item x="523"/>
        <item x="829"/>
        <item x="497"/>
        <item x="847"/>
        <item x="872"/>
        <item x="126"/>
        <item x="177"/>
        <item x="1048"/>
        <item x="343"/>
        <item x="727"/>
        <item x="241"/>
        <item x="572"/>
        <item x="868"/>
        <item x="677"/>
        <item x="580"/>
        <item x="11"/>
        <item x="0"/>
        <item x="284"/>
        <item x="898"/>
        <item x="705"/>
        <item x="773"/>
        <item x="775"/>
        <item x="874"/>
        <item x="2"/>
        <item x="143"/>
        <item x="44"/>
        <item x="876"/>
        <item x="875"/>
        <item x="139"/>
        <item x="163"/>
        <item x="140"/>
        <item x="1072"/>
        <item x="877"/>
        <item x="675"/>
        <item x="865"/>
        <item x="169"/>
        <item x="207"/>
        <item x="731"/>
        <item x="730"/>
        <item x="979"/>
        <item x="1130"/>
        <item x="574"/>
        <item x="886"/>
        <item x="931"/>
        <item x="852"/>
        <item x="575"/>
        <item x="393"/>
        <item x="238"/>
        <item x="793"/>
        <item x="899"/>
        <item x="1165"/>
        <item x="844"/>
        <item x="89"/>
        <item x="40"/>
        <item x="1254"/>
        <item x="360"/>
        <item x="368"/>
        <item x="463"/>
        <item x="818"/>
        <item x="424"/>
        <item x="562"/>
        <item x="641"/>
        <item x="75"/>
        <item x="669"/>
        <item x="306"/>
        <item x="902"/>
        <item x="119"/>
        <item x="494"/>
        <item x="394"/>
        <item x="125"/>
        <item x="624"/>
        <item x="43"/>
        <item x="1039"/>
        <item x="162"/>
        <item x="1306"/>
        <item x="1327"/>
        <item x="825"/>
        <item x="1109"/>
        <item x="1110"/>
        <item x="1111"/>
        <item x="1112"/>
        <item x="1287"/>
        <item x="1030"/>
        <item x="1174"/>
        <item x="1170"/>
        <item x="1113"/>
        <item x="1326"/>
        <item x="1171"/>
        <item x="1056"/>
        <item x="1169"/>
        <item x="985"/>
        <item x="1172"/>
        <item x="693"/>
        <item x="987"/>
        <item x="697"/>
        <item x="988"/>
        <item x="986"/>
        <item x="984"/>
        <item x="1046"/>
        <item x="352"/>
        <item x="106"/>
        <item x="1093"/>
        <item x="1221"/>
        <item x="128"/>
        <item x="676"/>
        <item x="1143"/>
        <item x="41"/>
        <item x="401"/>
        <item x="298"/>
        <item x="256"/>
        <item x="366"/>
        <item x="180"/>
        <item x="375"/>
        <item x="149"/>
        <item x="179"/>
        <item x="684"/>
        <item x="85"/>
        <item x="133"/>
        <item x="1027"/>
        <item x="901"/>
        <item x="432"/>
        <item x="127"/>
        <item x="1008"/>
        <item x="1230"/>
        <item x="194"/>
        <item x="188"/>
        <item x="524"/>
        <item x="1231"/>
        <item x="270"/>
        <item x="363"/>
        <item x="783"/>
        <item x="1068"/>
        <item x="972"/>
        <item x="364"/>
        <item x="576"/>
        <item x="630"/>
        <item x="266"/>
        <item x="268"/>
        <item x="267"/>
        <item x="691"/>
        <item x="61"/>
        <item x="65"/>
        <item x="927"/>
        <item x="1294"/>
        <item x="132"/>
        <item x="802"/>
        <item x="528"/>
        <item x="747"/>
        <item x="983"/>
        <item x="904"/>
        <item x="888"/>
        <item x="1275"/>
        <item x="858"/>
        <item x="1148"/>
        <item x="710"/>
        <item x="859"/>
        <item x="889"/>
        <item x="905"/>
        <item x="297"/>
        <item x="906"/>
        <item x="215"/>
        <item x="603"/>
        <item x="604"/>
        <item x="612"/>
        <item x="611"/>
        <item x="540"/>
        <item x="417"/>
        <item x="539"/>
        <item x="538"/>
        <item x="429"/>
        <item x="193"/>
        <item x="189"/>
        <item x="621"/>
        <item x="531"/>
        <item x="25"/>
        <item x="32"/>
        <item x="530"/>
        <item x="186"/>
        <item x="583"/>
        <item x="38"/>
        <item x="45"/>
        <item x="56"/>
        <item x="640"/>
        <item x="586"/>
        <item x="1302"/>
        <item x="282"/>
        <item x="419"/>
        <item x="418"/>
        <item x="1092"/>
        <item x="1212"/>
        <item x="1078"/>
        <item x="111"/>
        <item x="1191"/>
        <item x="1080"/>
        <item x="951"/>
        <item x="479"/>
        <item x="694"/>
        <item x="288"/>
        <item x="915"/>
        <item x="396"/>
        <item x="645"/>
        <item x="240"/>
        <item x="250"/>
        <item x="1132"/>
        <item x="1038"/>
        <item x="414"/>
        <item x="327"/>
        <item x="443"/>
        <item x="442"/>
        <item x="567"/>
        <item x="656"/>
        <item x="975"/>
        <item x="255"/>
        <item x="996"/>
        <item x="1166"/>
        <item x="879"/>
        <item x="1196"/>
        <item x="117"/>
        <item x="1321"/>
        <item x="392"/>
        <item x="1264"/>
        <item x="1200"/>
        <item x="457"/>
        <item x="447"/>
        <item x="451"/>
        <item x="455"/>
        <item x="460"/>
        <item x="448"/>
        <item x="456"/>
        <item x="454"/>
        <item x="453"/>
        <item x="446"/>
        <item x="459"/>
        <item x="449"/>
        <item x="445"/>
        <item x="458"/>
        <item x="832"/>
        <item x="299"/>
        <item x="408"/>
        <item x="160"/>
        <item x="161"/>
        <item x="294"/>
        <item x="344"/>
        <item x="725"/>
        <item x="283"/>
        <item x="617"/>
        <item x="946"/>
        <item x="659"/>
        <item x="805"/>
        <item x="1179"/>
        <item x="1180"/>
        <item x="62"/>
        <item x="706"/>
        <item x="254"/>
        <item x="321"/>
        <item x="314"/>
        <item x="397"/>
        <item x="475"/>
        <item x="484"/>
        <item x="513"/>
        <item x="653"/>
        <item x="806"/>
        <item x="1247"/>
        <item x="24"/>
        <item x="112"/>
        <item x="867"/>
        <item x="1210"/>
        <item x="960"/>
        <item x="1333"/>
        <item x="716"/>
        <item x="937"/>
        <item x="1252"/>
        <item x="655"/>
        <item x="840"/>
        <item x="105"/>
        <item x="1300"/>
        <item x="1192"/>
        <item x="1193"/>
        <item x="328"/>
        <item x="1236"/>
        <item x="1125"/>
        <item x="1010"/>
        <item x="768"/>
        <item x="599"/>
        <item x="890"/>
        <item x="219"/>
        <item x="661"/>
        <item x="954"/>
        <item x="331"/>
        <item x="745"/>
        <item x="526"/>
        <item x="577"/>
        <item x="746"/>
        <item x="1237"/>
        <item x="509"/>
        <item x="855"/>
        <item x="1271"/>
        <item x="1188"/>
        <item x="1315"/>
        <item x="541"/>
        <item x="1283"/>
        <item x="1157"/>
        <item x="751"/>
        <item x="1218"/>
        <item x="1070"/>
        <item x="891"/>
        <item x="1249"/>
        <item x="866"/>
        <item x="801"/>
        <item x="861"/>
        <item x="1004"/>
        <item x="237"/>
        <item x="332"/>
        <item x="680"/>
        <item x="296"/>
        <item x="1158"/>
        <item x="1014"/>
        <item x="995"/>
        <item x="1178"/>
        <item x="1177"/>
        <item x="615"/>
        <item x="1103"/>
        <item x="333"/>
        <item x="153"/>
        <item x="723"/>
        <item x="823"/>
        <item x="956"/>
        <item x="1079"/>
        <item x="426"/>
        <item x="914"/>
        <item x="952"/>
        <item x="1291"/>
        <item x="679"/>
        <item x="462"/>
        <item x="141"/>
        <item x="597"/>
        <item x="993"/>
        <item x="932"/>
        <item x="374"/>
        <item x="584"/>
        <item x="1278"/>
        <item x="3"/>
        <item x="181"/>
        <item x="18"/>
        <item x="678"/>
        <item x="90"/>
        <item x="122"/>
        <item x="135"/>
        <item x="86"/>
        <item x="203"/>
        <item x="4"/>
        <item x="205"/>
        <item x="131"/>
        <item x="211"/>
        <item x="42"/>
        <item x="467"/>
        <item x="428"/>
        <item x="800"/>
        <item x="629"/>
        <item x="508"/>
        <item x="955"/>
        <item x="1293"/>
        <item x="1322"/>
        <item x="230"/>
        <item x="718"/>
        <item x="856"/>
        <item x="1217"/>
        <item x="99"/>
        <item x="782"/>
        <item x="70"/>
        <item x="69"/>
        <item x="930"/>
        <item x="67"/>
        <item x="857"/>
        <item x="559"/>
        <item x="335"/>
        <item x="1003"/>
        <item x="425"/>
        <item x="1225"/>
        <item x="922"/>
        <item x="650"/>
        <item x="651"/>
        <item x="682"/>
        <item x="1224"/>
        <item x="963"/>
        <item x="933"/>
        <item x="554"/>
        <item x="1033"/>
        <item x="1082"/>
        <item x="720"/>
        <item x="885"/>
        <item x="1223"/>
        <item x="537"/>
        <item x="1238"/>
        <item x="499"/>
        <item x="522"/>
        <item x="649"/>
        <item x="924"/>
        <item x="797"/>
        <item x="614"/>
        <item x="1088"/>
        <item x="486"/>
        <item x="593"/>
        <item x="792"/>
        <item x="736"/>
        <item x="395"/>
        <item x="276"/>
        <item x="156"/>
        <item x="196"/>
        <item x="212"/>
        <item x="636"/>
        <item x="17"/>
        <item x="200"/>
        <item x="935"/>
        <item x="934"/>
        <item x="1320"/>
        <item x="1307"/>
        <item x="542"/>
        <item x="811"/>
        <item x="1314"/>
        <item x="310"/>
        <item x="1167"/>
        <item x="780"/>
        <item x="626"/>
        <item x="673"/>
        <item x="1208"/>
        <item x="1099"/>
        <item x="850"/>
        <item x="1138"/>
        <item x="648"/>
        <item x="488"/>
        <item x="1123"/>
        <item x="1292"/>
        <item x="1012"/>
        <item x="997"/>
        <item x="998"/>
        <item x="834"/>
        <item x="1159"/>
        <item x="981"/>
        <item x="869"/>
        <item x="807"/>
        <item x="1222"/>
        <item x="1002"/>
        <item x="1011"/>
        <item x="1211"/>
        <item x="1312"/>
        <item x="1101"/>
        <item x="1100"/>
        <item x="1060"/>
        <item x="1061"/>
        <item x="634"/>
        <item x="1228"/>
        <item x="928"/>
        <item x="646"/>
        <item x="777"/>
        <item x="647"/>
        <item x="1063"/>
        <item x="1016"/>
        <item x="1077"/>
        <item x="1213"/>
        <item x="1168"/>
        <item x="813"/>
        <item x="812"/>
        <item x="579"/>
        <item x="1017"/>
        <item x="1163"/>
        <item x="1164"/>
        <item x="1162"/>
        <item x="1280"/>
        <item x="913"/>
        <item x="534"/>
        <item x="741"/>
        <item x="740"/>
        <item x="263"/>
        <item x="1235"/>
        <item x="1334"/>
        <item x="233"/>
        <item x="195"/>
        <item x="259"/>
        <item x="209"/>
        <item x="12"/>
        <item x="35"/>
        <item x="98"/>
        <item x="668"/>
        <item x="77"/>
        <item x="248"/>
        <item x="34"/>
        <item x="71"/>
        <item x="365"/>
        <item x="73"/>
        <item x="72"/>
        <item x="239"/>
        <item x="84"/>
        <item x="864"/>
        <item x="412"/>
        <item x="1288"/>
        <item x="187"/>
        <item x="884"/>
        <item x="185"/>
        <item x="231"/>
        <item x="839"/>
        <item x="918"/>
        <item x="638"/>
        <item x="637"/>
        <item x="302"/>
        <item x="114"/>
        <item x="165"/>
        <item x="19"/>
        <item x="16"/>
        <item x="301"/>
        <item x="733"/>
        <item x="385"/>
        <item x="115"/>
        <item x="31"/>
        <item x="124"/>
        <item x="175"/>
        <item x="235"/>
        <item x="46"/>
        <item x="110"/>
        <item x="381"/>
        <item x="78"/>
        <item x="1098"/>
        <item x="221"/>
        <item x="521"/>
        <item x="464"/>
        <item x="461"/>
        <item x="171"/>
        <item x="452"/>
        <item x="1243"/>
        <item x="178"/>
        <item x="191"/>
        <item x="1097"/>
        <item x="109"/>
        <item x="74"/>
        <item x="712"/>
        <item x="713"/>
        <item x="999"/>
        <item x="1000"/>
        <item x="1214"/>
        <item x="681"/>
        <item x="330"/>
        <item x="1084"/>
        <item x="1330"/>
        <item x="750"/>
        <item x="824"/>
        <item x="316"/>
        <item x="1295"/>
        <item x="555"/>
        <item x="588"/>
        <item x="939"/>
        <item x="587"/>
        <item x="1018"/>
        <item x="1019"/>
        <item x="589"/>
        <item x="938"/>
        <item x="1139"/>
        <item x="378"/>
        <item x="959"/>
        <item x="958"/>
        <item x="278"/>
        <item x="1062"/>
        <item x="767"/>
        <item x="909"/>
        <item x="1146"/>
        <item x="700"/>
        <item x="151"/>
        <item x="130"/>
        <item x="431"/>
        <item x="274"/>
        <item x="201"/>
        <item x="206"/>
        <item x="244"/>
        <item x="592"/>
        <item x="245"/>
        <item x="95"/>
        <item x="123"/>
        <item x="97"/>
        <item x="22"/>
        <item x="23"/>
        <item x="520"/>
        <item x="409"/>
        <item x="608"/>
        <item x="529"/>
        <item x="501"/>
        <item x="500"/>
        <item x="923"/>
        <item x="323"/>
        <item x="495"/>
        <item x="921"/>
        <item x="1147"/>
        <item x="1229"/>
        <item x="582"/>
        <item x="609"/>
        <item x="450"/>
        <item x="1199"/>
        <item x="1198"/>
        <item x="1197"/>
        <item x="1190"/>
        <item x="1194"/>
        <item x="770"/>
        <item x="1195"/>
        <item x="774"/>
        <item x="1189"/>
        <item x="771"/>
        <item x="558"/>
        <item x="610"/>
        <item x="1052"/>
        <item x="590"/>
        <item x="54"/>
        <item x="945"/>
        <item x="940"/>
        <item x="422"/>
        <item x="833"/>
        <item x="304"/>
        <item x="386"/>
        <item x="1013"/>
        <item x="625"/>
        <item x="470"/>
        <item x="1031"/>
        <item x="900"/>
        <item x="953"/>
        <item x="595"/>
        <item x="421"/>
        <item x="279"/>
        <item x="182"/>
        <item x="243"/>
        <item x="1029"/>
        <item x="1087"/>
        <item x="1085"/>
        <item x="1086"/>
        <item x="1262"/>
        <item x="1263"/>
        <item x="772"/>
        <item x="897"/>
        <item x="911"/>
        <item x="908"/>
        <item x="907"/>
        <item x="910"/>
        <item x="1269"/>
        <item x="1268"/>
        <item x="1267"/>
        <item x="1023"/>
        <item x="1022"/>
        <item x="1024"/>
        <item x="1045"/>
        <item x="1047"/>
        <item x="1044"/>
        <item x="950"/>
        <item x="948"/>
        <item x="949"/>
        <item x="870"/>
        <item x="1335"/>
        <item x="788"/>
        <item x="916"/>
        <item x="1297"/>
        <item x="148"/>
        <item x="129"/>
        <item x="941"/>
        <item x="1015"/>
        <item x="602"/>
        <item x="1149"/>
        <item x="481"/>
        <item x="493"/>
        <item x="1331"/>
        <item x="735"/>
        <item x="1323"/>
        <item x="754"/>
        <item x="652"/>
        <item x="830"/>
        <item x="227"/>
        <item x="973"/>
        <item x="968"/>
        <item x="670"/>
        <item x="814"/>
        <item x="1069"/>
        <item x="384"/>
        <item x="1127"/>
        <item x="794"/>
        <item x="1128"/>
        <item x="795"/>
        <item x="654"/>
        <item x="744"/>
        <item x="895"/>
        <item x="703"/>
        <item x="167"/>
        <item x="971"/>
        <item x="970"/>
        <item x="620"/>
        <item x="1311"/>
        <item x="1310"/>
        <item x="1309"/>
        <item x="1183"/>
        <item x="1184"/>
        <item x="1187"/>
        <item x="1185"/>
        <item x="1182"/>
        <item x="1186"/>
        <item x="1279"/>
        <item x="1054"/>
        <item x="1055"/>
        <item x="1091"/>
        <item x="742"/>
        <item x="887"/>
        <item x="743"/>
        <item x="168"/>
        <item x="14"/>
        <item x="632"/>
        <item x="5"/>
        <item x="1152"/>
        <item x="1083"/>
        <item x="340"/>
        <item x="166"/>
        <item x="213"/>
        <item x="504"/>
        <item x="549"/>
        <item x="413"/>
        <item x="672"/>
        <item x="671"/>
        <item x="633"/>
        <item x="1284"/>
        <item x="1285"/>
        <item x="1282"/>
        <item x="990"/>
        <item x="992"/>
        <item x="535"/>
        <item x="784"/>
        <item x="809"/>
        <item x="532"/>
        <item x="1272"/>
        <item x="1150"/>
        <item x="1102"/>
        <item x="216"/>
        <item x="1270"/>
        <item x="763"/>
        <item x="326"/>
        <item x="305"/>
        <item x="947"/>
        <item x="1226"/>
        <item x="894"/>
        <item x="711"/>
        <item x="407"/>
        <item x="920"/>
        <item x="315"/>
        <item x="557"/>
        <item x="613"/>
        <item x="1076"/>
        <item x="944"/>
        <item x="1104"/>
        <item x="821"/>
        <item x="1036"/>
        <item x="819"/>
        <item x="581"/>
        <item x="1041"/>
        <item x="556"/>
        <item x="1142"/>
        <item x="1141"/>
        <item x="816"/>
        <item x="1133"/>
        <item x="883"/>
        <item x="275"/>
        <item x="769"/>
        <item x="52"/>
        <item x="51"/>
        <item x="49"/>
        <item x="100"/>
        <item x="1246"/>
        <item x="1115"/>
        <item x="469"/>
        <item x="698"/>
        <item x="1094"/>
        <item x="1256"/>
        <item x="1071"/>
        <item x="322"/>
        <item x="1096"/>
        <item x="324"/>
        <item x="380"/>
        <item x="851"/>
        <item x="208"/>
        <item x="64"/>
        <item x="269"/>
        <item x="225"/>
        <item x="476"/>
        <item x="292"/>
        <item x="251"/>
        <item x="1277"/>
        <item x="1105"/>
        <item x="436"/>
        <item x="1155"/>
        <item x="796"/>
        <item x="398"/>
        <item x="1336"/>
        <item x="1043"/>
        <item x="1328"/>
        <item x="739"/>
        <item x="696"/>
        <item x="635"/>
        <item x="258"/>
        <item x="377"/>
        <item x="714"/>
        <item x="734"/>
        <item x="560"/>
        <item x="778"/>
        <item x="719"/>
        <item x="489"/>
        <item x="214"/>
        <item x="596"/>
        <item x="309"/>
        <item x="1049"/>
        <item x="618"/>
        <item x="1122"/>
        <item x="1120"/>
        <item x="729"/>
        <item x="146"/>
        <item x="965"/>
        <item x="1201"/>
        <item x="1065"/>
        <item x="791"/>
        <item x="1073"/>
        <item x="765"/>
        <item x="550"/>
        <item x="198"/>
        <item x="197"/>
        <item x="707"/>
        <item x="1232"/>
        <item x="752"/>
        <item x="405"/>
        <item x="1140"/>
        <item x="444"/>
        <item x="553"/>
        <item x="370"/>
        <item x="387"/>
        <item x="247"/>
        <item x="68"/>
        <item x="320"/>
        <item x="176"/>
        <item x="354"/>
        <item x="1"/>
        <item x="473"/>
        <item x="33"/>
        <item x="47"/>
        <item x="118"/>
        <item x="623"/>
        <item x="846"/>
        <item x="15"/>
        <item x="13"/>
        <item x="1117"/>
        <item x="1265"/>
        <item x="662"/>
        <item x="663"/>
        <item x="689"/>
        <item x="758"/>
        <item x="667"/>
        <item x="753"/>
        <item x="853"/>
        <item x="683"/>
        <item x="810"/>
        <item x="498"/>
        <item x="468"/>
        <item x="660"/>
        <item x="644"/>
        <item x="578"/>
        <item x="53"/>
        <item x="570"/>
        <item x="410"/>
        <item x="980"/>
        <item x="20"/>
        <item x="273"/>
        <item x="571"/>
        <item x="348"/>
        <item x="55"/>
        <item x="101"/>
        <item x="566"/>
        <item x="57"/>
        <item x="690"/>
        <item x="277"/>
        <item x="1303"/>
        <item x="511"/>
        <item x="917"/>
        <item x="789"/>
        <item x="760"/>
        <item x="307"/>
        <item x="1257"/>
        <item x="616"/>
        <item x="1318"/>
        <item x="1227"/>
        <item x="1261"/>
        <item x="1259"/>
        <item x="1273"/>
        <item x="371"/>
        <item x="372"/>
        <item x="704"/>
        <item x="1129"/>
        <item x="265"/>
        <item x="1319"/>
        <item x="1207"/>
        <item x="338"/>
        <item x="337"/>
        <item x="345"/>
        <item x="342"/>
        <item x="341"/>
        <item x="339"/>
        <item x="346"/>
        <item x="303"/>
        <item x="506"/>
        <item x="925"/>
        <item x="594"/>
        <item x="756"/>
        <item x="1020"/>
        <item x="757"/>
        <item x="369"/>
        <item x="1021"/>
        <item x="601"/>
        <item x="319"/>
        <item x="600"/>
        <item x="507"/>
        <item x="1154"/>
        <item x="785"/>
        <item x="1006"/>
        <item x="1209"/>
        <item x="471"/>
        <item x="1253"/>
        <item x="1181"/>
        <item x="1005"/>
        <item x="217"/>
        <item x="434"/>
        <item x="1051"/>
        <item x="1308"/>
        <item x="1332"/>
        <item x="961"/>
        <item x="39"/>
        <item x="1151"/>
        <item x="1234"/>
        <item x="1233"/>
        <item x="1074"/>
        <item x="862"/>
        <item x="1153"/>
        <item x="1202"/>
        <item x="308"/>
        <item x="121"/>
        <item x="228"/>
        <item x="1305"/>
        <item x="964"/>
        <item x="286"/>
        <item x="1095"/>
        <item x="755"/>
        <item x="722"/>
        <item x="1220"/>
        <item x="1219"/>
        <item x="433"/>
        <item x="353"/>
        <item x="749"/>
        <item x="664"/>
        <item x="312"/>
        <item x="831"/>
        <item x="1126"/>
        <item x="420"/>
        <item x="1040"/>
        <item x="280"/>
        <item x="568"/>
        <item x="482"/>
        <item x="779"/>
        <item x="912"/>
        <item x="359"/>
        <item x="845"/>
        <item x="598"/>
        <item x="260"/>
        <item x="362"/>
        <item x="1145"/>
        <item x="361"/>
        <item x="285"/>
        <item x="503"/>
        <item x="799"/>
        <item x="502"/>
        <item x="724"/>
        <item x="487"/>
        <item x="474"/>
        <item x="512"/>
        <item x="619"/>
        <item x="390"/>
        <item x="1244"/>
        <item x="701"/>
        <item x="708"/>
        <item x="702"/>
        <item x="709"/>
        <item x="1245"/>
        <item x="1304"/>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numFmtId="165" showAll="0"/>
    <pivotField showAll="0"/>
    <pivotField numFmtId="9" showAll="0"/>
    <pivotField showAll="0"/>
    <pivotField showAll="0"/>
    <pivotField dataField="1" numFmtId="164" showAll="0"/>
    <pivotField showAll="0"/>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72"/>
    </i>
    <i>
      <x v="98"/>
    </i>
    <i>
      <x v="73"/>
    </i>
    <i>
      <x v="203"/>
    </i>
    <i>
      <x v="204"/>
    </i>
    <i>
      <x v="205"/>
    </i>
    <i>
      <x v="987"/>
    </i>
    <i>
      <x v="985"/>
    </i>
    <i>
      <x v="988"/>
    </i>
    <i>
      <x v="986"/>
    </i>
    <i t="grand">
      <x/>
    </i>
  </rowItems>
  <colItems count="1">
    <i/>
  </colItems>
  <dataFields count="1">
    <dataField name="Max of rating_count" fld="10" subtotal="max" baseField="1" baseItem="9" numFmtId="164"/>
  </dataFields>
  <pivotTableStyleInfo name="PivotStyleLight16" showRowHeaders="1" showColHeaders="1" showRowStripes="0" showColStripes="0" showLastColumn="1"/>
  <filters count="1">
    <filter fld="1"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9964A02-0CBF-451C-97F0-B7D53BD327FE}"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A4:AB14" firstHeaderRow="1" firstDataRow="1" firstDataCol="1"/>
  <pivotFields count="28">
    <pivotField showAll="0"/>
    <pivotField showAll="0"/>
    <pivotField showAll="0"/>
    <pivotField axis="axisRow" showAll="0">
      <items count="10">
        <item x="8"/>
        <item x="0"/>
        <item x="1"/>
        <item x="7"/>
        <item x="2"/>
        <item x="4"/>
        <item x="6"/>
        <item x="3"/>
        <item x="5"/>
        <item t="default"/>
      </items>
    </pivotField>
    <pivotField numFmtId="165" showAll="0"/>
    <pivotField numFmtId="165" showAll="0"/>
    <pivotField showAll="0"/>
    <pivotField numFmtId="9" showAll="0"/>
    <pivotField showAll="0"/>
    <pivotField showAll="0"/>
    <pivotField numFmtId="164" showAll="0"/>
    <pivotField showAll="0"/>
    <pivotField showAll="0"/>
    <pivotField showAll="0"/>
    <pivotField dataField="1"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potential revenue" fld="14" baseField="0" baseItem="0" numFmtId="167"/>
  </dataFields>
  <formats count="2">
    <format dxfId="25">
      <pivotArea outline="0" collapsedLevelsAreSubtotals="1" fieldPosition="0"/>
    </format>
    <format dxfId="24">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43EA3B0-56CF-4FD1-986B-D784F0A15BB0}"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
  <location ref="M4:O14" firstHeaderRow="0" firstDataRow="1" firstDataCol="1"/>
  <pivotFields count="28">
    <pivotField showAll="0"/>
    <pivotField showAll="0"/>
    <pivotField showAll="0"/>
    <pivotField axis="axisRow" showAll="0">
      <items count="10">
        <item x="8"/>
        <item x="0"/>
        <item x="1"/>
        <item x="7"/>
        <item x="2"/>
        <item x="4"/>
        <item x="6"/>
        <item x="3"/>
        <item x="5"/>
        <item t="default"/>
      </items>
    </pivotField>
    <pivotField dataField="1" numFmtId="165" showAll="0"/>
    <pivotField dataField="1" numFmtId="165" showAll="0"/>
    <pivotField showAll="0"/>
    <pivotField numFmtId="9" showAll="0"/>
    <pivotField showAll="0"/>
    <pivotField showAll="0"/>
    <pivotField numFmtId="164" showAll="0"/>
    <pivotField showAll="0"/>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5" subtotal="average" baseField="2" baseItem="1" numFmtId="165"/>
    <dataField name="Average of discounted_price" fld="4" subtotal="average" baseField="2" baseItem="1" numFmtId="165"/>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0A42B66-EFFB-4A54-98B7-19093402E803}" name="PivotTable1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K4:AL14" firstHeaderRow="1" firstDataRow="1" firstDataCol="1"/>
  <pivotFields count="28">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0">
        <item x="8"/>
        <item x="0"/>
        <item x="1"/>
        <item x="7"/>
        <item x="2"/>
        <item x="4"/>
        <item x="6"/>
        <item x="3"/>
        <item x="5"/>
        <item t="default"/>
      </items>
      <autoSortScope>
        <pivotArea dataOnly="0" outline="0" fieldPosition="0">
          <references count="1">
            <reference field="4294967294" count="1" selected="0">
              <x v="0"/>
            </reference>
          </references>
        </pivotArea>
      </autoSortScope>
    </pivotField>
    <pivotField dataField="1" numFmtId="165" showAll="0"/>
    <pivotField numFmtId="165" showAll="0"/>
    <pivotField showAll="0"/>
    <pivotField numFmtId="9" showAll="0"/>
    <pivotField showAll="0"/>
    <pivotField showAll="0"/>
    <pivotField numFmtId="164" showAll="0"/>
    <pivotField showAll="0"/>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v="2"/>
    </i>
    <i>
      <x v="1"/>
    </i>
    <i>
      <x v="4"/>
    </i>
    <i>
      <x v="7"/>
    </i>
    <i>
      <x v="8"/>
    </i>
    <i>
      <x v="5"/>
    </i>
    <i>
      <x v="6"/>
    </i>
    <i>
      <x/>
    </i>
    <i>
      <x v="3"/>
    </i>
    <i t="grand">
      <x/>
    </i>
  </rowItems>
  <colItems count="1">
    <i/>
  </colItems>
  <dataFields count="1">
    <dataField name="Max of discounted_price" fld="4" subtotal="max" baseField="2" baseItem="2"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150B8FF-BEAD-439E-924F-D4A3D5CE030E}"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
  <location ref="AD4:AE8" firstHeaderRow="1" firstDataRow="1" firstDataCol="1"/>
  <pivotFields count="28">
    <pivotField showAll="0"/>
    <pivotField dataField="1" showAll="0"/>
    <pivotField showAll="0"/>
    <pivotField showAll="0"/>
    <pivotField numFmtId="165" showAll="0"/>
    <pivotField numFmtId="165" showAll="0"/>
    <pivotField showAll="0"/>
    <pivotField numFmtId="9" showAll="0"/>
    <pivotField showAll="0"/>
    <pivotField showAll="0"/>
    <pivotField numFmtId="164" showAll="0"/>
    <pivotField showAll="0"/>
    <pivotField axis="axisRow" showAll="0">
      <items count="7">
        <item m="1" x="4"/>
        <item m="1" x="3"/>
        <item x="2"/>
        <item m="1" x="5"/>
        <item x="0"/>
        <item x="1"/>
        <item t="default"/>
      </items>
    </pivotField>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4">
    <i>
      <x v="2"/>
    </i>
    <i>
      <x v="4"/>
    </i>
    <i>
      <x v="5"/>
    </i>
    <i t="grand">
      <x/>
    </i>
  </rowItems>
  <colItems count="1">
    <i/>
  </colItems>
  <dataFields count="1">
    <dataField name="Count of product_name" fld="1" subtotal="count"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2"/>
          </reference>
        </references>
      </pivotArea>
    </chartFormat>
    <chartFormat chart="3" format="7">
      <pivotArea type="data" outline="0" fieldPosition="0">
        <references count="2">
          <reference field="4294967294" count="1" selected="0">
            <x v="0"/>
          </reference>
          <reference field="12" count="1" selected="0">
            <x v="4"/>
          </reference>
        </references>
      </pivotArea>
    </chartFormat>
    <chartFormat chart="3" format="8">
      <pivotArea type="data" outline="0" fieldPosition="0">
        <references count="2">
          <reference field="4294967294" count="1" selected="0">
            <x v="0"/>
          </reference>
          <reference field="1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20A928B-61EA-4B29-9341-C906CACBC4AC}" name="PivotTable1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AG4:AI7" firstHeaderRow="0" firstDataRow="1" firstDataCol="1"/>
  <pivotFields count="28">
    <pivotField showAll="0"/>
    <pivotField dataField="1" showAll="0"/>
    <pivotField showAll="0"/>
    <pivotField showAll="0"/>
    <pivotField numFmtId="165" showAll="0"/>
    <pivotField numFmtId="165" showAll="0"/>
    <pivotField showAll="0"/>
    <pivotField numFmtId="9" showAll="0"/>
    <pivotField showAll="0"/>
    <pivotField showAll="0">
      <items count="27">
        <item x="14"/>
        <item x="25"/>
        <item x="24"/>
        <item x="21"/>
        <item x="23"/>
        <item x="22"/>
        <item x="17"/>
        <item x="16"/>
        <item x="15"/>
        <item x="13"/>
        <item x="12"/>
        <item x="8"/>
        <item x="7"/>
        <item x="6"/>
        <item x="10"/>
        <item x="5"/>
        <item x="9"/>
        <item x="0"/>
        <item x="1"/>
        <item x="2"/>
        <item x="4"/>
        <item x="3"/>
        <item x="11"/>
        <item x="18"/>
        <item x="20"/>
        <item x="19"/>
        <item t="default"/>
      </items>
    </pivotField>
    <pivotField numFmtId="164" showAll="0"/>
    <pivotField axis="axisRow" showAll="0">
      <items count="3">
        <item x="0"/>
        <item x="1"/>
        <item t="default"/>
      </items>
    </pivotField>
    <pivotField showAll="0"/>
    <pivotField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Fields count="1">
    <field x="-2"/>
  </colFields>
  <colItems count="2">
    <i>
      <x/>
    </i>
    <i i="1">
      <x v="1"/>
    </i>
  </colItems>
  <dataFields count="2">
    <dataField name="Count of product_name" fld="1" subtotal="count" baseField="0" baseItem="0"/>
    <dataField name="Count of product_name2" fld="1" subtotal="count" showDataAs="percentOfTotal" baseField="0" baseItem="0" numFmtId="10"/>
  </dataFields>
  <formats count="2">
    <format dxfId="27">
      <pivotArea collapsedLevelsAreSubtotals="1" fieldPosition="0">
        <references count="2">
          <reference field="4294967294" count="1" selected="0">
            <x v="1"/>
          </reference>
          <reference field="11" count="0"/>
        </references>
      </pivotArea>
    </format>
    <format dxfId="26">
      <pivotArea field="11" grandRow="1" outline="0" collapsedLevelsAreSubtotals="1" axis="axisRow" fieldPosition="0">
        <references count="1">
          <reference field="4294967294" count="1" selected="0">
            <x v="1"/>
          </reference>
        </references>
      </pivotArea>
    </format>
  </formats>
  <chartFormats count="7">
    <chartFormat chart="3" format="5"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B6DE19A7-2F4E-470B-9346-4C8D5C5AA1AE}" sourceName="rating">
  <pivotTables>
    <pivotTable tabId="2" name="PivotTable7"/>
    <pivotTable tabId="2" name="PivotTable13"/>
    <pivotTable tabId="2" name="PivotTable12"/>
  </pivotTables>
  <data>
    <tabular pivotCacheId="1651047687">
      <items count="26">
        <i x="14" s="1"/>
        <i x="25" s="1"/>
        <i x="24" s="1"/>
        <i x="21" s="1"/>
        <i x="23" s="1"/>
        <i x="22" s="1"/>
        <i x="17" s="1"/>
        <i x="16" s="1"/>
        <i x="15" s="1"/>
        <i x="13" s="1"/>
        <i x="12" s="1"/>
        <i x="8" s="1"/>
        <i x="7" s="1"/>
        <i x="6" s="1"/>
        <i x="10" s="1"/>
        <i x="5" s="1"/>
        <i x="9" s="1"/>
        <i x="0" s="1"/>
        <i x="1" s="1"/>
        <i x="2" s="1"/>
        <i x="4" s="1"/>
        <i x="3" s="1"/>
        <i x="11" s="1"/>
        <i x="18" s="1"/>
        <i x="20" s="1"/>
        <i x="19"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74823765-C74A-475B-9AB1-351B8CA96192}" cache="Slicer_rating" caption="rating" columnCount="2" style="Slicer Style 1"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23D976-877C-4B2C-B691-FFA7F0422211}" name="Table2" displayName="Table2" ref="A1:AB1353" totalsRowCount="1" headerRowDxfId="28">
  <autoFilter ref="A1:AB1352" xr:uid="{2723D976-877C-4B2C-B691-FFA7F0422211}"/>
  <tableColumns count="28">
    <tableColumn id="1" xr3:uid="{27D243FB-3D0C-42CD-964E-7C341E36CF20}" name="product_id"/>
    <tableColumn id="2" xr3:uid="{5868FF01-8D4D-4E5A-882F-B8715B0D42AB}" name="product_name"/>
    <tableColumn id="26" xr3:uid="{F88E36C1-8321-4753-91D7-68A449F6D083}" name="category"/>
    <tableColumn id="4" xr3:uid="{5796E783-677D-442E-B4C5-139EEE4BE4E8}" name="Category 2"/>
    <tableColumn id="10" xr3:uid="{75E99C54-4648-43BF-9257-E274ED8E1142}" name="discounted_price" dataDxfId="19" totalsRowDxfId="10"/>
    <tableColumn id="11" xr3:uid="{B6BE8E50-45DE-4168-A3D5-15A7BCF0F074}" name="actual_price" dataDxfId="18" totalsRowDxfId="9"/>
    <tableColumn id="3" xr3:uid="{65B81515-23F6-4161-9D91-0517FAFA8558}" name="discount % range" dataDxfId="17" totalsRowDxfId="8">
      <calculatedColumnFormula array="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calculatedColumnFormula>
    </tableColumn>
    <tableColumn id="12" xr3:uid="{9AD67ACB-C226-4AF6-BD68-4A0784DBDE72}" name="discount_percentage" totalsRowDxfId="7" dataCellStyle="Percent"/>
    <tableColumn id="34" xr3:uid="{82CFC983-7579-4DE8-88FF-5897E58913E9}" name="rating &amp; no of reviews" dataDxfId="16" totalsRowDxfId="6">
      <calculatedColumnFormula>Table2[[#This Row],[rating]]+(Table2[[#This Row],[review count per product]]/8)</calculatedColumnFormula>
    </tableColumn>
    <tableColumn id="13" xr3:uid="{CE272CE3-4AFB-48EF-AFA7-470515060B38}" name="rating" totalsRowDxfId="5"/>
    <tableColumn id="14" xr3:uid="{247E351D-1705-4877-AABE-C749ABE4AFE6}" name="rating_count" dataDxfId="15" totalsRowDxfId="4" dataCellStyle="Comma"/>
    <tableColumn id="5" xr3:uid="{D575DF49-06A5-41AB-AD19-77F5826FD952}" name="Rating Count &lt;1000" dataDxfId="14" totalsRowDxfId="3" dataCellStyle="Comma">
      <calculatedColumnFormula>IF(Table2[[#This Row],[rating_count]]&lt;1000,"YES","NO")</calculatedColumnFormula>
    </tableColumn>
    <tableColumn id="15" xr3:uid="{0CA4B559-1934-419E-B4E0-3BFAF8B8512B}" name="price range" dataDxfId="13" totalsRowDxfId="2" dataCellStyle="Comma">
      <calculatedColumnFormula array="1">_xlfn.IFS(E2&lt;1000,"&lt;₹1000",E2&lt;=10000,"₹1000 - ₹10000",E2&gt;10000,"&gt;₹10000")</calculatedColumnFormula>
    </tableColumn>
    <tableColumn id="16" xr3:uid="{9E139C88-FBCA-4784-B67B-72C9395A3C76}" name="discount  50%+" dataDxfId="12" totalsRowDxfId="1" dataCellStyle="Comma">
      <calculatedColumnFormula>IF(H2&gt;=50%,"YES","NO")</calculatedColumnFormula>
    </tableColumn>
    <tableColumn id="17" xr3:uid="{456FF889-9198-41C7-BC28-7E5E03F4C9D8}" name="potential revenue" dataDxfId="11" totalsRowDxfId="0" dataCellStyle="Comma">
      <calculatedColumnFormula>F2*K2</calculatedColumnFormula>
    </tableColumn>
    <tableColumn id="18" xr3:uid="{DEAB5965-E742-4FFC-B70D-99A192E480E2}" name="about_product"/>
    <tableColumn id="19" xr3:uid="{FB2FE91A-7AA7-4BA5-9FA7-68B98D55C79C}" name="user_id"/>
    <tableColumn id="20" xr3:uid="{E0509B7E-8DBC-4D99-8D6D-11C31B9C3112}" name="user_name"/>
    <tableColumn id="33" xr3:uid="{82D67CEB-CD5C-4638-8BFA-0105A3D1E9C3}" name="review count per product">
      <calculatedColumnFormula>COUNTA(U2:AB2)</calculatedColumnFormula>
    </tableColumn>
    <tableColumn id="21" xr3:uid="{810282EF-C4E4-43A4-A8E6-AD7D3CE7E169}" name="review_id"/>
    <tableColumn id="27" xr3:uid="{5F6AB02D-E5F2-4E53-A316-DB7FF82EAB50}" name="review 1"/>
    <tableColumn id="24" xr3:uid="{EAAD9DCB-6B5B-45DD-9C8B-8414DB4EE769}" name="REVIEW 2"/>
    <tableColumn id="25" xr3:uid="{7BD19A5C-0373-4614-B0B0-DC9A02231040}" name="REVIEW 3"/>
    <tableColumn id="28" xr3:uid="{5D3CA169-E15D-4EC0-B8F1-6A80EBB2608F}" name="REVIEW 4"/>
    <tableColumn id="29" xr3:uid="{56C56B10-783C-401E-9ABB-BF9458761A05}" name="REVIEW 5"/>
    <tableColumn id="30" xr3:uid="{8416C84B-4C7C-4813-BABF-C3983AAD79A3}" name="REVIEW 6"/>
    <tableColumn id="31" xr3:uid="{F309840A-62D4-4C3A-A5BE-60BAC25C0DC6}" name="REVIEW 7"/>
    <tableColumn id="32" xr3:uid="{5C8AF3B7-A600-4BBD-AD9D-12441540BDDF}" name="REVIEW 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R1353"/>
  <sheetViews>
    <sheetView tabSelected="1" topLeftCell="L1" zoomScaleNormal="100" workbookViewId="0">
      <selection activeCell="M3" sqref="M3"/>
    </sheetView>
  </sheetViews>
  <sheetFormatPr defaultColWidth="11.5" defaultRowHeight="15.75" x14ac:dyDescent="0.25"/>
  <cols>
    <col min="1" max="1" width="30.875" customWidth="1"/>
    <col min="2" max="2" width="40.625" customWidth="1"/>
    <col min="3" max="3" width="25.25" hidden="1" customWidth="1"/>
    <col min="4" max="4" width="25.25" customWidth="1"/>
    <col min="5" max="5" width="14.75" style="3" customWidth="1"/>
    <col min="6" max="7" width="23.5" customWidth="1"/>
    <col min="8" max="8" width="24.25" style="18" bestFit="1" customWidth="1"/>
    <col min="9" max="9" width="24.25" customWidth="1"/>
    <col min="10" max="10" width="12.25" style="2" customWidth="1"/>
    <col min="11" max="11" width="17" style="2" customWidth="1"/>
    <col min="12" max="12" width="24.25" style="2" bestFit="1" customWidth="1"/>
    <col min="13" max="13" width="22.125" style="4" customWidth="1"/>
    <col min="14" max="15" width="30.625" customWidth="1"/>
    <col min="16" max="16" width="50.625" customWidth="1"/>
    <col min="17" max="19" width="30.625" customWidth="1"/>
    <col min="20" max="20" width="20.125" customWidth="1"/>
    <col min="21" max="21" width="19.75" customWidth="1"/>
    <col min="23" max="23" width="19" bestFit="1" customWidth="1"/>
    <col min="24" max="24" width="18.25" bestFit="1" customWidth="1"/>
    <col min="25" max="25" width="18.5" bestFit="1" customWidth="1"/>
    <col min="26" max="26" width="18" bestFit="1" customWidth="1"/>
    <col min="27" max="27" width="18.25" bestFit="1" customWidth="1"/>
  </cols>
  <sheetData>
    <row r="1" spans="1:44" x14ac:dyDescent="0.25">
      <c r="A1" t="s">
        <v>0</v>
      </c>
      <c r="B1" t="s">
        <v>1</v>
      </c>
      <c r="C1" t="s">
        <v>7536</v>
      </c>
      <c r="D1" t="s">
        <v>17075</v>
      </c>
      <c r="E1" t="s">
        <v>2</v>
      </c>
      <c r="F1" t="s">
        <v>3</v>
      </c>
      <c r="G1" t="s">
        <v>17091</v>
      </c>
      <c r="H1" t="s">
        <v>4</v>
      </c>
      <c r="I1" t="s">
        <v>17024</v>
      </c>
      <c r="J1" t="s">
        <v>5</v>
      </c>
      <c r="K1" t="s">
        <v>6</v>
      </c>
      <c r="L1" t="s">
        <v>17089</v>
      </c>
      <c r="M1" t="s">
        <v>7531</v>
      </c>
      <c r="N1" t="s">
        <v>7530</v>
      </c>
      <c r="O1" t="s">
        <v>7529</v>
      </c>
      <c r="P1" t="s">
        <v>7</v>
      </c>
      <c r="Q1" t="s">
        <v>8</v>
      </c>
      <c r="R1" t="s">
        <v>9</v>
      </c>
      <c r="S1" t="s">
        <v>17009</v>
      </c>
      <c r="T1" t="s">
        <v>10</v>
      </c>
      <c r="U1" t="s">
        <v>16995</v>
      </c>
      <c r="V1" t="s">
        <v>16996</v>
      </c>
      <c r="W1" t="s">
        <v>16997</v>
      </c>
      <c r="X1" t="s">
        <v>16999</v>
      </c>
      <c r="Y1" t="s">
        <v>16998</v>
      </c>
      <c r="Z1" t="s">
        <v>17000</v>
      </c>
      <c r="AA1" t="s">
        <v>17001</v>
      </c>
      <c r="AB1" t="s">
        <v>17002</v>
      </c>
    </row>
    <row r="2" spans="1:44" x14ac:dyDescent="0.25">
      <c r="A2" t="s">
        <v>268</v>
      </c>
      <c r="B2" t="s">
        <v>269</v>
      </c>
      <c r="C2" t="s">
        <v>7538</v>
      </c>
      <c r="D2" t="s">
        <v>17066</v>
      </c>
      <c r="E2" s="3">
        <v>507</v>
      </c>
      <c r="F2" s="3">
        <v>1208</v>
      </c>
      <c r="G2" s="3" t="str" cm="1">
        <f t="array" ref="G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2" s="18">
        <v>0.57999999999999996</v>
      </c>
      <c r="I2" s="8">
        <f>Table2[[#This Row],[rating]]+(Table2[[#This Row],[review count per product]]/8)</f>
        <v>5.0999999999999996</v>
      </c>
      <c r="J2">
        <v>4.0999999999999996</v>
      </c>
      <c r="K2" s="2">
        <v>8131</v>
      </c>
      <c r="L2" s="2" t="str">
        <f>IF(Table2[[#This Row],[rating_count]]&lt;1000,"YES","NO")</f>
        <v>NO</v>
      </c>
      <c r="M2" s="2" t="str" cm="1">
        <f t="array" ref="M2">_xlfn.IFS(E2&lt;1000,"&lt;₹1000",E2&lt;=10000,"₹1000 - ₹10000",E2&gt;10000,"&gt;₹10000")</f>
        <v>&lt;₹1000</v>
      </c>
      <c r="N2" s="2" t="str">
        <f>IF(H2&gt;=50%,"YES","NO")</f>
        <v>YES</v>
      </c>
      <c r="O2" s="4">
        <f t="shared" ref="O2:O65" si="0">F2*K2</f>
        <v>9822248</v>
      </c>
      <c r="P2" t="s">
        <v>270</v>
      </c>
      <c r="Q2" t="s">
        <v>271</v>
      </c>
      <c r="R2" t="s">
        <v>272</v>
      </c>
      <c r="S2">
        <f>COUNTA(U2:AB2)</f>
        <v>8</v>
      </c>
      <c r="T2" t="s">
        <v>273</v>
      </c>
      <c r="U2" t="s">
        <v>8064</v>
      </c>
      <c r="V2" t="s">
        <v>8065</v>
      </c>
      <c r="W2" t="s">
        <v>8066</v>
      </c>
      <c r="X2" t="s">
        <v>8067</v>
      </c>
      <c r="Y2" t="s">
        <v>8068</v>
      </c>
      <c r="Z2" t="s">
        <v>8069</v>
      </c>
      <c r="AA2" t="s">
        <v>8070</v>
      </c>
      <c r="AB2" t="s">
        <v>8071</v>
      </c>
    </row>
    <row r="3" spans="1:44" x14ac:dyDescent="0.25">
      <c r="A3" t="s">
        <v>768</v>
      </c>
      <c r="B3" t="s">
        <v>769</v>
      </c>
      <c r="C3" t="s">
        <v>7538</v>
      </c>
      <c r="D3" t="s">
        <v>17066</v>
      </c>
      <c r="E3" s="3">
        <v>749</v>
      </c>
      <c r="F3" s="3">
        <v>1339</v>
      </c>
      <c r="G3" s="3" t="str" cm="1">
        <f t="array" ref="G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3" s="18">
        <v>0.44</v>
      </c>
      <c r="I3" s="8">
        <f>Table2[[#This Row],[rating]]+(Table2[[#This Row],[review count per product]]/8)</f>
        <v>5.2</v>
      </c>
      <c r="J3">
        <v>4.2</v>
      </c>
      <c r="K3" s="2">
        <v>179692</v>
      </c>
      <c r="L3" s="2" t="str">
        <f>IF(Table2[[#This Row],[rating_count]]&lt;1000,"YES","NO")</f>
        <v>NO</v>
      </c>
      <c r="M3" s="2" t="str" cm="1">
        <f t="array" ref="M3">_xlfn.IFS(E3&lt;1000,"&lt;₹1000",E3&lt;=10000,"₹1000 - ₹10000",E3&gt;10000,"&gt;₹10000")</f>
        <v>&lt;₹1000</v>
      </c>
      <c r="N3" s="2" t="str">
        <f t="shared" ref="N2:N65" si="1">IF(H3&gt;=50%,"YES","NO")</f>
        <v>NO</v>
      </c>
      <c r="O3" s="4">
        <f t="shared" si="0"/>
        <v>240607588</v>
      </c>
      <c r="P3" t="s">
        <v>770</v>
      </c>
      <c r="Q3" t="s">
        <v>62</v>
      </c>
      <c r="R3" t="s">
        <v>63</v>
      </c>
      <c r="S3">
        <f t="shared" ref="S2:S65" si="2">COUNTA(U3:AB3)</f>
        <v>8</v>
      </c>
      <c r="T3" t="s">
        <v>64</v>
      </c>
      <c r="U3" t="s">
        <v>7808</v>
      </c>
      <c r="V3" t="s">
        <v>7809</v>
      </c>
      <c r="W3" t="s">
        <v>7810</v>
      </c>
      <c r="X3" t="s">
        <v>7811</v>
      </c>
      <c r="Y3" t="s">
        <v>7812</v>
      </c>
      <c r="Z3" t="s">
        <v>7813</v>
      </c>
      <c r="AA3" t="s">
        <v>7814</v>
      </c>
      <c r="AB3" t="s">
        <v>7815</v>
      </c>
    </row>
    <row r="4" spans="1:44" x14ac:dyDescent="0.25">
      <c r="A4" t="s">
        <v>3389</v>
      </c>
      <c r="B4" t="s">
        <v>3390</v>
      </c>
      <c r="C4" t="s">
        <v>7603</v>
      </c>
      <c r="D4" t="s">
        <v>17066</v>
      </c>
      <c r="E4" s="3">
        <v>399</v>
      </c>
      <c r="F4" s="3">
        <v>499</v>
      </c>
      <c r="G4" s="3" t="str" cm="1">
        <f t="array" ref="G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4" s="18">
        <v>0.2</v>
      </c>
      <c r="I4" s="8">
        <f>Table2[[#This Row],[rating]]+(Table2[[#This Row],[review count per product]]/8)</f>
        <v>5.3</v>
      </c>
      <c r="J4">
        <v>4.3</v>
      </c>
      <c r="K4" s="2">
        <v>27201</v>
      </c>
      <c r="L4" s="2" t="str">
        <f>IF(Table2[[#This Row],[rating_count]]&lt;1000,"YES","NO")</f>
        <v>NO</v>
      </c>
      <c r="M4" s="2" t="str" cm="1">
        <f t="array" ref="M4">_xlfn.IFS(E4&lt;1000,"&lt;₹1000",E4&lt;=10000,"₹1000 - ₹10000",E4&gt;10000,"&gt;₹10000")</f>
        <v>&lt;₹1000</v>
      </c>
      <c r="N4" s="2" t="str">
        <f t="shared" si="1"/>
        <v>NO</v>
      </c>
      <c r="O4" s="4">
        <f t="shared" si="0"/>
        <v>13573299</v>
      </c>
      <c r="P4" t="s">
        <v>3391</v>
      </c>
      <c r="Q4" t="s">
        <v>3392</v>
      </c>
      <c r="R4" t="s">
        <v>3393</v>
      </c>
      <c r="S4">
        <f t="shared" si="2"/>
        <v>8</v>
      </c>
      <c r="T4" t="s">
        <v>3394</v>
      </c>
      <c r="U4" t="s">
        <v>11590</v>
      </c>
      <c r="V4" t="s">
        <v>11591</v>
      </c>
      <c r="W4" t="s">
        <v>11592</v>
      </c>
      <c r="X4" t="s">
        <v>11593</v>
      </c>
      <c r="Y4" t="s">
        <v>11594</v>
      </c>
      <c r="Z4" t="s">
        <v>11595</v>
      </c>
      <c r="AA4" t="s">
        <v>11596</v>
      </c>
      <c r="AB4" t="s">
        <v>11597</v>
      </c>
    </row>
    <row r="5" spans="1:44" x14ac:dyDescent="0.25">
      <c r="A5" t="s">
        <v>3395</v>
      </c>
      <c r="B5" t="s">
        <v>3396</v>
      </c>
      <c r="C5" t="s">
        <v>7561</v>
      </c>
      <c r="D5" t="s">
        <v>17067</v>
      </c>
      <c r="E5" s="3">
        <v>279</v>
      </c>
      <c r="F5" s="3">
        <v>375</v>
      </c>
      <c r="G5" s="3" t="str" cm="1">
        <f t="array" ref="G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 s="18">
        <v>0.26</v>
      </c>
      <c r="I5" s="8">
        <f>Table2[[#This Row],[rating]]+(Table2[[#This Row],[review count per product]]/8)</f>
        <v>5.3</v>
      </c>
      <c r="J5">
        <v>4.3</v>
      </c>
      <c r="K5" s="2">
        <v>31534</v>
      </c>
      <c r="L5" s="2" t="str">
        <f>IF(Table2[[#This Row],[rating_count]]&lt;1000,"YES","NO")</f>
        <v>NO</v>
      </c>
      <c r="M5" s="2" t="str" cm="1">
        <f t="array" ref="M5">_xlfn.IFS(E5&lt;1000,"&lt;₹1000",E5&lt;=10000,"₹1000 - ₹10000",E5&gt;10000,"&gt;₹10000")</f>
        <v>&lt;₹1000</v>
      </c>
      <c r="N5" s="2" t="str">
        <f t="shared" si="1"/>
        <v>NO</v>
      </c>
      <c r="O5" s="4">
        <f t="shared" si="0"/>
        <v>11825250</v>
      </c>
      <c r="P5" t="s">
        <v>3397</v>
      </c>
      <c r="Q5" t="s">
        <v>3398</v>
      </c>
      <c r="R5" t="s">
        <v>3399</v>
      </c>
      <c r="S5">
        <f t="shared" si="2"/>
        <v>8</v>
      </c>
      <c r="T5" t="s">
        <v>3400</v>
      </c>
      <c r="U5" t="s">
        <v>11598</v>
      </c>
      <c r="V5" t="s">
        <v>11599</v>
      </c>
      <c r="W5" t="s">
        <v>11600</v>
      </c>
      <c r="X5" t="s">
        <v>11601</v>
      </c>
      <c r="Y5" t="s">
        <v>11602</v>
      </c>
      <c r="Z5" t="s">
        <v>11603</v>
      </c>
      <c r="AA5" t="s">
        <v>11604</v>
      </c>
      <c r="AB5" t="s">
        <v>11605</v>
      </c>
    </row>
    <row r="6" spans="1:44" x14ac:dyDescent="0.25">
      <c r="A6" t="s">
        <v>3440</v>
      </c>
      <c r="B6" t="s">
        <v>3441</v>
      </c>
      <c r="C6" t="s">
        <v>7606</v>
      </c>
      <c r="D6" t="s">
        <v>17066</v>
      </c>
      <c r="E6" s="3">
        <v>699</v>
      </c>
      <c r="F6" s="3">
        <v>995</v>
      </c>
      <c r="G6" s="3" t="str" cm="1">
        <f t="array" ref="G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6" s="18">
        <v>0.3</v>
      </c>
      <c r="I6" s="8">
        <f>Table2[[#This Row],[rating]]+(Table2[[#This Row],[review count per product]]/8)</f>
        <v>5.5</v>
      </c>
      <c r="J6">
        <v>4.5</v>
      </c>
      <c r="K6" s="2">
        <v>54405</v>
      </c>
      <c r="L6" s="2" t="str">
        <f>IF(Table2[[#This Row],[rating_count]]&lt;1000,"YES","NO")</f>
        <v>NO</v>
      </c>
      <c r="M6" s="2" t="str" cm="1">
        <f t="array" ref="M6">_xlfn.IFS(E6&lt;1000,"&lt;₹1000",E6&lt;=10000,"₹1000 - ₹10000",E6&gt;10000,"&gt;₹10000")</f>
        <v>&lt;₹1000</v>
      </c>
      <c r="N6" s="2" t="str">
        <f t="shared" si="1"/>
        <v>NO</v>
      </c>
      <c r="O6" s="4">
        <f t="shared" si="0"/>
        <v>54132975</v>
      </c>
      <c r="P6" t="s">
        <v>3442</v>
      </c>
      <c r="Q6" t="s">
        <v>3443</v>
      </c>
      <c r="R6" t="s">
        <v>3444</v>
      </c>
      <c r="S6">
        <f t="shared" si="2"/>
        <v>8</v>
      </c>
      <c r="T6" t="s">
        <v>3445</v>
      </c>
      <c r="U6" t="s">
        <v>11654</v>
      </c>
      <c r="V6" t="s">
        <v>11655</v>
      </c>
      <c r="W6" t="s">
        <v>11656</v>
      </c>
      <c r="X6" t="s">
        <v>11657</v>
      </c>
      <c r="Y6" t="s">
        <v>11658</v>
      </c>
      <c r="Z6" t="s">
        <v>11659</v>
      </c>
      <c r="AA6" t="s">
        <v>11660</v>
      </c>
      <c r="AB6" t="s">
        <v>11661</v>
      </c>
    </row>
    <row r="7" spans="1:44" x14ac:dyDescent="0.25">
      <c r="A7" t="s">
        <v>2809</v>
      </c>
      <c r="B7" t="s">
        <v>2810</v>
      </c>
      <c r="C7" t="s">
        <v>7579</v>
      </c>
      <c r="D7" t="s">
        <v>17067</v>
      </c>
      <c r="E7" s="3">
        <v>289</v>
      </c>
      <c r="F7" s="3">
        <v>650</v>
      </c>
      <c r="G7" s="3" t="str" cm="1">
        <f t="array" ref="G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 s="18">
        <v>0.56000000000000005</v>
      </c>
      <c r="I7" s="8">
        <f>Table2[[#This Row],[rating]]+(Table2[[#This Row],[review count per product]]/8)</f>
        <v>5.3</v>
      </c>
      <c r="J7">
        <v>4.3</v>
      </c>
      <c r="K7" s="2">
        <v>253105</v>
      </c>
      <c r="L7" s="2" t="str">
        <f>IF(Table2[[#This Row],[rating_count]]&lt;1000,"YES","NO")</f>
        <v>NO</v>
      </c>
      <c r="M7" s="2" t="str" cm="1">
        <f t="array" ref="M7">_xlfn.IFS(E7&lt;1000,"&lt;₹1000",E7&lt;=10000,"₹1000 - ₹10000",E7&gt;10000,"&gt;₹10000")</f>
        <v>&lt;₹1000</v>
      </c>
      <c r="N7" s="2" t="str">
        <f t="shared" si="1"/>
        <v>YES</v>
      </c>
      <c r="O7" s="4">
        <f t="shared" si="0"/>
        <v>164518250</v>
      </c>
      <c r="P7" t="s">
        <v>2811</v>
      </c>
      <c r="Q7" t="s">
        <v>2812</v>
      </c>
      <c r="R7" t="s">
        <v>2813</v>
      </c>
      <c r="S7">
        <f t="shared" si="2"/>
        <v>8</v>
      </c>
      <c r="T7" t="s">
        <v>2814</v>
      </c>
      <c r="U7" t="s">
        <v>10825</v>
      </c>
      <c r="V7" t="s">
        <v>10826</v>
      </c>
      <c r="W7" t="s">
        <v>10827</v>
      </c>
      <c r="X7" t="s">
        <v>10828</v>
      </c>
      <c r="Y7" t="s">
        <v>10829</v>
      </c>
      <c r="Z7" t="s">
        <v>10830</v>
      </c>
      <c r="AA7" t="s">
        <v>10831</v>
      </c>
      <c r="AB7" t="s">
        <v>10832</v>
      </c>
    </row>
    <row r="8" spans="1:44" x14ac:dyDescent="0.25">
      <c r="A8" t="s">
        <v>794</v>
      </c>
      <c r="B8" t="s">
        <v>795</v>
      </c>
      <c r="C8" t="s">
        <v>7546</v>
      </c>
      <c r="D8" t="s">
        <v>17067</v>
      </c>
      <c r="E8" s="3">
        <v>416</v>
      </c>
      <c r="F8" s="3">
        <v>599</v>
      </c>
      <c r="G8" s="3" t="str" cm="1">
        <f t="array" ref="G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8" s="18">
        <v>0.31</v>
      </c>
      <c r="I8" s="8">
        <f>Table2[[#This Row],[rating]]+(Table2[[#This Row],[review count per product]]/8)</f>
        <v>5.2</v>
      </c>
      <c r="J8">
        <v>4.2</v>
      </c>
      <c r="K8" s="2">
        <v>30023</v>
      </c>
      <c r="L8" s="2" t="str">
        <f>IF(Table2[[#This Row],[rating_count]]&lt;1000,"YES","NO")</f>
        <v>NO</v>
      </c>
      <c r="M8" s="2" t="str" cm="1">
        <f t="array" ref="M8">_xlfn.IFS(E8&lt;1000,"&lt;₹1000",E8&lt;=10000,"₹1000 - ₹10000",E8&gt;10000,"&gt;₹10000")</f>
        <v>&lt;₹1000</v>
      </c>
      <c r="N8" s="2" t="str">
        <f t="shared" si="1"/>
        <v>NO</v>
      </c>
      <c r="O8" s="4">
        <f t="shared" si="0"/>
        <v>17983777</v>
      </c>
      <c r="P8" t="s">
        <v>796</v>
      </c>
      <c r="Q8" t="s">
        <v>797</v>
      </c>
      <c r="R8" t="s">
        <v>798</v>
      </c>
      <c r="S8">
        <f t="shared" si="2"/>
        <v>8</v>
      </c>
      <c r="T8" t="s">
        <v>799</v>
      </c>
      <c r="U8" t="s">
        <v>8655</v>
      </c>
      <c r="V8" t="s">
        <v>8656</v>
      </c>
      <c r="W8" t="s">
        <v>8657</v>
      </c>
      <c r="X8" t="s">
        <v>8658</v>
      </c>
      <c r="Y8" t="s">
        <v>8659</v>
      </c>
      <c r="Z8" t="s">
        <v>8660</v>
      </c>
      <c r="AA8" t="s">
        <v>8661</v>
      </c>
      <c r="AB8" t="s">
        <v>8662</v>
      </c>
    </row>
    <row r="9" spans="1:44" x14ac:dyDescent="0.25">
      <c r="A9" t="s">
        <v>997</v>
      </c>
      <c r="B9" t="s">
        <v>998</v>
      </c>
      <c r="C9" t="s">
        <v>7546</v>
      </c>
      <c r="D9" t="s">
        <v>17067</v>
      </c>
      <c r="E9" s="3">
        <v>486</v>
      </c>
      <c r="F9" s="3">
        <v>1999</v>
      </c>
      <c r="G9" s="3" t="str" cm="1">
        <f t="array" ref="G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9" s="18">
        <v>0.76</v>
      </c>
      <c r="I9" s="8">
        <f>Table2[[#This Row],[rating]]+(Table2[[#This Row],[review count per product]]/8)</f>
        <v>5.2</v>
      </c>
      <c r="J9">
        <v>4.2</v>
      </c>
      <c r="K9" s="2">
        <v>30023</v>
      </c>
      <c r="L9" s="2" t="str">
        <f>IF(Table2[[#This Row],[rating_count]]&lt;1000,"YES","NO")</f>
        <v>NO</v>
      </c>
      <c r="M9" s="2" t="str" cm="1">
        <f t="array" ref="M9">_xlfn.IFS(E9&lt;1000,"&lt;₹1000",E9&lt;=10000,"₹1000 - ₹10000",E9&gt;10000,"&gt;₹10000")</f>
        <v>&lt;₹1000</v>
      </c>
      <c r="N9" s="2" t="str">
        <f t="shared" si="1"/>
        <v>YES</v>
      </c>
      <c r="O9" s="4">
        <f t="shared" si="0"/>
        <v>60015977</v>
      </c>
      <c r="P9" t="s">
        <v>999</v>
      </c>
      <c r="Q9" t="s">
        <v>797</v>
      </c>
      <c r="R9" t="s">
        <v>798</v>
      </c>
      <c r="S9">
        <f t="shared" si="2"/>
        <v>8</v>
      </c>
      <c r="T9" t="s">
        <v>799</v>
      </c>
      <c r="U9" t="s">
        <v>8655</v>
      </c>
      <c r="V9" t="s">
        <v>8656</v>
      </c>
      <c r="W9" t="s">
        <v>8657</v>
      </c>
      <c r="X9" t="s">
        <v>8658</v>
      </c>
      <c r="Y9" t="s">
        <v>8659</v>
      </c>
      <c r="Z9" t="s">
        <v>8660</v>
      </c>
      <c r="AA9" t="s">
        <v>8661</v>
      </c>
      <c r="AB9" t="s">
        <v>8662</v>
      </c>
    </row>
    <row r="10" spans="1:44" x14ac:dyDescent="0.25">
      <c r="A10" t="s">
        <v>1268</v>
      </c>
      <c r="B10" t="s">
        <v>1269</v>
      </c>
      <c r="C10" t="s">
        <v>7551</v>
      </c>
      <c r="D10" t="s">
        <v>17067</v>
      </c>
      <c r="E10" s="3">
        <v>399</v>
      </c>
      <c r="F10" s="3">
        <v>795</v>
      </c>
      <c r="G10" s="3" t="str" cm="1">
        <f t="array" ref="G1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 s="18">
        <v>0.5</v>
      </c>
      <c r="I10" s="8">
        <f>Table2[[#This Row],[rating]]+(Table2[[#This Row],[review count per product]]/8)</f>
        <v>5.4</v>
      </c>
      <c r="J10">
        <v>4.4000000000000004</v>
      </c>
      <c r="K10" s="2">
        <v>12091</v>
      </c>
      <c r="L10" s="2" t="str">
        <f>IF(Table2[[#This Row],[rating_count]]&lt;1000,"YES","NO")</f>
        <v>NO</v>
      </c>
      <c r="M10" s="2" t="str" cm="1">
        <f t="array" ref="M10">_xlfn.IFS(E10&lt;1000,"&lt;₹1000",E10&lt;=10000,"₹1000 - ₹10000",E10&gt;10000,"&gt;₹10000")</f>
        <v>&lt;₹1000</v>
      </c>
      <c r="N10" s="2" t="str">
        <f t="shared" si="1"/>
        <v>YES</v>
      </c>
      <c r="O10" s="4">
        <f t="shared" si="0"/>
        <v>9612345</v>
      </c>
      <c r="P10" t="s">
        <v>1270</v>
      </c>
      <c r="Q10" t="s">
        <v>1271</v>
      </c>
      <c r="R10" t="s">
        <v>1272</v>
      </c>
      <c r="S10">
        <f t="shared" si="2"/>
        <v>8</v>
      </c>
      <c r="T10" t="s">
        <v>1273</v>
      </c>
      <c r="U10" t="s">
        <v>9193</v>
      </c>
      <c r="V10" t="s">
        <v>9194</v>
      </c>
      <c r="W10" t="s">
        <v>9195</v>
      </c>
      <c r="X10" t="s">
        <v>9196</v>
      </c>
      <c r="Y10" t="s">
        <v>9197</v>
      </c>
      <c r="Z10" t="s">
        <v>9198</v>
      </c>
      <c r="AA10" t="s">
        <v>9199</v>
      </c>
      <c r="AB10" t="s">
        <v>9200</v>
      </c>
    </row>
    <row r="11" spans="1:44" x14ac:dyDescent="0.25">
      <c r="A11" t="s">
        <v>5832</v>
      </c>
      <c r="B11" t="s">
        <v>5833</v>
      </c>
      <c r="C11" t="s">
        <v>7685</v>
      </c>
      <c r="D11" t="s">
        <v>17068</v>
      </c>
      <c r="E11" s="3">
        <v>1499</v>
      </c>
      <c r="F11" s="3">
        <v>1499</v>
      </c>
      <c r="G11" s="3" t="str" cm="1">
        <f t="array" ref="G1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1" s="18">
        <v>0</v>
      </c>
      <c r="I11" s="8">
        <f>Table2[[#This Row],[rating]]+(Table2[[#This Row],[review count per product]]/8)</f>
        <v>5.3</v>
      </c>
      <c r="J11">
        <v>4.3</v>
      </c>
      <c r="K11" s="2">
        <v>9331</v>
      </c>
      <c r="L11" s="2" t="str">
        <f>IF(Table2[[#This Row],[rating_count]]&lt;1000,"YES","NO")</f>
        <v>NO</v>
      </c>
      <c r="M11" s="2" t="str" cm="1">
        <f t="array" ref="M11">_xlfn.IFS(E11&lt;1000,"&lt;₹1000",E11&lt;=10000,"₹1000 - ₹10000",E11&gt;10000,"&gt;₹10000")</f>
        <v>₹1000 - ₹10000</v>
      </c>
      <c r="N11" s="2" t="str">
        <f t="shared" si="1"/>
        <v>NO</v>
      </c>
      <c r="O11" s="4">
        <f t="shared" si="0"/>
        <v>13987169</v>
      </c>
      <c r="P11" t="s">
        <v>5834</v>
      </c>
      <c r="Q11" t="s">
        <v>5835</v>
      </c>
      <c r="R11" t="s">
        <v>5836</v>
      </c>
      <c r="S11">
        <f t="shared" si="2"/>
        <v>8</v>
      </c>
      <c r="T11" t="s">
        <v>5837</v>
      </c>
      <c r="U11" t="s">
        <v>14786</v>
      </c>
      <c r="V11" t="s">
        <v>14787</v>
      </c>
      <c r="W11" t="s">
        <v>14788</v>
      </c>
      <c r="X11" t="s">
        <v>14789</v>
      </c>
      <c r="Y11" t="s">
        <v>14790</v>
      </c>
      <c r="Z11" t="s">
        <v>14791</v>
      </c>
      <c r="AA11" t="s">
        <v>14792</v>
      </c>
      <c r="AB11" t="s">
        <v>14793</v>
      </c>
      <c r="AR11" s="5" t="s">
        <v>7532</v>
      </c>
    </row>
    <row r="12" spans="1:44" x14ac:dyDescent="0.25">
      <c r="A12" t="s">
        <v>4640</v>
      </c>
      <c r="B12" t="s">
        <v>4641</v>
      </c>
      <c r="C12" t="s">
        <v>7582</v>
      </c>
      <c r="D12" t="s">
        <v>17066</v>
      </c>
      <c r="E12" s="3">
        <v>1289</v>
      </c>
      <c r="F12" s="3">
        <v>1499</v>
      </c>
      <c r="G12" s="3" t="str" cm="1">
        <f t="array" ref="G1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2" s="18">
        <v>0.14000000000000001</v>
      </c>
      <c r="I12" s="8">
        <f>Table2[[#This Row],[rating]]+(Table2[[#This Row],[review count per product]]/8)</f>
        <v>5.5</v>
      </c>
      <c r="J12">
        <v>4.5</v>
      </c>
      <c r="K12" s="2">
        <v>20668</v>
      </c>
      <c r="L12" s="2" t="str">
        <f>IF(Table2[[#This Row],[rating_count]]&lt;1000,"YES","NO")</f>
        <v>NO</v>
      </c>
      <c r="M12" s="2" t="str" cm="1">
        <f t="array" ref="M12">_xlfn.IFS(E12&lt;1000,"&lt;₹1000",E12&lt;=10000,"₹1000 - ₹10000",E12&gt;10000,"&gt;₹10000")</f>
        <v>₹1000 - ₹10000</v>
      </c>
      <c r="N12" s="2" t="str">
        <f t="shared" si="1"/>
        <v>NO</v>
      </c>
      <c r="O12" s="4">
        <f t="shared" si="0"/>
        <v>30981332</v>
      </c>
      <c r="P12" t="s">
        <v>4642</v>
      </c>
      <c r="Q12" t="s">
        <v>4643</v>
      </c>
      <c r="R12" t="s">
        <v>4644</v>
      </c>
      <c r="S12">
        <f t="shared" si="2"/>
        <v>8</v>
      </c>
      <c r="T12" t="s">
        <v>4645</v>
      </c>
      <c r="U12" t="s">
        <v>13225</v>
      </c>
      <c r="V12" t="s">
        <v>13226</v>
      </c>
      <c r="W12" t="s">
        <v>13227</v>
      </c>
      <c r="X12" t="s">
        <v>13228</v>
      </c>
      <c r="Y12" t="s">
        <v>13229</v>
      </c>
      <c r="Z12" t="s">
        <v>13230</v>
      </c>
      <c r="AA12" t="s">
        <v>13231</v>
      </c>
      <c r="AB12" t="s">
        <v>13232</v>
      </c>
    </row>
    <row r="13" spans="1:44" x14ac:dyDescent="0.25">
      <c r="A13" t="s">
        <v>4172</v>
      </c>
      <c r="B13" t="s">
        <v>4173</v>
      </c>
      <c r="C13" t="s">
        <v>7602</v>
      </c>
      <c r="D13" t="s">
        <v>17066</v>
      </c>
      <c r="E13" s="3">
        <v>899</v>
      </c>
      <c r="F13" s="3">
        <v>1800</v>
      </c>
      <c r="G13" s="3" t="str" cm="1">
        <f t="array" ref="G1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3" s="18">
        <v>0.5</v>
      </c>
      <c r="I13" s="8">
        <f>Table2[[#This Row],[rating]]+(Table2[[#This Row],[review count per product]]/8)</f>
        <v>5.0999999999999996</v>
      </c>
      <c r="J13">
        <v>4.0999999999999996</v>
      </c>
      <c r="K13" s="2">
        <v>22375</v>
      </c>
      <c r="L13" s="2" t="str">
        <f>IF(Table2[[#This Row],[rating_count]]&lt;1000,"YES","NO")</f>
        <v>NO</v>
      </c>
      <c r="M13" s="2" t="str" cm="1">
        <f t="array" ref="M13">_xlfn.IFS(E13&lt;1000,"&lt;₹1000",E13&lt;=10000,"₹1000 - ₹10000",E13&gt;10000,"&gt;₹10000")</f>
        <v>&lt;₹1000</v>
      </c>
      <c r="N13" s="2" t="str">
        <f t="shared" si="1"/>
        <v>YES</v>
      </c>
      <c r="O13" s="4">
        <f t="shared" si="0"/>
        <v>40275000</v>
      </c>
      <c r="P13" t="s">
        <v>4174</v>
      </c>
      <c r="Q13" t="s">
        <v>4175</v>
      </c>
      <c r="R13" t="s">
        <v>4176</v>
      </c>
      <c r="S13">
        <f t="shared" si="2"/>
        <v>8</v>
      </c>
      <c r="T13" t="s">
        <v>4177</v>
      </c>
      <c r="U13" t="s">
        <v>12622</v>
      </c>
      <c r="V13" t="s">
        <v>12623</v>
      </c>
      <c r="W13" t="s">
        <v>12624</v>
      </c>
      <c r="X13" t="s">
        <v>12625</v>
      </c>
      <c r="Y13" t="s">
        <v>12626</v>
      </c>
      <c r="Z13" t="s">
        <v>12627</v>
      </c>
      <c r="AA13" t="s">
        <v>12628</v>
      </c>
      <c r="AB13" t="s">
        <v>12629</v>
      </c>
    </row>
    <row r="14" spans="1:44" x14ac:dyDescent="0.25">
      <c r="A14" t="s">
        <v>6736</v>
      </c>
      <c r="B14" t="s">
        <v>6737</v>
      </c>
      <c r="C14" t="s">
        <v>7682</v>
      </c>
      <c r="D14" t="s">
        <v>17068</v>
      </c>
      <c r="E14" s="3">
        <v>765</v>
      </c>
      <c r="F14" s="3">
        <v>970</v>
      </c>
      <c r="G14" s="3" t="str" cm="1">
        <f t="array" ref="G1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4" s="18">
        <v>0.21</v>
      </c>
      <c r="I14" s="8">
        <f>Table2[[#This Row],[rating]]+(Table2[[#This Row],[review count per product]]/8)</f>
        <v>5.2</v>
      </c>
      <c r="J14">
        <v>4.2</v>
      </c>
      <c r="K14" s="2">
        <v>6055</v>
      </c>
      <c r="L14" s="2" t="str">
        <f>IF(Table2[[#This Row],[rating_count]]&lt;1000,"YES","NO")</f>
        <v>NO</v>
      </c>
      <c r="M14" s="2" t="str" cm="1">
        <f t="array" ref="M14">_xlfn.IFS(E14&lt;1000,"&lt;₹1000",E14&lt;=10000,"₹1000 - ₹10000",E14&gt;10000,"&gt;₹10000")</f>
        <v>&lt;₹1000</v>
      </c>
      <c r="N14" s="2" t="str">
        <f t="shared" si="1"/>
        <v>NO</v>
      </c>
      <c r="O14" s="4">
        <f t="shared" si="0"/>
        <v>5873350</v>
      </c>
      <c r="P14" t="s">
        <v>6738</v>
      </c>
      <c r="Q14" t="s">
        <v>6739</v>
      </c>
      <c r="R14" t="s">
        <v>6740</v>
      </c>
      <c r="S14">
        <f t="shared" si="2"/>
        <v>8</v>
      </c>
      <c r="T14" t="s">
        <v>6741</v>
      </c>
      <c r="U14" t="s">
        <v>15965</v>
      </c>
      <c r="V14" t="s">
        <v>15966</v>
      </c>
      <c r="W14" t="s">
        <v>15967</v>
      </c>
      <c r="X14" t="s">
        <v>15968</v>
      </c>
      <c r="Y14" t="s">
        <v>15969</v>
      </c>
      <c r="Z14" t="s">
        <v>15970</v>
      </c>
      <c r="AA14" t="s">
        <v>15971</v>
      </c>
      <c r="AB14" t="s">
        <v>15972</v>
      </c>
      <c r="AR14">
        <v>0</v>
      </c>
    </row>
    <row r="15" spans="1:44" x14ac:dyDescent="0.25">
      <c r="A15" t="s">
        <v>322</v>
      </c>
      <c r="B15" t="s">
        <v>323</v>
      </c>
      <c r="C15" t="s">
        <v>7538</v>
      </c>
      <c r="D15" t="s">
        <v>17066</v>
      </c>
      <c r="E15" s="3">
        <v>649</v>
      </c>
      <c r="F15" s="3">
        <v>1399</v>
      </c>
      <c r="G15" s="3" t="str" cm="1">
        <f t="array" ref="G1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5" s="18">
        <v>0.54</v>
      </c>
      <c r="I15" s="8">
        <f>Table2[[#This Row],[rating]]+(Table2[[#This Row],[review count per product]]/8)</f>
        <v>5.2</v>
      </c>
      <c r="J15">
        <v>4.2</v>
      </c>
      <c r="K15" s="2">
        <v>179691</v>
      </c>
      <c r="L15" s="2" t="str">
        <f>IF(Table2[[#This Row],[rating_count]]&lt;1000,"YES","NO")</f>
        <v>NO</v>
      </c>
      <c r="M15" s="2" t="str" cm="1">
        <f t="array" ref="M15">_xlfn.IFS(E15&lt;1000,"&lt;₹1000",E15&lt;=10000,"₹1000 - ₹10000",E15&gt;10000,"&gt;₹10000")</f>
        <v>&lt;₹1000</v>
      </c>
      <c r="N15" s="2" t="str">
        <f t="shared" si="1"/>
        <v>YES</v>
      </c>
      <c r="O15" s="4">
        <f t="shared" si="0"/>
        <v>251387709</v>
      </c>
      <c r="P15" t="s">
        <v>324</v>
      </c>
      <c r="Q15" t="s">
        <v>62</v>
      </c>
      <c r="R15" t="s">
        <v>63</v>
      </c>
      <c r="S15">
        <f t="shared" si="2"/>
        <v>8</v>
      </c>
      <c r="T15" t="s">
        <v>64</v>
      </c>
      <c r="U15" t="s">
        <v>7808</v>
      </c>
      <c r="V15" t="s">
        <v>7809</v>
      </c>
      <c r="W15" t="s">
        <v>7810</v>
      </c>
      <c r="X15" t="s">
        <v>7811</v>
      </c>
      <c r="Y15" t="s">
        <v>7812</v>
      </c>
      <c r="Z15" t="s">
        <v>7813</v>
      </c>
      <c r="AA15" t="s">
        <v>7814</v>
      </c>
      <c r="AB15" t="s">
        <v>7815</v>
      </c>
    </row>
    <row r="16" spans="1:44" x14ac:dyDescent="0.25">
      <c r="A16" t="s">
        <v>199</v>
      </c>
      <c r="B16" t="s">
        <v>200</v>
      </c>
      <c r="C16" t="s">
        <v>7537</v>
      </c>
      <c r="D16" t="s">
        <v>17066</v>
      </c>
      <c r="E16" s="3">
        <v>599</v>
      </c>
      <c r="F16" s="3">
        <v>599</v>
      </c>
      <c r="G16" s="3" t="str" cm="1">
        <f t="array" ref="G1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6" s="18">
        <v>0</v>
      </c>
      <c r="I16" s="8">
        <f>Table2[[#This Row],[rating]]+(Table2[[#This Row],[review count per product]]/8)</f>
        <v>5.3</v>
      </c>
      <c r="J16">
        <v>4.3</v>
      </c>
      <c r="K16" s="2">
        <v>355</v>
      </c>
      <c r="L16" s="2" t="str">
        <f>IF(Table2[[#This Row],[rating_count]]&lt;1000,"YES","NO")</f>
        <v>YES</v>
      </c>
      <c r="M16" s="2" t="str" cm="1">
        <f t="array" ref="M16">_xlfn.IFS(E16&lt;1000,"&lt;₹1000",E16&lt;=10000,"₹1000 - ₹10000",E16&gt;10000,"&gt;₹10000")</f>
        <v>&lt;₹1000</v>
      </c>
      <c r="N16" s="2" t="str">
        <f t="shared" si="1"/>
        <v>NO</v>
      </c>
      <c r="O16" s="4">
        <f t="shared" si="0"/>
        <v>212645</v>
      </c>
      <c r="P16" t="s">
        <v>201</v>
      </c>
      <c r="Q16" t="s">
        <v>202</v>
      </c>
      <c r="R16" t="s">
        <v>203</v>
      </c>
      <c r="S16">
        <f t="shared" si="2"/>
        <v>8</v>
      </c>
      <c r="T16" t="s">
        <v>204</v>
      </c>
      <c r="U16" t="s">
        <v>7984</v>
      </c>
      <c r="V16" t="s">
        <v>7985</v>
      </c>
      <c r="W16" t="s">
        <v>7986</v>
      </c>
      <c r="X16" t="s">
        <v>7987</v>
      </c>
      <c r="Y16" t="s">
        <v>7988</v>
      </c>
      <c r="Z16" t="s">
        <v>7989</v>
      </c>
      <c r="AA16" t="s">
        <v>7990</v>
      </c>
      <c r="AB16" t="s">
        <v>7991</v>
      </c>
    </row>
    <row r="17" spans="1:28" x14ac:dyDescent="0.25">
      <c r="A17" t="s">
        <v>59</v>
      </c>
      <c r="B17" t="s">
        <v>60</v>
      </c>
      <c r="C17" t="s">
        <v>7538</v>
      </c>
      <c r="D17" t="s">
        <v>17066</v>
      </c>
      <c r="E17" s="3">
        <v>499</v>
      </c>
      <c r="F17" s="3">
        <v>999</v>
      </c>
      <c r="G17" s="3" t="str" cm="1">
        <f t="array" ref="G1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7" s="18">
        <v>0.5</v>
      </c>
      <c r="I17" s="8">
        <f>Table2[[#This Row],[rating]]+(Table2[[#This Row],[review count per product]]/8)</f>
        <v>5.2</v>
      </c>
      <c r="J17">
        <v>4.2</v>
      </c>
      <c r="K17" s="2">
        <v>179691</v>
      </c>
      <c r="L17" s="2" t="str">
        <f>IF(Table2[[#This Row],[rating_count]]&lt;1000,"YES","NO")</f>
        <v>NO</v>
      </c>
      <c r="M17" s="2" t="str" cm="1">
        <f t="array" ref="M17">_xlfn.IFS(E17&lt;1000,"&lt;₹1000",E17&lt;=10000,"₹1000 - ₹10000",E17&gt;10000,"&gt;₹10000")</f>
        <v>&lt;₹1000</v>
      </c>
      <c r="N17" s="2" t="str">
        <f t="shared" si="1"/>
        <v>YES</v>
      </c>
      <c r="O17" s="4">
        <f t="shared" si="0"/>
        <v>179511309</v>
      </c>
      <c r="P17" t="s">
        <v>61</v>
      </c>
      <c r="Q17" t="s">
        <v>62</v>
      </c>
      <c r="R17" t="s">
        <v>63</v>
      </c>
      <c r="S17">
        <f t="shared" si="2"/>
        <v>8</v>
      </c>
      <c r="T17" t="s">
        <v>64</v>
      </c>
      <c r="U17" t="s">
        <v>7808</v>
      </c>
      <c r="V17" t="s">
        <v>7809</v>
      </c>
      <c r="W17" t="s">
        <v>7810</v>
      </c>
      <c r="X17" t="s">
        <v>7811</v>
      </c>
      <c r="Y17" t="s">
        <v>7812</v>
      </c>
      <c r="Z17" t="s">
        <v>7813</v>
      </c>
      <c r="AA17" t="s">
        <v>7814</v>
      </c>
      <c r="AB17" t="s">
        <v>7815</v>
      </c>
    </row>
    <row r="18" spans="1:28" x14ac:dyDescent="0.25">
      <c r="A18" t="s">
        <v>5988</v>
      </c>
      <c r="B18" t="s">
        <v>5989</v>
      </c>
      <c r="C18" t="s">
        <v>7692</v>
      </c>
      <c r="D18" t="s">
        <v>17068</v>
      </c>
      <c r="E18" s="3">
        <v>1849</v>
      </c>
      <c r="F18" s="3">
        <v>2095</v>
      </c>
      <c r="G18" s="3" t="str" cm="1">
        <f t="array" ref="G1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8" s="18">
        <v>0.12</v>
      </c>
      <c r="I18" s="8">
        <f>Table2[[#This Row],[rating]]+(Table2[[#This Row],[review count per product]]/8)</f>
        <v>5.3</v>
      </c>
      <c r="J18">
        <v>4.3</v>
      </c>
      <c r="K18" s="2">
        <v>7681</v>
      </c>
      <c r="L18" s="2" t="str">
        <f>IF(Table2[[#This Row],[rating_count]]&lt;1000,"YES","NO")</f>
        <v>NO</v>
      </c>
      <c r="M18" s="2" t="str" cm="1">
        <f t="array" ref="M18">_xlfn.IFS(E18&lt;1000,"&lt;₹1000",E18&lt;=10000,"₹1000 - ₹10000",E18&gt;10000,"&gt;₹10000")</f>
        <v>₹1000 - ₹10000</v>
      </c>
      <c r="N18" s="2" t="str">
        <f t="shared" si="1"/>
        <v>NO</v>
      </c>
      <c r="O18" s="4">
        <f t="shared" si="0"/>
        <v>16091695</v>
      </c>
      <c r="P18" t="s">
        <v>5990</v>
      </c>
      <c r="Q18" t="s">
        <v>5991</v>
      </c>
      <c r="R18" t="s">
        <v>5992</v>
      </c>
      <c r="S18">
        <f t="shared" si="2"/>
        <v>8</v>
      </c>
      <c r="T18" t="s">
        <v>5993</v>
      </c>
      <c r="U18" t="s">
        <v>14994</v>
      </c>
      <c r="V18" t="s">
        <v>14995</v>
      </c>
      <c r="W18" t="s">
        <v>14996</v>
      </c>
      <c r="X18" t="s">
        <v>14997</v>
      </c>
      <c r="Y18" t="s">
        <v>14998</v>
      </c>
      <c r="Z18" t="s">
        <v>14999</v>
      </c>
      <c r="AA18" t="s">
        <v>15000</v>
      </c>
      <c r="AB18" t="s">
        <v>15001</v>
      </c>
    </row>
    <row r="19" spans="1:28" x14ac:dyDescent="0.25">
      <c r="A19" t="s">
        <v>6305</v>
      </c>
      <c r="B19" t="s">
        <v>6306</v>
      </c>
      <c r="C19" t="s">
        <v>7715</v>
      </c>
      <c r="D19" t="s">
        <v>17068</v>
      </c>
      <c r="E19" s="3">
        <v>4799</v>
      </c>
      <c r="F19" s="3">
        <v>5795</v>
      </c>
      <c r="G19" s="3" t="str" cm="1">
        <f t="array" ref="G1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9" s="18">
        <v>0.17</v>
      </c>
      <c r="I19" s="8">
        <f>Table2[[#This Row],[rating]]+(Table2[[#This Row],[review count per product]]/8)</f>
        <v>4.9000000000000004</v>
      </c>
      <c r="J19">
        <v>3.9</v>
      </c>
      <c r="K19" s="2">
        <v>3815</v>
      </c>
      <c r="L19" s="2" t="str">
        <f>IF(Table2[[#This Row],[rating_count]]&lt;1000,"YES","NO")</f>
        <v>NO</v>
      </c>
      <c r="M19" s="2" t="str" cm="1">
        <f t="array" ref="M19">_xlfn.IFS(E19&lt;1000,"&lt;₹1000",E19&lt;=10000,"₹1000 - ₹10000",E19&gt;10000,"&gt;₹10000")</f>
        <v>₹1000 - ₹10000</v>
      </c>
      <c r="N19" s="2" t="str">
        <f t="shared" si="1"/>
        <v>NO</v>
      </c>
      <c r="O19" s="4">
        <f t="shared" si="0"/>
        <v>22107925</v>
      </c>
      <c r="P19" t="s">
        <v>6307</v>
      </c>
      <c r="Q19" t="s">
        <v>6308</v>
      </c>
      <c r="R19" t="s">
        <v>6309</v>
      </c>
      <c r="S19">
        <f t="shared" si="2"/>
        <v>8</v>
      </c>
      <c r="T19" t="s">
        <v>6310</v>
      </c>
      <c r="U19" t="s">
        <v>15402</v>
      </c>
      <c r="V19" t="s">
        <v>15403</v>
      </c>
      <c r="W19" t="s">
        <v>15404</v>
      </c>
      <c r="X19" t="s">
        <v>15405</v>
      </c>
      <c r="Y19" t="s">
        <v>15406</v>
      </c>
      <c r="Z19" t="s">
        <v>15407</v>
      </c>
      <c r="AA19" t="s">
        <v>15408</v>
      </c>
      <c r="AB19" t="s">
        <v>15409</v>
      </c>
    </row>
    <row r="20" spans="1:28" x14ac:dyDescent="0.25">
      <c r="A20" t="s">
        <v>3759</v>
      </c>
      <c r="B20" t="s">
        <v>3760</v>
      </c>
      <c r="C20" t="s">
        <v>7619</v>
      </c>
      <c r="D20" t="s">
        <v>17067</v>
      </c>
      <c r="E20" s="3">
        <v>1990</v>
      </c>
      <c r="F20" s="3">
        <v>2595</v>
      </c>
      <c r="G20" s="3" t="str" cm="1">
        <f t="array" ref="G2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0" s="18">
        <v>0.23</v>
      </c>
      <c r="I20" s="8">
        <f>Table2[[#This Row],[rating]]+(Table2[[#This Row],[review count per product]]/8)</f>
        <v>5.3</v>
      </c>
      <c r="J20">
        <v>4.3</v>
      </c>
      <c r="K20" s="2">
        <v>20398</v>
      </c>
      <c r="L20" s="2" t="str">
        <f>IF(Table2[[#This Row],[rating_count]]&lt;1000,"YES","NO")</f>
        <v>NO</v>
      </c>
      <c r="M20" s="2" t="str" cm="1">
        <f t="array" ref="M20">_xlfn.IFS(E20&lt;1000,"&lt;₹1000",E20&lt;=10000,"₹1000 - ₹10000",E20&gt;10000,"&gt;₹10000")</f>
        <v>₹1000 - ₹10000</v>
      </c>
      <c r="N20" s="2" t="str">
        <f t="shared" si="1"/>
        <v>NO</v>
      </c>
      <c r="O20" s="4">
        <f t="shared" si="0"/>
        <v>52932810</v>
      </c>
      <c r="P20" t="s">
        <v>3761</v>
      </c>
      <c r="Q20" t="s">
        <v>3762</v>
      </c>
      <c r="R20" t="s">
        <v>3763</v>
      </c>
      <c r="S20">
        <f t="shared" si="2"/>
        <v>8</v>
      </c>
      <c r="T20" t="s">
        <v>3764</v>
      </c>
      <c r="U20" t="s">
        <v>12070</v>
      </c>
      <c r="V20" t="s">
        <v>12071</v>
      </c>
      <c r="W20" t="s">
        <v>12072</v>
      </c>
      <c r="X20" t="s">
        <v>12073</v>
      </c>
      <c r="Y20" t="s">
        <v>12074</v>
      </c>
      <c r="Z20" t="s">
        <v>12075</v>
      </c>
      <c r="AA20" t="s">
        <v>12076</v>
      </c>
      <c r="AB20" t="s">
        <v>12077</v>
      </c>
    </row>
    <row r="21" spans="1:28" x14ac:dyDescent="0.25">
      <c r="A21" t="s">
        <v>5083</v>
      </c>
      <c r="B21" t="s">
        <v>5084</v>
      </c>
      <c r="C21" t="s">
        <v>7591</v>
      </c>
      <c r="D21" t="s">
        <v>17066</v>
      </c>
      <c r="E21" s="3">
        <v>1614</v>
      </c>
      <c r="F21" s="3">
        <v>1745</v>
      </c>
      <c r="G21" s="3" t="str" cm="1">
        <f t="array" ref="G2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21" s="18">
        <v>0.08</v>
      </c>
      <c r="I21" s="8">
        <f>Table2[[#This Row],[rating]]+(Table2[[#This Row],[review count per product]]/8)</f>
        <v>5.3</v>
      </c>
      <c r="J21">
        <v>4.3</v>
      </c>
      <c r="K21" s="2">
        <v>37974</v>
      </c>
      <c r="L21" s="2" t="str">
        <f>IF(Table2[[#This Row],[rating_count]]&lt;1000,"YES","NO")</f>
        <v>NO</v>
      </c>
      <c r="M21" s="2" t="str" cm="1">
        <f t="array" ref="M21">_xlfn.IFS(E21&lt;1000,"&lt;₹1000",E21&lt;=10000,"₹1000 - ₹10000",E21&gt;10000,"&gt;₹10000")</f>
        <v>₹1000 - ₹10000</v>
      </c>
      <c r="N21" s="2" t="str">
        <f t="shared" si="1"/>
        <v>NO</v>
      </c>
      <c r="O21" s="4">
        <f t="shared" si="0"/>
        <v>66264630</v>
      </c>
      <c r="P21" t="s">
        <v>5085</v>
      </c>
      <c r="Q21" t="s">
        <v>5086</v>
      </c>
      <c r="R21" t="s">
        <v>5087</v>
      </c>
      <c r="S21">
        <f t="shared" si="2"/>
        <v>8</v>
      </c>
      <c r="T21" t="s">
        <v>5088</v>
      </c>
      <c r="U21" t="s">
        <v>13807</v>
      </c>
      <c r="V21" t="s">
        <v>13808</v>
      </c>
      <c r="W21" t="s">
        <v>13809</v>
      </c>
      <c r="X21" t="s">
        <v>13810</v>
      </c>
      <c r="Y21" t="s">
        <v>13811</v>
      </c>
      <c r="Z21" t="s">
        <v>13812</v>
      </c>
      <c r="AA21" t="s">
        <v>13813</v>
      </c>
      <c r="AB21" t="s">
        <v>13814</v>
      </c>
    </row>
    <row r="22" spans="1:28" x14ac:dyDescent="0.25">
      <c r="A22" t="s">
        <v>5563</v>
      </c>
      <c r="B22" t="s">
        <v>5564</v>
      </c>
      <c r="C22" t="s">
        <v>7618</v>
      </c>
      <c r="D22" t="s">
        <v>17066</v>
      </c>
      <c r="E22" s="3">
        <v>616</v>
      </c>
      <c r="F22" s="3">
        <v>1190</v>
      </c>
      <c r="G22" s="3" t="str" cm="1">
        <f t="array" ref="G2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2" s="18">
        <v>0.48</v>
      </c>
      <c r="I22" s="8">
        <f>Table2[[#This Row],[rating]]+(Table2[[#This Row],[review count per product]]/8)</f>
        <v>5.0999999999999996</v>
      </c>
      <c r="J22">
        <v>4.0999999999999996</v>
      </c>
      <c r="K22" s="2">
        <v>37126</v>
      </c>
      <c r="L22" s="2" t="str">
        <f>IF(Table2[[#This Row],[rating_count]]&lt;1000,"YES","NO")</f>
        <v>NO</v>
      </c>
      <c r="M22" s="2" t="str" cm="1">
        <f t="array" ref="M22">_xlfn.IFS(E22&lt;1000,"&lt;₹1000",E22&lt;=10000,"₹1000 - ₹10000",E22&gt;10000,"&gt;₹10000")</f>
        <v>&lt;₹1000</v>
      </c>
      <c r="N22" s="2" t="str">
        <f t="shared" si="1"/>
        <v>NO</v>
      </c>
      <c r="O22" s="4">
        <f t="shared" si="0"/>
        <v>44179940</v>
      </c>
      <c r="P22" t="s">
        <v>5565</v>
      </c>
      <c r="Q22" t="s">
        <v>5566</v>
      </c>
      <c r="R22" t="s">
        <v>5567</v>
      </c>
      <c r="S22">
        <f t="shared" si="2"/>
        <v>8</v>
      </c>
      <c r="T22" t="s">
        <v>5568</v>
      </c>
      <c r="U22" t="s">
        <v>14436</v>
      </c>
      <c r="V22" t="s">
        <v>14437</v>
      </c>
      <c r="W22" t="s">
        <v>14438</v>
      </c>
      <c r="X22" t="s">
        <v>14439</v>
      </c>
      <c r="Y22" t="s">
        <v>14440</v>
      </c>
      <c r="Z22" t="s">
        <v>14441</v>
      </c>
      <c r="AA22" t="s">
        <v>14442</v>
      </c>
      <c r="AB22" t="s">
        <v>14443</v>
      </c>
    </row>
    <row r="23" spans="1:28" x14ac:dyDescent="0.25">
      <c r="A23" t="s">
        <v>5209</v>
      </c>
      <c r="B23" t="s">
        <v>5210</v>
      </c>
      <c r="C23" t="s">
        <v>7594</v>
      </c>
      <c r="D23" t="s">
        <v>17067</v>
      </c>
      <c r="E23" s="3">
        <v>775</v>
      </c>
      <c r="F23" s="3">
        <v>875</v>
      </c>
      <c r="G23" s="3" t="str" cm="1">
        <f t="array" ref="G2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23" s="18">
        <v>0.11</v>
      </c>
      <c r="I23" s="8">
        <f>Table2[[#This Row],[rating]]+(Table2[[#This Row],[review count per product]]/8)</f>
        <v>5.2</v>
      </c>
      <c r="J23">
        <v>4.2</v>
      </c>
      <c r="K23" s="2">
        <v>46647</v>
      </c>
      <c r="L23" s="2" t="str">
        <f>IF(Table2[[#This Row],[rating_count]]&lt;1000,"YES","NO")</f>
        <v>NO</v>
      </c>
      <c r="M23" s="2" t="str" cm="1">
        <f t="array" ref="M23">_xlfn.IFS(E23&lt;1000,"&lt;₹1000",E23&lt;=10000,"₹1000 - ₹10000",E23&gt;10000,"&gt;₹10000")</f>
        <v>&lt;₹1000</v>
      </c>
      <c r="N23" s="2" t="str">
        <f t="shared" si="1"/>
        <v>NO</v>
      </c>
      <c r="O23" s="4">
        <f t="shared" si="0"/>
        <v>40816125</v>
      </c>
      <c r="P23" t="s">
        <v>5211</v>
      </c>
      <c r="Q23" t="s">
        <v>5212</v>
      </c>
      <c r="R23" t="s">
        <v>5213</v>
      </c>
      <c r="S23">
        <f t="shared" si="2"/>
        <v>8</v>
      </c>
      <c r="T23" t="s">
        <v>5214</v>
      </c>
      <c r="U23" t="s">
        <v>13970</v>
      </c>
      <c r="V23" t="s">
        <v>13971</v>
      </c>
      <c r="W23" t="s">
        <v>13972</v>
      </c>
      <c r="X23" t="s">
        <v>13973</v>
      </c>
      <c r="Y23" t="s">
        <v>13974</v>
      </c>
      <c r="Z23" t="s">
        <v>13975</v>
      </c>
      <c r="AA23" t="s">
        <v>13976</v>
      </c>
      <c r="AB23" t="s">
        <v>13977</v>
      </c>
    </row>
    <row r="24" spans="1:28" x14ac:dyDescent="0.25">
      <c r="A24" t="s">
        <v>5611</v>
      </c>
      <c r="B24" t="s">
        <v>5612</v>
      </c>
      <c r="C24" t="s">
        <v>7684</v>
      </c>
      <c r="D24" t="s">
        <v>17068</v>
      </c>
      <c r="E24" s="3">
        <v>2719</v>
      </c>
      <c r="F24" s="3">
        <v>3945</v>
      </c>
      <c r="G24" s="3" t="str" cm="1">
        <f t="array" ref="G2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4" s="18">
        <v>0.31</v>
      </c>
      <c r="I24" s="8">
        <f>Table2[[#This Row],[rating]]+(Table2[[#This Row],[review count per product]]/8)</f>
        <v>4.7</v>
      </c>
      <c r="J24">
        <v>3.7</v>
      </c>
      <c r="K24" s="2">
        <v>13406</v>
      </c>
      <c r="L24" s="2" t="str">
        <f>IF(Table2[[#This Row],[rating_count]]&lt;1000,"YES","NO")</f>
        <v>NO</v>
      </c>
      <c r="M24" s="2" t="str" cm="1">
        <f t="array" ref="M24">_xlfn.IFS(E24&lt;1000,"&lt;₹1000",E24&lt;=10000,"₹1000 - ₹10000",E24&gt;10000,"&gt;₹10000")</f>
        <v>₹1000 - ₹10000</v>
      </c>
      <c r="N24" s="2" t="str">
        <f t="shared" si="1"/>
        <v>NO</v>
      </c>
      <c r="O24" s="4">
        <f t="shared" si="0"/>
        <v>52886670</v>
      </c>
      <c r="P24" t="s">
        <v>5613</v>
      </c>
      <c r="Q24" t="s">
        <v>5614</v>
      </c>
      <c r="R24" t="s">
        <v>5615</v>
      </c>
      <c r="S24">
        <f t="shared" si="2"/>
        <v>8</v>
      </c>
      <c r="T24" t="s">
        <v>5616</v>
      </c>
      <c r="U24" t="s">
        <v>14498</v>
      </c>
      <c r="V24" t="s">
        <v>14499</v>
      </c>
      <c r="W24" t="s">
        <v>14500</v>
      </c>
      <c r="X24" t="s">
        <v>14501</v>
      </c>
      <c r="Y24" t="s">
        <v>14502</v>
      </c>
      <c r="Z24" t="s">
        <v>14503</v>
      </c>
      <c r="AA24" t="s">
        <v>14504</v>
      </c>
      <c r="AB24" t="s">
        <v>14505</v>
      </c>
    </row>
    <row r="25" spans="1:28" x14ac:dyDescent="0.25">
      <c r="A25" t="s">
        <v>7150</v>
      </c>
      <c r="B25" t="s">
        <v>7151</v>
      </c>
      <c r="C25" t="s">
        <v>7717</v>
      </c>
      <c r="D25" t="s">
        <v>17068</v>
      </c>
      <c r="E25" s="3">
        <v>1199</v>
      </c>
      <c r="F25" s="3">
        <v>1795</v>
      </c>
      <c r="G25" s="3" t="str" cm="1">
        <f t="array" ref="G2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5" s="18">
        <v>0.33</v>
      </c>
      <c r="I25" s="8">
        <f>Table2[[#This Row],[rating]]+(Table2[[#This Row],[review count per product]]/8)</f>
        <v>5.2</v>
      </c>
      <c r="J25">
        <v>4.2</v>
      </c>
      <c r="K25" s="2">
        <v>5967</v>
      </c>
      <c r="L25" s="2" t="str">
        <f>IF(Table2[[#This Row],[rating_count]]&lt;1000,"YES","NO")</f>
        <v>NO</v>
      </c>
      <c r="M25" s="2" t="str" cm="1">
        <f t="array" ref="M25">_xlfn.IFS(E25&lt;1000,"&lt;₹1000",E25&lt;=10000,"₹1000 - ₹10000",E25&gt;10000,"&gt;₹10000")</f>
        <v>₹1000 - ₹10000</v>
      </c>
      <c r="N25" s="2" t="str">
        <f t="shared" si="1"/>
        <v>NO</v>
      </c>
      <c r="O25" s="4">
        <f t="shared" si="0"/>
        <v>10710765</v>
      </c>
      <c r="P25" t="s">
        <v>7152</v>
      </c>
      <c r="Q25" t="s">
        <v>7153</v>
      </c>
      <c r="R25" t="s">
        <v>7154</v>
      </c>
      <c r="S25">
        <f t="shared" si="2"/>
        <v>8</v>
      </c>
      <c r="T25" t="s">
        <v>7155</v>
      </c>
      <c r="U25" t="s">
        <v>16501</v>
      </c>
      <c r="V25" t="s">
        <v>16502</v>
      </c>
      <c r="W25" t="s">
        <v>16503</v>
      </c>
      <c r="X25" t="s">
        <v>16504</v>
      </c>
      <c r="Y25" t="s">
        <v>16505</v>
      </c>
      <c r="Z25" t="s">
        <v>16506</v>
      </c>
      <c r="AA25" t="s">
        <v>16507</v>
      </c>
      <c r="AB25" t="s">
        <v>16508</v>
      </c>
    </row>
    <row r="26" spans="1:28" x14ac:dyDescent="0.25">
      <c r="A26" t="s">
        <v>5844</v>
      </c>
      <c r="B26" t="s">
        <v>5845</v>
      </c>
      <c r="C26" t="s">
        <v>7680</v>
      </c>
      <c r="D26" t="s">
        <v>17068</v>
      </c>
      <c r="E26" s="3">
        <v>1699</v>
      </c>
      <c r="F26" s="3">
        <v>1900</v>
      </c>
      <c r="G26" s="3" t="str" cm="1">
        <f t="array" ref="G2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26" s="18">
        <v>0.11</v>
      </c>
      <c r="I26" s="8">
        <f>Table2[[#This Row],[rating]]+(Table2[[#This Row],[review count per product]]/8)</f>
        <v>4.5999999999999996</v>
      </c>
      <c r="J26">
        <v>3.6</v>
      </c>
      <c r="K26" s="2">
        <v>11456</v>
      </c>
      <c r="L26" s="2" t="str">
        <f>IF(Table2[[#This Row],[rating_count]]&lt;1000,"YES","NO")</f>
        <v>NO</v>
      </c>
      <c r="M26" s="2" t="str" cm="1">
        <f t="array" ref="M26">_xlfn.IFS(E26&lt;1000,"&lt;₹1000",E26&lt;=10000,"₹1000 - ₹10000",E26&gt;10000,"&gt;₹10000")</f>
        <v>₹1000 - ₹10000</v>
      </c>
      <c r="N26" s="2" t="str">
        <f t="shared" si="1"/>
        <v>NO</v>
      </c>
      <c r="O26" s="4">
        <f t="shared" si="0"/>
        <v>21766400</v>
      </c>
      <c r="P26" t="s">
        <v>5846</v>
      </c>
      <c r="Q26" t="s">
        <v>5847</v>
      </c>
      <c r="R26" t="s">
        <v>5848</v>
      </c>
      <c r="S26">
        <f t="shared" si="2"/>
        <v>8</v>
      </c>
      <c r="T26" t="s">
        <v>5849</v>
      </c>
      <c r="U26" t="s">
        <v>14802</v>
      </c>
      <c r="V26" t="s">
        <v>14803</v>
      </c>
      <c r="W26" t="s">
        <v>14804</v>
      </c>
      <c r="X26" t="s">
        <v>14805</v>
      </c>
      <c r="Y26" t="s">
        <v>14806</v>
      </c>
      <c r="Z26" t="s">
        <v>14807</v>
      </c>
      <c r="AA26" t="s">
        <v>14808</v>
      </c>
      <c r="AB26" t="s">
        <v>14809</v>
      </c>
    </row>
    <row r="27" spans="1:28" x14ac:dyDescent="0.25">
      <c r="A27" t="s">
        <v>4331</v>
      </c>
      <c r="B27" t="s">
        <v>4332</v>
      </c>
      <c r="C27" t="s">
        <v>7561</v>
      </c>
      <c r="D27" t="s">
        <v>17067</v>
      </c>
      <c r="E27" s="3">
        <v>649</v>
      </c>
      <c r="F27" s="3">
        <v>999</v>
      </c>
      <c r="G27" s="3" t="str" cm="1">
        <f t="array" ref="G2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7" s="18">
        <v>0.35</v>
      </c>
      <c r="I27" s="8">
        <f>Table2[[#This Row],[rating]]+(Table2[[#This Row],[review count per product]]/8)</f>
        <v>4.5</v>
      </c>
      <c r="J27">
        <v>3.5</v>
      </c>
      <c r="K27" s="2">
        <v>7222</v>
      </c>
      <c r="L27" s="2" t="str">
        <f>IF(Table2[[#This Row],[rating_count]]&lt;1000,"YES","NO")</f>
        <v>NO</v>
      </c>
      <c r="M27" s="2" t="str" cm="1">
        <f t="array" ref="M27">_xlfn.IFS(E27&lt;1000,"&lt;₹1000",E27&lt;=10000,"₹1000 - ₹10000",E27&gt;10000,"&gt;₹10000")</f>
        <v>&lt;₹1000</v>
      </c>
      <c r="N27" s="2" t="str">
        <f t="shared" si="1"/>
        <v>NO</v>
      </c>
      <c r="O27" s="4">
        <f t="shared" si="0"/>
        <v>7214778</v>
      </c>
      <c r="P27" t="s">
        <v>4333</v>
      </c>
      <c r="Q27" t="s">
        <v>4334</v>
      </c>
      <c r="R27" t="s">
        <v>4335</v>
      </c>
      <c r="S27">
        <f t="shared" si="2"/>
        <v>8</v>
      </c>
      <c r="T27" t="s">
        <v>4336</v>
      </c>
      <c r="U27" t="s">
        <v>12830</v>
      </c>
      <c r="V27" t="s">
        <v>12831</v>
      </c>
      <c r="W27" t="s">
        <v>12832</v>
      </c>
      <c r="X27" t="s">
        <v>12833</v>
      </c>
      <c r="Y27" t="s">
        <v>12834</v>
      </c>
      <c r="Z27" t="s">
        <v>12835</v>
      </c>
      <c r="AA27" t="s">
        <v>12836</v>
      </c>
      <c r="AB27" t="s">
        <v>12837</v>
      </c>
    </row>
    <row r="28" spans="1:28" x14ac:dyDescent="0.25">
      <c r="A28" t="s">
        <v>6000</v>
      </c>
      <c r="B28" t="s">
        <v>6001</v>
      </c>
      <c r="C28" t="s">
        <v>7683</v>
      </c>
      <c r="D28" t="s">
        <v>17068</v>
      </c>
      <c r="E28" s="3">
        <v>1099</v>
      </c>
      <c r="F28" s="3">
        <v>1920</v>
      </c>
      <c r="G28" s="3" t="str" cm="1">
        <f t="array" ref="G2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8" s="18">
        <v>0.43</v>
      </c>
      <c r="I28" s="8">
        <f>Table2[[#This Row],[rating]]+(Table2[[#This Row],[review count per product]]/8)</f>
        <v>5.2</v>
      </c>
      <c r="J28">
        <v>4.2</v>
      </c>
      <c r="K28" s="2">
        <v>9772</v>
      </c>
      <c r="L28" s="2" t="str">
        <f>IF(Table2[[#This Row],[rating_count]]&lt;1000,"YES","NO")</f>
        <v>NO</v>
      </c>
      <c r="M28" s="2" t="str" cm="1">
        <f t="array" ref="M28">_xlfn.IFS(E28&lt;1000,"&lt;₹1000",E28&lt;=10000,"₹1000 - ₹10000",E28&gt;10000,"&gt;₹10000")</f>
        <v>₹1000 - ₹10000</v>
      </c>
      <c r="N28" s="2" t="str">
        <f t="shared" si="1"/>
        <v>NO</v>
      </c>
      <c r="O28" s="4">
        <f t="shared" si="0"/>
        <v>18762240</v>
      </c>
      <c r="P28" t="s">
        <v>6002</v>
      </c>
      <c r="Q28" t="s">
        <v>6003</v>
      </c>
      <c r="R28" t="s">
        <v>6004</v>
      </c>
      <c r="S28">
        <f t="shared" si="2"/>
        <v>8</v>
      </c>
      <c r="T28" t="s">
        <v>6005</v>
      </c>
      <c r="U28" t="s">
        <v>15010</v>
      </c>
      <c r="V28" t="s">
        <v>15011</v>
      </c>
      <c r="W28" t="s">
        <v>15012</v>
      </c>
      <c r="X28" t="s">
        <v>15013</v>
      </c>
      <c r="Y28" t="s">
        <v>15014</v>
      </c>
      <c r="Z28" t="s">
        <v>15015</v>
      </c>
      <c r="AA28" t="s">
        <v>15016</v>
      </c>
      <c r="AB28" t="s">
        <v>15017</v>
      </c>
    </row>
    <row r="29" spans="1:28" x14ac:dyDescent="0.25">
      <c r="A29" t="s">
        <v>7509</v>
      </c>
      <c r="B29" t="s">
        <v>7510</v>
      </c>
      <c r="C29" t="s">
        <v>7724</v>
      </c>
      <c r="D29" t="s">
        <v>17068</v>
      </c>
      <c r="E29" s="3">
        <v>2219</v>
      </c>
      <c r="F29" s="3">
        <v>3080</v>
      </c>
      <c r="G29" s="3" t="str" cm="1">
        <f t="array" ref="G2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9" s="18">
        <v>0.28000000000000003</v>
      </c>
      <c r="I29" s="8">
        <f>Table2[[#This Row],[rating]]+(Table2[[#This Row],[review count per product]]/8)</f>
        <v>4.5999999999999996</v>
      </c>
      <c r="J29">
        <v>3.6</v>
      </c>
      <c r="K29" s="2">
        <v>468</v>
      </c>
      <c r="L29" s="2" t="str">
        <f>IF(Table2[[#This Row],[rating_count]]&lt;1000,"YES","NO")</f>
        <v>YES</v>
      </c>
      <c r="M29" s="2" t="str" cm="1">
        <f t="array" ref="M29">_xlfn.IFS(E29&lt;1000,"&lt;₹1000",E29&lt;=10000,"₹1000 - ₹10000",E29&gt;10000,"&gt;₹10000")</f>
        <v>₹1000 - ₹10000</v>
      </c>
      <c r="N29" s="2" t="str">
        <f t="shared" si="1"/>
        <v>NO</v>
      </c>
      <c r="O29" s="4">
        <f t="shared" si="0"/>
        <v>1441440</v>
      </c>
      <c r="P29" t="s">
        <v>7511</v>
      </c>
      <c r="Q29" t="s">
        <v>7512</v>
      </c>
      <c r="R29" t="s">
        <v>7513</v>
      </c>
      <c r="S29">
        <f t="shared" si="2"/>
        <v>8</v>
      </c>
      <c r="T29" t="s">
        <v>7514</v>
      </c>
      <c r="U29" t="s">
        <v>16971</v>
      </c>
      <c r="V29" t="s">
        <v>16972</v>
      </c>
      <c r="W29" t="s">
        <v>16973</v>
      </c>
      <c r="X29" t="s">
        <v>16974</v>
      </c>
      <c r="Y29" t="s">
        <v>16975</v>
      </c>
      <c r="Z29" t="s">
        <v>16976</v>
      </c>
      <c r="AA29" t="s">
        <v>16977</v>
      </c>
      <c r="AB29" t="s">
        <v>16978</v>
      </c>
    </row>
    <row r="30" spans="1:28" x14ac:dyDescent="0.25">
      <c r="A30" t="s">
        <v>5329</v>
      </c>
      <c r="B30" t="s">
        <v>5330</v>
      </c>
      <c r="C30" t="s">
        <v>7568</v>
      </c>
      <c r="D30" t="s">
        <v>17067</v>
      </c>
      <c r="E30" s="3">
        <v>2169</v>
      </c>
      <c r="F30" s="3">
        <v>3279</v>
      </c>
      <c r="G30" s="3" t="str" cm="1">
        <f t="array" ref="G3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0" s="18">
        <v>0.34</v>
      </c>
      <c r="I30" s="8">
        <f>Table2[[#This Row],[rating]]+(Table2[[#This Row],[review count per product]]/8)</f>
        <v>5.0999999999999996</v>
      </c>
      <c r="J30">
        <v>4.0999999999999996</v>
      </c>
      <c r="K30" s="2">
        <v>1716</v>
      </c>
      <c r="L30" s="2" t="str">
        <f>IF(Table2[[#This Row],[rating_count]]&lt;1000,"YES","NO")</f>
        <v>NO</v>
      </c>
      <c r="M30" s="2" t="str" cm="1">
        <f t="array" ref="M30">_xlfn.IFS(E30&lt;1000,"&lt;₹1000",E30&lt;=10000,"₹1000 - ₹10000",E30&gt;10000,"&gt;₹10000")</f>
        <v>₹1000 - ₹10000</v>
      </c>
      <c r="N30" s="2" t="str">
        <f t="shared" si="1"/>
        <v>NO</v>
      </c>
      <c r="O30" s="4">
        <f t="shared" si="0"/>
        <v>5626764</v>
      </c>
      <c r="P30" t="s">
        <v>5331</v>
      </c>
      <c r="Q30" t="s">
        <v>5332</v>
      </c>
      <c r="R30" t="s">
        <v>5333</v>
      </c>
      <c r="S30">
        <f t="shared" si="2"/>
        <v>8</v>
      </c>
      <c r="T30" t="s">
        <v>5334</v>
      </c>
      <c r="U30" t="s">
        <v>14130</v>
      </c>
      <c r="V30" t="s">
        <v>14131</v>
      </c>
      <c r="W30" t="s">
        <v>14132</v>
      </c>
      <c r="X30" t="s">
        <v>14133</v>
      </c>
      <c r="Y30" t="s">
        <v>14134</v>
      </c>
      <c r="Z30" t="s">
        <v>14135</v>
      </c>
      <c r="AA30" t="s">
        <v>14136</v>
      </c>
      <c r="AB30" t="s">
        <v>14137</v>
      </c>
    </row>
    <row r="31" spans="1:28" x14ac:dyDescent="0.25">
      <c r="A31" t="s">
        <v>5149</v>
      </c>
      <c r="B31" t="s">
        <v>5150</v>
      </c>
      <c r="C31" t="s">
        <v>7602</v>
      </c>
      <c r="D31" t="s">
        <v>17066</v>
      </c>
      <c r="E31" s="3">
        <v>749</v>
      </c>
      <c r="F31" s="3">
        <v>1129</v>
      </c>
      <c r="G31" s="3" t="str" cm="1">
        <f t="array" ref="G3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1" s="18">
        <v>0.34</v>
      </c>
      <c r="I31" s="8">
        <f>Table2[[#This Row],[rating]]+(Table2[[#This Row],[review count per product]]/8)</f>
        <v>5</v>
      </c>
      <c r="J31">
        <v>4</v>
      </c>
      <c r="K31" s="2">
        <v>2446</v>
      </c>
      <c r="L31" s="2" t="str">
        <f>IF(Table2[[#This Row],[rating_count]]&lt;1000,"YES","NO")</f>
        <v>NO</v>
      </c>
      <c r="M31" s="2" t="str" cm="1">
        <f t="array" ref="M31">_xlfn.IFS(E31&lt;1000,"&lt;₹1000",E31&lt;=10000,"₹1000 - ₹10000",E31&gt;10000,"&gt;₹10000")</f>
        <v>&lt;₹1000</v>
      </c>
      <c r="N31" s="2" t="str">
        <f t="shared" si="1"/>
        <v>NO</v>
      </c>
      <c r="O31" s="4">
        <f t="shared" si="0"/>
        <v>2761534</v>
      </c>
      <c r="P31" t="s">
        <v>5151</v>
      </c>
      <c r="Q31" t="s">
        <v>5152</v>
      </c>
      <c r="R31" t="s">
        <v>5153</v>
      </c>
      <c r="S31">
        <f t="shared" si="2"/>
        <v>8</v>
      </c>
      <c r="T31" t="s">
        <v>5154</v>
      </c>
      <c r="U31" t="s">
        <v>13895</v>
      </c>
      <c r="V31" t="s">
        <v>13896</v>
      </c>
      <c r="W31" t="s">
        <v>13897</v>
      </c>
      <c r="X31" t="s">
        <v>13898</v>
      </c>
      <c r="Y31" t="s">
        <v>13899</v>
      </c>
      <c r="Z31" t="s">
        <v>13900</v>
      </c>
      <c r="AA31" t="s">
        <v>13901</v>
      </c>
      <c r="AB31" t="s">
        <v>13902</v>
      </c>
    </row>
    <row r="32" spans="1:28" x14ac:dyDescent="0.25">
      <c r="A32" t="s">
        <v>5377</v>
      </c>
      <c r="B32" t="s">
        <v>5378</v>
      </c>
      <c r="C32" t="s">
        <v>7584</v>
      </c>
      <c r="D32" t="s">
        <v>17066</v>
      </c>
      <c r="E32" s="3">
        <v>1409</v>
      </c>
      <c r="F32" s="3">
        <v>1639</v>
      </c>
      <c r="G32" s="3" t="str" cm="1">
        <f t="array" ref="G3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32" s="18">
        <v>0.14000000000000001</v>
      </c>
      <c r="I32" s="8">
        <f>Table2[[#This Row],[rating]]+(Table2[[#This Row],[review count per product]]/8)</f>
        <v>4.7</v>
      </c>
      <c r="J32">
        <v>3.7</v>
      </c>
      <c r="K32" s="2">
        <v>787</v>
      </c>
      <c r="L32" s="2" t="str">
        <f>IF(Table2[[#This Row],[rating_count]]&lt;1000,"YES","NO")</f>
        <v>YES</v>
      </c>
      <c r="M32" s="2" t="str" cm="1">
        <f t="array" ref="M32">_xlfn.IFS(E32&lt;1000,"&lt;₹1000",E32&lt;=10000,"₹1000 - ₹10000",E32&gt;10000,"&gt;₹10000")</f>
        <v>₹1000 - ₹10000</v>
      </c>
      <c r="N32" s="2" t="str">
        <f t="shared" si="1"/>
        <v>NO</v>
      </c>
      <c r="O32" s="4">
        <f t="shared" si="0"/>
        <v>1289893</v>
      </c>
      <c r="P32" t="s">
        <v>5379</v>
      </c>
      <c r="Q32" t="s">
        <v>5380</v>
      </c>
      <c r="R32" t="s">
        <v>5381</v>
      </c>
      <c r="S32">
        <f t="shared" si="2"/>
        <v>8</v>
      </c>
      <c r="T32" t="s">
        <v>5382</v>
      </c>
      <c r="U32" t="s">
        <v>14194</v>
      </c>
      <c r="V32" t="s">
        <v>14195</v>
      </c>
      <c r="W32" t="s">
        <v>14196</v>
      </c>
      <c r="X32" t="s">
        <v>14197</v>
      </c>
      <c r="Y32" t="s">
        <v>14198</v>
      </c>
      <c r="Z32" t="s">
        <v>14199</v>
      </c>
      <c r="AA32" t="s">
        <v>14200</v>
      </c>
      <c r="AB32" t="s">
        <v>14201</v>
      </c>
    </row>
    <row r="33" spans="1:28" x14ac:dyDescent="0.25">
      <c r="A33" t="s">
        <v>6551</v>
      </c>
      <c r="B33" t="s">
        <v>6552</v>
      </c>
      <c r="C33" t="s">
        <v>7688</v>
      </c>
      <c r="D33" t="s">
        <v>17068</v>
      </c>
      <c r="E33" s="3">
        <v>949</v>
      </c>
      <c r="F33" s="3">
        <v>975</v>
      </c>
      <c r="G33" s="3" t="str" cm="1">
        <f t="array" ref="G3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33" s="18">
        <v>0.03</v>
      </c>
      <c r="I33" s="8">
        <f>Table2[[#This Row],[rating]]+(Table2[[#This Row],[review count per product]]/8)</f>
        <v>5.3</v>
      </c>
      <c r="J33">
        <v>4.3</v>
      </c>
      <c r="K33" s="2">
        <v>7223</v>
      </c>
      <c r="L33" s="2" t="str">
        <f>IF(Table2[[#This Row],[rating_count]]&lt;1000,"YES","NO")</f>
        <v>NO</v>
      </c>
      <c r="M33" s="2" t="str" cm="1">
        <f t="array" ref="M33">_xlfn.IFS(E33&lt;1000,"&lt;₹1000",E33&lt;=10000,"₹1000 - ₹10000",E33&gt;10000,"&gt;₹10000")</f>
        <v>&lt;₹1000</v>
      </c>
      <c r="N33" s="2" t="str">
        <f t="shared" si="1"/>
        <v>NO</v>
      </c>
      <c r="O33" s="4">
        <f t="shared" si="0"/>
        <v>7042425</v>
      </c>
      <c r="P33" t="s">
        <v>6553</v>
      </c>
      <c r="Q33" t="s">
        <v>6554</v>
      </c>
      <c r="R33" t="s">
        <v>6555</v>
      </c>
      <c r="S33">
        <f t="shared" si="2"/>
        <v>8</v>
      </c>
      <c r="T33" t="s">
        <v>6556</v>
      </c>
      <c r="U33" t="s">
        <v>15729</v>
      </c>
      <c r="V33" t="s">
        <v>15730</v>
      </c>
      <c r="W33" t="s">
        <v>15731</v>
      </c>
      <c r="X33" t="s">
        <v>15732</v>
      </c>
      <c r="Y33" t="s">
        <v>15733</v>
      </c>
      <c r="Z33" t="s">
        <v>15734</v>
      </c>
      <c r="AA33" t="s">
        <v>15735</v>
      </c>
      <c r="AB33" t="s">
        <v>15736</v>
      </c>
    </row>
    <row r="34" spans="1:28" x14ac:dyDescent="0.25">
      <c r="A34" t="s">
        <v>2880</v>
      </c>
      <c r="B34" t="s">
        <v>2881</v>
      </c>
      <c r="C34" t="s">
        <v>7537</v>
      </c>
      <c r="D34" t="s">
        <v>17066</v>
      </c>
      <c r="E34" s="3">
        <v>269</v>
      </c>
      <c r="F34" s="3">
        <v>649</v>
      </c>
      <c r="G34" s="3" t="str" cm="1">
        <f t="array" ref="G3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34" s="18">
        <v>0.59</v>
      </c>
      <c r="I34" s="8">
        <f>Table2[[#This Row],[rating]]+(Table2[[#This Row],[review count per product]]/8)</f>
        <v>5.3</v>
      </c>
      <c r="J34">
        <v>4.3</v>
      </c>
      <c r="K34" s="2">
        <v>54315</v>
      </c>
      <c r="L34" s="2" t="str">
        <f>IF(Table2[[#This Row],[rating_count]]&lt;1000,"YES","NO")</f>
        <v>NO</v>
      </c>
      <c r="M34" s="2" t="str" cm="1">
        <f t="array" ref="M34">_xlfn.IFS(E34&lt;1000,"&lt;₹1000",E34&lt;=10000,"₹1000 - ₹10000",E34&gt;10000,"&gt;₹10000")</f>
        <v>&lt;₹1000</v>
      </c>
      <c r="N34" s="2" t="str">
        <f t="shared" si="1"/>
        <v>YES</v>
      </c>
      <c r="O34" s="4">
        <f t="shared" si="0"/>
        <v>35250435</v>
      </c>
      <c r="P34" t="s">
        <v>2882</v>
      </c>
      <c r="Q34" t="s">
        <v>2883</v>
      </c>
      <c r="R34" t="s">
        <v>2884</v>
      </c>
      <c r="S34">
        <f t="shared" si="2"/>
        <v>8</v>
      </c>
      <c r="T34" t="s">
        <v>2885</v>
      </c>
      <c r="U34" t="s">
        <v>10921</v>
      </c>
      <c r="V34" t="s">
        <v>10922</v>
      </c>
      <c r="W34" t="s">
        <v>10923</v>
      </c>
      <c r="X34" t="s">
        <v>10924</v>
      </c>
      <c r="Y34" t="s">
        <v>10925</v>
      </c>
      <c r="Z34" t="s">
        <v>10926</v>
      </c>
      <c r="AA34" t="s">
        <v>10927</v>
      </c>
      <c r="AB34" t="s">
        <v>10928</v>
      </c>
    </row>
    <row r="35" spans="1:28" x14ac:dyDescent="0.25">
      <c r="A35" t="s">
        <v>3287</v>
      </c>
      <c r="B35" t="s">
        <v>3288</v>
      </c>
      <c r="C35" t="s">
        <v>7595</v>
      </c>
      <c r="D35" t="s">
        <v>17069</v>
      </c>
      <c r="E35" s="3">
        <v>1469</v>
      </c>
      <c r="F35" s="3">
        <v>2499</v>
      </c>
      <c r="G35" s="3" t="str" cm="1">
        <f t="array" ref="G3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35" s="18">
        <v>0.41</v>
      </c>
      <c r="I35" s="8">
        <f>Table2[[#This Row],[rating]]+(Table2[[#This Row],[review count per product]]/8)</f>
        <v>5.2</v>
      </c>
      <c r="J35">
        <v>4.2</v>
      </c>
      <c r="K35" s="2">
        <v>156638</v>
      </c>
      <c r="L35" s="2" t="str">
        <f>IF(Table2[[#This Row],[rating_count]]&lt;1000,"YES","NO")</f>
        <v>NO</v>
      </c>
      <c r="M35" s="2" t="str" cm="1">
        <f t="array" ref="M35">_xlfn.IFS(E35&lt;1000,"&lt;₹1000",E35&lt;=10000,"₹1000 - ₹10000",E35&gt;10000,"&gt;₹10000")</f>
        <v>₹1000 - ₹10000</v>
      </c>
      <c r="N35" s="2" t="str">
        <f t="shared" si="1"/>
        <v>NO</v>
      </c>
      <c r="O35" s="4">
        <f t="shared" si="0"/>
        <v>391438362</v>
      </c>
      <c r="P35" t="s">
        <v>3289</v>
      </c>
      <c r="Q35" t="s">
        <v>3290</v>
      </c>
      <c r="R35" t="s">
        <v>3291</v>
      </c>
      <c r="S35">
        <f t="shared" si="2"/>
        <v>8</v>
      </c>
      <c r="T35" t="s">
        <v>3292</v>
      </c>
      <c r="U35" t="s">
        <v>11454</v>
      </c>
      <c r="V35" t="s">
        <v>11455</v>
      </c>
      <c r="W35" t="s">
        <v>11456</v>
      </c>
      <c r="X35" t="s">
        <v>11457</v>
      </c>
      <c r="Y35" t="s">
        <v>11458</v>
      </c>
      <c r="Z35" t="s">
        <v>11459</v>
      </c>
      <c r="AA35" t="s">
        <v>11460</v>
      </c>
      <c r="AB35" t="s">
        <v>11461</v>
      </c>
    </row>
    <row r="36" spans="1:28" x14ac:dyDescent="0.25">
      <c r="A36" t="s">
        <v>6706</v>
      </c>
      <c r="B36" t="s">
        <v>6707</v>
      </c>
      <c r="C36" t="s">
        <v>7697</v>
      </c>
      <c r="D36" t="s">
        <v>17068</v>
      </c>
      <c r="E36" s="3">
        <v>2976</v>
      </c>
      <c r="F36" s="3">
        <v>3945</v>
      </c>
      <c r="G36" s="3" t="str" cm="1">
        <f t="array" ref="G3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36" s="18">
        <v>0.25</v>
      </c>
      <c r="I36" s="8">
        <f>Table2[[#This Row],[rating]]+(Table2[[#This Row],[review count per product]]/8)</f>
        <v>5.2</v>
      </c>
      <c r="J36">
        <v>4.2</v>
      </c>
      <c r="K36" s="2">
        <v>3740</v>
      </c>
      <c r="L36" s="2" t="str">
        <f>IF(Table2[[#This Row],[rating_count]]&lt;1000,"YES","NO")</f>
        <v>NO</v>
      </c>
      <c r="M36" s="2" t="str" cm="1">
        <f t="array" ref="M36">_xlfn.IFS(E36&lt;1000,"&lt;₹1000",E36&lt;=10000,"₹1000 - ₹10000",E36&gt;10000,"&gt;₹10000")</f>
        <v>₹1000 - ₹10000</v>
      </c>
      <c r="N36" s="2" t="str">
        <f t="shared" si="1"/>
        <v>NO</v>
      </c>
      <c r="O36" s="4">
        <f t="shared" si="0"/>
        <v>14754300</v>
      </c>
      <c r="P36" t="s">
        <v>6708</v>
      </c>
      <c r="Q36" t="s">
        <v>6709</v>
      </c>
      <c r="R36" t="s">
        <v>6710</v>
      </c>
      <c r="S36">
        <f t="shared" si="2"/>
        <v>8</v>
      </c>
      <c r="T36" t="s">
        <v>6711</v>
      </c>
      <c r="U36" t="s">
        <v>15925</v>
      </c>
      <c r="V36" t="s">
        <v>15926</v>
      </c>
      <c r="W36" t="s">
        <v>15927</v>
      </c>
      <c r="X36" t="s">
        <v>15928</v>
      </c>
      <c r="Y36" t="s">
        <v>15929</v>
      </c>
      <c r="Z36" t="s">
        <v>15930</v>
      </c>
      <c r="AA36" t="s">
        <v>15931</v>
      </c>
      <c r="AB36" t="s">
        <v>15932</v>
      </c>
    </row>
    <row r="37" spans="1:28" x14ac:dyDescent="0.25">
      <c r="A37" t="s">
        <v>5383</v>
      </c>
      <c r="B37" t="s">
        <v>5384</v>
      </c>
      <c r="C37" t="s">
        <v>7537</v>
      </c>
      <c r="D37" t="s">
        <v>17066</v>
      </c>
      <c r="E37" s="3">
        <v>753</v>
      </c>
      <c r="F37" s="3">
        <v>899</v>
      </c>
      <c r="G37" s="3" t="str" cm="1">
        <f t="array" ref="G3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37" s="18">
        <v>0.16</v>
      </c>
      <c r="I37" s="8">
        <f>Table2[[#This Row],[rating]]+(Table2[[#This Row],[review count per product]]/8)</f>
        <v>5.2</v>
      </c>
      <c r="J37">
        <v>4.2</v>
      </c>
      <c r="K37" s="2">
        <v>18462</v>
      </c>
      <c r="L37" s="2" t="str">
        <f>IF(Table2[[#This Row],[rating_count]]&lt;1000,"YES","NO")</f>
        <v>NO</v>
      </c>
      <c r="M37" s="2" t="str" cm="1">
        <f t="array" ref="M37">_xlfn.IFS(E37&lt;1000,"&lt;₹1000",E37&lt;=10000,"₹1000 - ₹10000",E37&gt;10000,"&gt;₹10000")</f>
        <v>&lt;₹1000</v>
      </c>
      <c r="N37" s="2" t="str">
        <f t="shared" si="1"/>
        <v>NO</v>
      </c>
      <c r="O37" s="4">
        <f t="shared" si="0"/>
        <v>16597338</v>
      </c>
      <c r="P37" t="s">
        <v>5385</v>
      </c>
      <c r="Q37" t="s">
        <v>5386</v>
      </c>
      <c r="R37" t="s">
        <v>5387</v>
      </c>
      <c r="S37">
        <f t="shared" si="2"/>
        <v>8</v>
      </c>
      <c r="T37" t="s">
        <v>5388</v>
      </c>
      <c r="U37" t="s">
        <v>14202</v>
      </c>
      <c r="V37" t="s">
        <v>14203</v>
      </c>
      <c r="W37" t="s">
        <v>14204</v>
      </c>
      <c r="X37" t="s">
        <v>14205</v>
      </c>
      <c r="Y37" t="s">
        <v>14206</v>
      </c>
      <c r="Z37" t="s">
        <v>14207</v>
      </c>
      <c r="AA37" t="s">
        <v>14208</v>
      </c>
      <c r="AB37" t="s">
        <v>14209</v>
      </c>
    </row>
    <row r="38" spans="1:28" x14ac:dyDescent="0.25">
      <c r="A38" t="s">
        <v>5053</v>
      </c>
      <c r="B38" t="s">
        <v>5054</v>
      </c>
      <c r="C38" t="s">
        <v>7664</v>
      </c>
      <c r="D38" t="s">
        <v>17066</v>
      </c>
      <c r="E38" s="3">
        <v>539</v>
      </c>
      <c r="F38" s="3">
        <v>720</v>
      </c>
      <c r="G38" s="3" t="str" cm="1">
        <f t="array" ref="G3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38" s="18">
        <v>0.25</v>
      </c>
      <c r="I38" s="8">
        <f>Table2[[#This Row],[rating]]+(Table2[[#This Row],[review count per product]]/8)</f>
        <v>5.0999999999999996</v>
      </c>
      <c r="J38">
        <v>4.0999999999999996</v>
      </c>
      <c r="K38" s="2">
        <v>36017</v>
      </c>
      <c r="L38" s="2" t="str">
        <f>IF(Table2[[#This Row],[rating_count]]&lt;1000,"YES","NO")</f>
        <v>NO</v>
      </c>
      <c r="M38" s="2" t="str" cm="1">
        <f t="array" ref="M38">_xlfn.IFS(E38&lt;1000,"&lt;₹1000",E38&lt;=10000,"₹1000 - ₹10000",E38&gt;10000,"&gt;₹10000")</f>
        <v>&lt;₹1000</v>
      </c>
      <c r="N38" s="2" t="str">
        <f t="shared" si="1"/>
        <v>NO</v>
      </c>
      <c r="O38" s="4">
        <f t="shared" si="0"/>
        <v>25932240</v>
      </c>
      <c r="P38" t="s">
        <v>5055</v>
      </c>
      <c r="Q38" t="s">
        <v>5056</v>
      </c>
      <c r="R38" t="s">
        <v>5057</v>
      </c>
      <c r="S38">
        <f t="shared" si="2"/>
        <v>8</v>
      </c>
      <c r="T38" t="s">
        <v>5058</v>
      </c>
      <c r="U38" t="s">
        <v>13767</v>
      </c>
      <c r="V38" t="s">
        <v>13768</v>
      </c>
      <c r="W38" t="s">
        <v>13769</v>
      </c>
      <c r="X38" t="s">
        <v>13770</v>
      </c>
      <c r="Y38" t="s">
        <v>13771</v>
      </c>
      <c r="Z38" t="s">
        <v>13772</v>
      </c>
      <c r="AA38" t="s">
        <v>13773</v>
      </c>
      <c r="AB38" t="s">
        <v>13774</v>
      </c>
    </row>
    <row r="39" spans="1:28" x14ac:dyDescent="0.25">
      <c r="A39" t="s">
        <v>3102</v>
      </c>
      <c r="B39" t="s">
        <v>3103</v>
      </c>
      <c r="C39" t="s">
        <v>7582</v>
      </c>
      <c r="D39" t="s">
        <v>17066</v>
      </c>
      <c r="E39" s="3">
        <v>522</v>
      </c>
      <c r="F39" s="3">
        <v>550</v>
      </c>
      <c r="G39" s="3" t="str" cm="1">
        <f t="array" ref="G3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39" s="18">
        <v>0.05</v>
      </c>
      <c r="I39" s="8">
        <f>Table2[[#This Row],[rating]]+(Table2[[#This Row],[review count per product]]/8)</f>
        <v>5.4</v>
      </c>
      <c r="J39">
        <v>4.4000000000000004</v>
      </c>
      <c r="K39" s="2">
        <v>12179</v>
      </c>
      <c r="L39" s="2" t="str">
        <f>IF(Table2[[#This Row],[rating_count]]&lt;1000,"YES","NO")</f>
        <v>NO</v>
      </c>
      <c r="M39" s="2" t="str" cm="1">
        <f t="array" ref="M39">_xlfn.IFS(E39&lt;1000,"&lt;₹1000",E39&lt;=10000,"₹1000 - ₹10000",E39&gt;10000,"&gt;₹10000")</f>
        <v>&lt;₹1000</v>
      </c>
      <c r="N39" s="2" t="str">
        <f t="shared" si="1"/>
        <v>NO</v>
      </c>
      <c r="O39" s="4">
        <f t="shared" si="0"/>
        <v>6698450</v>
      </c>
      <c r="P39" t="s">
        <v>3104</v>
      </c>
      <c r="Q39" t="s">
        <v>3105</v>
      </c>
      <c r="R39" t="s">
        <v>3106</v>
      </c>
      <c r="S39">
        <f t="shared" si="2"/>
        <v>8</v>
      </c>
      <c r="T39" t="s">
        <v>3107</v>
      </c>
      <c r="U39" t="s">
        <v>11206</v>
      </c>
      <c r="V39" t="s">
        <v>11207</v>
      </c>
      <c r="W39" t="s">
        <v>11208</v>
      </c>
      <c r="X39" t="s">
        <v>11209</v>
      </c>
      <c r="Y39" t="s">
        <v>11210</v>
      </c>
      <c r="Z39" t="s">
        <v>11211</v>
      </c>
      <c r="AA39" t="s">
        <v>11212</v>
      </c>
      <c r="AB39" t="s">
        <v>11213</v>
      </c>
    </row>
    <row r="40" spans="1:28" x14ac:dyDescent="0.25">
      <c r="A40" t="s">
        <v>6353</v>
      </c>
      <c r="B40" t="s">
        <v>6354</v>
      </c>
      <c r="C40" t="s">
        <v>7682</v>
      </c>
      <c r="D40" t="s">
        <v>17068</v>
      </c>
      <c r="E40" s="3">
        <v>980</v>
      </c>
      <c r="F40" s="3">
        <v>980</v>
      </c>
      <c r="G40" s="3" t="str" cm="1">
        <f t="array" ref="G4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40" s="18">
        <v>0</v>
      </c>
      <c r="I40" s="8">
        <f>Table2[[#This Row],[rating]]+(Table2[[#This Row],[review count per product]]/8)</f>
        <v>5.2</v>
      </c>
      <c r="J40">
        <v>4.2</v>
      </c>
      <c r="K40" s="2">
        <v>4740</v>
      </c>
      <c r="L40" s="2" t="str">
        <f>IF(Table2[[#This Row],[rating_count]]&lt;1000,"YES","NO")</f>
        <v>NO</v>
      </c>
      <c r="M40" s="2" t="str" cm="1">
        <f t="array" ref="M40">_xlfn.IFS(E40&lt;1000,"&lt;₹1000",E40&lt;=10000,"₹1000 - ₹10000",E40&gt;10000,"&gt;₹10000")</f>
        <v>&lt;₹1000</v>
      </c>
      <c r="N40" s="2" t="str">
        <f t="shared" si="1"/>
        <v>NO</v>
      </c>
      <c r="O40" s="4">
        <f t="shared" si="0"/>
        <v>4645200</v>
      </c>
      <c r="P40" t="s">
        <v>6355</v>
      </c>
      <c r="Q40" t="s">
        <v>6356</v>
      </c>
      <c r="R40" t="s">
        <v>6357</v>
      </c>
      <c r="S40">
        <f t="shared" si="2"/>
        <v>8</v>
      </c>
      <c r="T40" t="s">
        <v>6358</v>
      </c>
      <c r="U40" t="s">
        <v>15466</v>
      </c>
      <c r="V40" t="s">
        <v>15467</v>
      </c>
      <c r="W40" t="s">
        <v>15468</v>
      </c>
      <c r="X40" t="s">
        <v>15469</v>
      </c>
      <c r="Y40" t="s">
        <v>15470</v>
      </c>
      <c r="Z40" t="s">
        <v>15471</v>
      </c>
      <c r="AA40" t="s">
        <v>15472</v>
      </c>
      <c r="AB40" t="s">
        <v>15473</v>
      </c>
    </row>
    <row r="41" spans="1:28" x14ac:dyDescent="0.25">
      <c r="A41" t="s">
        <v>6760</v>
      </c>
      <c r="B41" t="s">
        <v>6761</v>
      </c>
      <c r="C41" t="s">
        <v>7699</v>
      </c>
      <c r="D41" t="s">
        <v>17068</v>
      </c>
      <c r="E41" s="3">
        <v>699</v>
      </c>
      <c r="F41" s="3">
        <v>850</v>
      </c>
      <c r="G41" s="3" t="str" cm="1">
        <f t="array" ref="G4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41" s="18">
        <v>0.18</v>
      </c>
      <c r="I41" s="8">
        <f>Table2[[#This Row],[rating]]+(Table2[[#This Row],[review count per product]]/8)</f>
        <v>5.0999999999999996</v>
      </c>
      <c r="J41">
        <v>4.0999999999999996</v>
      </c>
      <c r="K41" s="2">
        <v>1106</v>
      </c>
      <c r="L41" s="2" t="str">
        <f>IF(Table2[[#This Row],[rating_count]]&lt;1000,"YES","NO")</f>
        <v>NO</v>
      </c>
      <c r="M41" s="2" t="str" cm="1">
        <f t="array" ref="M41">_xlfn.IFS(E41&lt;1000,"&lt;₹1000",E41&lt;=10000,"₹1000 - ₹10000",E41&gt;10000,"&gt;₹10000")</f>
        <v>&lt;₹1000</v>
      </c>
      <c r="N41" s="2" t="str">
        <f t="shared" si="1"/>
        <v>NO</v>
      </c>
      <c r="O41" s="4">
        <f t="shared" si="0"/>
        <v>940100</v>
      </c>
      <c r="P41" t="s">
        <v>6762</v>
      </c>
      <c r="Q41" t="s">
        <v>6763</v>
      </c>
      <c r="R41" t="s">
        <v>6764</v>
      </c>
      <c r="S41">
        <f t="shared" si="2"/>
        <v>8</v>
      </c>
      <c r="T41" t="s">
        <v>6765</v>
      </c>
      <c r="U41" t="s">
        <v>15997</v>
      </c>
      <c r="V41" t="s">
        <v>15998</v>
      </c>
      <c r="W41" t="s">
        <v>15999</v>
      </c>
      <c r="X41" t="s">
        <v>16000</v>
      </c>
      <c r="Y41" t="s">
        <v>16001</v>
      </c>
      <c r="Z41" t="s">
        <v>16002</v>
      </c>
      <c r="AA41" t="s">
        <v>16003</v>
      </c>
      <c r="AB41" t="s">
        <v>16004</v>
      </c>
    </row>
    <row r="42" spans="1:28" x14ac:dyDescent="0.25">
      <c r="A42" t="s">
        <v>3987</v>
      </c>
      <c r="B42" t="s">
        <v>3988</v>
      </c>
      <c r="C42" t="s">
        <v>7628</v>
      </c>
      <c r="D42" t="s">
        <v>17066</v>
      </c>
      <c r="E42" s="3">
        <v>250</v>
      </c>
      <c r="F42" s="3">
        <v>250</v>
      </c>
      <c r="G42" s="3" t="str" cm="1">
        <f t="array" ref="G4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42" s="18">
        <v>0</v>
      </c>
      <c r="I42" s="8">
        <f>Table2[[#This Row],[rating]]+(Table2[[#This Row],[review count per product]]/8)</f>
        <v>4.9000000000000004</v>
      </c>
      <c r="J42">
        <v>3.9</v>
      </c>
      <c r="K42" s="2">
        <v>13971</v>
      </c>
      <c r="L42" s="2" t="str">
        <f>IF(Table2[[#This Row],[rating_count]]&lt;1000,"YES","NO")</f>
        <v>NO</v>
      </c>
      <c r="M42" s="2" t="str" cm="1">
        <f t="array" ref="M42">_xlfn.IFS(E42&lt;1000,"&lt;₹1000",E42&lt;=10000,"₹1000 - ₹10000",E42&gt;10000,"&gt;₹10000")</f>
        <v>&lt;₹1000</v>
      </c>
      <c r="N42" s="2" t="str">
        <f t="shared" si="1"/>
        <v>NO</v>
      </c>
      <c r="O42" s="4">
        <f t="shared" si="0"/>
        <v>3492750</v>
      </c>
      <c r="P42" t="s">
        <v>3989</v>
      </c>
      <c r="Q42" t="s">
        <v>3990</v>
      </c>
      <c r="R42" t="s">
        <v>3991</v>
      </c>
      <c r="S42">
        <f t="shared" si="2"/>
        <v>8</v>
      </c>
      <c r="T42" t="s">
        <v>3992</v>
      </c>
      <c r="U42" t="s">
        <v>12374</v>
      </c>
      <c r="V42" t="s">
        <v>12375</v>
      </c>
      <c r="W42" t="s">
        <v>12376</v>
      </c>
      <c r="X42" t="s">
        <v>12377</v>
      </c>
      <c r="Y42" t="s">
        <v>12378</v>
      </c>
      <c r="Z42" t="s">
        <v>12379</v>
      </c>
      <c r="AA42" t="s">
        <v>12380</v>
      </c>
      <c r="AB42" t="s">
        <v>12381</v>
      </c>
    </row>
    <row r="43" spans="1:28" x14ac:dyDescent="0.25">
      <c r="A43" t="s">
        <v>4760</v>
      </c>
      <c r="B43" t="s">
        <v>4761</v>
      </c>
      <c r="C43" t="s">
        <v>7582</v>
      </c>
      <c r="D43" t="s">
        <v>17066</v>
      </c>
      <c r="E43" s="3">
        <v>249</v>
      </c>
      <c r="F43" s="3">
        <v>499</v>
      </c>
      <c r="G43" s="3" t="str" cm="1">
        <f t="array" ref="G4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3" s="18">
        <v>0.5</v>
      </c>
      <c r="I43" s="8">
        <f>Table2[[#This Row],[rating]]+(Table2[[#This Row],[review count per product]]/8)</f>
        <v>5.2</v>
      </c>
      <c r="J43">
        <v>4.2</v>
      </c>
      <c r="K43" s="2">
        <v>22860</v>
      </c>
      <c r="L43" s="2" t="str">
        <f>IF(Table2[[#This Row],[rating_count]]&lt;1000,"YES","NO")</f>
        <v>NO</v>
      </c>
      <c r="M43" s="2" t="str" cm="1">
        <f t="array" ref="M43">_xlfn.IFS(E43&lt;1000,"&lt;₹1000",E43&lt;=10000,"₹1000 - ₹10000",E43&gt;10000,"&gt;₹10000")</f>
        <v>&lt;₹1000</v>
      </c>
      <c r="N43" s="2" t="str">
        <f t="shared" si="1"/>
        <v>YES</v>
      </c>
      <c r="O43" s="4">
        <f t="shared" si="0"/>
        <v>11407140</v>
      </c>
      <c r="P43" t="s">
        <v>4762</v>
      </c>
      <c r="Q43" t="s">
        <v>4763</v>
      </c>
      <c r="R43" t="s">
        <v>4764</v>
      </c>
      <c r="S43">
        <f t="shared" si="2"/>
        <v>8</v>
      </c>
      <c r="T43" t="s">
        <v>4765</v>
      </c>
      <c r="U43" t="s">
        <v>13375</v>
      </c>
      <c r="V43" t="s">
        <v>13376</v>
      </c>
      <c r="W43" t="s">
        <v>13377</v>
      </c>
      <c r="X43" t="s">
        <v>13378</v>
      </c>
      <c r="Y43" t="s">
        <v>13379</v>
      </c>
      <c r="Z43" t="s">
        <v>13380</v>
      </c>
      <c r="AA43" t="s">
        <v>13381</v>
      </c>
      <c r="AB43" t="s">
        <v>13382</v>
      </c>
    </row>
    <row r="44" spans="1:28" x14ac:dyDescent="0.25">
      <c r="A44" t="s">
        <v>3957</v>
      </c>
      <c r="B44" t="s">
        <v>3958</v>
      </c>
      <c r="C44" t="s">
        <v>7588</v>
      </c>
      <c r="D44" t="s">
        <v>17067</v>
      </c>
      <c r="E44" s="3">
        <v>1345</v>
      </c>
      <c r="F44" s="3">
        <v>2295</v>
      </c>
      <c r="G44" s="3" t="str" cm="1">
        <f t="array" ref="G4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4" s="18">
        <v>0.41</v>
      </c>
      <c r="I44" s="8">
        <f>Table2[[#This Row],[rating]]+(Table2[[#This Row],[review count per product]]/8)</f>
        <v>5.2</v>
      </c>
      <c r="J44">
        <v>4.2</v>
      </c>
      <c r="K44" s="2">
        <v>17413</v>
      </c>
      <c r="L44" s="2" t="str">
        <f>IF(Table2[[#This Row],[rating_count]]&lt;1000,"YES","NO")</f>
        <v>NO</v>
      </c>
      <c r="M44" s="2" t="str" cm="1">
        <f t="array" ref="M44">_xlfn.IFS(E44&lt;1000,"&lt;₹1000",E44&lt;=10000,"₹1000 - ₹10000",E44&gt;10000,"&gt;₹10000")</f>
        <v>₹1000 - ₹10000</v>
      </c>
      <c r="N44" s="2" t="str">
        <f t="shared" si="1"/>
        <v>NO</v>
      </c>
      <c r="O44" s="4">
        <f t="shared" si="0"/>
        <v>39962835</v>
      </c>
      <c r="P44" t="s">
        <v>3959</v>
      </c>
      <c r="Q44" t="s">
        <v>3960</v>
      </c>
      <c r="R44" t="s">
        <v>3961</v>
      </c>
      <c r="S44">
        <f t="shared" si="2"/>
        <v>8</v>
      </c>
      <c r="T44" t="s">
        <v>3962</v>
      </c>
      <c r="U44" t="s">
        <v>12334</v>
      </c>
      <c r="V44" t="s">
        <v>12335</v>
      </c>
      <c r="W44" t="s">
        <v>12336</v>
      </c>
      <c r="X44" t="s">
        <v>12337</v>
      </c>
      <c r="Y44" t="s">
        <v>12338</v>
      </c>
      <c r="Z44" t="s">
        <v>12339</v>
      </c>
      <c r="AA44" t="s">
        <v>12340</v>
      </c>
      <c r="AB44" t="s">
        <v>12341</v>
      </c>
    </row>
    <row r="45" spans="1:28" x14ac:dyDescent="0.25">
      <c r="A45" t="s">
        <v>4424</v>
      </c>
      <c r="B45" t="s">
        <v>4425</v>
      </c>
      <c r="C45" t="s">
        <v>7647</v>
      </c>
      <c r="D45" t="s">
        <v>17066</v>
      </c>
      <c r="E45" s="3">
        <v>150</v>
      </c>
      <c r="F45" s="3">
        <v>150</v>
      </c>
      <c r="G45" s="3" t="str" cm="1">
        <f t="array" ref="G4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45" s="18">
        <v>0</v>
      </c>
      <c r="I45" s="8">
        <f>Table2[[#This Row],[rating]]+(Table2[[#This Row],[review count per product]]/8)</f>
        <v>5.3</v>
      </c>
      <c r="J45">
        <v>4.3</v>
      </c>
      <c r="K45" s="2">
        <v>15867</v>
      </c>
      <c r="L45" s="2" t="str">
        <f>IF(Table2[[#This Row],[rating_count]]&lt;1000,"YES","NO")</f>
        <v>NO</v>
      </c>
      <c r="M45" s="2" t="str" cm="1">
        <f t="array" ref="M45">_xlfn.IFS(E45&lt;1000,"&lt;₹1000",E45&lt;=10000,"₹1000 - ₹10000",E45&gt;10000,"&gt;₹10000")</f>
        <v>&lt;₹1000</v>
      </c>
      <c r="N45" s="2" t="str">
        <f t="shared" si="1"/>
        <v>NO</v>
      </c>
      <c r="O45" s="4">
        <f t="shared" si="0"/>
        <v>2380050</v>
      </c>
      <c r="P45" t="s">
        <v>4426</v>
      </c>
      <c r="Q45" t="s">
        <v>4427</v>
      </c>
      <c r="R45" t="s">
        <v>4428</v>
      </c>
      <c r="S45">
        <f t="shared" si="2"/>
        <v>8</v>
      </c>
      <c r="T45" t="s">
        <v>4429</v>
      </c>
      <c r="U45" t="s">
        <v>12950</v>
      </c>
      <c r="V45" t="s">
        <v>12951</v>
      </c>
      <c r="W45" t="s">
        <v>12952</v>
      </c>
      <c r="X45" t="s">
        <v>12953</v>
      </c>
      <c r="Y45" t="s">
        <v>12954</v>
      </c>
      <c r="Z45" t="s">
        <v>12955</v>
      </c>
      <c r="AA45" t="s">
        <v>12956</v>
      </c>
      <c r="AB45" t="s">
        <v>12957</v>
      </c>
    </row>
    <row r="46" spans="1:28" x14ac:dyDescent="0.25">
      <c r="A46" t="s">
        <v>3981</v>
      </c>
      <c r="B46" t="s">
        <v>3982</v>
      </c>
      <c r="C46" t="s">
        <v>7627</v>
      </c>
      <c r="D46" t="s">
        <v>17066</v>
      </c>
      <c r="E46" s="3">
        <v>879</v>
      </c>
      <c r="F46" s="3">
        <v>1109</v>
      </c>
      <c r="G46" s="3" t="str" cm="1">
        <f t="array" ref="G4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6" s="18">
        <v>0.21</v>
      </c>
      <c r="I46" s="8">
        <f>Table2[[#This Row],[rating]]+(Table2[[#This Row],[review count per product]]/8)</f>
        <v>5.4</v>
      </c>
      <c r="J46">
        <v>4.4000000000000004</v>
      </c>
      <c r="K46" s="2">
        <v>31599</v>
      </c>
      <c r="L46" s="2" t="str">
        <f>IF(Table2[[#This Row],[rating_count]]&lt;1000,"YES","NO")</f>
        <v>NO</v>
      </c>
      <c r="M46" s="2" t="str" cm="1">
        <f t="array" ref="M46">_xlfn.IFS(E46&lt;1000,"&lt;₹1000",E46&lt;=10000,"₹1000 - ₹10000",E46&gt;10000,"&gt;₹10000")</f>
        <v>&lt;₹1000</v>
      </c>
      <c r="N46" s="2" t="str">
        <f t="shared" si="1"/>
        <v>NO</v>
      </c>
      <c r="O46" s="4">
        <f t="shared" si="0"/>
        <v>35043291</v>
      </c>
      <c r="P46" t="s">
        <v>3983</v>
      </c>
      <c r="Q46" t="s">
        <v>3984</v>
      </c>
      <c r="R46" t="s">
        <v>3985</v>
      </c>
      <c r="S46">
        <f t="shared" si="2"/>
        <v>8</v>
      </c>
      <c r="T46" t="s">
        <v>3986</v>
      </c>
      <c r="U46" t="s">
        <v>12366</v>
      </c>
      <c r="V46" t="s">
        <v>12367</v>
      </c>
      <c r="W46" t="s">
        <v>12368</v>
      </c>
      <c r="X46" t="s">
        <v>12369</v>
      </c>
      <c r="Y46" t="s">
        <v>12370</v>
      </c>
      <c r="Z46" t="s">
        <v>12371</v>
      </c>
      <c r="AA46" t="s">
        <v>12372</v>
      </c>
      <c r="AB46" t="s">
        <v>12373</v>
      </c>
    </row>
    <row r="47" spans="1:28" x14ac:dyDescent="0.25">
      <c r="A47" t="s">
        <v>5515</v>
      </c>
      <c r="B47" t="s">
        <v>5516</v>
      </c>
      <c r="C47" t="s">
        <v>7588</v>
      </c>
      <c r="D47" t="s">
        <v>17067</v>
      </c>
      <c r="E47" s="3">
        <v>600</v>
      </c>
      <c r="F47" s="3">
        <v>600</v>
      </c>
      <c r="G47" s="3" t="str" cm="1">
        <f t="array" ref="G4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47" s="18">
        <v>0</v>
      </c>
      <c r="I47" s="8">
        <f>Table2[[#This Row],[rating]]+(Table2[[#This Row],[review count per product]]/8)</f>
        <v>5.0999999999999996</v>
      </c>
      <c r="J47">
        <v>4.0999999999999996</v>
      </c>
      <c r="K47" s="2">
        <v>10907</v>
      </c>
      <c r="L47" s="2" t="str">
        <f>IF(Table2[[#This Row],[rating_count]]&lt;1000,"YES","NO")</f>
        <v>NO</v>
      </c>
      <c r="M47" s="2" t="str" cm="1">
        <f t="array" ref="M47">_xlfn.IFS(E47&lt;1000,"&lt;₹1000",E47&lt;=10000,"₹1000 - ₹10000",E47&gt;10000,"&gt;₹10000")</f>
        <v>&lt;₹1000</v>
      </c>
      <c r="N47" s="2" t="str">
        <f t="shared" si="1"/>
        <v>NO</v>
      </c>
      <c r="O47" s="4">
        <f t="shared" si="0"/>
        <v>6544200</v>
      </c>
      <c r="P47" t="s">
        <v>5517</v>
      </c>
      <c r="Q47" t="s">
        <v>5518</v>
      </c>
      <c r="R47" t="s">
        <v>5519</v>
      </c>
      <c r="S47">
        <f t="shared" si="2"/>
        <v>8</v>
      </c>
      <c r="T47" t="s">
        <v>5520</v>
      </c>
      <c r="U47" t="s">
        <v>14372</v>
      </c>
      <c r="V47" t="s">
        <v>14373</v>
      </c>
      <c r="W47" t="s">
        <v>14374</v>
      </c>
      <c r="X47" t="s">
        <v>14375</v>
      </c>
      <c r="Y47" t="s">
        <v>14376</v>
      </c>
      <c r="Z47" t="s">
        <v>14377</v>
      </c>
      <c r="AA47" t="s">
        <v>14378</v>
      </c>
      <c r="AB47" t="s">
        <v>14379</v>
      </c>
    </row>
    <row r="48" spans="1:28" x14ac:dyDescent="0.25">
      <c r="A48" t="s">
        <v>5131</v>
      </c>
      <c r="B48" t="s">
        <v>5132</v>
      </c>
      <c r="C48" t="s">
        <v>7667</v>
      </c>
      <c r="D48" t="s">
        <v>17069</v>
      </c>
      <c r="E48" s="3">
        <v>3229</v>
      </c>
      <c r="F48" s="3">
        <v>5295</v>
      </c>
      <c r="G48" s="3" t="str" cm="1">
        <f t="array" ref="G4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48" s="18">
        <v>0.39</v>
      </c>
      <c r="I48" s="8">
        <f>Table2[[#This Row],[rating]]+(Table2[[#This Row],[review count per product]]/8)</f>
        <v>5.2</v>
      </c>
      <c r="J48">
        <v>4.2</v>
      </c>
      <c r="K48" s="2">
        <v>39724</v>
      </c>
      <c r="L48" s="2" t="str">
        <f>IF(Table2[[#This Row],[rating_count]]&lt;1000,"YES","NO")</f>
        <v>NO</v>
      </c>
      <c r="M48" s="2" t="str" cm="1">
        <f t="array" ref="M48">_xlfn.IFS(E48&lt;1000,"&lt;₹1000",E48&lt;=10000,"₹1000 - ₹10000",E48&gt;10000,"&gt;₹10000")</f>
        <v>₹1000 - ₹10000</v>
      </c>
      <c r="N48" s="2" t="str">
        <f t="shared" si="1"/>
        <v>NO</v>
      </c>
      <c r="O48" s="4">
        <f t="shared" si="0"/>
        <v>210338580</v>
      </c>
      <c r="P48" t="s">
        <v>5133</v>
      </c>
      <c r="Q48" t="s">
        <v>5134</v>
      </c>
      <c r="R48" t="s">
        <v>5135</v>
      </c>
      <c r="S48">
        <f t="shared" si="2"/>
        <v>8</v>
      </c>
      <c r="T48" t="s">
        <v>5136</v>
      </c>
      <c r="U48" t="s">
        <v>13871</v>
      </c>
      <c r="V48" t="s">
        <v>13872</v>
      </c>
      <c r="W48" t="s">
        <v>13873</v>
      </c>
      <c r="X48" t="s">
        <v>13874</v>
      </c>
      <c r="Y48" t="s">
        <v>13875</v>
      </c>
      <c r="Z48" t="s">
        <v>13876</v>
      </c>
      <c r="AA48" t="s">
        <v>13877</v>
      </c>
      <c r="AB48" t="s">
        <v>13878</v>
      </c>
    </row>
    <row r="49" spans="1:28" x14ac:dyDescent="0.25">
      <c r="A49" t="s">
        <v>4771</v>
      </c>
      <c r="B49" t="s">
        <v>4772</v>
      </c>
      <c r="C49" t="s">
        <v>7577</v>
      </c>
      <c r="D49" t="s">
        <v>17066</v>
      </c>
      <c r="E49" s="3">
        <v>1599</v>
      </c>
      <c r="F49" s="3">
        <v>3599</v>
      </c>
      <c r="G49" s="3" t="str" cm="1">
        <f t="array" ref="G4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49" s="18">
        <v>0.56000000000000005</v>
      </c>
      <c r="I49" s="8">
        <f>Table2[[#This Row],[rating]]+(Table2[[#This Row],[review count per product]]/8)</f>
        <v>5.2</v>
      </c>
      <c r="J49">
        <v>4.2</v>
      </c>
      <c r="K49" s="2">
        <v>16182</v>
      </c>
      <c r="L49" s="2" t="str">
        <f>IF(Table2[[#This Row],[rating_count]]&lt;1000,"YES","NO")</f>
        <v>NO</v>
      </c>
      <c r="M49" s="2" t="str" cm="1">
        <f t="array" ref="M49">_xlfn.IFS(E49&lt;1000,"&lt;₹1000",E49&lt;=10000,"₹1000 - ₹10000",E49&gt;10000,"&gt;₹10000")</f>
        <v>₹1000 - ₹10000</v>
      </c>
      <c r="N49" s="2" t="str">
        <f t="shared" si="1"/>
        <v>YES</v>
      </c>
      <c r="O49" s="4">
        <f t="shared" si="0"/>
        <v>58239018</v>
      </c>
      <c r="P49" t="s">
        <v>4773</v>
      </c>
      <c r="Q49" t="s">
        <v>4774</v>
      </c>
      <c r="R49" t="s">
        <v>4775</v>
      </c>
      <c r="S49">
        <f t="shared" si="2"/>
        <v>8</v>
      </c>
      <c r="T49" t="s">
        <v>4776</v>
      </c>
      <c r="U49" t="s">
        <v>13391</v>
      </c>
      <c r="V49" t="s">
        <v>13392</v>
      </c>
      <c r="W49" t="s">
        <v>13393</v>
      </c>
      <c r="X49" t="s">
        <v>13394</v>
      </c>
      <c r="Y49" t="s">
        <v>13395</v>
      </c>
      <c r="Z49" t="s">
        <v>13396</v>
      </c>
      <c r="AA49" t="s">
        <v>13397</v>
      </c>
      <c r="AB49" t="s">
        <v>13398</v>
      </c>
    </row>
    <row r="50" spans="1:28" x14ac:dyDescent="0.25">
      <c r="A50" t="s">
        <v>5359</v>
      </c>
      <c r="B50" t="s">
        <v>5360</v>
      </c>
      <c r="C50" t="s">
        <v>7600</v>
      </c>
      <c r="D50" t="s">
        <v>17066</v>
      </c>
      <c r="E50" s="3">
        <v>499</v>
      </c>
      <c r="F50" s="3">
        <v>625</v>
      </c>
      <c r="G50" s="3" t="str" cm="1">
        <f t="array" ref="G5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50" s="18">
        <v>0.2</v>
      </c>
      <c r="I50" s="8">
        <f>Table2[[#This Row],[rating]]+(Table2[[#This Row],[review count per product]]/8)</f>
        <v>5.2</v>
      </c>
      <c r="J50">
        <v>4.2</v>
      </c>
      <c r="K50" s="2">
        <v>5355</v>
      </c>
      <c r="L50" s="2" t="str">
        <f>IF(Table2[[#This Row],[rating_count]]&lt;1000,"YES","NO")</f>
        <v>NO</v>
      </c>
      <c r="M50" s="2" t="str" cm="1">
        <f t="array" ref="M50">_xlfn.IFS(E50&lt;1000,"&lt;₹1000",E50&lt;=10000,"₹1000 - ₹10000",E50&gt;10000,"&gt;₹10000")</f>
        <v>&lt;₹1000</v>
      </c>
      <c r="N50" s="2" t="str">
        <f t="shared" si="1"/>
        <v>NO</v>
      </c>
      <c r="O50" s="4">
        <f t="shared" si="0"/>
        <v>3346875</v>
      </c>
      <c r="P50" t="s">
        <v>5361</v>
      </c>
      <c r="Q50" t="s">
        <v>5362</v>
      </c>
      <c r="R50" t="s">
        <v>5363</v>
      </c>
      <c r="S50">
        <f t="shared" si="2"/>
        <v>8</v>
      </c>
      <c r="T50" t="s">
        <v>5364</v>
      </c>
      <c r="U50" t="s">
        <v>14170</v>
      </c>
      <c r="V50" t="s">
        <v>14171</v>
      </c>
      <c r="W50" t="s">
        <v>14172</v>
      </c>
      <c r="X50" t="s">
        <v>14173</v>
      </c>
      <c r="Y50" t="s">
        <v>14174</v>
      </c>
      <c r="Z50" t="s">
        <v>14175</v>
      </c>
      <c r="AA50" t="s">
        <v>14176</v>
      </c>
      <c r="AB50" t="s">
        <v>14177</v>
      </c>
    </row>
    <row r="51" spans="1:28" x14ac:dyDescent="0.25">
      <c r="A51" t="s">
        <v>958</v>
      </c>
      <c r="B51" t="s">
        <v>959</v>
      </c>
      <c r="C51" t="s">
        <v>7537</v>
      </c>
      <c r="D51" t="s">
        <v>17066</v>
      </c>
      <c r="E51" s="3">
        <v>299</v>
      </c>
      <c r="F51" s="3">
        <v>699</v>
      </c>
      <c r="G51" s="3" t="str" cm="1">
        <f t="array" ref="G5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1" s="18">
        <v>0.56999999999999995</v>
      </c>
      <c r="I51" s="8">
        <f>Table2[[#This Row],[rating]]+(Table2[[#This Row],[review count per product]]/8)</f>
        <v>5.0999999999999996</v>
      </c>
      <c r="J51">
        <v>4.0999999999999996</v>
      </c>
      <c r="K51" s="2">
        <v>2957</v>
      </c>
      <c r="L51" s="2" t="str">
        <f>IF(Table2[[#This Row],[rating_count]]&lt;1000,"YES","NO")</f>
        <v>NO</v>
      </c>
      <c r="M51" s="2" t="str" cm="1">
        <f t="array" ref="M51">_xlfn.IFS(E51&lt;1000,"&lt;₹1000",E51&lt;=10000,"₹1000 - ₹10000",E51&gt;10000,"&gt;₹10000")</f>
        <v>&lt;₹1000</v>
      </c>
      <c r="N51" s="2" t="str">
        <f t="shared" si="1"/>
        <v>YES</v>
      </c>
      <c r="O51" s="4">
        <f t="shared" si="0"/>
        <v>2066943</v>
      </c>
      <c r="P51" t="s">
        <v>960</v>
      </c>
      <c r="Q51" t="s">
        <v>961</v>
      </c>
      <c r="R51" t="s">
        <v>962</v>
      </c>
      <c r="S51">
        <f t="shared" si="2"/>
        <v>8</v>
      </c>
      <c r="T51" t="s">
        <v>963</v>
      </c>
      <c r="U51" t="s">
        <v>8819</v>
      </c>
      <c r="V51" t="s">
        <v>8820</v>
      </c>
      <c r="W51" t="s">
        <v>8821</v>
      </c>
      <c r="X51" t="s">
        <v>8822</v>
      </c>
      <c r="Y51" t="s">
        <v>8823</v>
      </c>
      <c r="Z51" t="s">
        <v>8824</v>
      </c>
      <c r="AA51" t="s">
        <v>8825</v>
      </c>
      <c r="AB51" t="s">
        <v>8826</v>
      </c>
    </row>
    <row r="52" spans="1:28" x14ac:dyDescent="0.25">
      <c r="A52" t="s">
        <v>1070</v>
      </c>
      <c r="B52" t="s">
        <v>1071</v>
      </c>
      <c r="C52" t="s">
        <v>7539</v>
      </c>
      <c r="D52" t="s">
        <v>17067</v>
      </c>
      <c r="E52" s="3">
        <v>467</v>
      </c>
      <c r="F52" s="3">
        <v>599</v>
      </c>
      <c r="G52" s="3" t="str" cm="1">
        <f t="array" ref="G5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2" s="18">
        <v>0.22</v>
      </c>
      <c r="I52" s="8">
        <f>Table2[[#This Row],[rating]]+(Table2[[#This Row],[review count per product]]/8)</f>
        <v>5.4</v>
      </c>
      <c r="J52">
        <v>4.4000000000000004</v>
      </c>
      <c r="K52" s="2">
        <v>44054</v>
      </c>
      <c r="L52" s="2" t="str">
        <f>IF(Table2[[#This Row],[rating_count]]&lt;1000,"YES","NO")</f>
        <v>NO</v>
      </c>
      <c r="M52" s="2" t="str" cm="1">
        <f t="array" ref="M52">_xlfn.IFS(E52&lt;1000,"&lt;₹1000",E52&lt;=10000,"₹1000 - ₹10000",E52&gt;10000,"&gt;₹10000")</f>
        <v>&lt;₹1000</v>
      </c>
      <c r="N52" s="2" t="str">
        <f t="shared" si="1"/>
        <v>NO</v>
      </c>
      <c r="O52" s="4">
        <f t="shared" si="0"/>
        <v>26388346</v>
      </c>
      <c r="P52" t="s">
        <v>1072</v>
      </c>
      <c r="Q52" t="s">
        <v>1073</v>
      </c>
      <c r="R52" t="s">
        <v>1074</v>
      </c>
      <c r="S52">
        <f t="shared" si="2"/>
        <v>8</v>
      </c>
      <c r="T52" t="s">
        <v>1075</v>
      </c>
      <c r="U52" t="s">
        <v>8937</v>
      </c>
      <c r="V52" t="s">
        <v>8938</v>
      </c>
      <c r="W52" t="s">
        <v>8939</v>
      </c>
      <c r="X52" t="s">
        <v>8940</v>
      </c>
      <c r="Y52" t="s">
        <v>8941</v>
      </c>
      <c r="Z52" t="s">
        <v>8942</v>
      </c>
      <c r="AA52" t="s">
        <v>8943</v>
      </c>
      <c r="AB52" t="s">
        <v>8944</v>
      </c>
    </row>
    <row r="53" spans="1:28" x14ac:dyDescent="0.25">
      <c r="A53" t="s">
        <v>1052</v>
      </c>
      <c r="B53" t="s">
        <v>1053</v>
      </c>
      <c r="C53" t="s">
        <v>7537</v>
      </c>
      <c r="D53" t="s">
        <v>17066</v>
      </c>
      <c r="E53" s="3">
        <v>259</v>
      </c>
      <c r="F53" s="3">
        <v>699</v>
      </c>
      <c r="G53" s="3" t="str" cm="1">
        <f t="array" ref="G5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3" s="18">
        <v>0.63</v>
      </c>
      <c r="I53" s="8">
        <f>Table2[[#This Row],[rating]]+(Table2[[#This Row],[review count per product]]/8)</f>
        <v>4.8</v>
      </c>
      <c r="J53">
        <v>3.8</v>
      </c>
      <c r="K53" s="2">
        <v>2399</v>
      </c>
      <c r="L53" s="2" t="str">
        <f>IF(Table2[[#This Row],[rating_count]]&lt;1000,"YES","NO")</f>
        <v>NO</v>
      </c>
      <c r="M53" s="2" t="str" cm="1">
        <f t="array" ref="M53">_xlfn.IFS(E53&lt;1000,"&lt;₹1000",E53&lt;=10000,"₹1000 - ₹10000",E53&gt;10000,"&gt;₹10000")</f>
        <v>&lt;₹1000</v>
      </c>
      <c r="N53" s="2" t="str">
        <f t="shared" si="1"/>
        <v>YES</v>
      </c>
      <c r="O53" s="4">
        <f t="shared" si="0"/>
        <v>1676901</v>
      </c>
      <c r="P53" t="s">
        <v>1054</v>
      </c>
      <c r="Q53" t="s">
        <v>1055</v>
      </c>
      <c r="R53" t="s">
        <v>1056</v>
      </c>
      <c r="S53">
        <f t="shared" si="2"/>
        <v>8</v>
      </c>
      <c r="T53" t="s">
        <v>1057</v>
      </c>
      <c r="U53" t="s">
        <v>8915</v>
      </c>
      <c r="V53" t="s">
        <v>8916</v>
      </c>
      <c r="W53" t="s">
        <v>8917</v>
      </c>
      <c r="X53" t="s">
        <v>8918</v>
      </c>
      <c r="Y53" t="s">
        <v>8919</v>
      </c>
      <c r="Z53" t="s">
        <v>8920</v>
      </c>
      <c r="AA53" t="s">
        <v>8921</v>
      </c>
      <c r="AB53" t="s">
        <v>8922</v>
      </c>
    </row>
    <row r="54" spans="1:28" x14ac:dyDescent="0.25">
      <c r="A54" t="s">
        <v>1686</v>
      </c>
      <c r="B54" t="s">
        <v>1687</v>
      </c>
      <c r="C54" t="s">
        <v>7540</v>
      </c>
      <c r="D54" t="s">
        <v>17067</v>
      </c>
      <c r="E54" s="3">
        <v>299</v>
      </c>
      <c r="F54" s="3">
        <v>699</v>
      </c>
      <c r="G54" s="3" t="str" cm="1">
        <f t="array" ref="G5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4" s="18">
        <v>0.56999999999999995</v>
      </c>
      <c r="I54" s="8">
        <f>Table2[[#This Row],[rating]]+(Table2[[#This Row],[review count per product]]/8)</f>
        <v>4.9000000000000004</v>
      </c>
      <c r="J54">
        <v>3.9</v>
      </c>
      <c r="K54" s="2">
        <v>1454</v>
      </c>
      <c r="L54" s="2" t="str">
        <f>IF(Table2[[#This Row],[rating_count]]&lt;1000,"YES","NO")</f>
        <v>NO</v>
      </c>
      <c r="M54" s="2" t="str" cm="1">
        <f t="array" ref="M54">_xlfn.IFS(E54&lt;1000,"&lt;₹1000",E54&lt;=10000,"₹1000 - ₹10000",E54&gt;10000,"&gt;₹10000")</f>
        <v>&lt;₹1000</v>
      </c>
      <c r="N54" s="2" t="str">
        <f t="shared" si="1"/>
        <v>YES</v>
      </c>
      <c r="O54" s="4">
        <f t="shared" si="0"/>
        <v>1016346</v>
      </c>
      <c r="P54" t="s">
        <v>1688</v>
      </c>
      <c r="Q54" t="s">
        <v>1689</v>
      </c>
      <c r="R54" t="s">
        <v>1690</v>
      </c>
      <c r="S54">
        <f t="shared" si="2"/>
        <v>8</v>
      </c>
      <c r="T54" t="s">
        <v>1691</v>
      </c>
      <c r="U54" t="s">
        <v>9661</v>
      </c>
      <c r="V54" t="s">
        <v>9662</v>
      </c>
      <c r="W54" t="s">
        <v>9663</v>
      </c>
      <c r="X54" t="s">
        <v>9664</v>
      </c>
      <c r="Y54" t="s">
        <v>9665</v>
      </c>
      <c r="Z54" t="s">
        <v>9666</v>
      </c>
      <c r="AA54" t="s">
        <v>9667</v>
      </c>
      <c r="AB54" t="s">
        <v>9668</v>
      </c>
    </row>
    <row r="55" spans="1:28" x14ac:dyDescent="0.25">
      <c r="A55" t="s">
        <v>7467</v>
      </c>
      <c r="B55" t="s">
        <v>7468</v>
      </c>
      <c r="C55" t="s">
        <v>7705</v>
      </c>
      <c r="D55" t="s">
        <v>17068</v>
      </c>
      <c r="E55" s="3">
        <v>3487.77</v>
      </c>
      <c r="F55" s="3">
        <v>4990</v>
      </c>
      <c r="G55" s="3" t="str" cm="1">
        <f t="array" ref="G5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5" s="18">
        <v>0.3</v>
      </c>
      <c r="I55" s="8">
        <f>Table2[[#This Row],[rating]]+(Table2[[#This Row],[review count per product]]/8)</f>
        <v>5.0999999999999996</v>
      </c>
      <c r="J55">
        <v>4.0999999999999996</v>
      </c>
      <c r="K55" s="2">
        <v>1127</v>
      </c>
      <c r="L55" s="2" t="str">
        <f>IF(Table2[[#This Row],[rating_count]]&lt;1000,"YES","NO")</f>
        <v>NO</v>
      </c>
      <c r="M55" s="2" t="str" cm="1">
        <f t="array" ref="M55">_xlfn.IFS(E55&lt;1000,"&lt;₹1000",E55&lt;=10000,"₹1000 - ₹10000",E55&gt;10000,"&gt;₹10000")</f>
        <v>₹1000 - ₹10000</v>
      </c>
      <c r="N55" s="2" t="str">
        <f t="shared" si="1"/>
        <v>NO</v>
      </c>
      <c r="O55" s="4">
        <f t="shared" si="0"/>
        <v>5623730</v>
      </c>
      <c r="P55" t="s">
        <v>7469</v>
      </c>
      <c r="Q55" t="s">
        <v>7470</v>
      </c>
      <c r="R55" t="s">
        <v>7471</v>
      </c>
      <c r="S55">
        <f t="shared" si="2"/>
        <v>8</v>
      </c>
      <c r="T55" t="s">
        <v>7472</v>
      </c>
      <c r="U55" t="s">
        <v>16925</v>
      </c>
      <c r="V55" t="s">
        <v>16926</v>
      </c>
      <c r="W55" t="s">
        <v>16927</v>
      </c>
      <c r="X55" t="s">
        <v>16928</v>
      </c>
      <c r="Y55" t="s">
        <v>16929</v>
      </c>
      <c r="Z55" t="s">
        <v>16930</v>
      </c>
      <c r="AA55" t="s">
        <v>16931</v>
      </c>
      <c r="AB55" t="s">
        <v>16932</v>
      </c>
    </row>
    <row r="56" spans="1:28" x14ac:dyDescent="0.25">
      <c r="A56" t="s">
        <v>3623</v>
      </c>
      <c r="B56" t="s">
        <v>3624</v>
      </c>
      <c r="C56" t="s">
        <v>7556</v>
      </c>
      <c r="D56" t="s">
        <v>17067</v>
      </c>
      <c r="E56" s="3">
        <v>238</v>
      </c>
      <c r="F56" s="3">
        <v>699</v>
      </c>
      <c r="G56" s="3" t="str" cm="1">
        <f t="array" ref="G5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6" s="18">
        <v>0.66</v>
      </c>
      <c r="I56" s="8">
        <f>Table2[[#This Row],[rating]]+(Table2[[#This Row],[review count per product]]/8)</f>
        <v>5.4</v>
      </c>
      <c r="J56">
        <v>4.4000000000000004</v>
      </c>
      <c r="K56" s="2">
        <v>8372</v>
      </c>
      <c r="L56" s="2" t="str">
        <f>IF(Table2[[#This Row],[rating_count]]&lt;1000,"YES","NO")</f>
        <v>NO</v>
      </c>
      <c r="M56" s="2" t="str" cm="1">
        <f t="array" ref="M56">_xlfn.IFS(E56&lt;1000,"&lt;₹1000",E56&lt;=10000,"₹1000 - ₹10000",E56&gt;10000,"&gt;₹10000")</f>
        <v>&lt;₹1000</v>
      </c>
      <c r="N56" s="2" t="str">
        <f t="shared" si="1"/>
        <v>YES</v>
      </c>
      <c r="O56" s="4">
        <f t="shared" si="0"/>
        <v>5852028</v>
      </c>
      <c r="P56" t="s">
        <v>3625</v>
      </c>
      <c r="Q56" t="s">
        <v>3626</v>
      </c>
      <c r="R56" t="s">
        <v>3627</v>
      </c>
      <c r="S56">
        <f t="shared" si="2"/>
        <v>8</v>
      </c>
      <c r="T56" t="s">
        <v>3628</v>
      </c>
      <c r="U56" t="s">
        <v>11894</v>
      </c>
      <c r="V56" t="s">
        <v>11895</v>
      </c>
      <c r="W56" t="s">
        <v>11896</v>
      </c>
      <c r="X56" t="s">
        <v>11897</v>
      </c>
      <c r="Y56" t="s">
        <v>11898</v>
      </c>
      <c r="Z56" t="s">
        <v>11899</v>
      </c>
      <c r="AA56" t="s">
        <v>11900</v>
      </c>
      <c r="AB56" t="s">
        <v>11901</v>
      </c>
    </row>
    <row r="57" spans="1:28" x14ac:dyDescent="0.25">
      <c r="A57" t="s">
        <v>5425</v>
      </c>
      <c r="B57" t="s">
        <v>5426</v>
      </c>
      <c r="C57" t="s">
        <v>7618</v>
      </c>
      <c r="D57" t="s">
        <v>17066</v>
      </c>
      <c r="E57" s="3">
        <v>2199</v>
      </c>
      <c r="F57" s="3">
        <v>2990</v>
      </c>
      <c r="G57" s="3" t="str" cm="1">
        <f t="array" ref="G5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7" s="18">
        <v>0.26</v>
      </c>
      <c r="I57" s="8">
        <f>Table2[[#This Row],[rating]]+(Table2[[#This Row],[review count per product]]/8)</f>
        <v>4.8</v>
      </c>
      <c r="J57">
        <v>3.8</v>
      </c>
      <c r="K57" s="2">
        <v>1558</v>
      </c>
      <c r="L57" s="2" t="str">
        <f>IF(Table2[[#This Row],[rating_count]]&lt;1000,"YES","NO")</f>
        <v>NO</v>
      </c>
      <c r="M57" s="2" t="str" cm="1">
        <f t="array" ref="M57">_xlfn.IFS(E57&lt;1000,"&lt;₹1000",E57&lt;=10000,"₹1000 - ₹10000",E57&gt;10000,"&gt;₹10000")</f>
        <v>₹1000 - ₹10000</v>
      </c>
      <c r="N57" s="2" t="str">
        <f t="shared" si="1"/>
        <v>NO</v>
      </c>
      <c r="O57" s="4">
        <f t="shared" si="0"/>
        <v>4658420</v>
      </c>
      <c r="P57" t="s">
        <v>5427</v>
      </c>
      <c r="Q57" t="s">
        <v>5428</v>
      </c>
      <c r="R57" t="s">
        <v>5429</v>
      </c>
      <c r="S57">
        <f t="shared" si="2"/>
        <v>8</v>
      </c>
      <c r="T57" t="s">
        <v>5430</v>
      </c>
      <c r="U57" t="s">
        <v>14258</v>
      </c>
      <c r="V57" t="s">
        <v>14259</v>
      </c>
      <c r="W57" t="s">
        <v>14260</v>
      </c>
      <c r="X57" t="s">
        <v>14261</v>
      </c>
      <c r="Y57" t="s">
        <v>14262</v>
      </c>
      <c r="Z57" t="s">
        <v>14263</v>
      </c>
      <c r="AA57" t="s">
        <v>14264</v>
      </c>
      <c r="AB57" t="s">
        <v>14265</v>
      </c>
    </row>
    <row r="58" spans="1:28" x14ac:dyDescent="0.25">
      <c r="A58" t="s">
        <v>5521</v>
      </c>
      <c r="B58" t="s">
        <v>5522</v>
      </c>
      <c r="C58" t="s">
        <v>7583</v>
      </c>
      <c r="D58" t="s">
        <v>17066</v>
      </c>
      <c r="E58" s="3">
        <v>1130</v>
      </c>
      <c r="F58" s="3">
        <v>1130</v>
      </c>
      <c r="G58" s="3" t="str" cm="1">
        <f t="array" ref="G5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58" s="18">
        <v>0</v>
      </c>
      <c r="I58" s="8">
        <f>Table2[[#This Row],[rating]]+(Table2[[#This Row],[review count per product]]/8)</f>
        <v>5.2</v>
      </c>
      <c r="J58">
        <v>4.2</v>
      </c>
      <c r="K58" s="2">
        <v>13250</v>
      </c>
      <c r="L58" s="2" t="str">
        <f>IF(Table2[[#This Row],[rating_count]]&lt;1000,"YES","NO")</f>
        <v>NO</v>
      </c>
      <c r="M58" s="2" t="str" cm="1">
        <f t="array" ref="M58">_xlfn.IFS(E58&lt;1000,"&lt;₹1000",E58&lt;=10000,"₹1000 - ₹10000",E58&gt;10000,"&gt;₹10000")</f>
        <v>₹1000 - ₹10000</v>
      </c>
      <c r="N58" s="2" t="str">
        <f t="shared" si="1"/>
        <v>NO</v>
      </c>
      <c r="O58" s="4">
        <f t="shared" si="0"/>
        <v>14972500</v>
      </c>
      <c r="P58" t="s">
        <v>5523</v>
      </c>
      <c r="Q58" t="s">
        <v>5524</v>
      </c>
      <c r="R58" t="s">
        <v>5525</v>
      </c>
      <c r="S58">
        <f t="shared" si="2"/>
        <v>8</v>
      </c>
      <c r="T58" t="s">
        <v>5526</v>
      </c>
      <c r="U58" t="s">
        <v>14380</v>
      </c>
      <c r="V58" t="s">
        <v>14381</v>
      </c>
      <c r="W58" t="s">
        <v>14382</v>
      </c>
      <c r="X58" t="s">
        <v>14383</v>
      </c>
      <c r="Y58" t="s">
        <v>14384</v>
      </c>
      <c r="Z58" t="s">
        <v>14385</v>
      </c>
      <c r="AA58" t="s">
        <v>14386</v>
      </c>
      <c r="AB58" t="s">
        <v>14387</v>
      </c>
    </row>
    <row r="59" spans="1:28" x14ac:dyDescent="0.25">
      <c r="A59" t="s">
        <v>4885</v>
      </c>
      <c r="B59" t="s">
        <v>4886</v>
      </c>
      <c r="C59" t="s">
        <v>7658</v>
      </c>
      <c r="D59" t="s">
        <v>17066</v>
      </c>
      <c r="E59" s="3">
        <v>1199</v>
      </c>
      <c r="F59" s="3">
        <v>1695</v>
      </c>
      <c r="G59" s="3" t="str" cm="1">
        <f t="array" ref="G5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9" s="18">
        <v>0.28999999999999998</v>
      </c>
      <c r="I59" s="8">
        <f>Table2[[#This Row],[rating]]+(Table2[[#This Row],[review count per product]]/8)</f>
        <v>4.5999999999999996</v>
      </c>
      <c r="J59">
        <v>3.6</v>
      </c>
      <c r="K59" s="2">
        <v>13300</v>
      </c>
      <c r="L59" s="2" t="str">
        <f>IF(Table2[[#This Row],[rating_count]]&lt;1000,"YES","NO")</f>
        <v>NO</v>
      </c>
      <c r="M59" s="2" t="str" cm="1">
        <f t="array" ref="M59">_xlfn.IFS(E59&lt;1000,"&lt;₹1000",E59&lt;=10000,"₹1000 - ₹10000",E59&gt;10000,"&gt;₹10000")</f>
        <v>₹1000 - ₹10000</v>
      </c>
      <c r="N59" s="2" t="str">
        <f t="shared" si="1"/>
        <v>NO</v>
      </c>
      <c r="O59" s="4">
        <f t="shared" si="0"/>
        <v>22543500</v>
      </c>
      <c r="P59" t="s">
        <v>4887</v>
      </c>
      <c r="Q59" t="s">
        <v>4888</v>
      </c>
      <c r="R59" t="s">
        <v>4889</v>
      </c>
      <c r="S59">
        <f t="shared" si="2"/>
        <v>8</v>
      </c>
      <c r="T59" t="s">
        <v>4890</v>
      </c>
      <c r="U59" t="s">
        <v>13543</v>
      </c>
      <c r="V59" t="s">
        <v>13544</v>
      </c>
      <c r="W59" t="s">
        <v>13545</v>
      </c>
      <c r="X59" t="s">
        <v>13546</v>
      </c>
      <c r="Y59" t="s">
        <v>13547</v>
      </c>
      <c r="Z59" t="s">
        <v>13548</v>
      </c>
      <c r="AA59" t="s">
        <v>13549</v>
      </c>
      <c r="AB59" t="s">
        <v>13550</v>
      </c>
    </row>
    <row r="60" spans="1:28" x14ac:dyDescent="0.25">
      <c r="A60" t="s">
        <v>5029</v>
      </c>
      <c r="B60" t="s">
        <v>5030</v>
      </c>
      <c r="C60" t="s">
        <v>7583</v>
      </c>
      <c r="D60" t="s">
        <v>17066</v>
      </c>
      <c r="E60" s="3">
        <v>1999</v>
      </c>
      <c r="F60" s="3">
        <v>3210</v>
      </c>
      <c r="G60" s="3" t="str" cm="1">
        <f t="array" ref="G6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60" s="18">
        <v>0.38</v>
      </c>
      <c r="I60" s="8">
        <f>Table2[[#This Row],[rating]]+(Table2[[#This Row],[review count per product]]/8)</f>
        <v>5.2</v>
      </c>
      <c r="J60">
        <v>4.2</v>
      </c>
      <c r="K60" s="2">
        <v>41349</v>
      </c>
      <c r="L60" s="2" t="str">
        <f>IF(Table2[[#This Row],[rating_count]]&lt;1000,"YES","NO")</f>
        <v>NO</v>
      </c>
      <c r="M60" s="2" t="str" cm="1">
        <f t="array" ref="M60">_xlfn.IFS(E60&lt;1000,"&lt;₹1000",E60&lt;=10000,"₹1000 - ₹10000",E60&gt;10000,"&gt;₹10000")</f>
        <v>₹1000 - ₹10000</v>
      </c>
      <c r="N60" s="2" t="str">
        <f t="shared" si="1"/>
        <v>NO</v>
      </c>
      <c r="O60" s="4">
        <f t="shared" si="0"/>
        <v>132730290</v>
      </c>
      <c r="P60" t="s">
        <v>5031</v>
      </c>
      <c r="Q60" t="s">
        <v>5032</v>
      </c>
      <c r="R60" t="s">
        <v>5033</v>
      </c>
      <c r="S60">
        <f t="shared" si="2"/>
        <v>8</v>
      </c>
      <c r="T60" t="s">
        <v>5034</v>
      </c>
      <c r="U60" t="s">
        <v>13735</v>
      </c>
      <c r="V60" t="s">
        <v>13736</v>
      </c>
      <c r="W60" t="s">
        <v>13737</v>
      </c>
      <c r="X60" t="s">
        <v>13738</v>
      </c>
      <c r="Y60" t="s">
        <v>13739</v>
      </c>
      <c r="Z60" t="s">
        <v>13740</v>
      </c>
      <c r="AA60" t="s">
        <v>13741</v>
      </c>
      <c r="AB60" t="s">
        <v>13742</v>
      </c>
    </row>
    <row r="61" spans="1:28" x14ac:dyDescent="0.25">
      <c r="A61" t="s">
        <v>5581</v>
      </c>
      <c r="B61" t="s">
        <v>5582</v>
      </c>
      <c r="C61" t="s">
        <v>7680</v>
      </c>
      <c r="D61" t="s">
        <v>17068</v>
      </c>
      <c r="E61" s="3">
        <v>610</v>
      </c>
      <c r="F61" s="3">
        <v>825</v>
      </c>
      <c r="G61" s="3" t="str" cm="1">
        <f t="array" ref="G6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61" s="18">
        <v>0.26</v>
      </c>
      <c r="I61" s="8">
        <f>Table2[[#This Row],[rating]]+(Table2[[#This Row],[review count per product]]/8)</f>
        <v>5.0999999999999996</v>
      </c>
      <c r="J61">
        <v>4.0999999999999996</v>
      </c>
      <c r="K61" s="2">
        <v>13165</v>
      </c>
      <c r="L61" s="2" t="str">
        <f>IF(Table2[[#This Row],[rating_count]]&lt;1000,"YES","NO")</f>
        <v>NO</v>
      </c>
      <c r="M61" s="2" t="str" cm="1">
        <f t="array" ref="M61">_xlfn.IFS(E61&lt;1000,"&lt;₹1000",E61&lt;=10000,"₹1000 - ₹10000",E61&gt;10000,"&gt;₹10000")</f>
        <v>&lt;₹1000</v>
      </c>
      <c r="N61" s="2" t="str">
        <f t="shared" si="1"/>
        <v>NO</v>
      </c>
      <c r="O61" s="4">
        <f t="shared" si="0"/>
        <v>10861125</v>
      </c>
      <c r="P61" t="s">
        <v>5583</v>
      </c>
      <c r="Q61" t="s">
        <v>5584</v>
      </c>
      <c r="R61" t="s">
        <v>5585</v>
      </c>
      <c r="S61">
        <f t="shared" si="2"/>
        <v>8</v>
      </c>
      <c r="T61" t="s">
        <v>5586</v>
      </c>
      <c r="U61" t="s">
        <v>14458</v>
      </c>
      <c r="V61" t="s">
        <v>14459</v>
      </c>
      <c r="W61" t="s">
        <v>14460</v>
      </c>
      <c r="X61" t="s">
        <v>14461</v>
      </c>
      <c r="Y61" t="s">
        <v>14462</v>
      </c>
      <c r="Z61" t="s">
        <v>14463</v>
      </c>
      <c r="AA61" t="s">
        <v>14464</v>
      </c>
      <c r="AB61" t="s">
        <v>14465</v>
      </c>
    </row>
    <row r="62" spans="1:28" x14ac:dyDescent="0.25">
      <c r="A62" t="s">
        <v>3735</v>
      </c>
      <c r="B62" t="s">
        <v>3736</v>
      </c>
      <c r="C62" t="s">
        <v>7572</v>
      </c>
      <c r="D62" t="s">
        <v>17067</v>
      </c>
      <c r="E62" s="3">
        <v>561</v>
      </c>
      <c r="F62" s="3">
        <v>720</v>
      </c>
      <c r="G62" s="3" t="str" cm="1">
        <f t="array" ref="G6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62" s="18">
        <v>0.22</v>
      </c>
      <c r="I62" s="8">
        <f>Table2[[#This Row],[rating]]+(Table2[[#This Row],[review count per product]]/8)</f>
        <v>5.4</v>
      </c>
      <c r="J62">
        <v>4.4000000000000004</v>
      </c>
      <c r="K62" s="2">
        <v>3182</v>
      </c>
      <c r="L62" s="2" t="str">
        <f>IF(Table2[[#This Row],[rating_count]]&lt;1000,"YES","NO")</f>
        <v>NO</v>
      </c>
      <c r="M62" s="2" t="str" cm="1">
        <f t="array" ref="M62">_xlfn.IFS(E62&lt;1000,"&lt;₹1000",E62&lt;=10000,"₹1000 - ₹10000",E62&gt;10000,"&gt;₹10000")</f>
        <v>&lt;₹1000</v>
      </c>
      <c r="N62" s="2" t="str">
        <f t="shared" si="1"/>
        <v>NO</v>
      </c>
      <c r="O62" s="4">
        <f t="shared" si="0"/>
        <v>2291040</v>
      </c>
      <c r="P62" t="s">
        <v>3737</v>
      </c>
      <c r="Q62" t="s">
        <v>3738</v>
      </c>
      <c r="R62" t="s">
        <v>3739</v>
      </c>
      <c r="S62">
        <f t="shared" si="2"/>
        <v>8</v>
      </c>
      <c r="T62" t="s">
        <v>3740</v>
      </c>
      <c r="U62" t="s">
        <v>12038</v>
      </c>
      <c r="V62" t="s">
        <v>12039</v>
      </c>
      <c r="W62" t="s">
        <v>12040</v>
      </c>
      <c r="X62" t="s">
        <v>12041</v>
      </c>
      <c r="Y62" t="s">
        <v>12042</v>
      </c>
      <c r="Z62" t="s">
        <v>12043</v>
      </c>
      <c r="AA62" t="s">
        <v>12044</v>
      </c>
      <c r="AB62" t="s">
        <v>12045</v>
      </c>
    </row>
    <row r="63" spans="1:28" x14ac:dyDescent="0.25">
      <c r="A63" t="s">
        <v>7515</v>
      </c>
      <c r="B63" t="s">
        <v>7516</v>
      </c>
      <c r="C63" t="s">
        <v>7688</v>
      </c>
      <c r="D63" t="s">
        <v>17068</v>
      </c>
      <c r="E63" s="3">
        <v>1399</v>
      </c>
      <c r="F63" s="3">
        <v>1890</v>
      </c>
      <c r="G63" s="3" t="str" cm="1">
        <f t="array" ref="G6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63" s="18">
        <v>0.26</v>
      </c>
      <c r="I63" s="8">
        <f>Table2[[#This Row],[rating]]+(Table2[[#This Row],[review count per product]]/8)</f>
        <v>5</v>
      </c>
      <c r="J63">
        <v>4</v>
      </c>
      <c r="K63" s="2">
        <v>8031</v>
      </c>
      <c r="L63" s="2" t="str">
        <f>IF(Table2[[#This Row],[rating_count]]&lt;1000,"YES","NO")</f>
        <v>NO</v>
      </c>
      <c r="M63" s="2" t="str" cm="1">
        <f t="array" ref="M63">_xlfn.IFS(E63&lt;1000,"&lt;₹1000",E63&lt;=10000,"₹1000 - ₹10000",E63&gt;10000,"&gt;₹10000")</f>
        <v>₹1000 - ₹10000</v>
      </c>
      <c r="N63" s="2" t="str">
        <f t="shared" si="1"/>
        <v>NO</v>
      </c>
      <c r="O63" s="4">
        <f t="shared" si="0"/>
        <v>15178590</v>
      </c>
      <c r="P63" t="s">
        <v>7517</v>
      </c>
      <c r="Q63" t="s">
        <v>7518</v>
      </c>
      <c r="R63" t="s">
        <v>7519</v>
      </c>
      <c r="S63">
        <f t="shared" si="2"/>
        <v>8</v>
      </c>
      <c r="T63" t="s">
        <v>7520</v>
      </c>
      <c r="U63" t="s">
        <v>16979</v>
      </c>
      <c r="V63" t="s">
        <v>16980</v>
      </c>
      <c r="W63" t="s">
        <v>16981</v>
      </c>
      <c r="X63" t="s">
        <v>16982</v>
      </c>
      <c r="Y63" t="s">
        <v>16983</v>
      </c>
      <c r="Z63" t="s">
        <v>16984</v>
      </c>
      <c r="AA63" t="s">
        <v>16985</v>
      </c>
      <c r="AB63" t="s">
        <v>16986</v>
      </c>
    </row>
    <row r="64" spans="1:28" x14ac:dyDescent="0.25">
      <c r="A64" t="s">
        <v>7359</v>
      </c>
      <c r="B64" t="s">
        <v>7360</v>
      </c>
      <c r="C64" t="s">
        <v>7699</v>
      </c>
      <c r="D64" t="s">
        <v>17068</v>
      </c>
      <c r="E64" s="3">
        <v>6199</v>
      </c>
      <c r="F64" s="3">
        <v>10999</v>
      </c>
      <c r="G64" s="3" t="str" cm="1">
        <f t="array" ref="G6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64" s="18">
        <v>0.44</v>
      </c>
      <c r="I64" s="8">
        <f>Table2[[#This Row],[rating]]+(Table2[[#This Row],[review count per product]]/8)</f>
        <v>5.2</v>
      </c>
      <c r="J64">
        <v>4.2</v>
      </c>
      <c r="K64" s="2">
        <v>10429</v>
      </c>
      <c r="L64" s="2" t="str">
        <f>IF(Table2[[#This Row],[rating_count]]&lt;1000,"YES","NO")</f>
        <v>NO</v>
      </c>
      <c r="M64" s="2" t="str" cm="1">
        <f t="array" ref="M64">_xlfn.IFS(E64&lt;1000,"&lt;₹1000",E64&lt;=10000,"₹1000 - ₹10000",E64&gt;10000,"&gt;₹10000")</f>
        <v>₹1000 - ₹10000</v>
      </c>
      <c r="N64" s="2" t="str">
        <f t="shared" si="1"/>
        <v>NO</v>
      </c>
      <c r="O64" s="4">
        <f t="shared" si="0"/>
        <v>114708571</v>
      </c>
      <c r="P64" t="s">
        <v>7361</v>
      </c>
      <c r="Q64" t="s">
        <v>7362</v>
      </c>
      <c r="R64" t="s">
        <v>7363</v>
      </c>
      <c r="S64">
        <f t="shared" si="2"/>
        <v>8</v>
      </c>
      <c r="T64" t="s">
        <v>7364</v>
      </c>
      <c r="U64" t="s">
        <v>16781</v>
      </c>
      <c r="V64" t="s">
        <v>16782</v>
      </c>
      <c r="W64" t="s">
        <v>16783</v>
      </c>
      <c r="X64" t="s">
        <v>16784</v>
      </c>
      <c r="Y64" t="s">
        <v>16785</v>
      </c>
      <c r="Z64" t="s">
        <v>16786</v>
      </c>
      <c r="AA64" t="s">
        <v>16787</v>
      </c>
      <c r="AB64" t="s">
        <v>16788</v>
      </c>
    </row>
    <row r="65" spans="1:28" x14ac:dyDescent="0.25">
      <c r="A65" t="s">
        <v>4562</v>
      </c>
      <c r="B65" t="s">
        <v>4563</v>
      </c>
      <c r="C65" t="s">
        <v>7582</v>
      </c>
      <c r="D65" t="s">
        <v>17066</v>
      </c>
      <c r="E65" s="3">
        <v>535</v>
      </c>
      <c r="F65" s="3">
        <v>535</v>
      </c>
      <c r="G65" s="3" t="str" cm="1">
        <f t="array" ref="G6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65" s="18">
        <v>0</v>
      </c>
      <c r="I65" s="8">
        <f>Table2[[#This Row],[rating]]+(Table2[[#This Row],[review count per product]]/8)</f>
        <v>5.4</v>
      </c>
      <c r="J65">
        <v>4.4000000000000004</v>
      </c>
      <c r="K65" s="2">
        <v>4426</v>
      </c>
      <c r="L65" s="2" t="str">
        <f>IF(Table2[[#This Row],[rating_count]]&lt;1000,"YES","NO")</f>
        <v>NO</v>
      </c>
      <c r="M65" s="2" t="str" cm="1">
        <f t="array" ref="M65">_xlfn.IFS(E65&lt;1000,"&lt;₹1000",E65&lt;=10000,"₹1000 - ₹10000",E65&gt;10000,"&gt;₹10000")</f>
        <v>&lt;₹1000</v>
      </c>
      <c r="N65" s="2" t="str">
        <f t="shared" si="1"/>
        <v>NO</v>
      </c>
      <c r="O65" s="4">
        <f t="shared" si="0"/>
        <v>2367910</v>
      </c>
      <c r="P65" t="s">
        <v>4564</v>
      </c>
      <c r="Q65" t="s">
        <v>4565</v>
      </c>
      <c r="R65" t="s">
        <v>4566</v>
      </c>
      <c r="S65">
        <f t="shared" si="2"/>
        <v>8</v>
      </c>
      <c r="T65" t="s">
        <v>4567</v>
      </c>
      <c r="U65" t="s">
        <v>13121</v>
      </c>
      <c r="V65" t="s">
        <v>13122</v>
      </c>
      <c r="W65" t="s">
        <v>13123</v>
      </c>
      <c r="X65" t="s">
        <v>13124</v>
      </c>
      <c r="Y65" t="s">
        <v>13125</v>
      </c>
      <c r="Z65" t="s">
        <v>13126</v>
      </c>
      <c r="AA65" t="s">
        <v>13127</v>
      </c>
      <c r="AB65" t="s">
        <v>13128</v>
      </c>
    </row>
    <row r="66" spans="1:28" x14ac:dyDescent="0.25">
      <c r="A66" t="s">
        <v>7024</v>
      </c>
      <c r="B66" t="s">
        <v>7025</v>
      </c>
      <c r="C66" t="s">
        <v>7687</v>
      </c>
      <c r="D66" t="s">
        <v>17068</v>
      </c>
      <c r="E66" s="3">
        <v>6120</v>
      </c>
      <c r="F66" s="3">
        <v>8478</v>
      </c>
      <c r="G66" s="3" t="str" cm="1">
        <f t="array" ref="G6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66" s="18">
        <v>0.28000000000000003</v>
      </c>
      <c r="I66" s="8">
        <f>Table2[[#This Row],[rating]]+(Table2[[#This Row],[review count per product]]/8)</f>
        <v>5.6</v>
      </c>
      <c r="J66">
        <v>4.5999999999999996</v>
      </c>
      <c r="K66" s="2">
        <v>6550</v>
      </c>
      <c r="L66" s="2" t="str">
        <f>IF(Table2[[#This Row],[rating_count]]&lt;1000,"YES","NO")</f>
        <v>NO</v>
      </c>
      <c r="M66" s="2" t="str" cm="1">
        <f t="array" ref="M66">_xlfn.IFS(E66&lt;1000,"&lt;₹1000",E66&lt;=10000,"₹1000 - ₹10000",E66&gt;10000,"&gt;₹10000")</f>
        <v>₹1000 - ₹10000</v>
      </c>
      <c r="N66" s="2" t="str">
        <f t="shared" ref="N66:N129" si="3">IF(H66&gt;=50%,"YES","NO")</f>
        <v>NO</v>
      </c>
      <c r="O66" s="4">
        <f t="shared" ref="O66:O129" si="4">F66*K66</f>
        <v>55530900</v>
      </c>
      <c r="P66" t="s">
        <v>7026</v>
      </c>
      <c r="Q66" t="s">
        <v>7027</v>
      </c>
      <c r="R66" t="s">
        <v>7028</v>
      </c>
      <c r="S66">
        <f t="shared" ref="S66:S129" si="5">COUNTA(U66:AB66)</f>
        <v>8</v>
      </c>
      <c r="T66" t="s">
        <v>7029</v>
      </c>
      <c r="U66" t="s">
        <v>16340</v>
      </c>
      <c r="V66" t="s">
        <v>16341</v>
      </c>
      <c r="W66" t="s">
        <v>16342</v>
      </c>
      <c r="X66" t="s">
        <v>16343</v>
      </c>
      <c r="Y66" t="s">
        <v>16344</v>
      </c>
      <c r="Z66" t="s">
        <v>16345</v>
      </c>
      <c r="AA66" t="s">
        <v>16346</v>
      </c>
      <c r="AB66" t="s">
        <v>16347</v>
      </c>
    </row>
    <row r="67" spans="1:28" x14ac:dyDescent="0.25">
      <c r="A67" t="s">
        <v>7324</v>
      </c>
      <c r="B67" t="s">
        <v>7325</v>
      </c>
      <c r="C67" t="s">
        <v>7726</v>
      </c>
      <c r="D67" t="s">
        <v>17068</v>
      </c>
      <c r="E67" s="3">
        <v>1999</v>
      </c>
      <c r="F67" s="3">
        <v>2360</v>
      </c>
      <c r="G67" s="3" t="str" cm="1">
        <f t="array" ref="G6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67" s="18">
        <v>0.15</v>
      </c>
      <c r="I67" s="8">
        <f>Table2[[#This Row],[rating]]+(Table2[[#This Row],[review count per product]]/8)</f>
        <v>5.2</v>
      </c>
      <c r="J67">
        <v>4.2</v>
      </c>
      <c r="K67" s="2">
        <v>7801</v>
      </c>
      <c r="L67" s="2" t="str">
        <f>IF(Table2[[#This Row],[rating_count]]&lt;1000,"YES","NO")</f>
        <v>NO</v>
      </c>
      <c r="M67" s="2" t="str" cm="1">
        <f t="array" ref="M67">_xlfn.IFS(E67&lt;1000,"&lt;₹1000",E67&lt;=10000,"₹1000 - ₹10000",E67&gt;10000,"&gt;₹10000")</f>
        <v>₹1000 - ₹10000</v>
      </c>
      <c r="N67" s="2" t="str">
        <f t="shared" si="3"/>
        <v>NO</v>
      </c>
      <c r="O67" s="4">
        <f t="shared" si="4"/>
        <v>18410360</v>
      </c>
      <c r="P67" t="s">
        <v>7326</v>
      </c>
      <c r="Q67" t="s">
        <v>7327</v>
      </c>
      <c r="R67" t="s">
        <v>7328</v>
      </c>
      <c r="S67">
        <f t="shared" si="5"/>
        <v>8</v>
      </c>
      <c r="T67" t="s">
        <v>7329</v>
      </c>
      <c r="U67" t="s">
        <v>16733</v>
      </c>
      <c r="V67" t="s">
        <v>16734</v>
      </c>
      <c r="W67" t="s">
        <v>16735</v>
      </c>
      <c r="X67" t="s">
        <v>16736</v>
      </c>
      <c r="Y67" t="s">
        <v>16737</v>
      </c>
      <c r="Z67" t="s">
        <v>16738</v>
      </c>
      <c r="AA67" t="s">
        <v>16739</v>
      </c>
      <c r="AB67" t="s">
        <v>16740</v>
      </c>
    </row>
    <row r="68" spans="1:28" x14ac:dyDescent="0.25">
      <c r="A68" t="s">
        <v>4238</v>
      </c>
      <c r="B68" t="s">
        <v>4239</v>
      </c>
      <c r="C68" t="s">
        <v>7639</v>
      </c>
      <c r="D68" t="s">
        <v>17066</v>
      </c>
      <c r="E68" s="3">
        <v>310</v>
      </c>
      <c r="F68" s="3">
        <v>310</v>
      </c>
      <c r="G68" s="3" t="str" cm="1">
        <f t="array" ref="G6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68" s="18">
        <v>0</v>
      </c>
      <c r="I68" s="8">
        <f>Table2[[#This Row],[rating]]+(Table2[[#This Row],[review count per product]]/8)</f>
        <v>5.5</v>
      </c>
      <c r="J68">
        <v>4.5</v>
      </c>
      <c r="K68" s="2">
        <v>5882</v>
      </c>
      <c r="L68" s="2" t="str">
        <f>IF(Table2[[#This Row],[rating_count]]&lt;1000,"YES","NO")</f>
        <v>NO</v>
      </c>
      <c r="M68" s="2" t="str" cm="1">
        <f t="array" ref="M68">_xlfn.IFS(E68&lt;1000,"&lt;₹1000",E68&lt;=10000,"₹1000 - ₹10000",E68&gt;10000,"&gt;₹10000")</f>
        <v>&lt;₹1000</v>
      </c>
      <c r="N68" s="2" t="str">
        <f t="shared" si="3"/>
        <v>NO</v>
      </c>
      <c r="O68" s="4">
        <f t="shared" si="4"/>
        <v>1823420</v>
      </c>
      <c r="P68" t="s">
        <v>4240</v>
      </c>
      <c r="Q68" t="s">
        <v>4241</v>
      </c>
      <c r="R68" t="s">
        <v>4242</v>
      </c>
      <c r="S68">
        <f t="shared" si="5"/>
        <v>8</v>
      </c>
      <c r="T68" t="s">
        <v>4243</v>
      </c>
      <c r="U68" t="s">
        <v>12710</v>
      </c>
      <c r="V68" t="s">
        <v>12711</v>
      </c>
      <c r="W68" t="s">
        <v>12712</v>
      </c>
      <c r="X68" t="s">
        <v>12713</v>
      </c>
      <c r="Y68" t="s">
        <v>12714</v>
      </c>
      <c r="Z68" t="s">
        <v>12715</v>
      </c>
      <c r="AA68" t="s">
        <v>12716</v>
      </c>
      <c r="AB68" t="s">
        <v>12717</v>
      </c>
    </row>
    <row r="69" spans="1:28" x14ac:dyDescent="0.25">
      <c r="A69" t="s">
        <v>5347</v>
      </c>
      <c r="B69" t="s">
        <v>5348</v>
      </c>
      <c r="C69" t="s">
        <v>7673</v>
      </c>
      <c r="D69" t="s">
        <v>17068</v>
      </c>
      <c r="E69" s="3">
        <v>2499</v>
      </c>
      <c r="F69" s="3">
        <v>5000</v>
      </c>
      <c r="G69" s="3" t="str" cm="1">
        <f t="array" ref="G6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69" s="18">
        <v>0.5</v>
      </c>
      <c r="I69" s="8">
        <f>Table2[[#This Row],[rating]]+(Table2[[#This Row],[review count per product]]/8)</f>
        <v>4.8</v>
      </c>
      <c r="J69">
        <v>3.8</v>
      </c>
      <c r="K69" s="2">
        <v>1889</v>
      </c>
      <c r="L69" s="2" t="str">
        <f>IF(Table2[[#This Row],[rating_count]]&lt;1000,"YES","NO")</f>
        <v>NO</v>
      </c>
      <c r="M69" s="2" t="str" cm="1">
        <f t="array" ref="M69">_xlfn.IFS(E69&lt;1000,"&lt;₹1000",E69&lt;=10000,"₹1000 - ₹10000",E69&gt;10000,"&gt;₹10000")</f>
        <v>₹1000 - ₹10000</v>
      </c>
      <c r="N69" s="2" t="str">
        <f t="shared" si="3"/>
        <v>YES</v>
      </c>
      <c r="O69" s="4">
        <f t="shared" si="4"/>
        <v>9445000</v>
      </c>
      <c r="P69" t="s">
        <v>5349</v>
      </c>
      <c r="Q69" t="s">
        <v>5350</v>
      </c>
      <c r="R69" t="s">
        <v>5351</v>
      </c>
      <c r="S69">
        <f t="shared" si="5"/>
        <v>8</v>
      </c>
      <c r="T69" t="s">
        <v>5352</v>
      </c>
      <c r="U69" t="s">
        <v>14154</v>
      </c>
      <c r="V69" t="s">
        <v>14155</v>
      </c>
      <c r="W69" t="s">
        <v>14156</v>
      </c>
      <c r="X69" t="s">
        <v>14157</v>
      </c>
      <c r="Y69" t="s">
        <v>14158</v>
      </c>
      <c r="Z69" t="s">
        <v>14159</v>
      </c>
      <c r="AA69" t="s">
        <v>14160</v>
      </c>
      <c r="AB69" t="s">
        <v>14161</v>
      </c>
    </row>
    <row r="70" spans="1:28" x14ac:dyDescent="0.25">
      <c r="A70" t="s">
        <v>3006</v>
      </c>
      <c r="B70" t="s">
        <v>3007</v>
      </c>
      <c r="C70" t="s">
        <v>7583</v>
      </c>
      <c r="D70" t="s">
        <v>17066</v>
      </c>
      <c r="E70" s="3">
        <v>1889</v>
      </c>
      <c r="F70" s="3">
        <v>5499</v>
      </c>
      <c r="G70" s="3" t="str" cm="1">
        <f t="array" ref="G7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0" s="18">
        <v>0.66</v>
      </c>
      <c r="I70" s="8">
        <f>Table2[[#This Row],[rating]]+(Table2[[#This Row],[review count per product]]/8)</f>
        <v>5.2</v>
      </c>
      <c r="J70">
        <v>4.2</v>
      </c>
      <c r="K70" s="2">
        <v>49551</v>
      </c>
      <c r="L70" s="2" t="str">
        <f>IF(Table2[[#This Row],[rating_count]]&lt;1000,"YES","NO")</f>
        <v>NO</v>
      </c>
      <c r="M70" s="2" t="str" cm="1">
        <f t="array" ref="M70">_xlfn.IFS(E70&lt;1000,"&lt;₹1000",E70&lt;=10000,"₹1000 - ₹10000",E70&gt;10000,"&gt;₹10000")</f>
        <v>₹1000 - ₹10000</v>
      </c>
      <c r="N70" s="2" t="str">
        <f t="shared" si="3"/>
        <v>YES</v>
      </c>
      <c r="O70" s="4">
        <f t="shared" si="4"/>
        <v>272480949</v>
      </c>
      <c r="P70" t="s">
        <v>3008</v>
      </c>
      <c r="Q70" t="s">
        <v>3009</v>
      </c>
      <c r="R70" t="s">
        <v>3010</v>
      </c>
      <c r="S70">
        <f t="shared" si="5"/>
        <v>8</v>
      </c>
      <c r="T70" t="s">
        <v>3011</v>
      </c>
      <c r="U70" t="s">
        <v>11086</v>
      </c>
      <c r="V70" t="s">
        <v>11087</v>
      </c>
      <c r="W70" t="s">
        <v>11088</v>
      </c>
      <c r="X70" t="s">
        <v>11089</v>
      </c>
      <c r="Y70" t="s">
        <v>11090</v>
      </c>
      <c r="Z70" t="s">
        <v>11091</v>
      </c>
      <c r="AA70" t="s">
        <v>11092</v>
      </c>
      <c r="AB70" t="s">
        <v>11093</v>
      </c>
    </row>
    <row r="71" spans="1:28" x14ac:dyDescent="0.25">
      <c r="A71" t="s">
        <v>3669</v>
      </c>
      <c r="B71" t="s">
        <v>3670</v>
      </c>
      <c r="C71" t="s">
        <v>7615</v>
      </c>
      <c r="D71" t="s">
        <v>17069</v>
      </c>
      <c r="E71" s="3">
        <v>125</v>
      </c>
      <c r="F71" s="3">
        <v>180</v>
      </c>
      <c r="G71" s="3" t="str" cm="1">
        <f t="array" ref="G7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71" s="18">
        <v>0.31</v>
      </c>
      <c r="I71" s="8">
        <f>Table2[[#This Row],[rating]]+(Table2[[#This Row],[review count per product]]/8)</f>
        <v>5.4</v>
      </c>
      <c r="J71">
        <v>4.4000000000000004</v>
      </c>
      <c r="K71" s="2">
        <v>8053</v>
      </c>
      <c r="L71" s="2" t="str">
        <f>IF(Table2[[#This Row],[rating_count]]&lt;1000,"YES","NO")</f>
        <v>NO</v>
      </c>
      <c r="M71" s="2" t="str" cm="1">
        <f t="array" ref="M71">_xlfn.IFS(E71&lt;1000,"&lt;₹1000",E71&lt;=10000,"₹1000 - ₹10000",E71&gt;10000,"&gt;₹10000")</f>
        <v>&lt;₹1000</v>
      </c>
      <c r="N71" s="2" t="str">
        <f t="shared" si="3"/>
        <v>NO</v>
      </c>
      <c r="O71" s="4">
        <f t="shared" si="4"/>
        <v>1449540</v>
      </c>
      <c r="P71" t="s">
        <v>3671</v>
      </c>
      <c r="Q71" t="s">
        <v>3672</v>
      </c>
      <c r="R71" t="s">
        <v>3673</v>
      </c>
      <c r="S71">
        <f t="shared" si="5"/>
        <v>8</v>
      </c>
      <c r="T71" t="s">
        <v>3674</v>
      </c>
      <c r="U71" t="s">
        <v>11950</v>
      </c>
      <c r="V71" t="s">
        <v>11951</v>
      </c>
      <c r="W71" t="s">
        <v>11952</v>
      </c>
      <c r="X71" t="s">
        <v>11953</v>
      </c>
      <c r="Y71" t="s">
        <v>11954</v>
      </c>
      <c r="Z71" t="s">
        <v>11955</v>
      </c>
      <c r="AA71" t="s">
        <v>11956</v>
      </c>
      <c r="AB71" t="s">
        <v>11957</v>
      </c>
    </row>
    <row r="72" spans="1:28" x14ac:dyDescent="0.25">
      <c r="A72" t="s">
        <v>3587</v>
      </c>
      <c r="B72" t="s">
        <v>3588</v>
      </c>
      <c r="C72" t="s">
        <v>7611</v>
      </c>
      <c r="D72" t="s">
        <v>17067</v>
      </c>
      <c r="E72" s="3">
        <v>252</v>
      </c>
      <c r="F72" s="3">
        <v>315</v>
      </c>
      <c r="G72" s="3" t="str" cm="1">
        <f t="array" ref="G7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72" s="18">
        <v>0.2</v>
      </c>
      <c r="I72" s="8">
        <f>Table2[[#This Row],[rating]]+(Table2[[#This Row],[review count per product]]/8)</f>
        <v>5.5</v>
      </c>
      <c r="J72">
        <v>4.5</v>
      </c>
      <c r="K72" s="2">
        <v>3785</v>
      </c>
      <c r="L72" s="2" t="str">
        <f>IF(Table2[[#This Row],[rating_count]]&lt;1000,"YES","NO")</f>
        <v>NO</v>
      </c>
      <c r="M72" s="2" t="str" cm="1">
        <f t="array" ref="M72">_xlfn.IFS(E72&lt;1000,"&lt;₹1000",E72&lt;=10000,"₹1000 - ₹10000",E72&gt;10000,"&gt;₹10000")</f>
        <v>&lt;₹1000</v>
      </c>
      <c r="N72" s="2" t="str">
        <f t="shared" si="3"/>
        <v>NO</v>
      </c>
      <c r="O72" s="4">
        <f t="shared" si="4"/>
        <v>1192275</v>
      </c>
      <c r="P72" t="s">
        <v>3589</v>
      </c>
      <c r="Q72" t="s">
        <v>3590</v>
      </c>
      <c r="R72" t="s">
        <v>3591</v>
      </c>
      <c r="S72">
        <f t="shared" si="5"/>
        <v>8</v>
      </c>
      <c r="T72" t="s">
        <v>3592</v>
      </c>
      <c r="U72" t="s">
        <v>11846</v>
      </c>
      <c r="V72" t="s">
        <v>11847</v>
      </c>
      <c r="W72" t="s">
        <v>11848</v>
      </c>
      <c r="X72" t="s">
        <v>11849</v>
      </c>
      <c r="Y72" t="s">
        <v>11850</v>
      </c>
      <c r="Z72" t="s">
        <v>11851</v>
      </c>
      <c r="AA72" t="s">
        <v>11852</v>
      </c>
      <c r="AB72" t="s">
        <v>11853</v>
      </c>
    </row>
    <row r="73" spans="1:28" x14ac:dyDescent="0.25">
      <c r="A73" t="s">
        <v>3611</v>
      </c>
      <c r="B73" t="s">
        <v>3612</v>
      </c>
      <c r="C73" t="s">
        <v>7537</v>
      </c>
      <c r="D73" t="s">
        <v>17066</v>
      </c>
      <c r="E73" s="3">
        <v>480</v>
      </c>
      <c r="F73" s="3">
        <v>600</v>
      </c>
      <c r="G73" s="3" t="str" cm="1">
        <f t="array" ref="G7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73" s="18">
        <v>0.2</v>
      </c>
      <c r="I73" s="8">
        <f>Table2[[#This Row],[rating]]+(Table2[[#This Row],[review count per product]]/8)</f>
        <v>5.3</v>
      </c>
      <c r="J73">
        <v>4.3</v>
      </c>
      <c r="K73" s="2">
        <v>5719</v>
      </c>
      <c r="L73" s="2" t="str">
        <f>IF(Table2[[#This Row],[rating_count]]&lt;1000,"YES","NO")</f>
        <v>NO</v>
      </c>
      <c r="M73" s="2" t="str" cm="1">
        <f t="array" ref="M73">_xlfn.IFS(E73&lt;1000,"&lt;₹1000",E73&lt;=10000,"₹1000 - ₹10000",E73&gt;10000,"&gt;₹10000")</f>
        <v>&lt;₹1000</v>
      </c>
      <c r="N73" s="2" t="str">
        <f t="shared" si="3"/>
        <v>NO</v>
      </c>
      <c r="O73" s="4">
        <f t="shared" si="4"/>
        <v>3431400</v>
      </c>
      <c r="P73" t="s">
        <v>3613</v>
      </c>
      <c r="Q73" t="s">
        <v>3614</v>
      </c>
      <c r="R73" t="s">
        <v>3615</v>
      </c>
      <c r="S73">
        <f t="shared" si="5"/>
        <v>8</v>
      </c>
      <c r="T73" t="s">
        <v>3616</v>
      </c>
      <c r="U73" t="s">
        <v>11878</v>
      </c>
      <c r="V73" t="s">
        <v>11879</v>
      </c>
      <c r="W73" t="s">
        <v>11880</v>
      </c>
      <c r="X73" t="s">
        <v>11881</v>
      </c>
      <c r="Y73" t="s">
        <v>11882</v>
      </c>
      <c r="Z73" t="s">
        <v>11883</v>
      </c>
      <c r="AA73" t="s">
        <v>11884</v>
      </c>
      <c r="AB73" t="s">
        <v>11885</v>
      </c>
    </row>
    <row r="74" spans="1:28" x14ac:dyDescent="0.25">
      <c r="A74" t="s">
        <v>3563</v>
      </c>
      <c r="B74" t="s">
        <v>3564</v>
      </c>
      <c r="C74" t="s">
        <v>7539</v>
      </c>
      <c r="D74" t="s">
        <v>17067</v>
      </c>
      <c r="E74" s="3">
        <v>100</v>
      </c>
      <c r="F74" s="3">
        <v>100</v>
      </c>
      <c r="G74" s="3" t="str" cm="1">
        <f t="array" ref="G7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74" s="18">
        <v>0</v>
      </c>
      <c r="I74" s="8">
        <f>Table2[[#This Row],[rating]]+(Table2[[#This Row],[review count per product]]/8)</f>
        <v>5.3</v>
      </c>
      <c r="J74">
        <v>4.3</v>
      </c>
      <c r="K74" s="2">
        <v>3095</v>
      </c>
      <c r="L74" s="2" t="str">
        <f>IF(Table2[[#This Row],[rating_count]]&lt;1000,"YES","NO")</f>
        <v>NO</v>
      </c>
      <c r="M74" s="2" t="str" cm="1">
        <f t="array" ref="M74">_xlfn.IFS(E74&lt;1000,"&lt;₹1000",E74&lt;=10000,"₹1000 - ₹10000",E74&gt;10000,"&gt;₹10000")</f>
        <v>&lt;₹1000</v>
      </c>
      <c r="N74" s="2" t="str">
        <f t="shared" si="3"/>
        <v>NO</v>
      </c>
      <c r="O74" s="4">
        <f t="shared" si="4"/>
        <v>309500</v>
      </c>
      <c r="P74" t="s">
        <v>3565</v>
      </c>
      <c r="Q74" t="s">
        <v>3566</v>
      </c>
      <c r="R74" t="s">
        <v>3567</v>
      </c>
      <c r="S74">
        <f t="shared" si="5"/>
        <v>8</v>
      </c>
      <c r="T74" t="s">
        <v>3568</v>
      </c>
      <c r="U74" t="s">
        <v>11814</v>
      </c>
      <c r="V74" t="s">
        <v>11815</v>
      </c>
      <c r="W74" t="s">
        <v>11816</v>
      </c>
      <c r="X74" t="s">
        <v>11817</v>
      </c>
      <c r="Y74" t="s">
        <v>11818</v>
      </c>
      <c r="Z74" t="s">
        <v>11819</v>
      </c>
      <c r="AA74" t="s">
        <v>11820</v>
      </c>
      <c r="AB74" t="s">
        <v>11821</v>
      </c>
    </row>
    <row r="75" spans="1:28" x14ac:dyDescent="0.25">
      <c r="A75" t="s">
        <v>4196</v>
      </c>
      <c r="B75" t="s">
        <v>4197</v>
      </c>
      <c r="C75" t="s">
        <v>7630</v>
      </c>
      <c r="D75" t="s">
        <v>17069</v>
      </c>
      <c r="E75" s="3">
        <v>90</v>
      </c>
      <c r="F75" s="3">
        <v>100</v>
      </c>
      <c r="G75" s="3" t="str" cm="1">
        <f t="array" ref="G7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75" s="18">
        <v>0.1</v>
      </c>
      <c r="I75" s="8">
        <f>Table2[[#This Row],[rating]]+(Table2[[#This Row],[review count per product]]/8)</f>
        <v>5.3</v>
      </c>
      <c r="J75">
        <v>4.3</v>
      </c>
      <c r="K75" s="2">
        <v>3061</v>
      </c>
      <c r="L75" s="2" t="str">
        <f>IF(Table2[[#This Row],[rating_count]]&lt;1000,"YES","NO")</f>
        <v>NO</v>
      </c>
      <c r="M75" s="2" t="str" cm="1">
        <f t="array" ref="M75">_xlfn.IFS(E75&lt;1000,"&lt;₹1000",E75&lt;=10000,"₹1000 - ₹10000",E75&gt;10000,"&gt;₹10000")</f>
        <v>&lt;₹1000</v>
      </c>
      <c r="N75" s="2" t="str">
        <f t="shared" si="3"/>
        <v>NO</v>
      </c>
      <c r="O75" s="4">
        <f t="shared" si="4"/>
        <v>306100</v>
      </c>
      <c r="P75" t="s">
        <v>4198</v>
      </c>
      <c r="Q75" t="s">
        <v>4199</v>
      </c>
      <c r="R75" t="s">
        <v>4200</v>
      </c>
      <c r="S75">
        <f t="shared" si="5"/>
        <v>8</v>
      </c>
      <c r="T75" t="s">
        <v>4201</v>
      </c>
      <c r="U75" t="s">
        <v>12654</v>
      </c>
      <c r="V75" t="s">
        <v>12655</v>
      </c>
      <c r="W75" t="s">
        <v>12656</v>
      </c>
      <c r="X75" t="s">
        <v>12657</v>
      </c>
      <c r="Y75" t="s">
        <v>12658</v>
      </c>
      <c r="Z75" t="s">
        <v>12659</v>
      </c>
      <c r="AA75" t="s">
        <v>12660</v>
      </c>
      <c r="AB75" t="s">
        <v>12661</v>
      </c>
    </row>
    <row r="76" spans="1:28" x14ac:dyDescent="0.25">
      <c r="A76" t="s">
        <v>4083</v>
      </c>
      <c r="B76" t="s">
        <v>4084</v>
      </c>
      <c r="C76" t="s">
        <v>7537</v>
      </c>
      <c r="D76" t="s">
        <v>17066</v>
      </c>
      <c r="E76" s="3">
        <v>178</v>
      </c>
      <c r="F76" s="3">
        <v>210</v>
      </c>
      <c r="G76" s="3" t="str" cm="1">
        <f t="array" ref="G7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76" s="18">
        <v>0.15</v>
      </c>
      <c r="I76" s="8">
        <f>Table2[[#This Row],[rating]]+(Table2[[#This Row],[review count per product]]/8)</f>
        <v>5.3</v>
      </c>
      <c r="J76">
        <v>4.3</v>
      </c>
      <c r="K76" s="2">
        <v>2450</v>
      </c>
      <c r="L76" s="2" t="str">
        <f>IF(Table2[[#This Row],[rating_count]]&lt;1000,"YES","NO")</f>
        <v>NO</v>
      </c>
      <c r="M76" s="2" t="str" cm="1">
        <f t="array" ref="M76">_xlfn.IFS(E76&lt;1000,"&lt;₹1000",E76&lt;=10000,"₹1000 - ₹10000",E76&gt;10000,"&gt;₹10000")</f>
        <v>&lt;₹1000</v>
      </c>
      <c r="N76" s="2" t="str">
        <f t="shared" si="3"/>
        <v>NO</v>
      </c>
      <c r="O76" s="4">
        <f t="shared" si="4"/>
        <v>514500</v>
      </c>
      <c r="P76" t="s">
        <v>4085</v>
      </c>
      <c r="Q76" t="s">
        <v>4086</v>
      </c>
      <c r="R76" t="s">
        <v>4087</v>
      </c>
      <c r="S76">
        <f t="shared" si="5"/>
        <v>8</v>
      </c>
      <c r="T76" t="s">
        <v>4088</v>
      </c>
      <c r="U76" t="s">
        <v>12502</v>
      </c>
      <c r="V76" t="s">
        <v>12503</v>
      </c>
      <c r="W76" t="s">
        <v>12504</v>
      </c>
      <c r="X76" t="s">
        <v>12505</v>
      </c>
      <c r="Y76" t="s">
        <v>12506</v>
      </c>
      <c r="Z76" t="s">
        <v>12507</v>
      </c>
      <c r="AA76" t="s">
        <v>12508</v>
      </c>
      <c r="AB76" t="s">
        <v>12509</v>
      </c>
    </row>
    <row r="77" spans="1:28" x14ac:dyDescent="0.25">
      <c r="A77" t="s">
        <v>6868</v>
      </c>
      <c r="B77" t="s">
        <v>6869</v>
      </c>
      <c r="C77" t="s">
        <v>7696</v>
      </c>
      <c r="D77" t="s">
        <v>17068</v>
      </c>
      <c r="E77" s="3">
        <v>825</v>
      </c>
      <c r="F77" s="3">
        <v>825</v>
      </c>
      <c r="G77" s="3" t="str" cm="1">
        <f t="array" ref="G7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77" s="18">
        <v>0</v>
      </c>
      <c r="I77" s="8">
        <f>Table2[[#This Row],[rating]]+(Table2[[#This Row],[review count per product]]/8)</f>
        <v>5</v>
      </c>
      <c r="J77">
        <v>4</v>
      </c>
      <c r="K77" s="2">
        <v>3246</v>
      </c>
      <c r="L77" s="2" t="str">
        <f>IF(Table2[[#This Row],[rating_count]]&lt;1000,"YES","NO")</f>
        <v>NO</v>
      </c>
      <c r="M77" s="2" t="str" cm="1">
        <f t="array" ref="M77">_xlfn.IFS(E77&lt;1000,"&lt;₹1000",E77&lt;=10000,"₹1000 - ₹10000",E77&gt;10000,"&gt;₹10000")</f>
        <v>&lt;₹1000</v>
      </c>
      <c r="N77" s="2" t="str">
        <f t="shared" si="3"/>
        <v>NO</v>
      </c>
      <c r="O77" s="4">
        <f t="shared" si="4"/>
        <v>2677950</v>
      </c>
      <c r="P77" t="s">
        <v>6870</v>
      </c>
      <c r="Q77" t="s">
        <v>6871</v>
      </c>
      <c r="R77" t="s">
        <v>6872</v>
      </c>
      <c r="S77">
        <f t="shared" si="5"/>
        <v>8</v>
      </c>
      <c r="T77" t="s">
        <v>6873</v>
      </c>
      <c r="U77" t="s">
        <v>16136</v>
      </c>
      <c r="V77" t="s">
        <v>16137</v>
      </c>
      <c r="W77" t="s">
        <v>16138</v>
      </c>
      <c r="X77" t="s">
        <v>16139</v>
      </c>
      <c r="Y77" t="s">
        <v>16140</v>
      </c>
      <c r="Z77" t="s">
        <v>16141</v>
      </c>
      <c r="AA77" t="s">
        <v>16142</v>
      </c>
      <c r="AB77" t="s">
        <v>16143</v>
      </c>
    </row>
    <row r="78" spans="1:28" x14ac:dyDescent="0.25">
      <c r="A78" t="s">
        <v>4927</v>
      </c>
      <c r="B78" t="s">
        <v>4928</v>
      </c>
      <c r="C78" t="s">
        <v>7620</v>
      </c>
      <c r="D78" t="s">
        <v>17067</v>
      </c>
      <c r="E78" s="3">
        <v>1399</v>
      </c>
      <c r="F78" s="3">
        <v>1549</v>
      </c>
      <c r="G78" s="3" t="str" cm="1">
        <f t="array" ref="G7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78" s="18">
        <v>0.1</v>
      </c>
      <c r="I78" s="8">
        <f>Table2[[#This Row],[rating]]+(Table2[[#This Row],[review count per product]]/8)</f>
        <v>4.9000000000000004</v>
      </c>
      <c r="J78">
        <v>3.9</v>
      </c>
      <c r="K78" s="2">
        <v>2602</v>
      </c>
      <c r="L78" s="2" t="str">
        <f>IF(Table2[[#This Row],[rating_count]]&lt;1000,"YES","NO")</f>
        <v>NO</v>
      </c>
      <c r="M78" s="2" t="str" cm="1">
        <f t="array" ref="M78">_xlfn.IFS(E78&lt;1000,"&lt;₹1000",E78&lt;=10000,"₹1000 - ₹10000",E78&gt;10000,"&gt;₹10000")</f>
        <v>₹1000 - ₹10000</v>
      </c>
      <c r="N78" s="2" t="str">
        <f t="shared" si="3"/>
        <v>NO</v>
      </c>
      <c r="O78" s="4">
        <f t="shared" si="4"/>
        <v>4030498</v>
      </c>
      <c r="P78" t="s">
        <v>4929</v>
      </c>
      <c r="Q78" t="s">
        <v>4930</v>
      </c>
      <c r="R78" t="s">
        <v>4931</v>
      </c>
      <c r="S78">
        <f t="shared" si="5"/>
        <v>8</v>
      </c>
      <c r="T78" t="s">
        <v>4932</v>
      </c>
      <c r="U78" t="s">
        <v>13599</v>
      </c>
      <c r="V78" t="s">
        <v>13600</v>
      </c>
      <c r="W78" t="s">
        <v>13601</v>
      </c>
      <c r="X78" t="s">
        <v>13602</v>
      </c>
      <c r="Y78" t="s">
        <v>13603</v>
      </c>
      <c r="Z78" t="s">
        <v>13604</v>
      </c>
      <c r="AA78" t="s">
        <v>13605</v>
      </c>
      <c r="AB78" t="s">
        <v>13606</v>
      </c>
    </row>
    <row r="79" spans="1:28" x14ac:dyDescent="0.25">
      <c r="A79" t="s">
        <v>3174</v>
      </c>
      <c r="B79" t="s">
        <v>3175</v>
      </c>
      <c r="C79" t="s">
        <v>7561</v>
      </c>
      <c r="D79" t="s">
        <v>17067</v>
      </c>
      <c r="E79" s="3">
        <v>225</v>
      </c>
      <c r="F79" s="3">
        <v>250</v>
      </c>
      <c r="G79" s="3" t="str" cm="1">
        <f t="array" ref="G7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79" s="18">
        <v>0.1</v>
      </c>
      <c r="I79" s="8">
        <f>Table2[[#This Row],[rating]]+(Table2[[#This Row],[review count per product]]/8)</f>
        <v>5.4</v>
      </c>
      <c r="J79">
        <v>4.4000000000000004</v>
      </c>
      <c r="K79" s="2">
        <v>26556</v>
      </c>
      <c r="L79" s="2" t="str">
        <f>IF(Table2[[#This Row],[rating_count]]&lt;1000,"YES","NO")</f>
        <v>NO</v>
      </c>
      <c r="M79" s="2" t="str" cm="1">
        <f t="array" ref="M79">_xlfn.IFS(E79&lt;1000,"&lt;₹1000",E79&lt;=10000,"₹1000 - ₹10000",E79&gt;10000,"&gt;₹10000")</f>
        <v>&lt;₹1000</v>
      </c>
      <c r="N79" s="2" t="str">
        <f t="shared" si="3"/>
        <v>NO</v>
      </c>
      <c r="O79" s="4">
        <f t="shared" si="4"/>
        <v>6639000</v>
      </c>
      <c r="P79" t="s">
        <v>3176</v>
      </c>
      <c r="Q79" t="s">
        <v>3177</v>
      </c>
      <c r="R79" t="s">
        <v>3178</v>
      </c>
      <c r="S79">
        <f t="shared" si="5"/>
        <v>8</v>
      </c>
      <c r="T79" t="s">
        <v>3179</v>
      </c>
      <c r="U79" t="s">
        <v>11302</v>
      </c>
      <c r="V79" t="s">
        <v>11303</v>
      </c>
      <c r="W79" t="s">
        <v>11304</v>
      </c>
      <c r="X79" t="s">
        <v>11305</v>
      </c>
      <c r="Y79" t="s">
        <v>11306</v>
      </c>
      <c r="Z79" t="s">
        <v>11307</v>
      </c>
      <c r="AA79" t="s">
        <v>11308</v>
      </c>
      <c r="AB79" t="s">
        <v>11309</v>
      </c>
    </row>
    <row r="80" spans="1:28" x14ac:dyDescent="0.25">
      <c r="A80" t="s">
        <v>3072</v>
      </c>
      <c r="B80" t="s">
        <v>3073</v>
      </c>
      <c r="C80" t="s">
        <v>7561</v>
      </c>
      <c r="D80" t="s">
        <v>17067</v>
      </c>
      <c r="E80" s="3">
        <v>191</v>
      </c>
      <c r="F80" s="3">
        <v>225</v>
      </c>
      <c r="G80" s="3" t="str" cm="1">
        <f t="array" ref="G8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80" s="18">
        <v>0.15</v>
      </c>
      <c r="I80" s="8">
        <f>Table2[[#This Row],[rating]]+(Table2[[#This Row],[review count per product]]/8)</f>
        <v>5.4</v>
      </c>
      <c r="J80">
        <v>4.4000000000000004</v>
      </c>
      <c r="K80" s="2">
        <v>7203</v>
      </c>
      <c r="L80" s="2" t="str">
        <f>IF(Table2[[#This Row],[rating_count]]&lt;1000,"YES","NO")</f>
        <v>NO</v>
      </c>
      <c r="M80" s="2" t="str" cm="1">
        <f t="array" ref="M80">_xlfn.IFS(E80&lt;1000,"&lt;₹1000",E80&lt;=10000,"₹1000 - ₹10000",E80&gt;10000,"&gt;₹10000")</f>
        <v>&lt;₹1000</v>
      </c>
      <c r="N80" s="2" t="str">
        <f t="shared" si="3"/>
        <v>NO</v>
      </c>
      <c r="O80" s="4">
        <f t="shared" si="4"/>
        <v>1620675</v>
      </c>
      <c r="P80" t="s">
        <v>3074</v>
      </c>
      <c r="Q80" t="s">
        <v>3075</v>
      </c>
      <c r="R80" t="s">
        <v>3076</v>
      </c>
      <c r="S80">
        <f t="shared" si="5"/>
        <v>8</v>
      </c>
      <c r="T80" t="s">
        <v>3077</v>
      </c>
      <c r="U80" t="s">
        <v>11166</v>
      </c>
      <c r="V80" t="s">
        <v>11167</v>
      </c>
      <c r="W80" t="s">
        <v>11168</v>
      </c>
      <c r="X80" t="s">
        <v>11169</v>
      </c>
      <c r="Y80" t="s">
        <v>11170</v>
      </c>
      <c r="Z80" t="s">
        <v>11171</v>
      </c>
      <c r="AA80" t="s">
        <v>11172</v>
      </c>
      <c r="AB80" t="s">
        <v>11173</v>
      </c>
    </row>
    <row r="81" spans="1:28" x14ac:dyDescent="0.25">
      <c r="A81" t="s">
        <v>4706</v>
      </c>
      <c r="B81" t="s">
        <v>4707</v>
      </c>
      <c r="C81" t="s">
        <v>7638</v>
      </c>
      <c r="D81" t="s">
        <v>17066</v>
      </c>
      <c r="E81" s="3">
        <v>230</v>
      </c>
      <c r="F81" s="3">
        <v>230</v>
      </c>
      <c r="G81" s="3" t="str" cm="1">
        <f t="array" ref="G8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81" s="18">
        <v>0</v>
      </c>
      <c r="I81" s="8">
        <f>Table2[[#This Row],[rating]]+(Table2[[#This Row],[review count per product]]/8)</f>
        <v>5.5</v>
      </c>
      <c r="J81">
        <v>4.5</v>
      </c>
      <c r="K81" s="2">
        <v>9427</v>
      </c>
      <c r="L81" s="2" t="str">
        <f>IF(Table2[[#This Row],[rating_count]]&lt;1000,"YES","NO")</f>
        <v>NO</v>
      </c>
      <c r="M81" s="2" t="str" cm="1">
        <f t="array" ref="M81">_xlfn.IFS(E81&lt;1000,"&lt;₹1000",E81&lt;=10000,"₹1000 - ₹10000",E81&gt;10000,"&gt;₹10000")</f>
        <v>&lt;₹1000</v>
      </c>
      <c r="N81" s="2" t="str">
        <f t="shared" si="3"/>
        <v>NO</v>
      </c>
      <c r="O81" s="4">
        <f t="shared" si="4"/>
        <v>2168210</v>
      </c>
      <c r="P81" t="s">
        <v>4708</v>
      </c>
      <c r="Q81" t="s">
        <v>4709</v>
      </c>
      <c r="R81" t="s">
        <v>4710</v>
      </c>
      <c r="S81">
        <f t="shared" si="5"/>
        <v>8</v>
      </c>
      <c r="T81" t="s">
        <v>4711</v>
      </c>
      <c r="U81" t="s">
        <v>13303</v>
      </c>
      <c r="V81" t="s">
        <v>13304</v>
      </c>
      <c r="W81" t="s">
        <v>13305</v>
      </c>
      <c r="X81" t="s">
        <v>13306</v>
      </c>
      <c r="Y81" t="s">
        <v>13307</v>
      </c>
      <c r="Z81" t="s">
        <v>13308</v>
      </c>
      <c r="AA81" t="s">
        <v>13309</v>
      </c>
      <c r="AB81" t="s">
        <v>13310</v>
      </c>
    </row>
    <row r="82" spans="1:28" x14ac:dyDescent="0.25">
      <c r="A82" t="s">
        <v>4807</v>
      </c>
      <c r="B82" t="s">
        <v>4808</v>
      </c>
      <c r="C82" t="s">
        <v>7538</v>
      </c>
      <c r="D82" t="s">
        <v>17066</v>
      </c>
      <c r="E82" s="3">
        <v>225</v>
      </c>
      <c r="F82" s="3">
        <v>225</v>
      </c>
      <c r="G82" s="3" t="str" cm="1">
        <f t="array" ref="G8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82" s="18">
        <v>0</v>
      </c>
      <c r="I82" s="8">
        <f>Table2[[#This Row],[rating]]+(Table2[[#This Row],[review count per product]]/8)</f>
        <v>5.0999999999999996</v>
      </c>
      <c r="J82">
        <v>4.0999999999999996</v>
      </c>
      <c r="K82" s="2">
        <v>4798</v>
      </c>
      <c r="L82" s="2" t="str">
        <f>IF(Table2[[#This Row],[rating_count]]&lt;1000,"YES","NO")</f>
        <v>NO</v>
      </c>
      <c r="M82" s="2" t="str" cm="1">
        <f t="array" ref="M82">_xlfn.IFS(E82&lt;1000,"&lt;₹1000",E82&lt;=10000,"₹1000 - ₹10000",E82&gt;10000,"&gt;₹10000")</f>
        <v>&lt;₹1000</v>
      </c>
      <c r="N82" s="2" t="str">
        <f t="shared" si="3"/>
        <v>NO</v>
      </c>
      <c r="O82" s="4">
        <f t="shared" si="4"/>
        <v>1079550</v>
      </c>
      <c r="P82" t="s">
        <v>4809</v>
      </c>
      <c r="Q82" t="s">
        <v>4810</v>
      </c>
      <c r="R82" t="s">
        <v>4811</v>
      </c>
      <c r="S82">
        <f t="shared" si="5"/>
        <v>8</v>
      </c>
      <c r="T82" t="s">
        <v>4812</v>
      </c>
      <c r="U82" t="s">
        <v>13439</v>
      </c>
      <c r="V82" t="s">
        <v>13440</v>
      </c>
      <c r="W82" t="s">
        <v>13441</v>
      </c>
      <c r="X82" t="s">
        <v>13442</v>
      </c>
      <c r="Y82" t="s">
        <v>13443</v>
      </c>
      <c r="Z82" t="s">
        <v>13444</v>
      </c>
      <c r="AA82" t="s">
        <v>13445</v>
      </c>
      <c r="AB82" t="s">
        <v>13446</v>
      </c>
    </row>
    <row r="83" spans="1:28" x14ac:dyDescent="0.25">
      <c r="A83" t="s">
        <v>4319</v>
      </c>
      <c r="B83" t="s">
        <v>4320</v>
      </c>
      <c r="C83" t="s">
        <v>7630</v>
      </c>
      <c r="D83" t="s">
        <v>17069</v>
      </c>
      <c r="E83" s="3">
        <v>200</v>
      </c>
      <c r="F83" s="3">
        <v>230</v>
      </c>
      <c r="G83" s="3" t="str" cm="1">
        <f t="array" ref="G8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83" s="18">
        <v>0.13</v>
      </c>
      <c r="I83" s="8">
        <f>Table2[[#This Row],[rating]]+(Table2[[#This Row],[review count per product]]/8)</f>
        <v>5.4</v>
      </c>
      <c r="J83">
        <v>4.4000000000000004</v>
      </c>
      <c r="K83" s="2">
        <v>10170</v>
      </c>
      <c r="L83" s="2" t="str">
        <f>IF(Table2[[#This Row],[rating_count]]&lt;1000,"YES","NO")</f>
        <v>NO</v>
      </c>
      <c r="M83" s="2" t="str" cm="1">
        <f t="array" ref="M83">_xlfn.IFS(E83&lt;1000,"&lt;₹1000",E83&lt;=10000,"₹1000 - ₹10000",E83&gt;10000,"&gt;₹10000")</f>
        <v>&lt;₹1000</v>
      </c>
      <c r="N83" s="2" t="str">
        <f t="shared" si="3"/>
        <v>NO</v>
      </c>
      <c r="O83" s="4">
        <f t="shared" si="4"/>
        <v>2339100</v>
      </c>
      <c r="P83" t="s">
        <v>4321</v>
      </c>
      <c r="Q83" t="s">
        <v>4322</v>
      </c>
      <c r="R83" t="s">
        <v>4323</v>
      </c>
      <c r="S83">
        <f t="shared" si="5"/>
        <v>8</v>
      </c>
      <c r="T83" t="s">
        <v>4324</v>
      </c>
      <c r="U83" t="s">
        <v>12814</v>
      </c>
      <c r="V83" t="s">
        <v>12815</v>
      </c>
      <c r="W83" t="s">
        <v>12816</v>
      </c>
      <c r="X83" t="s">
        <v>12817</v>
      </c>
      <c r="Y83" t="s">
        <v>12818</v>
      </c>
      <c r="Z83" t="s">
        <v>12819</v>
      </c>
      <c r="AA83" t="s">
        <v>12820</v>
      </c>
      <c r="AB83" t="s">
        <v>12821</v>
      </c>
    </row>
    <row r="84" spans="1:28" x14ac:dyDescent="0.25">
      <c r="A84" t="s">
        <v>3404</v>
      </c>
      <c r="B84" t="s">
        <v>3405</v>
      </c>
      <c r="C84" t="s">
        <v>7557</v>
      </c>
      <c r="D84" t="s">
        <v>17067</v>
      </c>
      <c r="E84" s="3">
        <v>137</v>
      </c>
      <c r="F84" s="3">
        <v>160</v>
      </c>
      <c r="G84" s="3" t="str" cm="1">
        <f t="array" ref="G8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84" s="18">
        <v>0.14000000000000001</v>
      </c>
      <c r="I84" s="8">
        <f>Table2[[#This Row],[rating]]+(Table2[[#This Row],[review count per product]]/8)</f>
        <v>5.4</v>
      </c>
      <c r="J84">
        <v>4.4000000000000004</v>
      </c>
      <c r="K84" s="2">
        <v>6537</v>
      </c>
      <c r="L84" s="2" t="str">
        <f>IF(Table2[[#This Row],[rating_count]]&lt;1000,"YES","NO")</f>
        <v>NO</v>
      </c>
      <c r="M84" s="2" t="str" cm="1">
        <f t="array" ref="M84">_xlfn.IFS(E84&lt;1000,"&lt;₹1000",E84&lt;=10000,"₹1000 - ₹10000",E84&gt;10000,"&gt;₹10000")</f>
        <v>&lt;₹1000</v>
      </c>
      <c r="N84" s="2" t="str">
        <f t="shared" si="3"/>
        <v>NO</v>
      </c>
      <c r="O84" s="4">
        <f t="shared" si="4"/>
        <v>1045920</v>
      </c>
      <c r="P84" t="s">
        <v>3406</v>
      </c>
      <c r="Q84" t="s">
        <v>3407</v>
      </c>
      <c r="R84" t="s">
        <v>3408</v>
      </c>
      <c r="S84">
        <f t="shared" si="5"/>
        <v>8</v>
      </c>
      <c r="T84" t="s">
        <v>3409</v>
      </c>
      <c r="U84" t="s">
        <v>11606</v>
      </c>
      <c r="V84" t="s">
        <v>11607</v>
      </c>
      <c r="W84" t="s">
        <v>11608</v>
      </c>
      <c r="X84" t="s">
        <v>11609</v>
      </c>
      <c r="Y84" t="s">
        <v>11610</v>
      </c>
      <c r="Z84" t="s">
        <v>11611</v>
      </c>
      <c r="AA84" t="s">
        <v>11612</v>
      </c>
      <c r="AB84" t="s">
        <v>11613</v>
      </c>
    </row>
    <row r="85" spans="1:28" x14ac:dyDescent="0.25">
      <c r="A85" t="s">
        <v>3227</v>
      </c>
      <c r="B85" t="s">
        <v>3228</v>
      </c>
      <c r="C85" t="s">
        <v>7582</v>
      </c>
      <c r="D85" t="s">
        <v>17066</v>
      </c>
      <c r="E85" s="3">
        <v>157</v>
      </c>
      <c r="F85" s="3">
        <v>160</v>
      </c>
      <c r="G85" s="3" t="str" cm="1">
        <f t="array" ref="G8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85" s="18">
        <v>0.02</v>
      </c>
      <c r="I85" s="8">
        <f>Table2[[#This Row],[rating]]+(Table2[[#This Row],[review count per product]]/8)</f>
        <v>5.5</v>
      </c>
      <c r="J85">
        <v>4.5</v>
      </c>
      <c r="K85" s="2">
        <v>8618</v>
      </c>
      <c r="L85" s="2" t="str">
        <f>IF(Table2[[#This Row],[rating_count]]&lt;1000,"YES","NO")</f>
        <v>NO</v>
      </c>
      <c r="M85" s="2" t="str" cm="1">
        <f t="array" ref="M85">_xlfn.IFS(E85&lt;1000,"&lt;₹1000",E85&lt;=10000,"₹1000 - ₹10000",E85&gt;10000,"&gt;₹10000")</f>
        <v>&lt;₹1000</v>
      </c>
      <c r="N85" s="2" t="str">
        <f t="shared" si="3"/>
        <v>NO</v>
      </c>
      <c r="O85" s="4">
        <f t="shared" si="4"/>
        <v>1378880</v>
      </c>
      <c r="P85" t="s">
        <v>3229</v>
      </c>
      <c r="Q85" t="s">
        <v>3230</v>
      </c>
      <c r="R85" t="s">
        <v>3231</v>
      </c>
      <c r="S85">
        <f t="shared" si="5"/>
        <v>8</v>
      </c>
      <c r="T85" t="s">
        <v>3232</v>
      </c>
      <c r="U85" t="s">
        <v>11374</v>
      </c>
      <c r="V85" t="s">
        <v>11375</v>
      </c>
      <c r="W85" t="s">
        <v>11376</v>
      </c>
      <c r="X85" t="s">
        <v>11377</v>
      </c>
      <c r="Y85" t="s">
        <v>11378</v>
      </c>
      <c r="Z85" t="s">
        <v>11379</v>
      </c>
      <c r="AA85" t="s">
        <v>11380</v>
      </c>
      <c r="AB85" t="s">
        <v>11381</v>
      </c>
    </row>
    <row r="86" spans="1:28" x14ac:dyDescent="0.25">
      <c r="A86" t="s">
        <v>4394</v>
      </c>
      <c r="B86" t="s">
        <v>4395</v>
      </c>
      <c r="C86" t="s">
        <v>7606</v>
      </c>
      <c r="D86" t="s">
        <v>17066</v>
      </c>
      <c r="E86" s="3">
        <v>272</v>
      </c>
      <c r="F86" s="3">
        <v>320</v>
      </c>
      <c r="G86" s="3" t="str" cm="1">
        <f t="array" ref="G8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86" s="18">
        <v>0.15</v>
      </c>
      <c r="I86" s="8">
        <f>Table2[[#This Row],[rating]]+(Table2[[#This Row],[review count per product]]/8)</f>
        <v>5</v>
      </c>
      <c r="J86">
        <v>4</v>
      </c>
      <c r="K86" s="2">
        <v>3686</v>
      </c>
      <c r="L86" s="2" t="str">
        <f>IF(Table2[[#This Row],[rating_count]]&lt;1000,"YES","NO")</f>
        <v>NO</v>
      </c>
      <c r="M86" s="2" t="str" cm="1">
        <f t="array" ref="M86">_xlfn.IFS(E86&lt;1000,"&lt;₹1000",E86&lt;=10000,"₹1000 - ₹10000",E86&gt;10000,"&gt;₹10000")</f>
        <v>&lt;₹1000</v>
      </c>
      <c r="N86" s="2" t="str">
        <f t="shared" si="3"/>
        <v>NO</v>
      </c>
      <c r="O86" s="4">
        <f t="shared" si="4"/>
        <v>1179520</v>
      </c>
      <c r="P86" t="s">
        <v>4396</v>
      </c>
      <c r="Q86" t="s">
        <v>4397</v>
      </c>
      <c r="R86" t="s">
        <v>4398</v>
      </c>
      <c r="S86">
        <f t="shared" si="5"/>
        <v>8</v>
      </c>
      <c r="T86" t="s">
        <v>4399</v>
      </c>
      <c r="U86" t="s">
        <v>12910</v>
      </c>
      <c r="V86" t="s">
        <v>12911</v>
      </c>
      <c r="W86" t="s">
        <v>12912</v>
      </c>
      <c r="X86" t="s">
        <v>12913</v>
      </c>
      <c r="Y86" t="s">
        <v>12914</v>
      </c>
      <c r="Z86" t="s">
        <v>12915</v>
      </c>
      <c r="AA86" t="s">
        <v>12916</v>
      </c>
      <c r="AB86" t="s">
        <v>12917</v>
      </c>
    </row>
    <row r="87" spans="1:28" x14ac:dyDescent="0.25">
      <c r="A87" t="s">
        <v>3030</v>
      </c>
      <c r="B87" t="s">
        <v>3031</v>
      </c>
      <c r="C87" t="s">
        <v>7556</v>
      </c>
      <c r="D87" t="s">
        <v>17067</v>
      </c>
      <c r="E87" s="3">
        <v>39</v>
      </c>
      <c r="F87" s="3">
        <v>299</v>
      </c>
      <c r="G87" s="3" t="str" cm="1">
        <f t="array" ref="G8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87" s="18">
        <v>0.87</v>
      </c>
      <c r="I87" s="8">
        <f>Table2[[#This Row],[rating]]+(Table2[[#This Row],[review count per product]]/8)</f>
        <v>4.5</v>
      </c>
      <c r="J87">
        <v>3.5</v>
      </c>
      <c r="K87" s="2">
        <v>15233</v>
      </c>
      <c r="L87" s="2" t="str">
        <f>IF(Table2[[#This Row],[rating_count]]&lt;1000,"YES","NO")</f>
        <v>NO</v>
      </c>
      <c r="M87" s="2" t="str" cm="1">
        <f t="array" ref="M87">_xlfn.IFS(E87&lt;1000,"&lt;₹1000",E87&lt;=10000,"₹1000 - ₹10000",E87&gt;10000,"&gt;₹10000")</f>
        <v>&lt;₹1000</v>
      </c>
      <c r="N87" s="2" t="str">
        <f t="shared" si="3"/>
        <v>YES</v>
      </c>
      <c r="O87" s="4">
        <f t="shared" si="4"/>
        <v>4554667</v>
      </c>
      <c r="P87" t="s">
        <v>3032</v>
      </c>
      <c r="Q87" t="s">
        <v>3033</v>
      </c>
      <c r="R87" t="s">
        <v>3034</v>
      </c>
      <c r="S87">
        <f t="shared" si="5"/>
        <v>8</v>
      </c>
      <c r="T87" t="s">
        <v>3035</v>
      </c>
      <c r="U87" t="s">
        <v>11110</v>
      </c>
      <c r="V87" t="s">
        <v>11111</v>
      </c>
      <c r="W87" t="s">
        <v>11112</v>
      </c>
      <c r="X87" t="s">
        <v>11113</v>
      </c>
      <c r="Y87" t="s">
        <v>11114</v>
      </c>
      <c r="Z87" t="s">
        <v>11115</v>
      </c>
      <c r="AA87" t="s">
        <v>11116</v>
      </c>
      <c r="AB87" t="s">
        <v>11117</v>
      </c>
    </row>
    <row r="88" spans="1:28" x14ac:dyDescent="0.25">
      <c r="A88" t="s">
        <v>3915</v>
      </c>
      <c r="B88" t="s">
        <v>3916</v>
      </c>
      <c r="C88" t="s">
        <v>7583</v>
      </c>
      <c r="D88" t="s">
        <v>17066</v>
      </c>
      <c r="E88" s="3">
        <v>2595</v>
      </c>
      <c r="F88" s="3">
        <v>3295</v>
      </c>
      <c r="G88" s="3" t="str" cm="1">
        <f t="array" ref="G8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88" s="18">
        <v>0.21</v>
      </c>
      <c r="I88" s="8">
        <f>Table2[[#This Row],[rating]]+(Table2[[#This Row],[review count per product]]/8)</f>
        <v>5.4</v>
      </c>
      <c r="J88">
        <v>4.4000000000000004</v>
      </c>
      <c r="K88" s="2">
        <v>22618</v>
      </c>
      <c r="L88" s="2" t="str">
        <f>IF(Table2[[#This Row],[rating_count]]&lt;1000,"YES","NO")</f>
        <v>NO</v>
      </c>
      <c r="M88" s="2" t="str" cm="1">
        <f t="array" ref="M88">_xlfn.IFS(E88&lt;1000,"&lt;₹1000",E88&lt;=10000,"₹1000 - ₹10000",E88&gt;10000,"&gt;₹10000")</f>
        <v>₹1000 - ₹10000</v>
      </c>
      <c r="N88" s="2" t="str">
        <f t="shared" si="3"/>
        <v>NO</v>
      </c>
      <c r="O88" s="4">
        <f t="shared" si="4"/>
        <v>74526310</v>
      </c>
      <c r="P88" t="s">
        <v>3917</v>
      </c>
      <c r="Q88" t="s">
        <v>3918</v>
      </c>
      <c r="R88" t="s">
        <v>3919</v>
      </c>
      <c r="S88">
        <f t="shared" si="5"/>
        <v>8</v>
      </c>
      <c r="T88" t="s">
        <v>3920</v>
      </c>
      <c r="U88" t="s">
        <v>12278</v>
      </c>
      <c r="V88" t="s">
        <v>12279</v>
      </c>
      <c r="W88" t="s">
        <v>12280</v>
      </c>
      <c r="X88" t="s">
        <v>12281</v>
      </c>
      <c r="Y88" t="s">
        <v>12282</v>
      </c>
      <c r="Z88" t="s">
        <v>12283</v>
      </c>
      <c r="AA88" t="s">
        <v>12284</v>
      </c>
      <c r="AB88" t="s">
        <v>12285</v>
      </c>
    </row>
    <row r="89" spans="1:28" x14ac:dyDescent="0.25">
      <c r="A89" t="s">
        <v>3927</v>
      </c>
      <c r="B89" t="s">
        <v>3928</v>
      </c>
      <c r="C89" t="s">
        <v>7556</v>
      </c>
      <c r="D89" t="s">
        <v>17067</v>
      </c>
      <c r="E89" s="3">
        <v>90</v>
      </c>
      <c r="F89" s="3">
        <v>175</v>
      </c>
      <c r="G89" s="3" t="str" cm="1">
        <f t="array" ref="G8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89" s="18">
        <v>0.49</v>
      </c>
      <c r="I89" s="8">
        <f>Table2[[#This Row],[rating]]+(Table2[[#This Row],[review count per product]]/8)</f>
        <v>5.4</v>
      </c>
      <c r="J89">
        <v>4.4000000000000004</v>
      </c>
      <c r="K89" s="2">
        <v>7429</v>
      </c>
      <c r="L89" s="2" t="str">
        <f>IF(Table2[[#This Row],[rating_count]]&lt;1000,"YES","NO")</f>
        <v>NO</v>
      </c>
      <c r="M89" s="2" t="str" cm="1">
        <f t="array" ref="M89">_xlfn.IFS(E89&lt;1000,"&lt;₹1000",E89&lt;=10000,"₹1000 - ₹10000",E89&gt;10000,"&gt;₹10000")</f>
        <v>&lt;₹1000</v>
      </c>
      <c r="N89" s="2" t="str">
        <f t="shared" si="3"/>
        <v>NO</v>
      </c>
      <c r="O89" s="4">
        <f t="shared" si="4"/>
        <v>1300075</v>
      </c>
      <c r="P89" t="s">
        <v>3929</v>
      </c>
      <c r="Q89" t="s">
        <v>3930</v>
      </c>
      <c r="R89" t="s">
        <v>3931</v>
      </c>
      <c r="S89">
        <f t="shared" si="5"/>
        <v>8</v>
      </c>
      <c r="T89" t="s">
        <v>3932</v>
      </c>
      <c r="U89" t="s">
        <v>12294</v>
      </c>
      <c r="V89" t="s">
        <v>12295</v>
      </c>
      <c r="W89" t="s">
        <v>12296</v>
      </c>
      <c r="X89" t="s">
        <v>12297</v>
      </c>
      <c r="Y89" t="s">
        <v>12298</v>
      </c>
      <c r="Z89" t="s">
        <v>12299</v>
      </c>
      <c r="AA89" t="s">
        <v>12300</v>
      </c>
      <c r="AB89" t="s">
        <v>12301</v>
      </c>
    </row>
    <row r="90" spans="1:28" x14ac:dyDescent="0.25">
      <c r="A90" t="s">
        <v>2928</v>
      </c>
      <c r="B90" t="s">
        <v>2929</v>
      </c>
      <c r="C90" t="s">
        <v>7557</v>
      </c>
      <c r="D90" t="s">
        <v>17067</v>
      </c>
      <c r="E90" s="3">
        <v>130</v>
      </c>
      <c r="F90" s="3">
        <v>165</v>
      </c>
      <c r="G90" s="3" t="str" cm="1">
        <f t="array" ref="G9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90" s="18">
        <v>0.21</v>
      </c>
      <c r="I90" s="8">
        <f>Table2[[#This Row],[rating]]+(Table2[[#This Row],[review count per product]]/8)</f>
        <v>4.9000000000000004</v>
      </c>
      <c r="J90">
        <v>3.9</v>
      </c>
      <c r="K90" s="2">
        <v>14778</v>
      </c>
      <c r="L90" s="2" t="str">
        <f>IF(Table2[[#This Row],[rating_count]]&lt;1000,"YES","NO")</f>
        <v>NO</v>
      </c>
      <c r="M90" s="2" t="str" cm="1">
        <f t="array" ref="M90">_xlfn.IFS(E90&lt;1000,"&lt;₹1000",E90&lt;=10000,"₹1000 - ₹10000",E90&gt;10000,"&gt;₹10000")</f>
        <v>&lt;₹1000</v>
      </c>
      <c r="N90" s="2" t="str">
        <f t="shared" si="3"/>
        <v>NO</v>
      </c>
      <c r="O90" s="4">
        <f t="shared" si="4"/>
        <v>2438370</v>
      </c>
      <c r="P90" t="s">
        <v>2930</v>
      </c>
      <c r="Q90" t="s">
        <v>2931</v>
      </c>
      <c r="R90" t="s">
        <v>2932</v>
      </c>
      <c r="S90">
        <f t="shared" si="5"/>
        <v>8</v>
      </c>
      <c r="T90" t="s">
        <v>2933</v>
      </c>
      <c r="U90" t="s">
        <v>10985</v>
      </c>
      <c r="V90" t="s">
        <v>10986</v>
      </c>
      <c r="W90" t="s">
        <v>10987</v>
      </c>
      <c r="X90" t="s">
        <v>10988</v>
      </c>
      <c r="Y90" t="s">
        <v>10989</v>
      </c>
      <c r="Z90" t="s">
        <v>10990</v>
      </c>
      <c r="AA90" t="s">
        <v>10991</v>
      </c>
      <c r="AB90" t="s">
        <v>10992</v>
      </c>
    </row>
    <row r="91" spans="1:28" x14ac:dyDescent="0.25">
      <c r="A91" t="s">
        <v>4035</v>
      </c>
      <c r="B91" t="s">
        <v>4036</v>
      </c>
      <c r="C91" t="s">
        <v>7591</v>
      </c>
      <c r="D91" t="s">
        <v>17066</v>
      </c>
      <c r="E91" s="3">
        <v>299</v>
      </c>
      <c r="F91" s="3">
        <v>400</v>
      </c>
      <c r="G91" s="3" t="str" cm="1">
        <f t="array" ref="G9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91" s="18">
        <v>0.25</v>
      </c>
      <c r="I91" s="8">
        <f>Table2[[#This Row],[rating]]+(Table2[[#This Row],[review count per product]]/8)</f>
        <v>4.8</v>
      </c>
      <c r="J91">
        <v>3.8</v>
      </c>
      <c r="K91" s="2">
        <v>40895</v>
      </c>
      <c r="L91" s="2" t="str">
        <f>IF(Table2[[#This Row],[rating_count]]&lt;1000,"YES","NO")</f>
        <v>NO</v>
      </c>
      <c r="M91" s="2" t="str" cm="1">
        <f t="array" ref="M91">_xlfn.IFS(E91&lt;1000,"&lt;₹1000",E91&lt;=10000,"₹1000 - ₹10000",E91&gt;10000,"&gt;₹10000")</f>
        <v>&lt;₹1000</v>
      </c>
      <c r="N91" s="2" t="str">
        <f t="shared" si="3"/>
        <v>NO</v>
      </c>
      <c r="O91" s="4">
        <f t="shared" si="4"/>
        <v>16358000</v>
      </c>
      <c r="P91" t="s">
        <v>4037</v>
      </c>
      <c r="Q91" t="s">
        <v>4038</v>
      </c>
      <c r="R91" t="s">
        <v>4039</v>
      </c>
      <c r="S91">
        <f t="shared" si="5"/>
        <v>8</v>
      </c>
      <c r="T91" t="s">
        <v>4040</v>
      </c>
      <c r="U91" t="s">
        <v>12438</v>
      </c>
      <c r="V91" t="s">
        <v>12439</v>
      </c>
      <c r="W91" t="s">
        <v>12440</v>
      </c>
      <c r="X91" t="s">
        <v>12441</v>
      </c>
      <c r="Y91" t="s">
        <v>12442</v>
      </c>
      <c r="Z91" t="s">
        <v>12443</v>
      </c>
      <c r="AA91" t="s">
        <v>12444</v>
      </c>
      <c r="AB91" t="s">
        <v>12445</v>
      </c>
    </row>
    <row r="92" spans="1:28" x14ac:dyDescent="0.25">
      <c r="A92" t="s">
        <v>4610</v>
      </c>
      <c r="B92" t="s">
        <v>4611</v>
      </c>
      <c r="C92" t="s">
        <v>7602</v>
      </c>
      <c r="D92" t="s">
        <v>17066</v>
      </c>
      <c r="E92" s="3">
        <v>1995</v>
      </c>
      <c r="F92" s="3">
        <v>2895</v>
      </c>
      <c r="G92" s="3" t="str" cm="1">
        <f t="array" ref="G9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92" s="18">
        <v>0.31</v>
      </c>
      <c r="I92" s="8">
        <f>Table2[[#This Row],[rating]]+(Table2[[#This Row],[review count per product]]/8)</f>
        <v>5.6</v>
      </c>
      <c r="J92">
        <v>4.5999999999999996</v>
      </c>
      <c r="K92" s="2">
        <v>10760</v>
      </c>
      <c r="L92" s="2" t="str">
        <f>IF(Table2[[#This Row],[rating_count]]&lt;1000,"YES","NO")</f>
        <v>NO</v>
      </c>
      <c r="M92" s="2" t="str" cm="1">
        <f t="array" ref="M92">_xlfn.IFS(E92&lt;1000,"&lt;₹1000",E92&lt;=10000,"₹1000 - ₹10000",E92&gt;10000,"&gt;₹10000")</f>
        <v>₹1000 - ₹10000</v>
      </c>
      <c r="N92" s="2" t="str">
        <f t="shared" si="3"/>
        <v>NO</v>
      </c>
      <c r="O92" s="4">
        <f t="shared" si="4"/>
        <v>31150200</v>
      </c>
      <c r="P92" t="s">
        <v>4612</v>
      </c>
      <c r="Q92" t="s">
        <v>4613</v>
      </c>
      <c r="R92" t="s">
        <v>4614</v>
      </c>
      <c r="S92">
        <f t="shared" si="5"/>
        <v>8</v>
      </c>
      <c r="T92" t="s">
        <v>4615</v>
      </c>
      <c r="U92" t="s">
        <v>13185</v>
      </c>
      <c r="V92" t="s">
        <v>13186</v>
      </c>
      <c r="W92" t="s">
        <v>13187</v>
      </c>
      <c r="X92" t="s">
        <v>13188</v>
      </c>
      <c r="Y92" t="s">
        <v>13189</v>
      </c>
      <c r="Z92" t="s">
        <v>13190</v>
      </c>
      <c r="AA92" t="s">
        <v>13191</v>
      </c>
      <c r="AB92" t="s">
        <v>13192</v>
      </c>
    </row>
    <row r="93" spans="1:28" x14ac:dyDescent="0.25">
      <c r="A93" t="s">
        <v>238</v>
      </c>
      <c r="B93" t="s">
        <v>239</v>
      </c>
      <c r="C93" t="s">
        <v>7537</v>
      </c>
      <c r="D93" t="s">
        <v>17066</v>
      </c>
      <c r="E93" s="3">
        <v>209</v>
      </c>
      <c r="F93" s="3">
        <v>695</v>
      </c>
      <c r="G93" s="3" t="str" cm="1">
        <f t="array" ref="G9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93" s="18">
        <v>0.7</v>
      </c>
      <c r="I93" s="8">
        <f>Table2[[#This Row],[rating]]+(Table2[[#This Row],[review count per product]]/8)</f>
        <v>5.5</v>
      </c>
      <c r="J93">
        <v>4.5</v>
      </c>
      <c r="K93" s="2">
        <v>107687</v>
      </c>
      <c r="L93" s="2" t="str">
        <f>IF(Table2[[#This Row],[rating_count]]&lt;1000,"YES","NO")</f>
        <v>NO</v>
      </c>
      <c r="M93" s="2" t="str" cm="1">
        <f t="array" ref="M93">_xlfn.IFS(E93&lt;1000,"&lt;₹1000",E93&lt;=10000,"₹1000 - ₹10000",E93&gt;10000,"&gt;₹10000")</f>
        <v>&lt;₹1000</v>
      </c>
      <c r="N93" s="2" t="str">
        <f t="shared" si="3"/>
        <v>YES</v>
      </c>
      <c r="O93" s="4">
        <f t="shared" si="4"/>
        <v>74842465</v>
      </c>
      <c r="P93" t="s">
        <v>240</v>
      </c>
      <c r="Q93" t="s">
        <v>241</v>
      </c>
      <c r="R93" t="s">
        <v>242</v>
      </c>
      <c r="S93">
        <f t="shared" si="5"/>
        <v>8</v>
      </c>
      <c r="T93" t="s">
        <v>243</v>
      </c>
      <c r="U93" t="s">
        <v>8032</v>
      </c>
      <c r="V93" t="s">
        <v>8033</v>
      </c>
      <c r="W93" t="s">
        <v>8034</v>
      </c>
      <c r="X93" t="s">
        <v>8035</v>
      </c>
      <c r="Y93" t="s">
        <v>8036</v>
      </c>
      <c r="Z93" t="s">
        <v>8037</v>
      </c>
      <c r="AA93" t="s">
        <v>8038</v>
      </c>
      <c r="AB93" t="s">
        <v>8039</v>
      </c>
    </row>
    <row r="94" spans="1:28" x14ac:dyDescent="0.25">
      <c r="A94" t="s">
        <v>181</v>
      </c>
      <c r="B94" t="s">
        <v>182</v>
      </c>
      <c r="C94" t="s">
        <v>7537</v>
      </c>
      <c r="D94" t="s">
        <v>17066</v>
      </c>
      <c r="E94" s="3">
        <v>199</v>
      </c>
      <c r="F94" s="3">
        <v>750</v>
      </c>
      <c r="G94" s="3" t="str" cm="1">
        <f t="array" ref="G9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94" s="18">
        <v>0.73</v>
      </c>
      <c r="I94" s="8">
        <f>Table2[[#This Row],[rating]]+(Table2[[#This Row],[review count per product]]/8)</f>
        <v>5.5</v>
      </c>
      <c r="J94">
        <v>4.5</v>
      </c>
      <c r="K94" s="2">
        <v>74976</v>
      </c>
      <c r="L94" s="2" t="str">
        <f>IF(Table2[[#This Row],[rating_count]]&lt;1000,"YES","NO")</f>
        <v>NO</v>
      </c>
      <c r="M94" s="2" t="str" cm="1">
        <f t="array" ref="M94">_xlfn.IFS(E94&lt;1000,"&lt;₹1000",E94&lt;=10000,"₹1000 - ₹10000",E94&gt;10000,"&gt;₹10000")</f>
        <v>&lt;₹1000</v>
      </c>
      <c r="N94" s="2" t="str">
        <f t="shared" si="3"/>
        <v>YES</v>
      </c>
      <c r="O94" s="4">
        <f t="shared" si="4"/>
        <v>56232000</v>
      </c>
      <c r="P94" t="s">
        <v>183</v>
      </c>
      <c r="Q94" t="s">
        <v>184</v>
      </c>
      <c r="R94" t="s">
        <v>185</v>
      </c>
      <c r="S94">
        <f t="shared" si="5"/>
        <v>8</v>
      </c>
      <c r="T94" t="s">
        <v>186</v>
      </c>
      <c r="U94" t="s">
        <v>7960</v>
      </c>
      <c r="V94" t="s">
        <v>7961</v>
      </c>
      <c r="W94" t="s">
        <v>7962</v>
      </c>
      <c r="X94" t="s">
        <v>7963</v>
      </c>
      <c r="Y94" t="s">
        <v>7964</v>
      </c>
      <c r="Z94" t="s">
        <v>7965</v>
      </c>
      <c r="AA94" t="s">
        <v>7966</v>
      </c>
      <c r="AB94" t="s">
        <v>7967</v>
      </c>
    </row>
    <row r="95" spans="1:28" x14ac:dyDescent="0.25">
      <c r="A95" t="s">
        <v>979</v>
      </c>
      <c r="B95" t="s">
        <v>980</v>
      </c>
      <c r="C95" t="s">
        <v>7537</v>
      </c>
      <c r="D95" t="s">
        <v>17066</v>
      </c>
      <c r="E95" s="3">
        <v>299</v>
      </c>
      <c r="F95" s="3">
        <v>485</v>
      </c>
      <c r="G95" s="3" t="str" cm="1">
        <f t="array" ref="G9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95" s="18">
        <v>0.38</v>
      </c>
      <c r="I95" s="8">
        <f>Table2[[#This Row],[rating]]+(Table2[[#This Row],[review count per product]]/8)</f>
        <v>5.3</v>
      </c>
      <c r="J95">
        <v>4.3</v>
      </c>
      <c r="K95" s="2">
        <v>10911</v>
      </c>
      <c r="L95" s="2" t="str">
        <f>IF(Table2[[#This Row],[rating_count]]&lt;1000,"YES","NO")</f>
        <v>NO</v>
      </c>
      <c r="M95" s="2" t="str" cm="1">
        <f t="array" ref="M95">_xlfn.IFS(E95&lt;1000,"&lt;₹1000",E95&lt;=10000,"₹1000 - ₹10000",E95&gt;10000,"&gt;₹10000")</f>
        <v>&lt;₹1000</v>
      </c>
      <c r="N95" s="2" t="str">
        <f t="shared" si="3"/>
        <v>NO</v>
      </c>
      <c r="O95" s="4">
        <f t="shared" si="4"/>
        <v>5291835</v>
      </c>
      <c r="P95" t="s">
        <v>981</v>
      </c>
      <c r="Q95" t="s">
        <v>982</v>
      </c>
      <c r="R95" t="s">
        <v>983</v>
      </c>
      <c r="S95">
        <f t="shared" si="5"/>
        <v>8</v>
      </c>
      <c r="T95" t="s">
        <v>984</v>
      </c>
      <c r="U95" t="s">
        <v>8843</v>
      </c>
      <c r="V95" t="s">
        <v>8844</v>
      </c>
      <c r="W95" t="s">
        <v>8845</v>
      </c>
      <c r="X95" t="s">
        <v>8846</v>
      </c>
      <c r="Y95" t="s">
        <v>8847</v>
      </c>
      <c r="Z95" t="s">
        <v>8848</v>
      </c>
      <c r="AA95" t="s">
        <v>8849</v>
      </c>
      <c r="AB95" t="s">
        <v>8850</v>
      </c>
    </row>
    <row r="96" spans="1:28" x14ac:dyDescent="0.25">
      <c r="A96" t="s">
        <v>1117</v>
      </c>
      <c r="B96" t="s">
        <v>1118</v>
      </c>
      <c r="C96" t="s">
        <v>7537</v>
      </c>
      <c r="D96" t="s">
        <v>17066</v>
      </c>
      <c r="E96" s="3">
        <v>299</v>
      </c>
      <c r="F96" s="3">
        <v>800</v>
      </c>
      <c r="G96" s="3" t="str" cm="1">
        <f t="array" ref="G9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96" s="18">
        <v>0.63</v>
      </c>
      <c r="I96" s="8">
        <f>Table2[[#This Row],[rating]]+(Table2[[#This Row],[review count per product]]/8)</f>
        <v>5.5</v>
      </c>
      <c r="J96">
        <v>4.5</v>
      </c>
      <c r="K96" s="2">
        <v>74977</v>
      </c>
      <c r="L96" s="2" t="str">
        <f>IF(Table2[[#This Row],[rating_count]]&lt;1000,"YES","NO")</f>
        <v>NO</v>
      </c>
      <c r="M96" s="2" t="str" cm="1">
        <f t="array" ref="M96">_xlfn.IFS(E96&lt;1000,"&lt;₹1000",E96&lt;=10000,"₹1000 - ₹10000",E96&gt;10000,"&gt;₹10000")</f>
        <v>&lt;₹1000</v>
      </c>
      <c r="N96" s="2" t="str">
        <f t="shared" si="3"/>
        <v>YES</v>
      </c>
      <c r="O96" s="4">
        <f t="shared" si="4"/>
        <v>59981600</v>
      </c>
      <c r="P96" t="s">
        <v>1119</v>
      </c>
      <c r="Q96" t="s">
        <v>184</v>
      </c>
      <c r="R96" t="s">
        <v>185</v>
      </c>
      <c r="S96">
        <f t="shared" si="5"/>
        <v>8</v>
      </c>
      <c r="T96" t="s">
        <v>186</v>
      </c>
      <c r="U96" t="s">
        <v>7960</v>
      </c>
      <c r="V96" t="s">
        <v>7961</v>
      </c>
      <c r="W96" t="s">
        <v>7962</v>
      </c>
      <c r="X96" t="s">
        <v>7963</v>
      </c>
      <c r="Y96" t="s">
        <v>7964</v>
      </c>
      <c r="Z96" t="s">
        <v>7965</v>
      </c>
      <c r="AA96" t="s">
        <v>7966</v>
      </c>
      <c r="AB96" t="s">
        <v>7967</v>
      </c>
    </row>
    <row r="97" spans="1:28" x14ac:dyDescent="0.25">
      <c r="A97" t="s">
        <v>5748</v>
      </c>
      <c r="B97" t="s">
        <v>5749</v>
      </c>
      <c r="C97" t="s">
        <v>7693</v>
      </c>
      <c r="D97" t="s">
        <v>17068</v>
      </c>
      <c r="E97" s="3">
        <v>2698</v>
      </c>
      <c r="F97" s="3">
        <v>3945</v>
      </c>
      <c r="G97" s="3" t="str" cm="1">
        <f t="array" ref="G9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97" s="18">
        <v>0.32</v>
      </c>
      <c r="I97" s="8">
        <f>Table2[[#This Row],[rating]]+(Table2[[#This Row],[review count per product]]/8)</f>
        <v>5</v>
      </c>
      <c r="J97">
        <v>4</v>
      </c>
      <c r="K97" s="2">
        <v>15034</v>
      </c>
      <c r="L97" s="2" t="str">
        <f>IF(Table2[[#This Row],[rating_count]]&lt;1000,"YES","NO")</f>
        <v>NO</v>
      </c>
      <c r="M97" s="2" t="str" cm="1">
        <f t="array" ref="M97">_xlfn.IFS(E97&lt;1000,"&lt;₹1000",E97&lt;=10000,"₹1000 - ₹10000",E97&gt;10000,"&gt;₹10000")</f>
        <v>₹1000 - ₹10000</v>
      </c>
      <c r="N97" s="2" t="str">
        <f t="shared" si="3"/>
        <v>NO</v>
      </c>
      <c r="O97" s="4">
        <f t="shared" si="4"/>
        <v>59309130</v>
      </c>
      <c r="P97" t="s">
        <v>5750</v>
      </c>
      <c r="Q97" t="s">
        <v>5751</v>
      </c>
      <c r="R97" t="s">
        <v>5752</v>
      </c>
      <c r="S97">
        <f t="shared" si="5"/>
        <v>8</v>
      </c>
      <c r="T97" t="s">
        <v>5753</v>
      </c>
      <c r="U97" t="s">
        <v>14674</v>
      </c>
      <c r="V97" t="s">
        <v>14675</v>
      </c>
      <c r="W97" t="s">
        <v>14676</v>
      </c>
      <c r="X97" t="s">
        <v>14677</v>
      </c>
      <c r="Y97" t="s">
        <v>14678</v>
      </c>
      <c r="Z97" t="s">
        <v>14679</v>
      </c>
      <c r="AA97" t="s">
        <v>14680</v>
      </c>
      <c r="AB97" t="s">
        <v>14681</v>
      </c>
    </row>
    <row r="98" spans="1:28" x14ac:dyDescent="0.25">
      <c r="A98" t="s">
        <v>3410</v>
      </c>
      <c r="B98" t="s">
        <v>3411</v>
      </c>
      <c r="C98" t="s">
        <v>7537</v>
      </c>
      <c r="D98" t="s">
        <v>17066</v>
      </c>
      <c r="E98" s="3">
        <v>299</v>
      </c>
      <c r="F98" s="3">
        <v>499</v>
      </c>
      <c r="G98" s="3" t="str" cm="1">
        <f t="array" ref="G9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98" s="18">
        <v>0.4</v>
      </c>
      <c r="I98" s="8">
        <f>Table2[[#This Row],[rating]]+(Table2[[#This Row],[review count per product]]/8)</f>
        <v>5.5</v>
      </c>
      <c r="J98">
        <v>4.5</v>
      </c>
      <c r="K98" s="2">
        <v>21010</v>
      </c>
      <c r="L98" s="2" t="str">
        <f>IF(Table2[[#This Row],[rating_count]]&lt;1000,"YES","NO")</f>
        <v>NO</v>
      </c>
      <c r="M98" s="2" t="str" cm="1">
        <f t="array" ref="M98">_xlfn.IFS(E98&lt;1000,"&lt;₹1000",E98&lt;=10000,"₹1000 - ₹10000",E98&gt;10000,"&gt;₹10000")</f>
        <v>&lt;₹1000</v>
      </c>
      <c r="N98" s="2" t="str">
        <f t="shared" si="3"/>
        <v>NO</v>
      </c>
      <c r="O98" s="4">
        <f t="shared" si="4"/>
        <v>10483990</v>
      </c>
      <c r="P98" t="s">
        <v>3412</v>
      </c>
      <c r="Q98" t="s">
        <v>3413</v>
      </c>
      <c r="R98" t="s">
        <v>3414</v>
      </c>
      <c r="S98">
        <f t="shared" si="5"/>
        <v>8</v>
      </c>
      <c r="T98" t="s">
        <v>3415</v>
      </c>
      <c r="U98" t="s">
        <v>11614</v>
      </c>
      <c r="V98" t="s">
        <v>11615</v>
      </c>
      <c r="W98" t="s">
        <v>11616</v>
      </c>
      <c r="X98" t="s">
        <v>11617</v>
      </c>
      <c r="Y98" t="s">
        <v>11618</v>
      </c>
      <c r="Z98" t="s">
        <v>11619</v>
      </c>
      <c r="AA98" t="s">
        <v>11620</v>
      </c>
      <c r="AB98" t="s">
        <v>11621</v>
      </c>
    </row>
    <row r="99" spans="1:28" x14ac:dyDescent="0.25">
      <c r="A99" t="s">
        <v>4945</v>
      </c>
      <c r="B99" t="s">
        <v>4946</v>
      </c>
      <c r="C99" t="s">
        <v>7621</v>
      </c>
      <c r="D99" t="s">
        <v>17066</v>
      </c>
      <c r="E99" s="3">
        <v>1043</v>
      </c>
      <c r="F99" s="3">
        <v>1345</v>
      </c>
      <c r="G99" s="3" t="str" cm="1">
        <f t="array" ref="G9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99" s="18">
        <v>0.22</v>
      </c>
      <c r="I99" s="8">
        <f>Table2[[#This Row],[rating]]+(Table2[[#This Row],[review count per product]]/8)</f>
        <v>4.8</v>
      </c>
      <c r="J99">
        <v>3.8</v>
      </c>
      <c r="K99" s="2">
        <v>15592</v>
      </c>
      <c r="L99" s="2" t="str">
        <f>IF(Table2[[#This Row],[rating_count]]&lt;1000,"YES","NO")</f>
        <v>NO</v>
      </c>
      <c r="M99" s="2" t="str" cm="1">
        <f t="array" ref="M99">_xlfn.IFS(E99&lt;1000,"&lt;₹1000",E99&lt;=10000,"₹1000 - ₹10000",E99&gt;10000,"&gt;₹10000")</f>
        <v>₹1000 - ₹10000</v>
      </c>
      <c r="N99" s="2" t="str">
        <f t="shared" si="3"/>
        <v>NO</v>
      </c>
      <c r="O99" s="4">
        <f t="shared" si="4"/>
        <v>20971240</v>
      </c>
      <c r="P99" t="s">
        <v>4947</v>
      </c>
      <c r="Q99" t="s">
        <v>4948</v>
      </c>
      <c r="R99" t="s">
        <v>4949</v>
      </c>
      <c r="S99">
        <f t="shared" si="5"/>
        <v>8</v>
      </c>
      <c r="T99" t="s">
        <v>4950</v>
      </c>
      <c r="U99" t="s">
        <v>13623</v>
      </c>
      <c r="V99" t="s">
        <v>13624</v>
      </c>
      <c r="W99" t="s">
        <v>13625</v>
      </c>
      <c r="X99" t="s">
        <v>13626</v>
      </c>
      <c r="Y99" t="s">
        <v>13627</v>
      </c>
      <c r="Z99" t="s">
        <v>13628</v>
      </c>
      <c r="AA99" t="s">
        <v>13629</v>
      </c>
      <c r="AB99" t="s">
        <v>13630</v>
      </c>
    </row>
    <row r="100" spans="1:28" x14ac:dyDescent="0.25">
      <c r="A100" t="s">
        <v>4957</v>
      </c>
      <c r="B100" t="s">
        <v>4958</v>
      </c>
      <c r="C100" t="s">
        <v>7651</v>
      </c>
      <c r="D100" t="s">
        <v>17069</v>
      </c>
      <c r="E100" s="3">
        <v>1464</v>
      </c>
      <c r="F100" s="3">
        <v>1650</v>
      </c>
      <c r="G100" s="3" t="str" cm="1">
        <f t="array" ref="G10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00" s="18">
        <v>0.11</v>
      </c>
      <c r="I100" s="8">
        <f>Table2[[#This Row],[rating]]+(Table2[[#This Row],[review count per product]]/8)</f>
        <v>5.0999999999999996</v>
      </c>
      <c r="J100">
        <v>4.0999999999999996</v>
      </c>
      <c r="K100" s="2">
        <v>14120</v>
      </c>
      <c r="L100" s="2" t="str">
        <f>IF(Table2[[#This Row],[rating_count]]&lt;1000,"YES","NO")</f>
        <v>NO</v>
      </c>
      <c r="M100" s="2" t="str" cm="1">
        <f t="array" ref="M100">_xlfn.IFS(E100&lt;1000,"&lt;₹1000",E100&lt;=10000,"₹1000 - ₹10000",E100&gt;10000,"&gt;₹10000")</f>
        <v>₹1000 - ₹10000</v>
      </c>
      <c r="N100" s="2" t="str">
        <f t="shared" si="3"/>
        <v>NO</v>
      </c>
      <c r="O100" s="4">
        <f t="shared" si="4"/>
        <v>23298000</v>
      </c>
      <c r="P100" t="s">
        <v>4959</v>
      </c>
      <c r="Q100" t="s">
        <v>4960</v>
      </c>
      <c r="R100" t="s">
        <v>4961</v>
      </c>
      <c r="S100">
        <f t="shared" si="5"/>
        <v>8</v>
      </c>
      <c r="T100" t="s">
        <v>4962</v>
      </c>
      <c r="U100" t="s">
        <v>13639</v>
      </c>
      <c r="V100" t="s">
        <v>13640</v>
      </c>
      <c r="W100" t="s">
        <v>13641</v>
      </c>
      <c r="X100" t="s">
        <v>13642</v>
      </c>
      <c r="Y100" t="s">
        <v>13643</v>
      </c>
      <c r="Z100" t="s">
        <v>13644</v>
      </c>
      <c r="AA100" t="s">
        <v>13645</v>
      </c>
      <c r="AB100" t="s">
        <v>13646</v>
      </c>
    </row>
    <row r="101" spans="1:28" x14ac:dyDescent="0.25">
      <c r="A101" t="s">
        <v>5491</v>
      </c>
      <c r="B101" t="s">
        <v>5492</v>
      </c>
      <c r="C101" t="s">
        <v>7661</v>
      </c>
      <c r="D101" t="s">
        <v>17066</v>
      </c>
      <c r="E101" s="3">
        <v>999</v>
      </c>
      <c r="F101" s="3">
        <v>1490</v>
      </c>
      <c r="G101" s="3" t="str" cm="1">
        <f t="array" ref="G10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01" s="18">
        <v>0.33</v>
      </c>
      <c r="I101" s="8">
        <f>Table2[[#This Row],[rating]]+(Table2[[#This Row],[review count per product]]/8)</f>
        <v>5.0999999999999996</v>
      </c>
      <c r="J101">
        <v>4.0999999999999996</v>
      </c>
      <c r="K101" s="2">
        <v>12999</v>
      </c>
      <c r="L101" s="2" t="str">
        <f>IF(Table2[[#This Row],[rating_count]]&lt;1000,"YES","NO")</f>
        <v>NO</v>
      </c>
      <c r="M101" s="2" t="str" cm="1">
        <f t="array" ref="M101">_xlfn.IFS(E101&lt;1000,"&lt;₹1000",E101&lt;=10000,"₹1000 - ₹10000",E101&gt;10000,"&gt;₹10000")</f>
        <v>&lt;₹1000</v>
      </c>
      <c r="N101" s="2" t="str">
        <f t="shared" si="3"/>
        <v>NO</v>
      </c>
      <c r="O101" s="4">
        <f t="shared" si="4"/>
        <v>19368510</v>
      </c>
      <c r="P101" t="s">
        <v>5493</v>
      </c>
      <c r="Q101" t="s">
        <v>5494</v>
      </c>
      <c r="R101" t="s">
        <v>5495</v>
      </c>
      <c r="S101">
        <f t="shared" si="5"/>
        <v>8</v>
      </c>
      <c r="T101" t="s">
        <v>5496</v>
      </c>
      <c r="U101" t="s">
        <v>14340</v>
      </c>
      <c r="V101" t="s">
        <v>14341</v>
      </c>
      <c r="W101" t="s">
        <v>14342</v>
      </c>
      <c r="X101" t="s">
        <v>14343</v>
      </c>
      <c r="Y101" t="s">
        <v>14344</v>
      </c>
      <c r="Z101" t="s">
        <v>14345</v>
      </c>
      <c r="AA101" t="s">
        <v>14346</v>
      </c>
      <c r="AB101" t="s">
        <v>14347</v>
      </c>
    </row>
    <row r="102" spans="1:28" x14ac:dyDescent="0.25">
      <c r="A102" t="s">
        <v>1737</v>
      </c>
      <c r="B102" t="s">
        <v>1738</v>
      </c>
      <c r="C102" t="s">
        <v>7537</v>
      </c>
      <c r="D102" t="s">
        <v>17066</v>
      </c>
      <c r="E102" s="3">
        <v>299</v>
      </c>
      <c r="F102" s="3">
        <v>799</v>
      </c>
      <c r="G102" s="3" t="str" cm="1">
        <f t="array" ref="G10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02" s="18">
        <v>0.63</v>
      </c>
      <c r="I102" s="8">
        <f>Table2[[#This Row],[rating]]+(Table2[[#This Row],[review count per product]]/8)</f>
        <v>5.3</v>
      </c>
      <c r="J102">
        <v>4.3</v>
      </c>
      <c r="K102" s="2">
        <v>1902</v>
      </c>
      <c r="L102" s="2" t="str">
        <f>IF(Table2[[#This Row],[rating_count]]&lt;1000,"YES","NO")</f>
        <v>NO</v>
      </c>
      <c r="M102" s="2" t="str" cm="1">
        <f t="array" ref="M102">_xlfn.IFS(E102&lt;1000,"&lt;₹1000",E102&lt;=10000,"₹1000 - ₹10000",E102&gt;10000,"&gt;₹10000")</f>
        <v>&lt;₹1000</v>
      </c>
      <c r="N102" s="2" t="str">
        <f t="shared" si="3"/>
        <v>YES</v>
      </c>
      <c r="O102" s="4">
        <f t="shared" si="4"/>
        <v>1519698</v>
      </c>
      <c r="P102" t="s">
        <v>1739</v>
      </c>
      <c r="Q102" t="s">
        <v>1740</v>
      </c>
      <c r="R102" t="s">
        <v>1741</v>
      </c>
      <c r="S102">
        <f t="shared" si="5"/>
        <v>8</v>
      </c>
      <c r="T102" t="s">
        <v>1742</v>
      </c>
      <c r="U102" t="s">
        <v>9704</v>
      </c>
      <c r="V102" t="s">
        <v>9705</v>
      </c>
      <c r="W102" t="s">
        <v>9706</v>
      </c>
      <c r="X102" t="s">
        <v>9707</v>
      </c>
      <c r="Y102" t="s">
        <v>9708</v>
      </c>
      <c r="Z102" t="s">
        <v>9709</v>
      </c>
      <c r="AA102" t="s">
        <v>9710</v>
      </c>
      <c r="AB102" t="s">
        <v>9711</v>
      </c>
    </row>
    <row r="103" spans="1:28" x14ac:dyDescent="0.25">
      <c r="A103" t="s">
        <v>6108</v>
      </c>
      <c r="B103" t="s">
        <v>6109</v>
      </c>
      <c r="C103" t="s">
        <v>7708</v>
      </c>
      <c r="D103" t="s">
        <v>17068</v>
      </c>
      <c r="E103" s="3">
        <v>510</v>
      </c>
      <c r="F103" s="3">
        <v>640</v>
      </c>
      <c r="G103" s="3" t="str" cm="1">
        <f t="array" ref="G10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03" s="18">
        <v>0.2</v>
      </c>
      <c r="I103" s="8">
        <f>Table2[[#This Row],[rating]]+(Table2[[#This Row],[review count per product]]/8)</f>
        <v>5.0999999999999996</v>
      </c>
      <c r="J103">
        <v>4.0999999999999996</v>
      </c>
      <c r="K103" s="2">
        <v>7229</v>
      </c>
      <c r="L103" s="2" t="str">
        <f>IF(Table2[[#This Row],[rating_count]]&lt;1000,"YES","NO")</f>
        <v>NO</v>
      </c>
      <c r="M103" s="2" t="str" cm="1">
        <f t="array" ref="M103">_xlfn.IFS(E103&lt;1000,"&lt;₹1000",E103&lt;=10000,"₹1000 - ₹10000",E103&gt;10000,"&gt;₹10000")</f>
        <v>&lt;₹1000</v>
      </c>
      <c r="N103" s="2" t="str">
        <f t="shared" si="3"/>
        <v>NO</v>
      </c>
      <c r="O103" s="4">
        <f t="shared" si="4"/>
        <v>4626560</v>
      </c>
      <c r="P103" t="s">
        <v>6110</v>
      </c>
      <c r="Q103" t="s">
        <v>6111</v>
      </c>
      <c r="R103" t="s">
        <v>6112</v>
      </c>
      <c r="S103">
        <f t="shared" si="5"/>
        <v>8</v>
      </c>
      <c r="T103" t="s">
        <v>6113</v>
      </c>
      <c r="U103" t="s">
        <v>15150</v>
      </c>
      <c r="V103" t="s">
        <v>15151</v>
      </c>
      <c r="W103" t="s">
        <v>15152</v>
      </c>
      <c r="X103" t="s">
        <v>15153</v>
      </c>
      <c r="Y103" t="s">
        <v>15154</v>
      </c>
      <c r="Z103" t="s">
        <v>15155</v>
      </c>
      <c r="AA103" t="s">
        <v>15156</v>
      </c>
      <c r="AB103" t="s">
        <v>15157</v>
      </c>
    </row>
    <row r="104" spans="1:28" x14ac:dyDescent="0.25">
      <c r="A104" t="s">
        <v>4047</v>
      </c>
      <c r="B104" t="s">
        <v>4048</v>
      </c>
      <c r="C104" t="s">
        <v>7631</v>
      </c>
      <c r="D104" t="s">
        <v>17069</v>
      </c>
      <c r="E104" s="3">
        <v>114</v>
      </c>
      <c r="F104" s="3">
        <v>120</v>
      </c>
      <c r="G104" s="3" t="str" cm="1">
        <f t="array" ref="G10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04" s="18">
        <v>0.05</v>
      </c>
      <c r="I104" s="8">
        <f>Table2[[#This Row],[rating]]+(Table2[[#This Row],[review count per product]]/8)</f>
        <v>5.2</v>
      </c>
      <c r="J104">
        <v>4.2</v>
      </c>
      <c r="K104" s="2">
        <v>8938</v>
      </c>
      <c r="L104" s="2" t="str">
        <f>IF(Table2[[#This Row],[rating_count]]&lt;1000,"YES","NO")</f>
        <v>NO</v>
      </c>
      <c r="M104" s="2" t="str" cm="1">
        <f t="array" ref="M104">_xlfn.IFS(E104&lt;1000,"&lt;₹1000",E104&lt;=10000,"₹1000 - ₹10000",E104&gt;10000,"&gt;₹10000")</f>
        <v>&lt;₹1000</v>
      </c>
      <c r="N104" s="2" t="str">
        <f t="shared" si="3"/>
        <v>NO</v>
      </c>
      <c r="O104" s="4">
        <f t="shared" si="4"/>
        <v>1072560</v>
      </c>
      <c r="P104" t="s">
        <v>4049</v>
      </c>
      <c r="Q104" t="s">
        <v>4050</v>
      </c>
      <c r="R104" t="s">
        <v>4051</v>
      </c>
      <c r="S104">
        <f t="shared" si="5"/>
        <v>8</v>
      </c>
      <c r="T104" t="s">
        <v>4052</v>
      </c>
      <c r="U104" t="s">
        <v>12454</v>
      </c>
      <c r="V104" t="s">
        <v>12455</v>
      </c>
      <c r="W104" t="s">
        <v>12456</v>
      </c>
      <c r="X104" t="s">
        <v>12457</v>
      </c>
      <c r="Y104" t="s">
        <v>12458</v>
      </c>
      <c r="Z104" t="s">
        <v>12459</v>
      </c>
      <c r="AA104" t="s">
        <v>12460</v>
      </c>
      <c r="AB104" t="s">
        <v>12461</v>
      </c>
    </row>
    <row r="105" spans="1:28" x14ac:dyDescent="0.25">
      <c r="A105" t="s">
        <v>3855</v>
      </c>
      <c r="B105" t="s">
        <v>3856</v>
      </c>
      <c r="C105" t="s">
        <v>7622</v>
      </c>
      <c r="D105" t="s">
        <v>17066</v>
      </c>
      <c r="E105" s="3">
        <v>67</v>
      </c>
      <c r="F105" s="3">
        <v>75</v>
      </c>
      <c r="G105" s="3" t="str" cm="1">
        <f t="array" ref="G10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05" s="18">
        <v>0.11</v>
      </c>
      <c r="I105" s="8">
        <f>Table2[[#This Row],[rating]]+(Table2[[#This Row],[review count per product]]/8)</f>
        <v>5.0999999999999996</v>
      </c>
      <c r="J105">
        <v>4.0999999999999996</v>
      </c>
      <c r="K105" s="2">
        <v>1269</v>
      </c>
      <c r="L105" s="2" t="str">
        <f>IF(Table2[[#This Row],[rating_count]]&lt;1000,"YES","NO")</f>
        <v>NO</v>
      </c>
      <c r="M105" s="2" t="str" cm="1">
        <f t="array" ref="M105">_xlfn.IFS(E105&lt;1000,"&lt;₹1000",E105&lt;=10000,"₹1000 - ₹10000",E105&gt;10000,"&gt;₹10000")</f>
        <v>&lt;₹1000</v>
      </c>
      <c r="N105" s="2" t="str">
        <f t="shared" si="3"/>
        <v>NO</v>
      </c>
      <c r="O105" s="4">
        <f t="shared" si="4"/>
        <v>95175</v>
      </c>
      <c r="P105" t="s">
        <v>3857</v>
      </c>
      <c r="Q105" t="s">
        <v>3858</v>
      </c>
      <c r="R105" t="s">
        <v>3859</v>
      </c>
      <c r="S105">
        <f t="shared" si="5"/>
        <v>8</v>
      </c>
      <c r="T105" t="s">
        <v>3860</v>
      </c>
      <c r="U105" t="s">
        <v>12198</v>
      </c>
      <c r="V105" t="s">
        <v>12199</v>
      </c>
      <c r="W105" t="s">
        <v>12200</v>
      </c>
      <c r="X105" t="s">
        <v>12201</v>
      </c>
      <c r="Y105" t="s">
        <v>12202</v>
      </c>
      <c r="Z105" t="s">
        <v>12203</v>
      </c>
      <c r="AA105" t="s">
        <v>12204</v>
      </c>
      <c r="AB105" t="s">
        <v>12205</v>
      </c>
    </row>
    <row r="106" spans="1:28" x14ac:dyDescent="0.25">
      <c r="A106" t="s">
        <v>4142</v>
      </c>
      <c r="B106" t="s">
        <v>4143</v>
      </c>
      <c r="C106" t="s">
        <v>7583</v>
      </c>
      <c r="D106" t="s">
        <v>17066</v>
      </c>
      <c r="E106" s="3">
        <v>157</v>
      </c>
      <c r="F106" s="3">
        <v>160</v>
      </c>
      <c r="G106" s="3" t="str" cm="1">
        <f t="array" ref="G10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06" s="18">
        <v>0.02</v>
      </c>
      <c r="I106" s="8">
        <f>Table2[[#This Row],[rating]]+(Table2[[#This Row],[review count per product]]/8)</f>
        <v>5.5</v>
      </c>
      <c r="J106">
        <v>4.5</v>
      </c>
      <c r="K106" s="2">
        <v>4428</v>
      </c>
      <c r="L106" s="2" t="str">
        <f>IF(Table2[[#This Row],[rating_count]]&lt;1000,"YES","NO")</f>
        <v>NO</v>
      </c>
      <c r="M106" s="2" t="str" cm="1">
        <f t="array" ref="M106">_xlfn.IFS(E106&lt;1000,"&lt;₹1000",E106&lt;=10000,"₹1000 - ₹10000",E106&gt;10000,"&gt;₹10000")</f>
        <v>&lt;₹1000</v>
      </c>
      <c r="N106" s="2" t="str">
        <f t="shared" si="3"/>
        <v>NO</v>
      </c>
      <c r="O106" s="4">
        <f t="shared" si="4"/>
        <v>708480</v>
      </c>
      <c r="P106" t="s">
        <v>4144</v>
      </c>
      <c r="Q106" t="s">
        <v>4145</v>
      </c>
      <c r="R106" t="s">
        <v>4146</v>
      </c>
      <c r="S106">
        <f t="shared" si="5"/>
        <v>8</v>
      </c>
      <c r="T106" t="s">
        <v>4147</v>
      </c>
      <c r="U106" t="s">
        <v>12582</v>
      </c>
      <c r="V106" t="s">
        <v>12583</v>
      </c>
      <c r="W106" t="s">
        <v>12584</v>
      </c>
      <c r="X106" t="s">
        <v>12585</v>
      </c>
      <c r="Y106" t="s">
        <v>12586</v>
      </c>
      <c r="Z106" t="s">
        <v>12587</v>
      </c>
      <c r="AA106" t="s">
        <v>12588</v>
      </c>
      <c r="AB106" t="s">
        <v>12589</v>
      </c>
    </row>
    <row r="107" spans="1:28" x14ac:dyDescent="0.25">
      <c r="A107" t="s">
        <v>5503</v>
      </c>
      <c r="B107" t="s">
        <v>5504</v>
      </c>
      <c r="C107" t="s">
        <v>7537</v>
      </c>
      <c r="D107" t="s">
        <v>17066</v>
      </c>
      <c r="E107" s="3">
        <v>292</v>
      </c>
      <c r="F107" s="3">
        <v>499</v>
      </c>
      <c r="G107" s="3" t="str" cm="1">
        <f t="array" ref="G10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7" s="18">
        <v>0.41</v>
      </c>
      <c r="I107" s="8">
        <f>Table2[[#This Row],[rating]]+(Table2[[#This Row],[review count per product]]/8)</f>
        <v>5.0999999999999996</v>
      </c>
      <c r="J107">
        <v>4.0999999999999996</v>
      </c>
      <c r="K107" s="2">
        <v>4238</v>
      </c>
      <c r="L107" s="2" t="str">
        <f>IF(Table2[[#This Row],[rating_count]]&lt;1000,"YES","NO")</f>
        <v>NO</v>
      </c>
      <c r="M107" s="2" t="str" cm="1">
        <f t="array" ref="M107">_xlfn.IFS(E107&lt;1000,"&lt;₹1000",E107&lt;=10000,"₹1000 - ₹10000",E107&gt;10000,"&gt;₹10000")</f>
        <v>&lt;₹1000</v>
      </c>
      <c r="N107" s="2" t="str">
        <f t="shared" si="3"/>
        <v>NO</v>
      </c>
      <c r="O107" s="4">
        <f t="shared" si="4"/>
        <v>2114762</v>
      </c>
      <c r="P107" t="s">
        <v>5505</v>
      </c>
      <c r="Q107" t="s">
        <v>5506</v>
      </c>
      <c r="R107" t="s">
        <v>5507</v>
      </c>
      <c r="S107">
        <f t="shared" si="5"/>
        <v>8</v>
      </c>
      <c r="T107" t="s">
        <v>5508</v>
      </c>
      <c r="U107" t="s">
        <v>14356</v>
      </c>
      <c r="V107" t="s">
        <v>14357</v>
      </c>
      <c r="W107" t="s">
        <v>14358</v>
      </c>
      <c r="X107" t="s">
        <v>14359</v>
      </c>
      <c r="Y107" t="s">
        <v>14360</v>
      </c>
      <c r="Z107" t="s">
        <v>14361</v>
      </c>
      <c r="AA107" t="s">
        <v>14362</v>
      </c>
      <c r="AB107" t="s">
        <v>14363</v>
      </c>
    </row>
    <row r="108" spans="1:28" x14ac:dyDescent="0.25">
      <c r="A108" t="s">
        <v>3299</v>
      </c>
      <c r="B108" t="s">
        <v>3300</v>
      </c>
      <c r="C108" t="s">
        <v>7561</v>
      </c>
      <c r="D108" t="s">
        <v>17067</v>
      </c>
      <c r="E108" s="3">
        <v>549</v>
      </c>
      <c r="F108" s="3">
        <v>549</v>
      </c>
      <c r="G108" s="3" t="str" cm="1">
        <f t="array" ref="G10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08" s="18">
        <v>0</v>
      </c>
      <c r="I108" s="8">
        <f>Table2[[#This Row],[rating]]+(Table2[[#This Row],[review count per product]]/8)</f>
        <v>5.5</v>
      </c>
      <c r="J108">
        <v>4.5</v>
      </c>
      <c r="K108" s="2">
        <v>4875</v>
      </c>
      <c r="L108" s="2" t="str">
        <f>IF(Table2[[#This Row],[rating_count]]&lt;1000,"YES","NO")</f>
        <v>NO</v>
      </c>
      <c r="M108" s="2" t="str" cm="1">
        <f t="array" ref="M108">_xlfn.IFS(E108&lt;1000,"&lt;₹1000",E108&lt;=10000,"₹1000 - ₹10000",E108&gt;10000,"&gt;₹10000")</f>
        <v>&lt;₹1000</v>
      </c>
      <c r="N108" s="2" t="str">
        <f t="shared" si="3"/>
        <v>NO</v>
      </c>
      <c r="O108" s="4">
        <f t="shared" si="4"/>
        <v>2676375</v>
      </c>
      <c r="P108" t="s">
        <v>3301</v>
      </c>
      <c r="Q108" t="s">
        <v>3302</v>
      </c>
      <c r="R108" t="s">
        <v>3303</v>
      </c>
      <c r="S108">
        <f t="shared" si="5"/>
        <v>8</v>
      </c>
      <c r="T108" t="s">
        <v>3304</v>
      </c>
      <c r="U108" t="s">
        <v>11470</v>
      </c>
      <c r="V108" t="s">
        <v>11471</v>
      </c>
      <c r="W108" t="s">
        <v>11472</v>
      </c>
      <c r="X108" t="s">
        <v>11473</v>
      </c>
      <c r="Y108" t="s">
        <v>11474</v>
      </c>
      <c r="Z108" t="s">
        <v>11475</v>
      </c>
      <c r="AA108" t="s">
        <v>11476</v>
      </c>
      <c r="AB108" t="s">
        <v>11477</v>
      </c>
    </row>
    <row r="109" spans="1:28" x14ac:dyDescent="0.25">
      <c r="A109" t="s">
        <v>777</v>
      </c>
      <c r="B109" t="s">
        <v>778</v>
      </c>
      <c r="C109" t="s">
        <v>7541</v>
      </c>
      <c r="D109" t="s">
        <v>17067</v>
      </c>
      <c r="E109" s="3">
        <v>195</v>
      </c>
      <c r="F109" s="3">
        <v>499</v>
      </c>
      <c r="G109" s="3" t="str" cm="1">
        <f t="array" ref="G10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09" s="18">
        <v>0.61</v>
      </c>
      <c r="I109" s="8">
        <f>Table2[[#This Row],[rating]]+(Table2[[#This Row],[review count per product]]/8)</f>
        <v>4.7</v>
      </c>
      <c r="J109">
        <v>3.7</v>
      </c>
      <c r="K109" s="2">
        <v>1383</v>
      </c>
      <c r="L109" s="2" t="str">
        <f>IF(Table2[[#This Row],[rating_count]]&lt;1000,"YES","NO")</f>
        <v>NO</v>
      </c>
      <c r="M109" s="2" t="str" cm="1">
        <f t="array" ref="M109">_xlfn.IFS(E109&lt;1000,"&lt;₹1000",E109&lt;=10000,"₹1000 - ₹10000",E109&gt;10000,"&gt;₹10000")</f>
        <v>&lt;₹1000</v>
      </c>
      <c r="N109" s="2" t="str">
        <f t="shared" si="3"/>
        <v>YES</v>
      </c>
      <c r="O109" s="4">
        <f t="shared" si="4"/>
        <v>690117</v>
      </c>
      <c r="P109" t="s">
        <v>779</v>
      </c>
      <c r="Q109" t="s">
        <v>780</v>
      </c>
      <c r="R109" t="s">
        <v>781</v>
      </c>
      <c r="S109">
        <f t="shared" si="5"/>
        <v>8</v>
      </c>
      <c r="T109" t="s">
        <v>782</v>
      </c>
      <c r="U109" t="s">
        <v>8631</v>
      </c>
      <c r="V109" t="s">
        <v>8632</v>
      </c>
      <c r="W109" t="s">
        <v>8633</v>
      </c>
      <c r="X109" t="s">
        <v>8634</v>
      </c>
      <c r="Y109" t="s">
        <v>8635</v>
      </c>
      <c r="Z109" t="s">
        <v>8636</v>
      </c>
      <c r="AA109" t="s">
        <v>8637</v>
      </c>
      <c r="AB109" t="s">
        <v>8638</v>
      </c>
    </row>
    <row r="110" spans="1:28" x14ac:dyDescent="0.25">
      <c r="A110" t="s">
        <v>1076</v>
      </c>
      <c r="B110" t="s">
        <v>1077</v>
      </c>
      <c r="C110" t="s">
        <v>7537</v>
      </c>
      <c r="D110" t="s">
        <v>17066</v>
      </c>
      <c r="E110" s="3">
        <v>449</v>
      </c>
      <c r="F110" s="3">
        <v>599</v>
      </c>
      <c r="G110" s="3" t="str" cm="1">
        <f t="array" ref="G11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10" s="18">
        <v>0.25</v>
      </c>
      <c r="I110" s="8">
        <f>Table2[[#This Row],[rating]]+(Table2[[#This Row],[review count per product]]/8)</f>
        <v>5</v>
      </c>
      <c r="J110">
        <v>4</v>
      </c>
      <c r="K110" s="2">
        <v>3231</v>
      </c>
      <c r="L110" s="2" t="str">
        <f>IF(Table2[[#This Row],[rating_count]]&lt;1000,"YES","NO")</f>
        <v>NO</v>
      </c>
      <c r="M110" s="2" t="str" cm="1">
        <f t="array" ref="M110">_xlfn.IFS(E110&lt;1000,"&lt;₹1000",E110&lt;=10000,"₹1000 - ₹10000",E110&gt;10000,"&gt;₹10000")</f>
        <v>&lt;₹1000</v>
      </c>
      <c r="N110" s="2" t="str">
        <f t="shared" si="3"/>
        <v>NO</v>
      </c>
      <c r="O110" s="4">
        <f t="shared" si="4"/>
        <v>1935369</v>
      </c>
      <c r="P110" t="s">
        <v>1078</v>
      </c>
      <c r="Q110" t="s">
        <v>1079</v>
      </c>
      <c r="R110" t="s">
        <v>1080</v>
      </c>
      <c r="S110">
        <f t="shared" si="5"/>
        <v>8</v>
      </c>
      <c r="T110" t="s">
        <v>1081</v>
      </c>
      <c r="U110" t="s">
        <v>8945</v>
      </c>
      <c r="V110" t="s">
        <v>8946</v>
      </c>
      <c r="W110" t="s">
        <v>8947</v>
      </c>
      <c r="X110" t="s">
        <v>8948</v>
      </c>
      <c r="Y110" t="s">
        <v>8949</v>
      </c>
      <c r="Z110" t="s">
        <v>8950</v>
      </c>
      <c r="AA110" t="s">
        <v>8951</v>
      </c>
      <c r="AB110" t="s">
        <v>8952</v>
      </c>
    </row>
    <row r="111" spans="1:28" x14ac:dyDescent="0.25">
      <c r="A111" t="s">
        <v>4742</v>
      </c>
      <c r="B111" t="s">
        <v>4743</v>
      </c>
      <c r="C111" t="s">
        <v>7576</v>
      </c>
      <c r="D111" t="s">
        <v>17067</v>
      </c>
      <c r="E111" s="3">
        <v>90</v>
      </c>
      <c r="F111" s="3">
        <v>100</v>
      </c>
      <c r="G111" s="3" t="str" cm="1">
        <f t="array" ref="G11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11" s="18">
        <v>0.1</v>
      </c>
      <c r="I111" s="8">
        <f>Table2[[#This Row],[rating]]+(Table2[[#This Row],[review count per product]]/8)</f>
        <v>5.0999999999999996</v>
      </c>
      <c r="J111">
        <v>4.0999999999999996</v>
      </c>
      <c r="K111" s="2">
        <v>6199</v>
      </c>
      <c r="L111" s="2" t="str">
        <f>IF(Table2[[#This Row],[rating_count]]&lt;1000,"YES","NO")</f>
        <v>NO</v>
      </c>
      <c r="M111" s="2" t="str" cm="1">
        <f t="array" ref="M111">_xlfn.IFS(E111&lt;1000,"&lt;₹1000",E111&lt;=10000,"₹1000 - ₹10000",E111&gt;10000,"&gt;₹10000")</f>
        <v>&lt;₹1000</v>
      </c>
      <c r="N111" s="2" t="str">
        <f t="shared" si="3"/>
        <v>NO</v>
      </c>
      <c r="O111" s="4">
        <f t="shared" si="4"/>
        <v>619900</v>
      </c>
      <c r="P111" t="s">
        <v>4744</v>
      </c>
      <c r="Q111" t="s">
        <v>4745</v>
      </c>
      <c r="R111" t="s">
        <v>4746</v>
      </c>
      <c r="S111">
        <f t="shared" si="5"/>
        <v>8</v>
      </c>
      <c r="T111" t="s">
        <v>4747</v>
      </c>
      <c r="U111" t="s">
        <v>13351</v>
      </c>
      <c r="V111" t="s">
        <v>13352</v>
      </c>
      <c r="W111" t="s">
        <v>13353</v>
      </c>
      <c r="X111" t="s">
        <v>13354</v>
      </c>
      <c r="Y111" t="s">
        <v>13355</v>
      </c>
      <c r="Z111" t="s">
        <v>13356</v>
      </c>
      <c r="AA111" t="s">
        <v>13357</v>
      </c>
      <c r="AB111" t="s">
        <v>13358</v>
      </c>
    </row>
    <row r="112" spans="1:28" x14ac:dyDescent="0.25">
      <c r="A112" t="s">
        <v>6072</v>
      </c>
      <c r="B112" t="s">
        <v>6073</v>
      </c>
      <c r="C112" t="s">
        <v>7707</v>
      </c>
      <c r="D112" t="s">
        <v>17068</v>
      </c>
      <c r="E112" s="3">
        <v>6499</v>
      </c>
      <c r="F112" s="3">
        <v>8995</v>
      </c>
      <c r="G112" s="3" t="str" cm="1">
        <f t="array" ref="G11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12" s="18">
        <v>0.28000000000000003</v>
      </c>
      <c r="I112" s="8">
        <f>Table2[[#This Row],[rating]]+(Table2[[#This Row],[review count per product]]/8)</f>
        <v>5.3</v>
      </c>
      <c r="J112">
        <v>4.3</v>
      </c>
      <c r="K112" s="2">
        <v>2810</v>
      </c>
      <c r="L112" s="2" t="str">
        <f>IF(Table2[[#This Row],[rating_count]]&lt;1000,"YES","NO")</f>
        <v>NO</v>
      </c>
      <c r="M112" s="2" t="str" cm="1">
        <f t="array" ref="M112">_xlfn.IFS(E112&lt;1000,"&lt;₹1000",E112&lt;=10000,"₹1000 - ₹10000",E112&gt;10000,"&gt;₹10000")</f>
        <v>₹1000 - ₹10000</v>
      </c>
      <c r="N112" s="2" t="str">
        <f t="shared" si="3"/>
        <v>NO</v>
      </c>
      <c r="O112" s="4">
        <f t="shared" si="4"/>
        <v>25275950</v>
      </c>
      <c r="P112" t="s">
        <v>6074</v>
      </c>
      <c r="Q112" t="s">
        <v>6075</v>
      </c>
      <c r="R112" t="s">
        <v>6076</v>
      </c>
      <c r="S112">
        <f t="shared" si="5"/>
        <v>8</v>
      </c>
      <c r="T112" t="s">
        <v>6077</v>
      </c>
      <c r="U112" t="s">
        <v>15106</v>
      </c>
      <c r="V112" t="s">
        <v>15107</v>
      </c>
      <c r="W112" t="s">
        <v>15108</v>
      </c>
      <c r="X112" t="s">
        <v>15109</v>
      </c>
      <c r="Y112" t="s">
        <v>15110</v>
      </c>
      <c r="Z112" t="s">
        <v>15111</v>
      </c>
      <c r="AA112" t="s">
        <v>15112</v>
      </c>
      <c r="AB112" t="s">
        <v>15113</v>
      </c>
    </row>
    <row r="113" spans="1:28" x14ac:dyDescent="0.25">
      <c r="A113" t="s">
        <v>5509</v>
      </c>
      <c r="B113" t="s">
        <v>5510</v>
      </c>
      <c r="C113" t="s">
        <v>7581</v>
      </c>
      <c r="D113" t="s">
        <v>17066</v>
      </c>
      <c r="E113" s="3">
        <v>160</v>
      </c>
      <c r="F113" s="3">
        <v>299</v>
      </c>
      <c r="G113" s="3" t="str" cm="1">
        <f t="array" ref="G11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13" s="18">
        <v>0.46</v>
      </c>
      <c r="I113" s="8">
        <f>Table2[[#This Row],[rating]]+(Table2[[#This Row],[review count per product]]/8)</f>
        <v>5.6</v>
      </c>
      <c r="J113">
        <v>4.5999999999999996</v>
      </c>
      <c r="K113" s="2">
        <v>2781</v>
      </c>
      <c r="L113" s="2" t="str">
        <f>IF(Table2[[#This Row],[rating_count]]&lt;1000,"YES","NO")</f>
        <v>NO</v>
      </c>
      <c r="M113" s="2" t="str" cm="1">
        <f t="array" ref="M113">_xlfn.IFS(E113&lt;1000,"&lt;₹1000",E113&lt;=10000,"₹1000 - ₹10000",E113&gt;10000,"&gt;₹10000")</f>
        <v>&lt;₹1000</v>
      </c>
      <c r="N113" s="2" t="str">
        <f t="shared" si="3"/>
        <v>NO</v>
      </c>
      <c r="O113" s="4">
        <f t="shared" si="4"/>
        <v>831519</v>
      </c>
      <c r="P113" t="s">
        <v>5511</v>
      </c>
      <c r="Q113" t="s">
        <v>5512</v>
      </c>
      <c r="R113" t="s">
        <v>5513</v>
      </c>
      <c r="S113">
        <f t="shared" si="5"/>
        <v>8</v>
      </c>
      <c r="T113" t="s">
        <v>5514</v>
      </c>
      <c r="U113" t="s">
        <v>14364</v>
      </c>
      <c r="V113" t="s">
        <v>14365</v>
      </c>
      <c r="W113" t="s">
        <v>14366</v>
      </c>
      <c r="X113" t="s">
        <v>14367</v>
      </c>
      <c r="Y113" t="s">
        <v>14368</v>
      </c>
      <c r="Z113" t="s">
        <v>14369</v>
      </c>
      <c r="AA113" t="s">
        <v>14370</v>
      </c>
      <c r="AB113" t="s">
        <v>14371</v>
      </c>
    </row>
    <row r="114" spans="1:28" x14ac:dyDescent="0.25">
      <c r="A114" t="s">
        <v>6581</v>
      </c>
      <c r="B114" t="s">
        <v>6582</v>
      </c>
      <c r="C114" t="s">
        <v>7692</v>
      </c>
      <c r="D114" t="s">
        <v>17068</v>
      </c>
      <c r="E114" s="3">
        <v>649</v>
      </c>
      <c r="F114" s="3">
        <v>670</v>
      </c>
      <c r="G114" s="3" t="str" cm="1">
        <f t="array" ref="G11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14" s="18">
        <v>0.03</v>
      </c>
      <c r="I114" s="8">
        <f>Table2[[#This Row],[rating]]+(Table2[[#This Row],[review count per product]]/8)</f>
        <v>5.0999999999999996</v>
      </c>
      <c r="J114">
        <v>4.0999999999999996</v>
      </c>
      <c r="K114" s="2">
        <v>7786</v>
      </c>
      <c r="L114" s="2" t="str">
        <f>IF(Table2[[#This Row],[rating_count]]&lt;1000,"YES","NO")</f>
        <v>NO</v>
      </c>
      <c r="M114" s="2" t="str" cm="1">
        <f t="array" ref="M114">_xlfn.IFS(E114&lt;1000,"&lt;₹1000",E114&lt;=10000,"₹1000 - ₹10000",E114&gt;10000,"&gt;₹10000")</f>
        <v>&lt;₹1000</v>
      </c>
      <c r="N114" s="2" t="str">
        <f t="shared" si="3"/>
        <v>NO</v>
      </c>
      <c r="O114" s="4">
        <f t="shared" si="4"/>
        <v>5216620</v>
      </c>
      <c r="P114" t="s">
        <v>6583</v>
      </c>
      <c r="Q114" t="s">
        <v>6584</v>
      </c>
      <c r="R114" t="s">
        <v>6585</v>
      </c>
      <c r="S114">
        <f t="shared" si="5"/>
        <v>8</v>
      </c>
      <c r="T114" t="s">
        <v>6586</v>
      </c>
      <c r="U114" t="s">
        <v>15763</v>
      </c>
      <c r="V114" t="s">
        <v>15764</v>
      </c>
      <c r="W114" t="s">
        <v>15765</v>
      </c>
      <c r="X114" t="s">
        <v>15766</v>
      </c>
      <c r="Y114" t="s">
        <v>15767</v>
      </c>
      <c r="Z114" t="s">
        <v>15768</v>
      </c>
      <c r="AA114" t="s">
        <v>15769</v>
      </c>
      <c r="AB114" t="s">
        <v>15770</v>
      </c>
    </row>
    <row r="115" spans="1:28" x14ac:dyDescent="0.25">
      <c r="A115" t="s">
        <v>5719</v>
      </c>
      <c r="B115" t="s">
        <v>5720</v>
      </c>
      <c r="C115" t="s">
        <v>7687</v>
      </c>
      <c r="D115" t="s">
        <v>17068</v>
      </c>
      <c r="E115" s="3">
        <v>499</v>
      </c>
      <c r="F115" s="3">
        <v>940</v>
      </c>
      <c r="G115" s="3" t="str" cm="1">
        <f t="array" ref="G11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15" s="18">
        <v>0.47</v>
      </c>
      <c r="I115" s="8">
        <f>Table2[[#This Row],[rating]]+(Table2[[#This Row],[review count per product]]/8)</f>
        <v>5.0999999999999996</v>
      </c>
      <c r="J115">
        <v>4.0999999999999996</v>
      </c>
      <c r="K115" s="2">
        <v>3036</v>
      </c>
      <c r="L115" s="2" t="str">
        <f>IF(Table2[[#This Row],[rating_count]]&lt;1000,"YES","NO")</f>
        <v>NO</v>
      </c>
      <c r="M115" s="2" t="str" cm="1">
        <f t="array" ref="M115">_xlfn.IFS(E115&lt;1000,"&lt;₹1000",E115&lt;=10000,"₹1000 - ₹10000",E115&gt;10000,"&gt;₹10000")</f>
        <v>&lt;₹1000</v>
      </c>
      <c r="N115" s="2" t="str">
        <f t="shared" si="3"/>
        <v>NO</v>
      </c>
      <c r="O115" s="4">
        <f t="shared" si="4"/>
        <v>2853840</v>
      </c>
      <c r="P115" t="s">
        <v>5361</v>
      </c>
      <c r="Q115" t="s">
        <v>5721</v>
      </c>
      <c r="R115" t="s">
        <v>5722</v>
      </c>
      <c r="S115">
        <f t="shared" si="5"/>
        <v>8</v>
      </c>
      <c r="T115" t="s">
        <v>5723</v>
      </c>
      <c r="U115" t="s">
        <v>14634</v>
      </c>
      <c r="V115" t="s">
        <v>14635</v>
      </c>
      <c r="W115" t="s">
        <v>14636</v>
      </c>
      <c r="X115" t="s">
        <v>14637</v>
      </c>
      <c r="Y115" t="s">
        <v>14638</v>
      </c>
      <c r="Z115" t="s">
        <v>14639</v>
      </c>
      <c r="AA115" t="s">
        <v>14640</v>
      </c>
      <c r="AB115" t="s">
        <v>14641</v>
      </c>
    </row>
    <row r="116" spans="1:28" x14ac:dyDescent="0.25">
      <c r="A116" t="s">
        <v>5113</v>
      </c>
      <c r="B116" t="s">
        <v>5114</v>
      </c>
      <c r="C116" t="s">
        <v>7556</v>
      </c>
      <c r="D116" t="s">
        <v>17067</v>
      </c>
      <c r="E116" s="3">
        <v>1490</v>
      </c>
      <c r="F116" s="3">
        <v>1695</v>
      </c>
      <c r="G116" s="3" t="str" cm="1">
        <f t="array" ref="G11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16" s="18">
        <v>0.12</v>
      </c>
      <c r="I116" s="8">
        <f>Table2[[#This Row],[rating]]+(Table2[[#This Row],[review count per product]]/8)</f>
        <v>5.4</v>
      </c>
      <c r="J116">
        <v>4.4000000000000004</v>
      </c>
      <c r="K116" s="2">
        <v>3543</v>
      </c>
      <c r="L116" s="2" t="str">
        <f>IF(Table2[[#This Row],[rating_count]]&lt;1000,"YES","NO")</f>
        <v>NO</v>
      </c>
      <c r="M116" s="2" t="str" cm="1">
        <f t="array" ref="M116">_xlfn.IFS(E116&lt;1000,"&lt;₹1000",E116&lt;=10000,"₹1000 - ₹10000",E116&gt;10000,"&gt;₹10000")</f>
        <v>₹1000 - ₹10000</v>
      </c>
      <c r="N116" s="2" t="str">
        <f t="shared" si="3"/>
        <v>NO</v>
      </c>
      <c r="O116" s="4">
        <f t="shared" si="4"/>
        <v>6005385</v>
      </c>
      <c r="P116" t="s">
        <v>5115</v>
      </c>
      <c r="Q116" t="s">
        <v>5116</v>
      </c>
      <c r="R116" t="s">
        <v>5117</v>
      </c>
      <c r="S116">
        <f t="shared" si="5"/>
        <v>8</v>
      </c>
      <c r="T116" t="s">
        <v>5118</v>
      </c>
      <c r="U116" t="s">
        <v>13847</v>
      </c>
      <c r="V116" t="s">
        <v>13848</v>
      </c>
      <c r="W116" t="s">
        <v>13849</v>
      </c>
      <c r="X116" t="s">
        <v>13850</v>
      </c>
      <c r="Y116" t="s">
        <v>13851</v>
      </c>
      <c r="Z116" t="s">
        <v>13852</v>
      </c>
      <c r="AA116" t="s">
        <v>13853</v>
      </c>
      <c r="AB116" t="s">
        <v>13854</v>
      </c>
    </row>
    <row r="117" spans="1:28" x14ac:dyDescent="0.25">
      <c r="A117" t="s">
        <v>7479</v>
      </c>
      <c r="B117" t="s">
        <v>7480</v>
      </c>
      <c r="C117" t="s">
        <v>7681</v>
      </c>
      <c r="D117" t="s">
        <v>17068</v>
      </c>
      <c r="E117" s="3">
        <v>2695</v>
      </c>
      <c r="F117" s="3">
        <v>2695</v>
      </c>
      <c r="G117" s="3" t="str" cm="1">
        <f t="array" ref="G11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17" s="18">
        <v>0</v>
      </c>
      <c r="I117" s="8">
        <f>Table2[[#This Row],[rating]]+(Table2[[#This Row],[review count per product]]/8)</f>
        <v>5.4</v>
      </c>
      <c r="J117">
        <v>4.4000000000000004</v>
      </c>
      <c r="K117" s="2">
        <v>2518</v>
      </c>
      <c r="L117" s="2" t="str">
        <f>IF(Table2[[#This Row],[rating_count]]&lt;1000,"YES","NO")</f>
        <v>NO</v>
      </c>
      <c r="M117" s="2" t="str" cm="1">
        <f t="array" ref="M117">_xlfn.IFS(E117&lt;1000,"&lt;₹1000",E117&lt;=10000,"₹1000 - ₹10000",E117&gt;10000,"&gt;₹10000")</f>
        <v>₹1000 - ₹10000</v>
      </c>
      <c r="N117" s="2" t="str">
        <f t="shared" si="3"/>
        <v>NO</v>
      </c>
      <c r="O117" s="4">
        <f t="shared" si="4"/>
        <v>6786010</v>
      </c>
      <c r="P117" t="s">
        <v>7481</v>
      </c>
      <c r="Q117" t="s">
        <v>7482</v>
      </c>
      <c r="R117" t="s">
        <v>7483</v>
      </c>
      <c r="S117">
        <f t="shared" si="5"/>
        <v>8</v>
      </c>
      <c r="T117" t="s">
        <v>7484</v>
      </c>
      <c r="U117" t="s">
        <v>16939</v>
      </c>
      <c r="V117" t="s">
        <v>16940</v>
      </c>
      <c r="W117" t="s">
        <v>16941</v>
      </c>
      <c r="X117" t="s">
        <v>16942</v>
      </c>
      <c r="Y117" t="s">
        <v>16943</v>
      </c>
      <c r="Z117" t="s">
        <v>16944</v>
      </c>
      <c r="AA117" t="s">
        <v>16945</v>
      </c>
      <c r="AB117" t="s">
        <v>16946</v>
      </c>
    </row>
    <row r="118" spans="1:28" x14ac:dyDescent="0.25">
      <c r="A118" t="s">
        <v>3293</v>
      </c>
      <c r="B118" t="s">
        <v>3294</v>
      </c>
      <c r="C118" t="s">
        <v>7596</v>
      </c>
      <c r="D118" t="s">
        <v>17066</v>
      </c>
      <c r="E118" s="3">
        <v>198</v>
      </c>
      <c r="F118" s="3">
        <v>800</v>
      </c>
      <c r="G118" s="3" t="str" cm="1">
        <f t="array" ref="G11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8" s="18">
        <v>0.75</v>
      </c>
      <c r="I118" s="8">
        <f>Table2[[#This Row],[rating]]+(Table2[[#This Row],[review count per product]]/8)</f>
        <v>5.0999999999999996</v>
      </c>
      <c r="J118">
        <v>4.0999999999999996</v>
      </c>
      <c r="K118" s="2">
        <v>9344</v>
      </c>
      <c r="L118" s="2" t="str">
        <f>IF(Table2[[#This Row],[rating_count]]&lt;1000,"YES","NO")</f>
        <v>NO</v>
      </c>
      <c r="M118" s="2" t="str" cm="1">
        <f t="array" ref="M118">_xlfn.IFS(E118&lt;1000,"&lt;₹1000",E118&lt;=10000,"₹1000 - ₹10000",E118&gt;10000,"&gt;₹10000")</f>
        <v>&lt;₹1000</v>
      </c>
      <c r="N118" s="2" t="str">
        <f t="shared" si="3"/>
        <v>YES</v>
      </c>
      <c r="O118" s="4">
        <f t="shared" si="4"/>
        <v>7475200</v>
      </c>
      <c r="P118" t="s">
        <v>3295</v>
      </c>
      <c r="Q118" t="s">
        <v>3296</v>
      </c>
      <c r="R118" t="s">
        <v>3297</v>
      </c>
      <c r="S118">
        <f t="shared" si="5"/>
        <v>8</v>
      </c>
      <c r="T118" t="s">
        <v>3298</v>
      </c>
      <c r="U118" t="s">
        <v>11462</v>
      </c>
      <c r="V118" t="s">
        <v>11463</v>
      </c>
      <c r="W118" t="s">
        <v>11464</v>
      </c>
      <c r="X118" t="s">
        <v>11465</v>
      </c>
      <c r="Y118" t="s">
        <v>11466</v>
      </c>
      <c r="Z118" t="s">
        <v>11467</v>
      </c>
      <c r="AA118" t="s">
        <v>11468</v>
      </c>
      <c r="AB118" t="s">
        <v>11469</v>
      </c>
    </row>
    <row r="119" spans="1:28" x14ac:dyDescent="0.25">
      <c r="A119" t="s">
        <v>4766</v>
      </c>
      <c r="B119" t="s">
        <v>4767</v>
      </c>
      <c r="C119" t="s">
        <v>7601</v>
      </c>
      <c r="D119" t="s">
        <v>17068</v>
      </c>
      <c r="E119" s="3">
        <v>39</v>
      </c>
      <c r="F119" s="3">
        <v>39</v>
      </c>
      <c r="G119" s="3" t="str" cm="1">
        <f t="array" ref="G11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19" s="18">
        <v>0</v>
      </c>
      <c r="I119" s="8">
        <f>Table2[[#This Row],[rating]]+(Table2[[#This Row],[review count per product]]/8)</f>
        <v>4.5999999999999996</v>
      </c>
      <c r="J119">
        <v>3.6</v>
      </c>
      <c r="K119" s="2">
        <v>13572</v>
      </c>
      <c r="L119" s="2" t="str">
        <f>IF(Table2[[#This Row],[rating_count]]&lt;1000,"YES","NO")</f>
        <v>NO</v>
      </c>
      <c r="M119" s="2" t="str" cm="1">
        <f t="array" ref="M119">_xlfn.IFS(E119&lt;1000,"&lt;₹1000",E119&lt;=10000,"₹1000 - ₹10000",E119&gt;10000,"&gt;₹10000")</f>
        <v>&lt;₹1000</v>
      </c>
      <c r="N119" s="2" t="str">
        <f t="shared" si="3"/>
        <v>NO</v>
      </c>
      <c r="O119" s="4">
        <f t="shared" si="4"/>
        <v>529308</v>
      </c>
      <c r="P119" t="s">
        <v>4666</v>
      </c>
      <c r="Q119" t="s">
        <v>4768</v>
      </c>
      <c r="R119" t="s">
        <v>4769</v>
      </c>
      <c r="S119">
        <f t="shared" si="5"/>
        <v>8</v>
      </c>
      <c r="T119" t="s">
        <v>4770</v>
      </c>
      <c r="U119" t="s">
        <v>13383</v>
      </c>
      <c r="V119" t="s">
        <v>13384</v>
      </c>
      <c r="W119" t="s">
        <v>13385</v>
      </c>
      <c r="X119" t="s">
        <v>13386</v>
      </c>
      <c r="Y119" t="s">
        <v>13387</v>
      </c>
      <c r="Z119" t="s">
        <v>13388</v>
      </c>
      <c r="AA119" t="s">
        <v>13389</v>
      </c>
      <c r="AB119" t="s">
        <v>13390</v>
      </c>
    </row>
    <row r="120" spans="1:28" x14ac:dyDescent="0.25">
      <c r="A120" t="s">
        <v>536</v>
      </c>
      <c r="B120" t="s">
        <v>537</v>
      </c>
      <c r="C120" t="s">
        <v>7538</v>
      </c>
      <c r="D120" t="s">
        <v>17066</v>
      </c>
      <c r="E120" s="3">
        <v>1099</v>
      </c>
      <c r="F120" s="3">
        <v>1899</v>
      </c>
      <c r="G120" s="3" t="str" cm="1">
        <f t="array" ref="G12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0" s="18">
        <v>0.42</v>
      </c>
      <c r="I120" s="8">
        <f>Table2[[#This Row],[rating]]+(Table2[[#This Row],[review count per product]]/8)</f>
        <v>5.5</v>
      </c>
      <c r="J120">
        <v>4.5</v>
      </c>
      <c r="K120" s="2">
        <v>22420</v>
      </c>
      <c r="L120" s="2" t="str">
        <f>IF(Table2[[#This Row],[rating_count]]&lt;1000,"YES","NO")</f>
        <v>NO</v>
      </c>
      <c r="M120" s="2" t="str" cm="1">
        <f t="array" ref="M120">_xlfn.IFS(E120&lt;1000,"&lt;₹1000",E120&lt;=10000,"₹1000 - ₹10000",E120&gt;10000,"&gt;₹10000")</f>
        <v>₹1000 - ₹10000</v>
      </c>
      <c r="N120" s="2" t="str">
        <f t="shared" si="3"/>
        <v>NO</v>
      </c>
      <c r="O120" s="4">
        <f t="shared" si="4"/>
        <v>42575580</v>
      </c>
      <c r="P120" t="s">
        <v>538</v>
      </c>
      <c r="Q120" t="s">
        <v>539</v>
      </c>
      <c r="R120" t="s">
        <v>540</v>
      </c>
      <c r="S120">
        <f t="shared" si="5"/>
        <v>8</v>
      </c>
      <c r="T120" t="s">
        <v>541</v>
      </c>
      <c r="U120" t="s">
        <v>8368</v>
      </c>
      <c r="V120" t="s">
        <v>8369</v>
      </c>
      <c r="W120" t="s">
        <v>8370</v>
      </c>
      <c r="X120" t="s">
        <v>8371</v>
      </c>
      <c r="Y120" t="s">
        <v>8372</v>
      </c>
      <c r="Z120" t="s">
        <v>8373</v>
      </c>
      <c r="AA120" t="s">
        <v>8374</v>
      </c>
      <c r="AB120" t="s">
        <v>8375</v>
      </c>
    </row>
    <row r="121" spans="1:28" x14ac:dyDescent="0.25">
      <c r="A121" t="s">
        <v>5335</v>
      </c>
      <c r="B121" t="s">
        <v>5336</v>
      </c>
      <c r="C121" t="s">
        <v>7672</v>
      </c>
      <c r="D121" t="s">
        <v>17070</v>
      </c>
      <c r="E121" s="3">
        <v>2799</v>
      </c>
      <c r="F121" s="3">
        <v>3799</v>
      </c>
      <c r="G121" s="3" t="str" cm="1">
        <f t="array" ref="G12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21" s="18">
        <v>0.26</v>
      </c>
      <c r="I121" s="8">
        <f>Table2[[#This Row],[rating]]+(Table2[[#This Row],[review count per product]]/8)</f>
        <v>4.9000000000000004</v>
      </c>
      <c r="J121">
        <v>3.9</v>
      </c>
      <c r="K121" s="2">
        <v>32931</v>
      </c>
      <c r="L121" s="2" t="str">
        <f>IF(Table2[[#This Row],[rating_count]]&lt;1000,"YES","NO")</f>
        <v>NO</v>
      </c>
      <c r="M121" s="2" t="str" cm="1">
        <f t="array" ref="M121">_xlfn.IFS(E121&lt;1000,"&lt;₹1000",E121&lt;=10000,"₹1000 - ₹10000",E121&gt;10000,"&gt;₹10000")</f>
        <v>₹1000 - ₹10000</v>
      </c>
      <c r="N121" s="2" t="str">
        <f t="shared" si="3"/>
        <v>NO</v>
      </c>
      <c r="O121" s="4">
        <f t="shared" si="4"/>
        <v>125104869</v>
      </c>
      <c r="P121" t="s">
        <v>5337</v>
      </c>
      <c r="Q121" t="s">
        <v>5338</v>
      </c>
      <c r="R121" t="s">
        <v>5339</v>
      </c>
      <c r="S121">
        <f t="shared" si="5"/>
        <v>8</v>
      </c>
      <c r="T121" t="s">
        <v>5340</v>
      </c>
      <c r="U121" t="s">
        <v>14138</v>
      </c>
      <c r="V121" t="s">
        <v>14139</v>
      </c>
      <c r="W121" t="s">
        <v>14140</v>
      </c>
      <c r="X121" t="s">
        <v>14141</v>
      </c>
      <c r="Y121" t="s">
        <v>14142</v>
      </c>
      <c r="Z121" t="s">
        <v>14143</v>
      </c>
      <c r="AA121" t="s">
        <v>14144</v>
      </c>
      <c r="AB121" t="s">
        <v>14145</v>
      </c>
    </row>
    <row r="122" spans="1:28" x14ac:dyDescent="0.25">
      <c r="A122" t="s">
        <v>4065</v>
      </c>
      <c r="B122" t="s">
        <v>4066</v>
      </c>
      <c r="C122" t="s">
        <v>7537</v>
      </c>
      <c r="D122" t="s">
        <v>17066</v>
      </c>
      <c r="E122" s="3">
        <v>99</v>
      </c>
      <c r="F122" s="3">
        <v>99</v>
      </c>
      <c r="G122" s="3" t="str" cm="1">
        <f t="array" ref="G12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22" s="18">
        <v>0</v>
      </c>
      <c r="I122" s="8">
        <f>Table2[[#This Row],[rating]]+(Table2[[#This Row],[review count per product]]/8)</f>
        <v>5.3</v>
      </c>
      <c r="J122">
        <v>4.3</v>
      </c>
      <c r="K122" s="2">
        <v>5036</v>
      </c>
      <c r="L122" s="2" t="str">
        <f>IF(Table2[[#This Row],[rating_count]]&lt;1000,"YES","NO")</f>
        <v>NO</v>
      </c>
      <c r="M122" s="2" t="str" cm="1">
        <f t="array" ref="M122">_xlfn.IFS(E122&lt;1000,"&lt;₹1000",E122&lt;=10000,"₹1000 - ₹10000",E122&gt;10000,"&gt;₹10000")</f>
        <v>&lt;₹1000</v>
      </c>
      <c r="N122" s="2" t="str">
        <f t="shared" si="3"/>
        <v>NO</v>
      </c>
      <c r="O122" s="4">
        <f t="shared" si="4"/>
        <v>498564</v>
      </c>
      <c r="P122" t="s">
        <v>4067</v>
      </c>
      <c r="Q122" t="s">
        <v>4068</v>
      </c>
      <c r="R122" t="s">
        <v>4069</v>
      </c>
      <c r="S122">
        <f t="shared" si="5"/>
        <v>8</v>
      </c>
      <c r="T122" t="s">
        <v>4070</v>
      </c>
      <c r="U122" t="s">
        <v>12478</v>
      </c>
      <c r="V122" t="s">
        <v>12479</v>
      </c>
      <c r="W122" t="s">
        <v>12480</v>
      </c>
      <c r="X122" t="s">
        <v>12481</v>
      </c>
      <c r="Y122" t="s">
        <v>12482</v>
      </c>
      <c r="Z122" t="s">
        <v>12483</v>
      </c>
      <c r="AA122" t="s">
        <v>12484</v>
      </c>
      <c r="AB122" t="s">
        <v>12485</v>
      </c>
    </row>
    <row r="123" spans="1:28" x14ac:dyDescent="0.25">
      <c r="A123" t="s">
        <v>5233</v>
      </c>
      <c r="B123" t="s">
        <v>5234</v>
      </c>
      <c r="C123" t="s">
        <v>7609</v>
      </c>
      <c r="D123" t="s">
        <v>17067</v>
      </c>
      <c r="E123" s="3">
        <v>2699</v>
      </c>
      <c r="F123" s="3">
        <v>5000</v>
      </c>
      <c r="G123" s="3" t="str" cm="1">
        <f t="array" ref="G12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3" s="18">
        <v>0.46</v>
      </c>
      <c r="I123" s="8">
        <f>Table2[[#This Row],[rating]]+(Table2[[#This Row],[review count per product]]/8)</f>
        <v>5</v>
      </c>
      <c r="J123">
        <v>4</v>
      </c>
      <c r="K123" s="2">
        <v>26164</v>
      </c>
      <c r="L123" s="2" t="str">
        <f>IF(Table2[[#This Row],[rating_count]]&lt;1000,"YES","NO")</f>
        <v>NO</v>
      </c>
      <c r="M123" s="2" t="str" cm="1">
        <f t="array" ref="M123">_xlfn.IFS(E123&lt;1000,"&lt;₹1000",E123&lt;=10000,"₹1000 - ₹10000",E123&gt;10000,"&gt;₹10000")</f>
        <v>₹1000 - ₹10000</v>
      </c>
      <c r="N123" s="2" t="str">
        <f t="shared" si="3"/>
        <v>NO</v>
      </c>
      <c r="O123" s="4">
        <f t="shared" si="4"/>
        <v>130820000</v>
      </c>
      <c r="P123" t="s">
        <v>5235</v>
      </c>
      <c r="Q123" t="s">
        <v>5236</v>
      </c>
      <c r="R123" t="s">
        <v>5237</v>
      </c>
      <c r="S123">
        <f t="shared" si="5"/>
        <v>8</v>
      </c>
      <c r="T123" t="s">
        <v>5238</v>
      </c>
      <c r="U123" t="s">
        <v>14002</v>
      </c>
      <c r="V123" t="s">
        <v>14003</v>
      </c>
      <c r="W123" t="s">
        <v>14004</v>
      </c>
      <c r="X123" t="s">
        <v>14005</v>
      </c>
      <c r="Y123" t="s">
        <v>14006</v>
      </c>
      <c r="Z123" t="s">
        <v>14007</v>
      </c>
      <c r="AA123" t="s">
        <v>14008</v>
      </c>
      <c r="AB123" t="s">
        <v>14009</v>
      </c>
    </row>
    <row r="124" spans="1:28" x14ac:dyDescent="0.25">
      <c r="A124" t="s">
        <v>3275</v>
      </c>
      <c r="B124" t="s">
        <v>3276</v>
      </c>
      <c r="C124" t="s">
        <v>7567</v>
      </c>
      <c r="D124" t="s">
        <v>17067</v>
      </c>
      <c r="E124" s="3">
        <v>745</v>
      </c>
      <c r="F124" s="3">
        <v>795</v>
      </c>
      <c r="G124" s="3" t="str" cm="1">
        <f t="array" ref="G12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24" s="18">
        <v>0.06</v>
      </c>
      <c r="I124" s="8">
        <f>Table2[[#This Row],[rating]]+(Table2[[#This Row],[review count per product]]/8)</f>
        <v>5</v>
      </c>
      <c r="J124">
        <v>4</v>
      </c>
      <c r="K124" s="2">
        <v>13797</v>
      </c>
      <c r="L124" s="2" t="str">
        <f>IF(Table2[[#This Row],[rating_count]]&lt;1000,"YES","NO")</f>
        <v>NO</v>
      </c>
      <c r="M124" s="2" t="str" cm="1">
        <f t="array" ref="M124">_xlfn.IFS(E124&lt;1000,"&lt;₹1000",E124&lt;=10000,"₹1000 - ₹10000",E124&gt;10000,"&gt;₹10000")</f>
        <v>&lt;₹1000</v>
      </c>
      <c r="N124" s="2" t="str">
        <f t="shared" si="3"/>
        <v>NO</v>
      </c>
      <c r="O124" s="4">
        <f t="shared" si="4"/>
        <v>10968615</v>
      </c>
      <c r="P124" t="s">
        <v>3277</v>
      </c>
      <c r="Q124" t="s">
        <v>3278</v>
      </c>
      <c r="R124" t="s">
        <v>3279</v>
      </c>
      <c r="S124">
        <f t="shared" si="5"/>
        <v>8</v>
      </c>
      <c r="T124" t="s">
        <v>3280</v>
      </c>
      <c r="U124" t="s">
        <v>11438</v>
      </c>
      <c r="V124" t="s">
        <v>11439</v>
      </c>
      <c r="W124" t="s">
        <v>11440</v>
      </c>
      <c r="X124" t="s">
        <v>11441</v>
      </c>
      <c r="Y124" t="s">
        <v>11442</v>
      </c>
      <c r="Z124" t="s">
        <v>11443</v>
      </c>
      <c r="AA124" t="s">
        <v>11444</v>
      </c>
      <c r="AB124" t="s">
        <v>11445</v>
      </c>
    </row>
    <row r="125" spans="1:28" x14ac:dyDescent="0.25">
      <c r="A125" t="s">
        <v>5065</v>
      </c>
      <c r="B125" t="s">
        <v>5066</v>
      </c>
      <c r="C125" t="s">
        <v>7665</v>
      </c>
      <c r="D125" t="s">
        <v>17066</v>
      </c>
      <c r="E125" s="3">
        <v>2148</v>
      </c>
      <c r="F125" s="3">
        <v>3645</v>
      </c>
      <c r="G125" s="3" t="str" cm="1">
        <f t="array" ref="G12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5" s="18">
        <v>0.41</v>
      </c>
      <c r="I125" s="8">
        <f>Table2[[#This Row],[rating]]+(Table2[[#This Row],[review count per product]]/8)</f>
        <v>5.0999999999999996</v>
      </c>
      <c r="J125">
        <v>4.0999999999999996</v>
      </c>
      <c r="K125" s="2">
        <v>31388</v>
      </c>
      <c r="L125" s="2" t="str">
        <f>IF(Table2[[#This Row],[rating_count]]&lt;1000,"YES","NO")</f>
        <v>NO</v>
      </c>
      <c r="M125" s="2" t="str" cm="1">
        <f t="array" ref="M125">_xlfn.IFS(E125&lt;1000,"&lt;₹1000",E125&lt;=10000,"₹1000 - ₹10000",E125&gt;10000,"&gt;₹10000")</f>
        <v>₹1000 - ₹10000</v>
      </c>
      <c r="N125" s="2" t="str">
        <f t="shared" si="3"/>
        <v>NO</v>
      </c>
      <c r="O125" s="4">
        <f t="shared" si="4"/>
        <v>114409260</v>
      </c>
      <c r="P125" t="s">
        <v>5067</v>
      </c>
      <c r="Q125" t="s">
        <v>5068</v>
      </c>
      <c r="R125" t="s">
        <v>5069</v>
      </c>
      <c r="S125">
        <f t="shared" si="5"/>
        <v>8</v>
      </c>
      <c r="T125" t="s">
        <v>5070</v>
      </c>
      <c r="U125" t="s">
        <v>13783</v>
      </c>
      <c r="V125" t="s">
        <v>13784</v>
      </c>
      <c r="W125" t="s">
        <v>13785</v>
      </c>
      <c r="X125" t="s">
        <v>13786</v>
      </c>
      <c r="Y125" t="s">
        <v>13787</v>
      </c>
      <c r="Z125" t="s">
        <v>13788</v>
      </c>
      <c r="AA125" t="s">
        <v>13789</v>
      </c>
      <c r="AB125" t="s">
        <v>13790</v>
      </c>
    </row>
    <row r="126" spans="1:28" x14ac:dyDescent="0.25">
      <c r="A126" t="s">
        <v>5713</v>
      </c>
      <c r="B126" t="s">
        <v>5714</v>
      </c>
      <c r="C126" t="s">
        <v>7688</v>
      </c>
      <c r="D126" t="s">
        <v>17068</v>
      </c>
      <c r="E126" s="3">
        <v>1695</v>
      </c>
      <c r="F126" s="3">
        <v>1695</v>
      </c>
      <c r="G126" s="3" t="str" cm="1">
        <f t="array" ref="G12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26" s="18">
        <v>0</v>
      </c>
      <c r="I126" s="8">
        <f>Table2[[#This Row],[rating]]+(Table2[[#This Row],[review count per product]]/8)</f>
        <v>5.2</v>
      </c>
      <c r="J126">
        <v>4.2</v>
      </c>
      <c r="K126" s="2">
        <v>14290</v>
      </c>
      <c r="L126" s="2" t="str">
        <f>IF(Table2[[#This Row],[rating_count]]&lt;1000,"YES","NO")</f>
        <v>NO</v>
      </c>
      <c r="M126" s="2" t="str" cm="1">
        <f t="array" ref="M126">_xlfn.IFS(E126&lt;1000,"&lt;₹1000",E126&lt;=10000,"₹1000 - ₹10000",E126&gt;10000,"&gt;₹10000")</f>
        <v>₹1000 - ₹10000</v>
      </c>
      <c r="N126" s="2" t="str">
        <f t="shared" si="3"/>
        <v>NO</v>
      </c>
      <c r="O126" s="4">
        <f t="shared" si="4"/>
        <v>24221550</v>
      </c>
      <c r="P126" t="s">
        <v>5715</v>
      </c>
      <c r="Q126" t="s">
        <v>5716</v>
      </c>
      <c r="R126" t="s">
        <v>5717</v>
      </c>
      <c r="S126">
        <f t="shared" si="5"/>
        <v>8</v>
      </c>
      <c r="T126" t="s">
        <v>5718</v>
      </c>
      <c r="U126" t="s">
        <v>14626</v>
      </c>
      <c r="V126" t="s">
        <v>14627</v>
      </c>
      <c r="W126" t="s">
        <v>14628</v>
      </c>
      <c r="X126" t="s">
        <v>14629</v>
      </c>
      <c r="Y126" t="s">
        <v>14630</v>
      </c>
      <c r="Z126" t="s">
        <v>14631</v>
      </c>
      <c r="AA126" t="s">
        <v>14632</v>
      </c>
      <c r="AB126" t="s">
        <v>14633</v>
      </c>
    </row>
    <row r="127" spans="1:28" x14ac:dyDescent="0.25">
      <c r="A127" t="s">
        <v>3521</v>
      </c>
      <c r="B127" t="s">
        <v>3522</v>
      </c>
      <c r="C127" t="s">
        <v>7556</v>
      </c>
      <c r="D127" t="s">
        <v>17067</v>
      </c>
      <c r="E127" s="3">
        <v>159</v>
      </c>
      <c r="F127" s="3">
        <v>180</v>
      </c>
      <c r="G127" s="3" t="str" cm="1">
        <f t="array" ref="G12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27" s="18">
        <v>0.12</v>
      </c>
      <c r="I127" s="8">
        <f>Table2[[#This Row],[rating]]+(Table2[[#This Row],[review count per product]]/8)</f>
        <v>5.3</v>
      </c>
      <c r="J127">
        <v>4.3</v>
      </c>
      <c r="K127" s="2">
        <v>989</v>
      </c>
      <c r="L127" s="2" t="str">
        <f>IF(Table2[[#This Row],[rating_count]]&lt;1000,"YES","NO")</f>
        <v>YES</v>
      </c>
      <c r="M127" s="2" t="str" cm="1">
        <f t="array" ref="M127">_xlfn.IFS(E127&lt;1000,"&lt;₹1000",E127&lt;=10000,"₹1000 - ₹10000",E127&gt;10000,"&gt;₹10000")</f>
        <v>&lt;₹1000</v>
      </c>
      <c r="N127" s="2" t="str">
        <f t="shared" si="3"/>
        <v>NO</v>
      </c>
      <c r="O127" s="4">
        <f t="shared" si="4"/>
        <v>178020</v>
      </c>
      <c r="P127" t="s">
        <v>3523</v>
      </c>
      <c r="Q127" t="s">
        <v>3524</v>
      </c>
      <c r="R127" t="s">
        <v>3525</v>
      </c>
      <c r="S127">
        <f t="shared" si="5"/>
        <v>8</v>
      </c>
      <c r="T127" t="s">
        <v>3526</v>
      </c>
      <c r="U127" t="s">
        <v>11758</v>
      </c>
      <c r="V127" t="s">
        <v>11759</v>
      </c>
      <c r="W127" t="s">
        <v>11760</v>
      </c>
      <c r="X127" t="s">
        <v>11761</v>
      </c>
      <c r="Y127" t="s">
        <v>11762</v>
      </c>
      <c r="Z127" t="s">
        <v>11763</v>
      </c>
      <c r="AA127" t="s">
        <v>11764</v>
      </c>
      <c r="AB127" t="s">
        <v>11765</v>
      </c>
    </row>
    <row r="128" spans="1:28" x14ac:dyDescent="0.25">
      <c r="A128" t="s">
        <v>2898</v>
      </c>
      <c r="B128" t="s">
        <v>2899</v>
      </c>
      <c r="C128" t="s">
        <v>7558</v>
      </c>
      <c r="D128" t="s">
        <v>17067</v>
      </c>
      <c r="E128" s="3">
        <v>549</v>
      </c>
      <c r="F128" s="3">
        <v>1799</v>
      </c>
      <c r="G128" s="3" t="str" cm="1">
        <f t="array" ref="G12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28" s="18">
        <v>0.69</v>
      </c>
      <c r="I128" s="8">
        <f>Table2[[#This Row],[rating]]+(Table2[[#This Row],[review count per product]]/8)</f>
        <v>5.3</v>
      </c>
      <c r="J128">
        <v>4.3</v>
      </c>
      <c r="K128" s="2">
        <v>28829</v>
      </c>
      <c r="L128" s="2" t="str">
        <f>IF(Table2[[#This Row],[rating_count]]&lt;1000,"YES","NO")</f>
        <v>NO</v>
      </c>
      <c r="M128" s="2" t="str" cm="1">
        <f t="array" ref="M128">_xlfn.IFS(E128&lt;1000,"&lt;₹1000",E128&lt;=10000,"₹1000 - ₹10000",E128&gt;10000,"&gt;₹10000")</f>
        <v>&lt;₹1000</v>
      </c>
      <c r="N128" s="2" t="str">
        <f t="shared" si="3"/>
        <v>YES</v>
      </c>
      <c r="O128" s="4">
        <f t="shared" si="4"/>
        <v>51863371</v>
      </c>
      <c r="P128" t="s">
        <v>2900</v>
      </c>
      <c r="Q128" t="s">
        <v>2901</v>
      </c>
      <c r="R128" t="s">
        <v>2902</v>
      </c>
      <c r="S128">
        <f t="shared" si="5"/>
        <v>8</v>
      </c>
      <c r="T128" t="s">
        <v>2903</v>
      </c>
      <c r="U128" t="s">
        <v>10945</v>
      </c>
      <c r="V128" t="s">
        <v>10946</v>
      </c>
      <c r="W128" t="s">
        <v>10947</v>
      </c>
      <c r="X128" t="s">
        <v>10948</v>
      </c>
      <c r="Y128" t="s">
        <v>10949</v>
      </c>
      <c r="Z128" t="s">
        <v>10950</v>
      </c>
      <c r="AA128" t="s">
        <v>10951</v>
      </c>
      <c r="AB128" t="s">
        <v>10952</v>
      </c>
    </row>
    <row r="129" spans="1:28" x14ac:dyDescent="0.25">
      <c r="A129" t="s">
        <v>2149</v>
      </c>
      <c r="B129" t="s">
        <v>2150</v>
      </c>
      <c r="C129" t="s">
        <v>7558</v>
      </c>
      <c r="D129" t="s">
        <v>17067</v>
      </c>
      <c r="E129" s="3">
        <v>99</v>
      </c>
      <c r="F129" s="3">
        <v>171</v>
      </c>
      <c r="G129" s="3" t="str" cm="1">
        <f t="array" ref="G12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9" s="18">
        <v>0.42</v>
      </c>
      <c r="I129" s="8">
        <f>Table2[[#This Row],[rating]]+(Table2[[#This Row],[review count per product]]/8)</f>
        <v>5.5</v>
      </c>
      <c r="J129">
        <v>4.5</v>
      </c>
      <c r="K129" s="2">
        <v>11339</v>
      </c>
      <c r="L129" s="2" t="str">
        <f>IF(Table2[[#This Row],[rating_count]]&lt;1000,"YES","NO")</f>
        <v>NO</v>
      </c>
      <c r="M129" s="2" t="str" cm="1">
        <f t="array" ref="M129">_xlfn.IFS(E129&lt;1000,"&lt;₹1000",E129&lt;=10000,"₹1000 - ₹10000",E129&gt;10000,"&gt;₹10000")</f>
        <v>&lt;₹1000</v>
      </c>
      <c r="N129" s="2" t="str">
        <f t="shared" si="3"/>
        <v>NO</v>
      </c>
      <c r="O129" s="4">
        <f t="shared" si="4"/>
        <v>1938969</v>
      </c>
      <c r="P129" t="s">
        <v>2151</v>
      </c>
      <c r="Q129" t="s">
        <v>2152</v>
      </c>
      <c r="R129" t="s">
        <v>2153</v>
      </c>
      <c r="S129">
        <f t="shared" si="5"/>
        <v>8</v>
      </c>
      <c r="T129" t="s">
        <v>2154</v>
      </c>
      <c r="U129" t="s">
        <v>10143</v>
      </c>
      <c r="V129" t="s">
        <v>10144</v>
      </c>
      <c r="W129" t="s">
        <v>10145</v>
      </c>
      <c r="X129" t="s">
        <v>10146</v>
      </c>
      <c r="Y129" t="s">
        <v>10147</v>
      </c>
      <c r="Z129" t="s">
        <v>10148</v>
      </c>
      <c r="AA129" t="s">
        <v>10149</v>
      </c>
      <c r="AB129" t="s">
        <v>10150</v>
      </c>
    </row>
    <row r="130" spans="1:28" x14ac:dyDescent="0.25">
      <c r="A130" t="s">
        <v>821</v>
      </c>
      <c r="B130" t="s">
        <v>822</v>
      </c>
      <c r="C130" t="s">
        <v>7538</v>
      </c>
      <c r="D130" t="s">
        <v>17066</v>
      </c>
      <c r="E130" s="3">
        <v>249</v>
      </c>
      <c r="F130" s="3">
        <v>399</v>
      </c>
      <c r="G130" s="3" t="str" cm="1">
        <f t="array" ref="G13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30" s="18">
        <v>0.38</v>
      </c>
      <c r="I130" s="8">
        <f>Table2[[#This Row],[rating]]+(Table2[[#This Row],[review count per product]]/8)</f>
        <v>4.4000000000000004</v>
      </c>
      <c r="J130">
        <v>3.4</v>
      </c>
      <c r="K130" s="2">
        <v>4642</v>
      </c>
      <c r="L130" s="2" t="str">
        <f>IF(Table2[[#This Row],[rating_count]]&lt;1000,"YES","NO")</f>
        <v>NO</v>
      </c>
      <c r="M130" s="2" t="str" cm="1">
        <f t="array" ref="M130">_xlfn.IFS(E130&lt;1000,"&lt;₹1000",E130&lt;=10000,"₹1000 - ₹10000",E130&gt;10000,"&gt;₹10000")</f>
        <v>&lt;₹1000</v>
      </c>
      <c r="N130" s="2" t="str">
        <f t="shared" ref="N130:N193" si="6">IF(H130&gt;=50%,"YES","NO")</f>
        <v>NO</v>
      </c>
      <c r="O130" s="4">
        <f t="shared" ref="O130:O193" si="7">F130*K130</f>
        <v>1852158</v>
      </c>
      <c r="P130" t="s">
        <v>823</v>
      </c>
      <c r="Q130" t="s">
        <v>824</v>
      </c>
      <c r="R130" t="s">
        <v>825</v>
      </c>
      <c r="S130">
        <f t="shared" ref="S130:S193" si="8">COUNTA(U130:AB130)</f>
        <v>8</v>
      </c>
      <c r="T130" t="s">
        <v>826</v>
      </c>
      <c r="U130" t="s">
        <v>8679</v>
      </c>
      <c r="V130" t="s">
        <v>8680</v>
      </c>
      <c r="W130" t="s">
        <v>8681</v>
      </c>
      <c r="X130" t="s">
        <v>8682</v>
      </c>
      <c r="Y130" t="s">
        <v>8683</v>
      </c>
      <c r="Z130" t="s">
        <v>8684</v>
      </c>
      <c r="AA130" t="s">
        <v>8685</v>
      </c>
      <c r="AB130" t="s">
        <v>8686</v>
      </c>
    </row>
    <row r="131" spans="1:28" x14ac:dyDescent="0.25">
      <c r="A131" t="s">
        <v>6281</v>
      </c>
      <c r="B131" t="s">
        <v>6282</v>
      </c>
      <c r="C131" t="s">
        <v>7701</v>
      </c>
      <c r="D131" t="s">
        <v>17068</v>
      </c>
      <c r="E131" s="3">
        <v>999</v>
      </c>
      <c r="F131" s="3">
        <v>1075</v>
      </c>
      <c r="G131" s="3" t="str" cm="1">
        <f t="array" ref="G13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31" s="18">
        <v>7.0000000000000007E-2</v>
      </c>
      <c r="I131" s="8">
        <f>Table2[[#This Row],[rating]]+(Table2[[#This Row],[review count per product]]/8)</f>
        <v>5.0999999999999996</v>
      </c>
      <c r="J131">
        <v>4.0999999999999996</v>
      </c>
      <c r="K131" s="2">
        <v>9275</v>
      </c>
      <c r="L131" s="2" t="str">
        <f>IF(Table2[[#This Row],[rating_count]]&lt;1000,"YES","NO")</f>
        <v>NO</v>
      </c>
      <c r="M131" s="2" t="str" cm="1">
        <f t="array" ref="M131">_xlfn.IFS(E131&lt;1000,"&lt;₹1000",E131&lt;=10000,"₹1000 - ₹10000",E131&gt;10000,"&gt;₹10000")</f>
        <v>&lt;₹1000</v>
      </c>
      <c r="N131" s="2" t="str">
        <f t="shared" si="6"/>
        <v>NO</v>
      </c>
      <c r="O131" s="4">
        <f t="shared" si="7"/>
        <v>9970625</v>
      </c>
      <c r="P131" t="s">
        <v>6283</v>
      </c>
      <c r="Q131" t="s">
        <v>6284</v>
      </c>
      <c r="R131" t="s">
        <v>6285</v>
      </c>
      <c r="S131">
        <f t="shared" si="8"/>
        <v>8</v>
      </c>
      <c r="T131" t="s">
        <v>6286</v>
      </c>
      <c r="U131" t="s">
        <v>15370</v>
      </c>
      <c r="V131" t="s">
        <v>15371</v>
      </c>
      <c r="W131" t="s">
        <v>15372</v>
      </c>
      <c r="X131" t="s">
        <v>15373</v>
      </c>
      <c r="Y131" t="s">
        <v>15374</v>
      </c>
      <c r="Z131" t="s">
        <v>15375</v>
      </c>
      <c r="AA131" t="s">
        <v>15376</v>
      </c>
      <c r="AB131" t="s">
        <v>15377</v>
      </c>
    </row>
    <row r="132" spans="1:28" x14ac:dyDescent="0.25">
      <c r="A132" t="s">
        <v>6563</v>
      </c>
      <c r="B132" t="s">
        <v>6564</v>
      </c>
      <c r="C132" t="s">
        <v>7699</v>
      </c>
      <c r="D132" t="s">
        <v>17068</v>
      </c>
      <c r="E132" s="3">
        <v>635</v>
      </c>
      <c r="F132" s="3">
        <v>635</v>
      </c>
      <c r="G132" s="3" t="str" cm="1">
        <f t="array" ref="G13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32" s="18">
        <v>0</v>
      </c>
      <c r="I132" s="8">
        <f>Table2[[#This Row],[rating]]+(Table2[[#This Row],[review count per product]]/8)</f>
        <v>5.3</v>
      </c>
      <c r="J132">
        <v>4.3</v>
      </c>
      <c r="K132" s="2">
        <v>4570</v>
      </c>
      <c r="L132" s="2" t="str">
        <f>IF(Table2[[#This Row],[rating_count]]&lt;1000,"YES","NO")</f>
        <v>NO</v>
      </c>
      <c r="M132" s="2" t="str" cm="1">
        <f t="array" ref="M132">_xlfn.IFS(E132&lt;1000,"&lt;₹1000",E132&lt;=10000,"₹1000 - ₹10000",E132&gt;10000,"&gt;₹10000")</f>
        <v>&lt;₹1000</v>
      </c>
      <c r="N132" s="2" t="str">
        <f t="shared" si="6"/>
        <v>NO</v>
      </c>
      <c r="O132" s="4">
        <f t="shared" si="7"/>
        <v>2901950</v>
      </c>
      <c r="P132" t="s">
        <v>6565</v>
      </c>
      <c r="Q132" t="s">
        <v>6566</v>
      </c>
      <c r="R132" t="s">
        <v>6567</v>
      </c>
      <c r="S132">
        <f t="shared" si="8"/>
        <v>8</v>
      </c>
      <c r="T132" t="s">
        <v>6568</v>
      </c>
      <c r="U132" t="s">
        <v>15745</v>
      </c>
      <c r="V132" t="s">
        <v>15746</v>
      </c>
      <c r="W132" t="s">
        <v>15747</v>
      </c>
      <c r="X132" t="s">
        <v>15748</v>
      </c>
      <c r="Y132" t="s">
        <v>15749</v>
      </c>
      <c r="Z132" t="s">
        <v>15750</v>
      </c>
      <c r="AA132" t="s">
        <v>15751</v>
      </c>
      <c r="AB132" t="s">
        <v>15752</v>
      </c>
    </row>
    <row r="133" spans="1:28" x14ac:dyDescent="0.25">
      <c r="A133" t="s">
        <v>3575</v>
      </c>
      <c r="B133" t="s">
        <v>3576</v>
      </c>
      <c r="C133" t="s">
        <v>7559</v>
      </c>
      <c r="D133" t="s">
        <v>17067</v>
      </c>
      <c r="E133" s="3">
        <v>1295</v>
      </c>
      <c r="F133" s="3">
        <v>1795</v>
      </c>
      <c r="G133" s="3" t="str" cm="1">
        <f t="array" ref="G13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33" s="18">
        <v>0.28000000000000003</v>
      </c>
      <c r="I133" s="8">
        <f>Table2[[#This Row],[rating]]+(Table2[[#This Row],[review count per product]]/8)</f>
        <v>5.0999999999999996</v>
      </c>
      <c r="J133">
        <v>4.0999999999999996</v>
      </c>
      <c r="K133" s="2">
        <v>25771</v>
      </c>
      <c r="L133" s="2" t="str">
        <f>IF(Table2[[#This Row],[rating_count]]&lt;1000,"YES","NO")</f>
        <v>NO</v>
      </c>
      <c r="M133" s="2" t="str" cm="1">
        <f t="array" ref="M133">_xlfn.IFS(E133&lt;1000,"&lt;₹1000",E133&lt;=10000,"₹1000 - ₹10000",E133&gt;10000,"&gt;₹10000")</f>
        <v>₹1000 - ₹10000</v>
      </c>
      <c r="N133" s="2" t="str">
        <f t="shared" si="6"/>
        <v>NO</v>
      </c>
      <c r="O133" s="4">
        <f t="shared" si="7"/>
        <v>46258945</v>
      </c>
      <c r="P133" t="s">
        <v>3577</v>
      </c>
      <c r="Q133" t="s">
        <v>3578</v>
      </c>
      <c r="R133" t="s">
        <v>3579</v>
      </c>
      <c r="S133">
        <f t="shared" si="8"/>
        <v>8</v>
      </c>
      <c r="T133" t="s">
        <v>3580</v>
      </c>
      <c r="U133" t="s">
        <v>11830</v>
      </c>
      <c r="V133" t="s">
        <v>11831</v>
      </c>
      <c r="W133" t="s">
        <v>11832</v>
      </c>
      <c r="X133" t="s">
        <v>11833</v>
      </c>
      <c r="Y133" t="s">
        <v>11834</v>
      </c>
      <c r="Z133" t="s">
        <v>11835</v>
      </c>
      <c r="AA133" t="s">
        <v>11836</v>
      </c>
      <c r="AB133" t="s">
        <v>11837</v>
      </c>
    </row>
    <row r="134" spans="1:28" x14ac:dyDescent="0.25">
      <c r="A134" t="s">
        <v>5395</v>
      </c>
      <c r="B134" t="s">
        <v>5396</v>
      </c>
      <c r="C134" t="s">
        <v>7537</v>
      </c>
      <c r="D134" t="s">
        <v>17066</v>
      </c>
      <c r="E134" s="3">
        <v>1099</v>
      </c>
      <c r="F134" s="3">
        <v>1899</v>
      </c>
      <c r="G134" s="3" t="str" cm="1">
        <f t="array" ref="G13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34" s="18">
        <v>0.42</v>
      </c>
      <c r="I134" s="8">
        <f>Table2[[#This Row],[rating]]+(Table2[[#This Row],[review count per product]]/8)</f>
        <v>5.3</v>
      </c>
      <c r="J134">
        <v>4.3</v>
      </c>
      <c r="K134" s="2">
        <v>15276</v>
      </c>
      <c r="L134" s="2" t="str">
        <f>IF(Table2[[#This Row],[rating_count]]&lt;1000,"YES","NO")</f>
        <v>NO</v>
      </c>
      <c r="M134" s="2" t="str" cm="1">
        <f t="array" ref="M134">_xlfn.IFS(E134&lt;1000,"&lt;₹1000",E134&lt;=10000,"₹1000 - ₹10000",E134&gt;10000,"&gt;₹10000")</f>
        <v>₹1000 - ₹10000</v>
      </c>
      <c r="N134" s="2" t="str">
        <f t="shared" si="6"/>
        <v>NO</v>
      </c>
      <c r="O134" s="4">
        <f t="shared" si="7"/>
        <v>29009124</v>
      </c>
      <c r="P134" t="s">
        <v>5397</v>
      </c>
      <c r="Q134" t="s">
        <v>5398</v>
      </c>
      <c r="R134" t="s">
        <v>5399</v>
      </c>
      <c r="S134">
        <f t="shared" si="8"/>
        <v>8</v>
      </c>
      <c r="T134" t="s">
        <v>5400</v>
      </c>
      <c r="U134" t="s">
        <v>14218</v>
      </c>
      <c r="V134" t="s">
        <v>14219</v>
      </c>
      <c r="W134" t="s">
        <v>14220</v>
      </c>
      <c r="X134" t="s">
        <v>14221</v>
      </c>
      <c r="Y134" t="s">
        <v>14222</v>
      </c>
      <c r="Z134" t="s">
        <v>14223</v>
      </c>
      <c r="AA134" t="s">
        <v>14224</v>
      </c>
      <c r="AB134" t="s">
        <v>14225</v>
      </c>
    </row>
    <row r="135" spans="1:28" x14ac:dyDescent="0.25">
      <c r="A135" t="s">
        <v>495</v>
      </c>
      <c r="B135" t="s">
        <v>496</v>
      </c>
      <c r="C135" t="s">
        <v>7538</v>
      </c>
      <c r="D135" t="s">
        <v>17066</v>
      </c>
      <c r="E135" s="3">
        <v>269</v>
      </c>
      <c r="F135" s="3">
        <v>800</v>
      </c>
      <c r="G135" s="3" t="str" cm="1">
        <f t="array" ref="G13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35" s="18">
        <v>0.66</v>
      </c>
      <c r="I135" s="8">
        <f>Table2[[#This Row],[rating]]+(Table2[[#This Row],[review count per product]]/8)</f>
        <v>4.5999999999999996</v>
      </c>
      <c r="J135">
        <v>3.6</v>
      </c>
      <c r="K135" s="2">
        <v>10134</v>
      </c>
      <c r="L135" s="2" t="str">
        <f>IF(Table2[[#This Row],[rating_count]]&lt;1000,"YES","NO")</f>
        <v>NO</v>
      </c>
      <c r="M135" s="2" t="str" cm="1">
        <f t="array" ref="M135">_xlfn.IFS(E135&lt;1000,"&lt;₹1000",E135&lt;=10000,"₹1000 - ₹10000",E135&gt;10000,"&gt;₹10000")</f>
        <v>&lt;₹1000</v>
      </c>
      <c r="N135" s="2" t="str">
        <f t="shared" si="6"/>
        <v>YES</v>
      </c>
      <c r="O135" s="4">
        <f t="shared" si="7"/>
        <v>8107200</v>
      </c>
      <c r="P135" t="s">
        <v>497</v>
      </c>
      <c r="Q135" t="s">
        <v>498</v>
      </c>
      <c r="R135" t="s">
        <v>499</v>
      </c>
      <c r="S135">
        <f t="shared" si="8"/>
        <v>8</v>
      </c>
      <c r="T135" t="s">
        <v>500</v>
      </c>
      <c r="U135" t="s">
        <v>8320</v>
      </c>
      <c r="V135" t="s">
        <v>8321</v>
      </c>
      <c r="W135" t="s">
        <v>8322</v>
      </c>
      <c r="X135" t="s">
        <v>8323</v>
      </c>
      <c r="Y135" t="s">
        <v>8324</v>
      </c>
      <c r="Z135" t="s">
        <v>8325</v>
      </c>
      <c r="AA135" t="s">
        <v>8326</v>
      </c>
      <c r="AB135" t="s">
        <v>8327</v>
      </c>
    </row>
    <row r="136" spans="1:28" x14ac:dyDescent="0.25">
      <c r="A136" t="s">
        <v>7521</v>
      </c>
      <c r="B136" t="s">
        <v>7522</v>
      </c>
      <c r="C136" t="s">
        <v>7680</v>
      </c>
      <c r="D136" t="s">
        <v>17068</v>
      </c>
      <c r="E136" s="3">
        <v>2863</v>
      </c>
      <c r="F136" s="3">
        <v>3690</v>
      </c>
      <c r="G136" s="3" t="str" cm="1">
        <f t="array" ref="G13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36" s="18">
        <v>0.22</v>
      </c>
      <c r="I136" s="8">
        <f>Table2[[#This Row],[rating]]+(Table2[[#This Row],[review count per product]]/8)</f>
        <v>5.3</v>
      </c>
      <c r="J136">
        <v>4.3</v>
      </c>
      <c r="K136" s="2">
        <v>6987</v>
      </c>
      <c r="L136" s="2" t="str">
        <f>IF(Table2[[#This Row],[rating_count]]&lt;1000,"YES","NO")</f>
        <v>NO</v>
      </c>
      <c r="M136" s="2" t="str" cm="1">
        <f t="array" ref="M136">_xlfn.IFS(E136&lt;1000,"&lt;₹1000",E136&lt;=10000,"₹1000 - ₹10000",E136&gt;10000,"&gt;₹10000")</f>
        <v>₹1000 - ₹10000</v>
      </c>
      <c r="N136" s="2" t="str">
        <f t="shared" si="6"/>
        <v>NO</v>
      </c>
      <c r="O136" s="4">
        <f t="shared" si="7"/>
        <v>25782030</v>
      </c>
      <c r="P136" t="s">
        <v>7523</v>
      </c>
      <c r="Q136" t="s">
        <v>7524</v>
      </c>
      <c r="R136" t="s">
        <v>7525</v>
      </c>
      <c r="S136">
        <f t="shared" si="8"/>
        <v>8</v>
      </c>
      <c r="T136" t="s">
        <v>7526</v>
      </c>
      <c r="U136" t="s">
        <v>16987</v>
      </c>
      <c r="V136" t="s">
        <v>16988</v>
      </c>
      <c r="W136" t="s">
        <v>16989</v>
      </c>
      <c r="X136" t="s">
        <v>16990</v>
      </c>
      <c r="Y136" t="s">
        <v>16991</v>
      </c>
      <c r="Z136" t="s">
        <v>16992</v>
      </c>
      <c r="AA136" t="s">
        <v>16993</v>
      </c>
      <c r="AB136" t="s">
        <v>16994</v>
      </c>
    </row>
    <row r="137" spans="1:28" x14ac:dyDescent="0.25">
      <c r="A137" t="s">
        <v>4622</v>
      </c>
      <c r="B137" t="s">
        <v>4623</v>
      </c>
      <c r="C137" t="s">
        <v>7653</v>
      </c>
      <c r="D137" t="s">
        <v>17066</v>
      </c>
      <c r="E137" s="3">
        <v>2640</v>
      </c>
      <c r="F137" s="3">
        <v>3195</v>
      </c>
      <c r="G137" s="3" t="str" cm="1">
        <f t="array" ref="G13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37" s="18">
        <v>0.17</v>
      </c>
      <c r="I137" s="8">
        <f>Table2[[#This Row],[rating]]+(Table2[[#This Row],[review count per product]]/8)</f>
        <v>5.5</v>
      </c>
      <c r="J137">
        <v>4.5</v>
      </c>
      <c r="K137" s="2">
        <v>16146</v>
      </c>
      <c r="L137" s="2" t="str">
        <f>IF(Table2[[#This Row],[rating_count]]&lt;1000,"YES","NO")</f>
        <v>NO</v>
      </c>
      <c r="M137" s="2" t="str" cm="1">
        <f t="array" ref="M137">_xlfn.IFS(E137&lt;1000,"&lt;₹1000",E137&lt;=10000,"₹1000 - ₹10000",E137&gt;10000,"&gt;₹10000")</f>
        <v>₹1000 - ₹10000</v>
      </c>
      <c r="N137" s="2" t="str">
        <f t="shared" si="6"/>
        <v>NO</v>
      </c>
      <c r="O137" s="4">
        <f t="shared" si="7"/>
        <v>51586470</v>
      </c>
      <c r="P137" t="s">
        <v>4624</v>
      </c>
      <c r="Q137" t="s">
        <v>4625</v>
      </c>
      <c r="R137" t="s">
        <v>4626</v>
      </c>
      <c r="S137">
        <f t="shared" si="8"/>
        <v>8</v>
      </c>
      <c r="T137" t="s">
        <v>4627</v>
      </c>
      <c r="U137" t="s">
        <v>13201</v>
      </c>
      <c r="V137" t="s">
        <v>13202</v>
      </c>
      <c r="W137" t="s">
        <v>13203</v>
      </c>
      <c r="X137" t="s">
        <v>13204</v>
      </c>
      <c r="Y137" t="s">
        <v>13205</v>
      </c>
      <c r="Z137" t="s">
        <v>13206</v>
      </c>
      <c r="AA137" t="s">
        <v>13207</v>
      </c>
      <c r="AB137" t="s">
        <v>13208</v>
      </c>
    </row>
    <row r="138" spans="1:28" x14ac:dyDescent="0.25">
      <c r="A138" t="s">
        <v>6784</v>
      </c>
      <c r="B138" t="s">
        <v>6785</v>
      </c>
      <c r="C138" t="s">
        <v>7727</v>
      </c>
      <c r="D138" t="s">
        <v>17068</v>
      </c>
      <c r="E138" s="3">
        <v>5365</v>
      </c>
      <c r="F138" s="3">
        <v>7445</v>
      </c>
      <c r="G138" s="3" t="str" cm="1">
        <f t="array" ref="G13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38" s="18">
        <v>0.28000000000000003</v>
      </c>
      <c r="I138" s="8">
        <f>Table2[[#This Row],[rating]]+(Table2[[#This Row],[review count per product]]/8)</f>
        <v>4.9000000000000004</v>
      </c>
      <c r="J138">
        <v>3.9</v>
      </c>
      <c r="K138" s="2">
        <v>3584</v>
      </c>
      <c r="L138" s="2" t="str">
        <f>IF(Table2[[#This Row],[rating_count]]&lt;1000,"YES","NO")</f>
        <v>NO</v>
      </c>
      <c r="M138" s="2" t="str" cm="1">
        <f t="array" ref="M138">_xlfn.IFS(E138&lt;1000,"&lt;₹1000",E138&lt;=10000,"₹1000 - ₹10000",E138&gt;10000,"&gt;₹10000")</f>
        <v>₹1000 - ₹10000</v>
      </c>
      <c r="N138" s="2" t="str">
        <f t="shared" si="6"/>
        <v>NO</v>
      </c>
      <c r="O138" s="4">
        <f t="shared" si="7"/>
        <v>26682880</v>
      </c>
      <c r="P138" t="s">
        <v>6786</v>
      </c>
      <c r="Q138" t="s">
        <v>6787</v>
      </c>
      <c r="R138" t="s">
        <v>6788</v>
      </c>
      <c r="S138">
        <f t="shared" si="8"/>
        <v>8</v>
      </c>
      <c r="T138" t="s">
        <v>6789</v>
      </c>
      <c r="U138" t="s">
        <v>16029</v>
      </c>
      <c r="V138" t="s">
        <v>16030</v>
      </c>
      <c r="W138" t="s">
        <v>16031</v>
      </c>
      <c r="X138" t="s">
        <v>16032</v>
      </c>
      <c r="Y138" t="s">
        <v>16033</v>
      </c>
      <c r="Z138" t="s">
        <v>16034</v>
      </c>
      <c r="AA138" t="s">
        <v>16035</v>
      </c>
      <c r="AB138" t="s">
        <v>16036</v>
      </c>
    </row>
    <row r="139" spans="1:28" x14ac:dyDescent="0.25">
      <c r="A139" t="s">
        <v>274</v>
      </c>
      <c r="B139" t="s">
        <v>275</v>
      </c>
      <c r="C139" t="s">
        <v>7539</v>
      </c>
      <c r="D139" t="s">
        <v>17067</v>
      </c>
      <c r="E139" s="3">
        <v>309</v>
      </c>
      <c r="F139" s="3">
        <v>475</v>
      </c>
      <c r="G139" s="3" t="str" cm="1">
        <f t="array" ref="G13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39" s="18">
        <v>0.35</v>
      </c>
      <c r="I139" s="8">
        <f>Table2[[#This Row],[rating]]+(Table2[[#This Row],[review count per product]]/8)</f>
        <v>5.4</v>
      </c>
      <c r="J139">
        <v>4.4000000000000004</v>
      </c>
      <c r="K139" s="2">
        <v>426973</v>
      </c>
      <c r="L139" s="2" t="str">
        <f>IF(Table2[[#This Row],[rating_count]]&lt;1000,"YES","NO")</f>
        <v>NO</v>
      </c>
      <c r="M139" s="2" t="str" cm="1">
        <f t="array" ref="M139">_xlfn.IFS(E139&lt;1000,"&lt;₹1000",E139&lt;=10000,"₹1000 - ₹10000",E139&gt;10000,"&gt;₹10000")</f>
        <v>&lt;₹1000</v>
      </c>
      <c r="N139" s="2" t="str">
        <f t="shared" si="6"/>
        <v>NO</v>
      </c>
      <c r="O139" s="4">
        <f t="shared" si="7"/>
        <v>202812175</v>
      </c>
      <c r="P139" t="s">
        <v>276</v>
      </c>
      <c r="Q139" t="s">
        <v>80</v>
      </c>
      <c r="R139" t="s">
        <v>81</v>
      </c>
      <c r="S139">
        <f t="shared" si="8"/>
        <v>8</v>
      </c>
      <c r="T139" t="s">
        <v>82</v>
      </c>
      <c r="U139" t="s">
        <v>7824</v>
      </c>
      <c r="V139" t="s">
        <v>7825</v>
      </c>
      <c r="W139" t="s">
        <v>7826</v>
      </c>
      <c r="X139" t="s">
        <v>7827</v>
      </c>
      <c r="Y139" t="s">
        <v>7828</v>
      </c>
      <c r="Z139" t="s">
        <v>7829</v>
      </c>
      <c r="AA139" t="s">
        <v>7830</v>
      </c>
      <c r="AB139" t="s">
        <v>7831</v>
      </c>
    </row>
    <row r="140" spans="1:28" x14ac:dyDescent="0.25">
      <c r="A140" t="s">
        <v>370</v>
      </c>
      <c r="B140" t="s">
        <v>371</v>
      </c>
      <c r="C140" t="s">
        <v>7539</v>
      </c>
      <c r="D140" t="s">
        <v>17067</v>
      </c>
      <c r="E140" s="3">
        <v>309</v>
      </c>
      <c r="F140" s="3">
        <v>1400</v>
      </c>
      <c r="G140" s="3" t="str" cm="1">
        <f t="array" ref="G14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40" s="18">
        <v>0.78</v>
      </c>
      <c r="I140" s="8">
        <f>Table2[[#This Row],[rating]]+(Table2[[#This Row],[review count per product]]/8)</f>
        <v>5.4</v>
      </c>
      <c r="J140">
        <v>4.4000000000000004</v>
      </c>
      <c r="K140" s="2">
        <v>426973</v>
      </c>
      <c r="L140" s="2" t="str">
        <f>IF(Table2[[#This Row],[rating_count]]&lt;1000,"YES","NO")</f>
        <v>NO</v>
      </c>
      <c r="M140" s="2" t="str" cm="1">
        <f t="array" ref="M140">_xlfn.IFS(E140&lt;1000,"&lt;₹1000",E140&lt;=10000,"₹1000 - ₹10000",E140&gt;10000,"&gt;₹10000")</f>
        <v>&lt;₹1000</v>
      </c>
      <c r="N140" s="2" t="str">
        <f t="shared" si="6"/>
        <v>YES</v>
      </c>
      <c r="O140" s="4">
        <f t="shared" si="7"/>
        <v>597762200</v>
      </c>
      <c r="P140" t="s">
        <v>372</v>
      </c>
      <c r="Q140" t="s">
        <v>80</v>
      </c>
      <c r="R140" t="s">
        <v>81</v>
      </c>
      <c r="S140">
        <f t="shared" si="8"/>
        <v>8</v>
      </c>
      <c r="T140" t="s">
        <v>82</v>
      </c>
      <c r="U140" t="s">
        <v>7824</v>
      </c>
      <c r="V140" t="s">
        <v>7825</v>
      </c>
      <c r="W140" t="s">
        <v>7826</v>
      </c>
      <c r="X140" t="s">
        <v>7827</v>
      </c>
      <c r="Y140" t="s">
        <v>7828</v>
      </c>
      <c r="Z140" t="s">
        <v>7829</v>
      </c>
      <c r="AA140" t="s">
        <v>7830</v>
      </c>
      <c r="AB140" t="s">
        <v>7831</v>
      </c>
    </row>
    <row r="141" spans="1:28" x14ac:dyDescent="0.25">
      <c r="A141" t="s">
        <v>2916</v>
      </c>
      <c r="B141" t="s">
        <v>2917</v>
      </c>
      <c r="C141" t="s">
        <v>7564</v>
      </c>
      <c r="D141" t="s">
        <v>17067</v>
      </c>
      <c r="E141" s="3">
        <v>266</v>
      </c>
      <c r="F141" s="3">
        <v>315</v>
      </c>
      <c r="G141" s="3" t="str" cm="1">
        <f t="array" ref="G14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41" s="18">
        <v>0.16</v>
      </c>
      <c r="I141" s="8">
        <f>Table2[[#This Row],[rating]]+(Table2[[#This Row],[review count per product]]/8)</f>
        <v>5.5</v>
      </c>
      <c r="J141">
        <v>4.5</v>
      </c>
      <c r="K141" s="2">
        <v>28030</v>
      </c>
      <c r="L141" s="2" t="str">
        <f>IF(Table2[[#This Row],[rating_count]]&lt;1000,"YES","NO")</f>
        <v>NO</v>
      </c>
      <c r="M141" s="2" t="str" cm="1">
        <f t="array" ref="M141">_xlfn.IFS(E141&lt;1000,"&lt;₹1000",E141&lt;=10000,"₹1000 - ₹10000",E141&gt;10000,"&gt;₹10000")</f>
        <v>&lt;₹1000</v>
      </c>
      <c r="N141" s="2" t="str">
        <f t="shared" si="6"/>
        <v>NO</v>
      </c>
      <c r="O141" s="4">
        <f t="shared" si="7"/>
        <v>8829450</v>
      </c>
      <c r="P141" t="s">
        <v>2918</v>
      </c>
      <c r="Q141" t="s">
        <v>2919</v>
      </c>
      <c r="R141" t="s">
        <v>2920</v>
      </c>
      <c r="S141">
        <f t="shared" si="8"/>
        <v>8</v>
      </c>
      <c r="T141" t="s">
        <v>2921</v>
      </c>
      <c r="U141" t="s">
        <v>10969</v>
      </c>
      <c r="V141" t="s">
        <v>10970</v>
      </c>
      <c r="W141" t="s">
        <v>10971</v>
      </c>
      <c r="X141" t="s">
        <v>10972</v>
      </c>
      <c r="Y141" t="s">
        <v>10973</v>
      </c>
      <c r="Z141" t="s">
        <v>10974</v>
      </c>
      <c r="AA141" t="s">
        <v>10975</v>
      </c>
      <c r="AB141" t="s">
        <v>10976</v>
      </c>
    </row>
    <row r="142" spans="1:28" x14ac:dyDescent="0.25">
      <c r="A142" t="s">
        <v>4837</v>
      </c>
      <c r="B142" t="s">
        <v>4838</v>
      </c>
      <c r="C142" t="s">
        <v>7608</v>
      </c>
      <c r="D142" t="s">
        <v>17067</v>
      </c>
      <c r="E142" s="3">
        <v>380</v>
      </c>
      <c r="F142" s="3">
        <v>400</v>
      </c>
      <c r="G142" s="3" t="str" cm="1">
        <f t="array" ref="G14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42" s="18">
        <v>0.05</v>
      </c>
      <c r="I142" s="8">
        <f>Table2[[#This Row],[rating]]+(Table2[[#This Row],[review count per product]]/8)</f>
        <v>5.4</v>
      </c>
      <c r="J142">
        <v>4.4000000000000004</v>
      </c>
      <c r="K142" s="2">
        <v>2111</v>
      </c>
      <c r="L142" s="2" t="str">
        <f>IF(Table2[[#This Row],[rating_count]]&lt;1000,"YES","NO")</f>
        <v>NO</v>
      </c>
      <c r="M142" s="2" t="str" cm="1">
        <f t="array" ref="M142">_xlfn.IFS(E142&lt;1000,"&lt;₹1000",E142&lt;=10000,"₹1000 - ₹10000",E142&gt;10000,"&gt;₹10000")</f>
        <v>&lt;₹1000</v>
      </c>
      <c r="N142" s="2" t="str">
        <f t="shared" si="6"/>
        <v>NO</v>
      </c>
      <c r="O142" s="4">
        <f t="shared" si="7"/>
        <v>844400</v>
      </c>
      <c r="P142" t="s">
        <v>4839</v>
      </c>
      <c r="Q142" t="s">
        <v>4840</v>
      </c>
      <c r="R142" t="s">
        <v>4841</v>
      </c>
      <c r="S142">
        <f t="shared" si="8"/>
        <v>8</v>
      </c>
      <c r="T142" t="s">
        <v>4842</v>
      </c>
      <c r="U142" t="s">
        <v>13479</v>
      </c>
      <c r="V142" t="s">
        <v>13480</v>
      </c>
      <c r="W142" t="s">
        <v>13481</v>
      </c>
      <c r="X142" t="s">
        <v>13482</v>
      </c>
      <c r="Y142" t="s">
        <v>13483</v>
      </c>
      <c r="Z142" t="s">
        <v>13484</v>
      </c>
      <c r="AA142" t="s">
        <v>13485</v>
      </c>
      <c r="AB142" t="s">
        <v>13486</v>
      </c>
    </row>
    <row r="143" spans="1:28" x14ac:dyDescent="0.25">
      <c r="A143" t="s">
        <v>7342</v>
      </c>
      <c r="B143" t="s">
        <v>7343</v>
      </c>
      <c r="C143" t="s">
        <v>7719</v>
      </c>
      <c r="D143" t="s">
        <v>17068</v>
      </c>
      <c r="E143" s="3">
        <v>1199</v>
      </c>
      <c r="F143" s="3">
        <v>2400</v>
      </c>
      <c r="G143" s="3" t="str" cm="1">
        <f t="array" ref="G14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43" s="18">
        <v>0.5</v>
      </c>
      <c r="I143" s="8">
        <f>Table2[[#This Row],[rating]]+(Table2[[#This Row],[review count per product]]/8)</f>
        <v>4.9000000000000004</v>
      </c>
      <c r="J143">
        <v>3.9</v>
      </c>
      <c r="K143" s="2">
        <v>1202</v>
      </c>
      <c r="L143" s="2" t="str">
        <f>IF(Table2[[#This Row],[rating_count]]&lt;1000,"YES","NO")</f>
        <v>NO</v>
      </c>
      <c r="M143" s="2" t="str" cm="1">
        <f t="array" ref="M143">_xlfn.IFS(E143&lt;1000,"&lt;₹1000",E143&lt;=10000,"₹1000 - ₹10000",E143&gt;10000,"&gt;₹10000")</f>
        <v>₹1000 - ₹10000</v>
      </c>
      <c r="N143" s="2" t="str">
        <f t="shared" si="6"/>
        <v>YES</v>
      </c>
      <c r="O143" s="4">
        <f t="shared" si="7"/>
        <v>2884800</v>
      </c>
      <c r="P143" t="s">
        <v>7344</v>
      </c>
      <c r="Q143" t="s">
        <v>7345</v>
      </c>
      <c r="R143" t="s">
        <v>7346</v>
      </c>
      <c r="S143">
        <f t="shared" si="8"/>
        <v>8</v>
      </c>
      <c r="T143" t="s">
        <v>7347</v>
      </c>
      <c r="U143" t="s">
        <v>16757</v>
      </c>
      <c r="V143" t="s">
        <v>16758</v>
      </c>
      <c r="W143" t="s">
        <v>16759</v>
      </c>
      <c r="X143" t="s">
        <v>16760</v>
      </c>
      <c r="Y143" t="s">
        <v>16761</v>
      </c>
      <c r="Z143" t="s">
        <v>16762</v>
      </c>
      <c r="AA143" t="s">
        <v>16763</v>
      </c>
      <c r="AB143" t="s">
        <v>16764</v>
      </c>
    </row>
    <row r="144" spans="1:28" x14ac:dyDescent="0.25">
      <c r="A144" t="s">
        <v>676</v>
      </c>
      <c r="B144" t="s">
        <v>677</v>
      </c>
      <c r="C144" t="s">
        <v>7539</v>
      </c>
      <c r="D144" t="s">
        <v>17067</v>
      </c>
      <c r="E144" s="3">
        <v>799</v>
      </c>
      <c r="F144" s="3">
        <v>1700</v>
      </c>
      <c r="G144" s="3" t="str" cm="1">
        <f t="array" ref="G14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44" s="18">
        <v>0.53</v>
      </c>
      <c r="I144" s="8">
        <f>Table2[[#This Row],[rating]]+(Table2[[#This Row],[review count per product]]/8)</f>
        <v>5.0999999999999996</v>
      </c>
      <c r="J144">
        <v>4.0999999999999996</v>
      </c>
      <c r="K144" s="2">
        <v>28638</v>
      </c>
      <c r="L144" s="2" t="str">
        <f>IF(Table2[[#This Row],[rating_count]]&lt;1000,"YES","NO")</f>
        <v>NO</v>
      </c>
      <c r="M144" s="2" t="str" cm="1">
        <f t="array" ref="M144">_xlfn.IFS(E144&lt;1000,"&lt;₹1000",E144&lt;=10000,"₹1000 - ₹10000",E144&gt;10000,"&gt;₹10000")</f>
        <v>&lt;₹1000</v>
      </c>
      <c r="N144" s="2" t="str">
        <f t="shared" si="6"/>
        <v>YES</v>
      </c>
      <c r="O144" s="4">
        <f t="shared" si="7"/>
        <v>48684600</v>
      </c>
      <c r="P144" t="s">
        <v>678</v>
      </c>
      <c r="Q144" t="s">
        <v>679</v>
      </c>
      <c r="R144" t="s">
        <v>680</v>
      </c>
      <c r="S144">
        <f t="shared" si="8"/>
        <v>8</v>
      </c>
      <c r="T144" t="s">
        <v>681</v>
      </c>
      <c r="U144" t="s">
        <v>8524</v>
      </c>
      <c r="V144" t="s">
        <v>8525</v>
      </c>
      <c r="W144" t="s">
        <v>8526</v>
      </c>
      <c r="X144" t="s">
        <v>8527</v>
      </c>
      <c r="Y144" t="s">
        <v>8528</v>
      </c>
      <c r="Z144" t="s">
        <v>8529</v>
      </c>
      <c r="AA144" t="s">
        <v>8530</v>
      </c>
      <c r="AB144" t="s">
        <v>8531</v>
      </c>
    </row>
    <row r="145" spans="1:28" x14ac:dyDescent="0.25">
      <c r="A145" t="s">
        <v>3239</v>
      </c>
      <c r="B145" t="s">
        <v>3240</v>
      </c>
      <c r="C145" t="s">
        <v>7591</v>
      </c>
      <c r="D145" t="s">
        <v>17066</v>
      </c>
      <c r="E145" s="3">
        <v>479</v>
      </c>
      <c r="F145" s="3">
        <v>599</v>
      </c>
      <c r="G145" s="3" t="str" cm="1">
        <f t="array" ref="G14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45" s="18">
        <v>0.2</v>
      </c>
      <c r="I145" s="8">
        <f>Table2[[#This Row],[rating]]+(Table2[[#This Row],[review count per product]]/8)</f>
        <v>5.3</v>
      </c>
      <c r="J145">
        <v>4.3</v>
      </c>
      <c r="K145" s="2">
        <v>11687</v>
      </c>
      <c r="L145" s="2" t="str">
        <f>IF(Table2[[#This Row],[rating_count]]&lt;1000,"YES","NO")</f>
        <v>NO</v>
      </c>
      <c r="M145" s="2" t="str" cm="1">
        <f t="array" ref="M145">_xlfn.IFS(E145&lt;1000,"&lt;₹1000",E145&lt;=10000,"₹1000 - ₹10000",E145&gt;10000,"&gt;₹10000")</f>
        <v>&lt;₹1000</v>
      </c>
      <c r="N145" s="2" t="str">
        <f t="shared" si="6"/>
        <v>NO</v>
      </c>
      <c r="O145" s="4">
        <f t="shared" si="7"/>
        <v>7000513</v>
      </c>
      <c r="P145" t="s">
        <v>3241</v>
      </c>
      <c r="Q145" t="s">
        <v>3242</v>
      </c>
      <c r="R145" t="s">
        <v>3243</v>
      </c>
      <c r="S145">
        <f t="shared" si="8"/>
        <v>8</v>
      </c>
      <c r="T145" t="s">
        <v>3244</v>
      </c>
      <c r="U145" t="s">
        <v>11390</v>
      </c>
      <c r="V145" t="s">
        <v>11391</v>
      </c>
      <c r="W145" t="s">
        <v>11392</v>
      </c>
      <c r="X145" t="s">
        <v>11393</v>
      </c>
      <c r="Y145" t="s">
        <v>11394</v>
      </c>
      <c r="Z145" t="s">
        <v>11395</v>
      </c>
      <c r="AA145" t="s">
        <v>11396</v>
      </c>
      <c r="AB145" t="s">
        <v>11397</v>
      </c>
    </row>
    <row r="146" spans="1:28" x14ac:dyDescent="0.25">
      <c r="A146" t="s">
        <v>964</v>
      </c>
      <c r="B146" t="s">
        <v>965</v>
      </c>
      <c r="C146" t="s">
        <v>7537</v>
      </c>
      <c r="D146" t="s">
        <v>17066</v>
      </c>
      <c r="E146" s="3">
        <v>849</v>
      </c>
      <c r="F146" s="3">
        <v>999</v>
      </c>
      <c r="G146" s="3" t="str" cm="1">
        <f t="array" ref="G14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46" s="18">
        <v>0.15</v>
      </c>
      <c r="I146" s="8">
        <f>Table2[[#This Row],[rating]]+(Table2[[#This Row],[review count per product]]/8)</f>
        <v>5.0999999999999996</v>
      </c>
      <c r="J146">
        <v>4.0999999999999996</v>
      </c>
      <c r="K146" s="2">
        <v>6736</v>
      </c>
      <c r="L146" s="2" t="str">
        <f>IF(Table2[[#This Row],[rating_count]]&lt;1000,"YES","NO")</f>
        <v>NO</v>
      </c>
      <c r="M146" s="2" t="str" cm="1">
        <f t="array" ref="M146">_xlfn.IFS(E146&lt;1000,"&lt;₹1000",E146&lt;=10000,"₹1000 - ₹10000",E146&gt;10000,"&gt;₹10000")</f>
        <v>&lt;₹1000</v>
      </c>
      <c r="N146" s="2" t="str">
        <f t="shared" si="6"/>
        <v>NO</v>
      </c>
      <c r="O146" s="4">
        <f t="shared" si="7"/>
        <v>6729264</v>
      </c>
      <c r="P146" t="s">
        <v>966</v>
      </c>
      <c r="Q146" t="s">
        <v>967</v>
      </c>
      <c r="R146" t="s">
        <v>968</v>
      </c>
      <c r="S146">
        <f t="shared" si="8"/>
        <v>8</v>
      </c>
      <c r="T146" t="s">
        <v>969</v>
      </c>
      <c r="U146" t="s">
        <v>8827</v>
      </c>
      <c r="V146" t="s">
        <v>8828</v>
      </c>
      <c r="W146" t="s">
        <v>8829</v>
      </c>
      <c r="X146" t="s">
        <v>8830</v>
      </c>
      <c r="Y146" t="s">
        <v>8831</v>
      </c>
      <c r="Z146" t="s">
        <v>8832</v>
      </c>
      <c r="AA146" t="s">
        <v>8833</v>
      </c>
      <c r="AB146" t="s">
        <v>8834</v>
      </c>
    </row>
    <row r="147" spans="1:28" x14ac:dyDescent="0.25">
      <c r="A147" t="s">
        <v>1207</v>
      </c>
      <c r="B147" t="s">
        <v>1208</v>
      </c>
      <c r="C147" t="s">
        <v>7537</v>
      </c>
      <c r="D147" t="s">
        <v>17066</v>
      </c>
      <c r="E147" s="3">
        <v>799</v>
      </c>
      <c r="F147" s="3">
        <v>1749</v>
      </c>
      <c r="G147" s="3" t="str" cm="1">
        <f t="array" ref="G14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47" s="18">
        <v>0.54</v>
      </c>
      <c r="I147" s="8">
        <f>Table2[[#This Row],[rating]]+(Table2[[#This Row],[review count per product]]/8)</f>
        <v>5.0999999999999996</v>
      </c>
      <c r="J147">
        <v>4.0999999999999996</v>
      </c>
      <c r="K147" s="2">
        <v>5626</v>
      </c>
      <c r="L147" s="2" t="str">
        <f>IF(Table2[[#This Row],[rating_count]]&lt;1000,"YES","NO")</f>
        <v>NO</v>
      </c>
      <c r="M147" s="2" t="str" cm="1">
        <f t="array" ref="M147">_xlfn.IFS(E147&lt;1000,"&lt;₹1000",E147&lt;=10000,"₹1000 - ₹10000",E147&gt;10000,"&gt;₹10000")</f>
        <v>&lt;₹1000</v>
      </c>
      <c r="N147" s="2" t="str">
        <f t="shared" si="6"/>
        <v>YES</v>
      </c>
      <c r="O147" s="4">
        <f t="shared" si="7"/>
        <v>9839874</v>
      </c>
      <c r="P147" t="s">
        <v>1209</v>
      </c>
      <c r="Q147" t="s">
        <v>1210</v>
      </c>
      <c r="R147" t="s">
        <v>1211</v>
      </c>
      <c r="S147">
        <f t="shared" si="8"/>
        <v>8</v>
      </c>
      <c r="T147" t="s">
        <v>1212</v>
      </c>
      <c r="U147" t="s">
        <v>9113</v>
      </c>
      <c r="V147" t="s">
        <v>9114</v>
      </c>
      <c r="W147" t="s">
        <v>9115</v>
      </c>
      <c r="X147" t="s">
        <v>9116</v>
      </c>
      <c r="Y147" t="s">
        <v>9117</v>
      </c>
      <c r="Z147" t="s">
        <v>9118</v>
      </c>
      <c r="AA147" t="s">
        <v>9119</v>
      </c>
      <c r="AB147" t="s">
        <v>9120</v>
      </c>
    </row>
    <row r="148" spans="1:28" x14ac:dyDescent="0.25">
      <c r="A148" t="s">
        <v>1569</v>
      </c>
      <c r="B148" t="s">
        <v>1570</v>
      </c>
      <c r="C148" t="s">
        <v>7539</v>
      </c>
      <c r="D148" t="s">
        <v>17067</v>
      </c>
      <c r="E148" s="3">
        <v>185</v>
      </c>
      <c r="F148" s="3">
        <v>499</v>
      </c>
      <c r="G148" s="3" t="str" cm="1">
        <f t="array" ref="G14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48" s="18">
        <v>0.63</v>
      </c>
      <c r="I148" s="8">
        <f>Table2[[#This Row],[rating]]+(Table2[[#This Row],[review count per product]]/8)</f>
        <v>5.0750000000000002</v>
      </c>
      <c r="J148">
        <v>4.2</v>
      </c>
      <c r="K148" s="2">
        <v>25</v>
      </c>
      <c r="L148" s="2" t="str">
        <f>IF(Table2[[#This Row],[rating_count]]&lt;1000,"YES","NO")</f>
        <v>YES</v>
      </c>
      <c r="M148" s="2" t="str" cm="1">
        <f t="array" ref="M148">_xlfn.IFS(E148&lt;1000,"&lt;₹1000",E148&lt;=10000,"₹1000 - ₹10000",E148&gt;10000,"&gt;₹10000")</f>
        <v>&lt;₹1000</v>
      </c>
      <c r="N148" s="2" t="str">
        <f t="shared" si="6"/>
        <v>YES</v>
      </c>
      <c r="O148" s="4">
        <f t="shared" si="7"/>
        <v>12475</v>
      </c>
      <c r="P148" t="s">
        <v>1571</v>
      </c>
      <c r="Q148" t="s">
        <v>1572</v>
      </c>
      <c r="R148" t="s">
        <v>1573</v>
      </c>
      <c r="S148">
        <f t="shared" si="8"/>
        <v>7</v>
      </c>
      <c r="T148" t="s">
        <v>1574</v>
      </c>
      <c r="U148" t="s">
        <v>9510</v>
      </c>
      <c r="V148" t="s">
        <v>9511</v>
      </c>
      <c r="W148" t="s">
        <v>9512</v>
      </c>
      <c r="X148" t="s">
        <v>9513</v>
      </c>
      <c r="Y148" t="s">
        <v>9514</v>
      </c>
      <c r="Z148" t="s">
        <v>9515</v>
      </c>
      <c r="AA148" t="s">
        <v>9516</v>
      </c>
    </row>
    <row r="149" spans="1:28" x14ac:dyDescent="0.25">
      <c r="A149" t="s">
        <v>3663</v>
      </c>
      <c r="B149" t="s">
        <v>3664</v>
      </c>
      <c r="C149" t="s">
        <v>7596</v>
      </c>
      <c r="D149" t="s">
        <v>17066</v>
      </c>
      <c r="E149" s="3">
        <v>3299</v>
      </c>
      <c r="F149" s="3">
        <v>4100</v>
      </c>
      <c r="G149" s="3" t="str" cm="1">
        <f t="array" ref="G14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49" s="18">
        <v>0.2</v>
      </c>
      <c r="I149" s="8">
        <f>Table2[[#This Row],[rating]]+(Table2[[#This Row],[review count per product]]/8)</f>
        <v>4.9000000000000004</v>
      </c>
      <c r="J149">
        <v>3.9</v>
      </c>
      <c r="K149" s="2">
        <v>15783</v>
      </c>
      <c r="L149" s="2" t="str">
        <f>IF(Table2[[#This Row],[rating_count]]&lt;1000,"YES","NO")</f>
        <v>NO</v>
      </c>
      <c r="M149" s="2" t="str" cm="1">
        <f t="array" ref="M149">_xlfn.IFS(E149&lt;1000,"&lt;₹1000",E149&lt;=10000,"₹1000 - ₹10000",E149&gt;10000,"&gt;₹10000")</f>
        <v>₹1000 - ₹10000</v>
      </c>
      <c r="N149" s="2" t="str">
        <f t="shared" si="6"/>
        <v>NO</v>
      </c>
      <c r="O149" s="4">
        <f t="shared" si="7"/>
        <v>64710300</v>
      </c>
      <c r="P149" t="s">
        <v>3665</v>
      </c>
      <c r="Q149" t="s">
        <v>3666</v>
      </c>
      <c r="R149" t="s">
        <v>3667</v>
      </c>
      <c r="S149">
        <f t="shared" si="8"/>
        <v>8</v>
      </c>
      <c r="T149" t="s">
        <v>3668</v>
      </c>
      <c r="U149" t="s">
        <v>11942</v>
      </c>
      <c r="V149" t="s">
        <v>11943</v>
      </c>
      <c r="W149" t="s">
        <v>11944</v>
      </c>
      <c r="X149" t="s">
        <v>11945</v>
      </c>
      <c r="Y149" t="s">
        <v>11946</v>
      </c>
      <c r="Z149" t="s">
        <v>11947</v>
      </c>
      <c r="AA149" t="s">
        <v>11948</v>
      </c>
      <c r="AB149" t="s">
        <v>11949</v>
      </c>
    </row>
    <row r="150" spans="1:28" x14ac:dyDescent="0.25">
      <c r="A150" t="s">
        <v>3921</v>
      </c>
      <c r="B150" t="s">
        <v>3922</v>
      </c>
      <c r="C150" t="s">
        <v>7624</v>
      </c>
      <c r="D150" t="s">
        <v>17066</v>
      </c>
      <c r="E150" s="3">
        <v>1799</v>
      </c>
      <c r="F150" s="3">
        <v>2911</v>
      </c>
      <c r="G150" s="3" t="str" cm="1">
        <f t="array" ref="G15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50" s="18">
        <v>0.38</v>
      </c>
      <c r="I150" s="8">
        <f>Table2[[#This Row],[rating]]+(Table2[[#This Row],[review count per product]]/8)</f>
        <v>5.3</v>
      </c>
      <c r="J150">
        <v>4.3</v>
      </c>
      <c r="K150" s="2">
        <v>20342</v>
      </c>
      <c r="L150" s="2" t="str">
        <f>IF(Table2[[#This Row],[rating_count]]&lt;1000,"YES","NO")</f>
        <v>NO</v>
      </c>
      <c r="M150" s="2" t="str" cm="1">
        <f t="array" ref="M150">_xlfn.IFS(E150&lt;1000,"&lt;₹1000",E150&lt;=10000,"₹1000 - ₹10000",E150&gt;10000,"&gt;₹10000")</f>
        <v>₹1000 - ₹10000</v>
      </c>
      <c r="N150" s="2" t="str">
        <f t="shared" si="6"/>
        <v>NO</v>
      </c>
      <c r="O150" s="4">
        <f t="shared" si="7"/>
        <v>59215562</v>
      </c>
      <c r="P150" t="s">
        <v>3923</v>
      </c>
      <c r="Q150" t="s">
        <v>3924</v>
      </c>
      <c r="R150" t="s">
        <v>3925</v>
      </c>
      <c r="S150">
        <f t="shared" si="8"/>
        <v>8</v>
      </c>
      <c r="T150" t="s">
        <v>3926</v>
      </c>
      <c r="U150" t="s">
        <v>12286</v>
      </c>
      <c r="V150" t="s">
        <v>12287</v>
      </c>
      <c r="W150" t="s">
        <v>12288</v>
      </c>
      <c r="X150" t="s">
        <v>12289</v>
      </c>
      <c r="Y150" t="s">
        <v>12290</v>
      </c>
      <c r="Z150" t="s">
        <v>12291</v>
      </c>
      <c r="AA150" t="s">
        <v>12292</v>
      </c>
      <c r="AB150" t="s">
        <v>12293</v>
      </c>
    </row>
    <row r="151" spans="1:28" x14ac:dyDescent="0.25">
      <c r="A151" t="s">
        <v>3807</v>
      </c>
      <c r="B151" t="s">
        <v>3808</v>
      </c>
      <c r="C151" t="s">
        <v>7556</v>
      </c>
      <c r="D151" t="s">
        <v>17067</v>
      </c>
      <c r="E151" s="3">
        <v>149</v>
      </c>
      <c r="F151" s="3">
        <v>499</v>
      </c>
      <c r="G151" s="3" t="str" cm="1">
        <f t="array" ref="G15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51" s="18">
        <v>0.7</v>
      </c>
      <c r="I151" s="8">
        <f>Table2[[#This Row],[rating]]+(Table2[[#This Row],[review count per product]]/8)</f>
        <v>5.0999999999999996</v>
      </c>
      <c r="J151">
        <v>4.0999999999999996</v>
      </c>
      <c r="K151" s="2">
        <v>25607</v>
      </c>
      <c r="L151" s="2" t="str">
        <f>IF(Table2[[#This Row],[rating_count]]&lt;1000,"YES","NO")</f>
        <v>NO</v>
      </c>
      <c r="M151" s="2" t="str" cm="1">
        <f t="array" ref="M151">_xlfn.IFS(E151&lt;1000,"&lt;₹1000",E151&lt;=10000,"₹1000 - ₹10000",E151&gt;10000,"&gt;₹10000")</f>
        <v>&lt;₹1000</v>
      </c>
      <c r="N151" s="2" t="str">
        <f t="shared" si="6"/>
        <v>YES</v>
      </c>
      <c r="O151" s="4">
        <f t="shared" si="7"/>
        <v>12777893</v>
      </c>
      <c r="P151" t="s">
        <v>3809</v>
      </c>
      <c r="Q151" t="s">
        <v>3810</v>
      </c>
      <c r="R151" t="s">
        <v>3811</v>
      </c>
      <c r="S151">
        <f t="shared" si="8"/>
        <v>8</v>
      </c>
      <c r="T151" t="s">
        <v>3812</v>
      </c>
      <c r="U151" t="s">
        <v>12134</v>
      </c>
      <c r="V151" t="s">
        <v>12135</v>
      </c>
      <c r="W151" t="s">
        <v>12136</v>
      </c>
      <c r="X151" t="s">
        <v>12137</v>
      </c>
      <c r="Y151" t="s">
        <v>12138</v>
      </c>
      <c r="Z151" t="s">
        <v>12139</v>
      </c>
      <c r="AA151" t="s">
        <v>12140</v>
      </c>
      <c r="AB151" t="s">
        <v>12141</v>
      </c>
    </row>
    <row r="152" spans="1:28" x14ac:dyDescent="0.25">
      <c r="A152" t="s">
        <v>7443</v>
      </c>
      <c r="B152" t="s">
        <v>7444</v>
      </c>
      <c r="C152" t="s">
        <v>7682</v>
      </c>
      <c r="D152" t="s">
        <v>17068</v>
      </c>
      <c r="E152" s="3">
        <v>1499</v>
      </c>
      <c r="F152" s="3">
        <v>2199</v>
      </c>
      <c r="G152" s="3" t="str" cm="1">
        <f t="array" ref="G15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52" s="18">
        <v>0.32</v>
      </c>
      <c r="I152" s="8">
        <f>Table2[[#This Row],[rating]]+(Table2[[#This Row],[review count per product]]/8)</f>
        <v>5.4</v>
      </c>
      <c r="J152">
        <v>4.4000000000000004</v>
      </c>
      <c r="K152" s="2">
        <v>6531</v>
      </c>
      <c r="L152" s="2" t="str">
        <f>IF(Table2[[#This Row],[rating_count]]&lt;1000,"YES","NO")</f>
        <v>NO</v>
      </c>
      <c r="M152" s="2" t="str" cm="1">
        <f t="array" ref="M152">_xlfn.IFS(E152&lt;1000,"&lt;₹1000",E152&lt;=10000,"₹1000 - ₹10000",E152&gt;10000,"&gt;₹10000")</f>
        <v>₹1000 - ₹10000</v>
      </c>
      <c r="N152" s="2" t="str">
        <f t="shared" si="6"/>
        <v>NO</v>
      </c>
      <c r="O152" s="4">
        <f t="shared" si="7"/>
        <v>14361669</v>
      </c>
      <c r="P152" t="s">
        <v>7445</v>
      </c>
      <c r="Q152" t="s">
        <v>7446</v>
      </c>
      <c r="R152" t="s">
        <v>7447</v>
      </c>
      <c r="S152">
        <f t="shared" si="8"/>
        <v>8</v>
      </c>
      <c r="T152" t="s">
        <v>7448</v>
      </c>
      <c r="U152" t="s">
        <v>16893</v>
      </c>
      <c r="V152" t="s">
        <v>16894</v>
      </c>
      <c r="W152" t="s">
        <v>16895</v>
      </c>
      <c r="X152" t="s">
        <v>16896</v>
      </c>
      <c r="Y152" t="s">
        <v>16897</v>
      </c>
      <c r="Z152" t="s">
        <v>16898</v>
      </c>
      <c r="AA152" t="s">
        <v>16899</v>
      </c>
      <c r="AB152" t="s">
        <v>16900</v>
      </c>
    </row>
    <row r="153" spans="1:28" x14ac:dyDescent="0.25">
      <c r="A153" t="s">
        <v>5533</v>
      </c>
      <c r="B153" t="s">
        <v>5534</v>
      </c>
      <c r="C153" t="s">
        <v>7576</v>
      </c>
      <c r="D153" t="s">
        <v>17067</v>
      </c>
      <c r="E153" s="3">
        <v>3599</v>
      </c>
      <c r="F153" s="3">
        <v>9455</v>
      </c>
      <c r="G153" s="3" t="str" cm="1">
        <f t="array" ref="G15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53" s="18">
        <v>0.62</v>
      </c>
      <c r="I153" s="8">
        <f>Table2[[#This Row],[rating]]+(Table2[[#This Row],[review count per product]]/8)</f>
        <v>5.0999999999999996</v>
      </c>
      <c r="J153">
        <v>4.0999999999999996</v>
      </c>
      <c r="K153" s="2">
        <v>11828</v>
      </c>
      <c r="L153" s="2" t="str">
        <f>IF(Table2[[#This Row],[rating_count]]&lt;1000,"YES","NO")</f>
        <v>NO</v>
      </c>
      <c r="M153" s="2" t="str" cm="1">
        <f t="array" ref="M153">_xlfn.IFS(E153&lt;1000,"&lt;₹1000",E153&lt;=10000,"₹1000 - ₹10000",E153&gt;10000,"&gt;₹10000")</f>
        <v>₹1000 - ₹10000</v>
      </c>
      <c r="N153" s="2" t="str">
        <f t="shared" si="6"/>
        <v>YES</v>
      </c>
      <c r="O153" s="4">
        <f t="shared" si="7"/>
        <v>111833740</v>
      </c>
      <c r="P153" t="s">
        <v>5535</v>
      </c>
      <c r="Q153" t="s">
        <v>5536</v>
      </c>
      <c r="R153" t="s">
        <v>5537</v>
      </c>
      <c r="S153">
        <f t="shared" si="8"/>
        <v>8</v>
      </c>
      <c r="T153" t="s">
        <v>5538</v>
      </c>
      <c r="U153" t="s">
        <v>14396</v>
      </c>
      <c r="V153" t="s">
        <v>14397</v>
      </c>
      <c r="W153" t="s">
        <v>14398</v>
      </c>
      <c r="X153" t="s">
        <v>14399</v>
      </c>
      <c r="Y153" t="s">
        <v>14400</v>
      </c>
      <c r="Z153" t="s">
        <v>14401</v>
      </c>
      <c r="AA153" t="s">
        <v>14402</v>
      </c>
      <c r="AB153" t="s">
        <v>14403</v>
      </c>
    </row>
    <row r="154" spans="1:28" x14ac:dyDescent="0.25">
      <c r="A154" t="s">
        <v>6664</v>
      </c>
      <c r="B154" t="s">
        <v>6665</v>
      </c>
      <c r="C154" t="s">
        <v>7701</v>
      </c>
      <c r="D154" t="s">
        <v>17068</v>
      </c>
      <c r="E154" s="3">
        <v>7349</v>
      </c>
      <c r="F154" s="3">
        <v>10900</v>
      </c>
      <c r="G154" s="3" t="str" cm="1">
        <f t="array" ref="G15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54" s="18">
        <v>0.33</v>
      </c>
      <c r="I154" s="8">
        <f>Table2[[#This Row],[rating]]+(Table2[[#This Row],[review count per product]]/8)</f>
        <v>5.2</v>
      </c>
      <c r="J154">
        <v>4.2</v>
      </c>
      <c r="K154" s="2">
        <v>11957</v>
      </c>
      <c r="L154" s="2" t="str">
        <f>IF(Table2[[#This Row],[rating_count]]&lt;1000,"YES","NO")</f>
        <v>NO</v>
      </c>
      <c r="M154" s="2" t="str" cm="1">
        <f t="array" ref="M154">_xlfn.IFS(E154&lt;1000,"&lt;₹1000",E154&lt;=10000,"₹1000 - ₹10000",E154&gt;10000,"&gt;₹10000")</f>
        <v>₹1000 - ₹10000</v>
      </c>
      <c r="N154" s="2" t="str">
        <f t="shared" si="6"/>
        <v>NO</v>
      </c>
      <c r="O154" s="4">
        <f t="shared" si="7"/>
        <v>130331300</v>
      </c>
      <c r="P154" t="s">
        <v>6666</v>
      </c>
      <c r="Q154" t="s">
        <v>6667</v>
      </c>
      <c r="R154" t="s">
        <v>6668</v>
      </c>
      <c r="S154">
        <f t="shared" si="8"/>
        <v>8</v>
      </c>
      <c r="T154" t="s">
        <v>6669</v>
      </c>
      <c r="U154" t="s">
        <v>15869</v>
      </c>
      <c r="V154" t="s">
        <v>15870</v>
      </c>
      <c r="W154" t="s">
        <v>15871</v>
      </c>
      <c r="X154" t="s">
        <v>15872</v>
      </c>
      <c r="Y154" t="s">
        <v>15873</v>
      </c>
      <c r="Z154" t="s">
        <v>15874</v>
      </c>
      <c r="AA154" t="s">
        <v>15875</v>
      </c>
      <c r="AB154" t="s">
        <v>15876</v>
      </c>
    </row>
    <row r="155" spans="1:28" x14ac:dyDescent="0.25">
      <c r="A155" t="s">
        <v>7246</v>
      </c>
      <c r="B155" t="s">
        <v>7247</v>
      </c>
      <c r="C155" t="s">
        <v>7719</v>
      </c>
      <c r="D155" t="s">
        <v>17068</v>
      </c>
      <c r="E155" s="3">
        <v>1999</v>
      </c>
      <c r="F155" s="3">
        <v>2999</v>
      </c>
      <c r="G155" s="3" t="str" cm="1">
        <f t="array" ref="G15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55" s="18">
        <v>0.33</v>
      </c>
      <c r="I155" s="8">
        <f>Table2[[#This Row],[rating]]+(Table2[[#This Row],[review count per product]]/8)</f>
        <v>5.4</v>
      </c>
      <c r="J155">
        <v>4.4000000000000004</v>
      </c>
      <c r="K155" s="2">
        <v>388</v>
      </c>
      <c r="L155" s="2" t="str">
        <f>IF(Table2[[#This Row],[rating_count]]&lt;1000,"YES","NO")</f>
        <v>YES</v>
      </c>
      <c r="M155" s="2" t="str" cm="1">
        <f t="array" ref="M155">_xlfn.IFS(E155&lt;1000,"&lt;₹1000",E155&lt;=10000,"₹1000 - ₹10000",E155&gt;10000,"&gt;₹10000")</f>
        <v>₹1000 - ₹10000</v>
      </c>
      <c r="N155" s="2" t="str">
        <f t="shared" si="6"/>
        <v>NO</v>
      </c>
      <c r="O155" s="4">
        <f t="shared" si="7"/>
        <v>1163612</v>
      </c>
      <c r="P155" t="s">
        <v>7248</v>
      </c>
      <c r="Q155" t="s">
        <v>7249</v>
      </c>
      <c r="R155" t="s">
        <v>7250</v>
      </c>
      <c r="S155">
        <f t="shared" si="8"/>
        <v>8</v>
      </c>
      <c r="T155" t="s">
        <v>7251</v>
      </c>
      <c r="U155" t="s">
        <v>16629</v>
      </c>
      <c r="V155" t="s">
        <v>16630</v>
      </c>
      <c r="W155" t="s">
        <v>16631</v>
      </c>
      <c r="X155" t="s">
        <v>16632</v>
      </c>
      <c r="Y155" t="s">
        <v>16633</v>
      </c>
      <c r="Z155" t="s">
        <v>16634</v>
      </c>
      <c r="AA155" t="s">
        <v>16635</v>
      </c>
      <c r="AB155" t="s">
        <v>16636</v>
      </c>
    </row>
    <row r="156" spans="1:28" x14ac:dyDescent="0.25">
      <c r="A156" t="s">
        <v>4969</v>
      </c>
      <c r="B156" t="s">
        <v>4970</v>
      </c>
      <c r="C156" t="s">
        <v>7661</v>
      </c>
      <c r="D156" t="s">
        <v>17066</v>
      </c>
      <c r="E156" s="3">
        <v>625</v>
      </c>
      <c r="F156" s="3">
        <v>1400</v>
      </c>
      <c r="G156" s="3" t="str" cm="1">
        <f t="array" ref="G15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56" s="18">
        <v>0.55000000000000004</v>
      </c>
      <c r="I156" s="8">
        <f>Table2[[#This Row],[rating]]+(Table2[[#This Row],[review count per product]]/8)</f>
        <v>5.2</v>
      </c>
      <c r="J156">
        <v>4.2</v>
      </c>
      <c r="K156" s="2">
        <v>23316</v>
      </c>
      <c r="L156" s="2" t="str">
        <f>IF(Table2[[#This Row],[rating_count]]&lt;1000,"YES","NO")</f>
        <v>NO</v>
      </c>
      <c r="M156" s="2" t="str" cm="1">
        <f t="array" ref="M156">_xlfn.IFS(E156&lt;1000,"&lt;₹1000",E156&lt;=10000,"₹1000 - ₹10000",E156&gt;10000,"&gt;₹10000")</f>
        <v>&lt;₹1000</v>
      </c>
      <c r="N156" s="2" t="str">
        <f t="shared" si="6"/>
        <v>YES</v>
      </c>
      <c r="O156" s="4">
        <f t="shared" si="7"/>
        <v>32642400</v>
      </c>
      <c r="P156" t="s">
        <v>4971</v>
      </c>
      <c r="Q156" t="s">
        <v>4972</v>
      </c>
      <c r="R156" t="s">
        <v>4973</v>
      </c>
      <c r="S156">
        <f t="shared" si="8"/>
        <v>8</v>
      </c>
      <c r="T156" t="s">
        <v>4974</v>
      </c>
      <c r="U156" t="s">
        <v>13655</v>
      </c>
      <c r="V156" t="s">
        <v>13656</v>
      </c>
      <c r="W156" t="s">
        <v>13657</v>
      </c>
      <c r="X156" t="s">
        <v>13658</v>
      </c>
      <c r="Y156" t="s">
        <v>13659</v>
      </c>
      <c r="Z156" t="s">
        <v>13660</v>
      </c>
      <c r="AA156" t="s">
        <v>13661</v>
      </c>
      <c r="AB156" t="s">
        <v>13662</v>
      </c>
    </row>
    <row r="157" spans="1:28" x14ac:dyDescent="0.25">
      <c r="A157" t="s">
        <v>5023</v>
      </c>
      <c r="B157" t="s">
        <v>5024</v>
      </c>
      <c r="C157" t="s">
        <v>7561</v>
      </c>
      <c r="D157" t="s">
        <v>17067</v>
      </c>
      <c r="E157" s="3">
        <v>599</v>
      </c>
      <c r="F157" s="3">
        <v>785</v>
      </c>
      <c r="G157" s="3" t="str" cm="1">
        <f t="array" ref="G15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57" s="18">
        <v>0.24</v>
      </c>
      <c r="I157" s="8">
        <f>Table2[[#This Row],[rating]]+(Table2[[#This Row],[review count per product]]/8)</f>
        <v>5.2</v>
      </c>
      <c r="J157">
        <v>4.2</v>
      </c>
      <c r="K157" s="2">
        <v>24247</v>
      </c>
      <c r="L157" s="2" t="str">
        <f>IF(Table2[[#This Row],[rating_count]]&lt;1000,"YES","NO")</f>
        <v>NO</v>
      </c>
      <c r="M157" s="2" t="str" cm="1">
        <f t="array" ref="M157">_xlfn.IFS(E157&lt;1000,"&lt;₹1000",E157&lt;=10000,"₹1000 - ₹10000",E157&gt;10000,"&gt;₹10000")</f>
        <v>&lt;₹1000</v>
      </c>
      <c r="N157" s="2" t="str">
        <f t="shared" si="6"/>
        <v>NO</v>
      </c>
      <c r="O157" s="4">
        <f t="shared" si="7"/>
        <v>19033895</v>
      </c>
      <c r="P157" t="s">
        <v>5025</v>
      </c>
      <c r="Q157" t="s">
        <v>5026</v>
      </c>
      <c r="R157" t="s">
        <v>5027</v>
      </c>
      <c r="S157">
        <f t="shared" si="8"/>
        <v>8</v>
      </c>
      <c r="T157" t="s">
        <v>5028</v>
      </c>
      <c r="U157" t="s">
        <v>13727</v>
      </c>
      <c r="V157" t="s">
        <v>13728</v>
      </c>
      <c r="W157" t="s">
        <v>13729</v>
      </c>
      <c r="X157" t="s">
        <v>13730</v>
      </c>
      <c r="Y157" t="s">
        <v>13731</v>
      </c>
      <c r="Z157" t="s">
        <v>13732</v>
      </c>
      <c r="AA157" t="s">
        <v>13733</v>
      </c>
      <c r="AB157" t="s">
        <v>13734</v>
      </c>
    </row>
    <row r="158" spans="1:28" x14ac:dyDescent="0.25">
      <c r="A158" t="s">
        <v>7270</v>
      </c>
      <c r="B158" t="s">
        <v>7271</v>
      </c>
      <c r="C158" t="s">
        <v>7687</v>
      </c>
      <c r="D158" t="s">
        <v>17068</v>
      </c>
      <c r="E158" s="3">
        <v>699</v>
      </c>
      <c r="F158" s="3">
        <v>1690</v>
      </c>
      <c r="G158" s="3" t="str" cm="1">
        <f t="array" ref="G15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58" s="18">
        <v>0.59</v>
      </c>
      <c r="I158" s="8">
        <f>Table2[[#This Row],[rating]]+(Table2[[#This Row],[review count per product]]/8)</f>
        <v>5.0999999999999996</v>
      </c>
      <c r="J158">
        <v>4.0999999999999996</v>
      </c>
      <c r="K158" s="2">
        <v>3524</v>
      </c>
      <c r="L158" s="2" t="str">
        <f>IF(Table2[[#This Row],[rating_count]]&lt;1000,"YES","NO")</f>
        <v>NO</v>
      </c>
      <c r="M158" s="2" t="str" cm="1">
        <f t="array" ref="M158">_xlfn.IFS(E158&lt;1000,"&lt;₹1000",E158&lt;=10000,"₹1000 - ₹10000",E158&gt;10000,"&gt;₹10000")</f>
        <v>&lt;₹1000</v>
      </c>
      <c r="N158" s="2" t="str">
        <f t="shared" si="6"/>
        <v>YES</v>
      </c>
      <c r="O158" s="4">
        <f t="shared" si="7"/>
        <v>5955560</v>
      </c>
      <c r="P158" t="s">
        <v>7272</v>
      </c>
      <c r="Q158" t="s">
        <v>7273</v>
      </c>
      <c r="R158" t="s">
        <v>7274</v>
      </c>
      <c r="S158">
        <f t="shared" si="8"/>
        <v>8</v>
      </c>
      <c r="T158" t="s">
        <v>7275</v>
      </c>
      <c r="U158" t="s">
        <v>16661</v>
      </c>
      <c r="V158" t="s">
        <v>16662</v>
      </c>
      <c r="W158" t="s">
        <v>16663</v>
      </c>
      <c r="X158" t="s">
        <v>16664</v>
      </c>
      <c r="Y158" t="s">
        <v>16665</v>
      </c>
      <c r="Z158" t="s">
        <v>16666</v>
      </c>
      <c r="AA158" t="s">
        <v>16667</v>
      </c>
      <c r="AB158" t="s">
        <v>16668</v>
      </c>
    </row>
    <row r="159" spans="1:28" x14ac:dyDescent="0.25">
      <c r="A159" t="s">
        <v>700</v>
      </c>
      <c r="B159" t="s">
        <v>701</v>
      </c>
      <c r="C159" t="s">
        <v>7544</v>
      </c>
      <c r="D159" t="s">
        <v>17067</v>
      </c>
      <c r="E159" s="3">
        <v>489</v>
      </c>
      <c r="F159" s="3">
        <v>1200</v>
      </c>
      <c r="G159" s="3" t="str" cm="1">
        <f t="array" ref="G15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59" s="18">
        <v>0.59</v>
      </c>
      <c r="I159" s="8">
        <f>Table2[[#This Row],[rating]]+(Table2[[#This Row],[review count per product]]/8)</f>
        <v>5.4</v>
      </c>
      <c r="J159">
        <v>4.4000000000000004</v>
      </c>
      <c r="K159" s="2">
        <v>69538</v>
      </c>
      <c r="L159" s="2" t="str">
        <f>IF(Table2[[#This Row],[rating_count]]&lt;1000,"YES","NO")</f>
        <v>NO</v>
      </c>
      <c r="M159" s="2" t="str" cm="1">
        <f t="array" ref="M159">_xlfn.IFS(E159&lt;1000,"&lt;₹1000",E159&lt;=10000,"₹1000 - ₹10000",E159&gt;10000,"&gt;₹10000")</f>
        <v>&lt;₹1000</v>
      </c>
      <c r="N159" s="2" t="str">
        <f t="shared" si="6"/>
        <v>YES</v>
      </c>
      <c r="O159" s="4">
        <f t="shared" si="7"/>
        <v>83445600</v>
      </c>
      <c r="P159" t="s">
        <v>702</v>
      </c>
      <c r="Q159" t="s">
        <v>703</v>
      </c>
      <c r="R159" t="s">
        <v>704</v>
      </c>
      <c r="S159">
        <f t="shared" si="8"/>
        <v>8</v>
      </c>
      <c r="T159" t="s">
        <v>705</v>
      </c>
      <c r="U159" t="s">
        <v>8556</v>
      </c>
      <c r="V159" t="s">
        <v>8557</v>
      </c>
      <c r="W159" t="s">
        <v>8558</v>
      </c>
      <c r="X159" t="s">
        <v>8559</v>
      </c>
      <c r="Y159" t="s">
        <v>8560</v>
      </c>
      <c r="Z159" t="s">
        <v>8561</v>
      </c>
      <c r="AA159" t="s">
        <v>8562</v>
      </c>
      <c r="AB159" t="s">
        <v>8563</v>
      </c>
    </row>
    <row r="160" spans="1:28" x14ac:dyDescent="0.25">
      <c r="A160" t="s">
        <v>682</v>
      </c>
      <c r="B160" t="s">
        <v>683</v>
      </c>
      <c r="C160" t="s">
        <v>7539</v>
      </c>
      <c r="D160" t="s">
        <v>17067</v>
      </c>
      <c r="E160" s="3">
        <v>229</v>
      </c>
      <c r="F160" s="3">
        <v>595</v>
      </c>
      <c r="G160" s="3" t="str" cm="1">
        <f t="array" ref="G16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60" s="18">
        <v>0.62</v>
      </c>
      <c r="I160" s="8">
        <f>Table2[[#This Row],[rating]]+(Table2[[#This Row],[review count per product]]/8)</f>
        <v>5.3</v>
      </c>
      <c r="J160">
        <v>4.3</v>
      </c>
      <c r="K160" s="2">
        <v>12835</v>
      </c>
      <c r="L160" s="2" t="str">
        <f>IF(Table2[[#This Row],[rating_count]]&lt;1000,"YES","NO")</f>
        <v>NO</v>
      </c>
      <c r="M160" s="2" t="str" cm="1">
        <f t="array" ref="M160">_xlfn.IFS(E160&lt;1000,"&lt;₹1000",E160&lt;=10000,"₹1000 - ₹10000",E160&gt;10000,"&gt;₹10000")</f>
        <v>&lt;₹1000</v>
      </c>
      <c r="N160" s="2" t="str">
        <f t="shared" si="6"/>
        <v>YES</v>
      </c>
      <c r="O160" s="4">
        <f t="shared" si="7"/>
        <v>7636825</v>
      </c>
      <c r="P160" t="s">
        <v>684</v>
      </c>
      <c r="Q160" t="s">
        <v>685</v>
      </c>
      <c r="R160" t="s">
        <v>686</v>
      </c>
      <c r="S160">
        <f t="shared" si="8"/>
        <v>8</v>
      </c>
      <c r="T160" t="s">
        <v>687</v>
      </c>
      <c r="U160" t="s">
        <v>8532</v>
      </c>
      <c r="V160" t="s">
        <v>8533</v>
      </c>
      <c r="W160" t="s">
        <v>8534</v>
      </c>
      <c r="X160" t="s">
        <v>8535</v>
      </c>
      <c r="Y160" t="s">
        <v>8536</v>
      </c>
      <c r="Z160" t="s">
        <v>8537</v>
      </c>
      <c r="AA160" t="s">
        <v>8538</v>
      </c>
      <c r="AB160" t="s">
        <v>8539</v>
      </c>
    </row>
    <row r="161" spans="1:28" x14ac:dyDescent="0.25">
      <c r="A161" t="s">
        <v>1364</v>
      </c>
      <c r="B161" t="s">
        <v>1365</v>
      </c>
      <c r="C161" t="s">
        <v>7539</v>
      </c>
      <c r="D161" t="s">
        <v>17067</v>
      </c>
      <c r="E161" s="3">
        <v>299</v>
      </c>
      <c r="F161" s="3">
        <v>700</v>
      </c>
      <c r="G161" s="3" t="str" cm="1">
        <f t="array" ref="G16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61" s="18">
        <v>0.56999999999999995</v>
      </c>
      <c r="I161" s="8">
        <f>Table2[[#This Row],[rating]]+(Table2[[#This Row],[review count per product]]/8)</f>
        <v>5.4</v>
      </c>
      <c r="J161">
        <v>4.4000000000000004</v>
      </c>
      <c r="K161" s="2">
        <v>8714</v>
      </c>
      <c r="L161" s="2" t="str">
        <f>IF(Table2[[#This Row],[rating_count]]&lt;1000,"YES","NO")</f>
        <v>NO</v>
      </c>
      <c r="M161" s="2" t="str" cm="1">
        <f t="array" ref="M161">_xlfn.IFS(E161&lt;1000,"&lt;₹1000",E161&lt;=10000,"₹1000 - ₹10000",E161&gt;10000,"&gt;₹10000")</f>
        <v>&lt;₹1000</v>
      </c>
      <c r="N161" s="2" t="str">
        <f t="shared" si="6"/>
        <v>YES</v>
      </c>
      <c r="O161" s="4">
        <f t="shared" si="7"/>
        <v>6099800</v>
      </c>
      <c r="P161" t="s">
        <v>1366</v>
      </c>
      <c r="Q161" t="s">
        <v>1367</v>
      </c>
      <c r="R161" t="s">
        <v>1368</v>
      </c>
      <c r="S161">
        <f t="shared" si="8"/>
        <v>8</v>
      </c>
      <c r="T161" t="s">
        <v>1369</v>
      </c>
      <c r="U161" t="s">
        <v>9289</v>
      </c>
      <c r="V161" t="s">
        <v>9290</v>
      </c>
      <c r="W161" t="s">
        <v>9291</v>
      </c>
      <c r="X161" t="s">
        <v>9292</v>
      </c>
      <c r="Y161" t="s">
        <v>9293</v>
      </c>
      <c r="Z161" t="s">
        <v>9294</v>
      </c>
      <c r="AA161" t="s">
        <v>9295</v>
      </c>
      <c r="AB161" t="s">
        <v>9296</v>
      </c>
    </row>
    <row r="162" spans="1:28" x14ac:dyDescent="0.25">
      <c r="A162" t="s">
        <v>1810</v>
      </c>
      <c r="B162" t="s">
        <v>1811</v>
      </c>
      <c r="C162" t="s">
        <v>7560</v>
      </c>
      <c r="D162" t="s">
        <v>17067</v>
      </c>
      <c r="E162" s="3">
        <v>599</v>
      </c>
      <c r="F162" s="3">
        <v>999</v>
      </c>
      <c r="G162" s="3" t="str" cm="1">
        <f t="array" ref="G16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62" s="18">
        <v>0.4</v>
      </c>
      <c r="I162" s="8">
        <f>Table2[[#This Row],[rating]]+(Table2[[#This Row],[review count per product]]/8)</f>
        <v>5.0999999999999996</v>
      </c>
      <c r="J162">
        <v>4.0999999999999996</v>
      </c>
      <c r="K162" s="2">
        <v>192590</v>
      </c>
      <c r="L162" s="2" t="str">
        <f>IF(Table2[[#This Row],[rating_count]]&lt;1000,"YES","NO")</f>
        <v>NO</v>
      </c>
      <c r="M162" s="2" t="str" cm="1">
        <f t="array" ref="M162">_xlfn.IFS(E162&lt;1000,"&lt;₹1000",E162&lt;=10000,"₹1000 - ₹10000",E162&gt;10000,"&gt;₹10000")</f>
        <v>&lt;₹1000</v>
      </c>
      <c r="N162" s="2" t="str">
        <f t="shared" si="6"/>
        <v>NO</v>
      </c>
      <c r="O162" s="4">
        <f t="shared" si="7"/>
        <v>192397410</v>
      </c>
      <c r="P162" t="s">
        <v>1812</v>
      </c>
      <c r="Q162" t="s">
        <v>1813</v>
      </c>
      <c r="R162" t="s">
        <v>1814</v>
      </c>
      <c r="S162">
        <f t="shared" si="8"/>
        <v>8</v>
      </c>
      <c r="T162" t="s">
        <v>1815</v>
      </c>
      <c r="U162" t="s">
        <v>9792</v>
      </c>
      <c r="V162" t="s">
        <v>9793</v>
      </c>
      <c r="W162" t="s">
        <v>9794</v>
      </c>
      <c r="X162" t="s">
        <v>9795</v>
      </c>
      <c r="Y162" t="s">
        <v>9796</v>
      </c>
      <c r="Z162" t="s">
        <v>9797</v>
      </c>
      <c r="AA162" t="s">
        <v>9798</v>
      </c>
      <c r="AB162" t="s">
        <v>9799</v>
      </c>
    </row>
    <row r="163" spans="1:28" x14ac:dyDescent="0.25">
      <c r="A163" t="s">
        <v>2333</v>
      </c>
      <c r="B163" t="s">
        <v>2334</v>
      </c>
      <c r="C163" t="s">
        <v>7571</v>
      </c>
      <c r="D163" t="s">
        <v>17067</v>
      </c>
      <c r="E163" s="3">
        <v>599</v>
      </c>
      <c r="F163" s="3">
        <v>1299</v>
      </c>
      <c r="G163" s="3" t="str" cm="1">
        <f t="array" ref="G16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63" s="18">
        <v>0.54</v>
      </c>
      <c r="I163" s="8">
        <f>Table2[[#This Row],[rating]]+(Table2[[#This Row],[review count per product]]/8)</f>
        <v>5.0999999999999996</v>
      </c>
      <c r="J163">
        <v>4.0999999999999996</v>
      </c>
      <c r="K163" s="2">
        <v>192589</v>
      </c>
      <c r="L163" s="2" t="str">
        <f>IF(Table2[[#This Row],[rating_count]]&lt;1000,"YES","NO")</f>
        <v>NO</v>
      </c>
      <c r="M163" s="2" t="str" cm="1">
        <f t="array" ref="M163">_xlfn.IFS(E163&lt;1000,"&lt;₹1000",E163&lt;=10000,"₹1000 - ₹10000",E163&gt;10000,"&gt;₹10000")</f>
        <v>&lt;₹1000</v>
      </c>
      <c r="N163" s="2" t="str">
        <f t="shared" si="6"/>
        <v>YES</v>
      </c>
      <c r="O163" s="4">
        <f t="shared" si="7"/>
        <v>250173111</v>
      </c>
      <c r="P163" t="s">
        <v>2335</v>
      </c>
      <c r="Q163" t="s">
        <v>1813</v>
      </c>
      <c r="R163" t="s">
        <v>1814</v>
      </c>
      <c r="S163">
        <f t="shared" si="8"/>
        <v>8</v>
      </c>
      <c r="T163" t="s">
        <v>1815</v>
      </c>
      <c r="U163" t="s">
        <v>9792</v>
      </c>
      <c r="V163" t="s">
        <v>9793</v>
      </c>
      <c r="W163" t="s">
        <v>9794</v>
      </c>
      <c r="X163" t="s">
        <v>9795</v>
      </c>
      <c r="Y163" t="s">
        <v>9796</v>
      </c>
      <c r="Z163" t="s">
        <v>9797</v>
      </c>
      <c r="AA163" t="s">
        <v>9798</v>
      </c>
      <c r="AB163" t="s">
        <v>9799</v>
      </c>
    </row>
    <row r="164" spans="1:28" x14ac:dyDescent="0.25">
      <c r="A164" t="s">
        <v>3969</v>
      </c>
      <c r="B164" t="s">
        <v>3970</v>
      </c>
      <c r="C164" t="s">
        <v>7624</v>
      </c>
      <c r="D164" t="s">
        <v>17066</v>
      </c>
      <c r="E164" s="3">
        <v>287</v>
      </c>
      <c r="F164" s="3">
        <v>499</v>
      </c>
      <c r="G164" s="3" t="str" cm="1">
        <f t="array" ref="G16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64" s="18">
        <v>0.42</v>
      </c>
      <c r="I164" s="8">
        <f>Table2[[#This Row],[rating]]+(Table2[[#This Row],[review count per product]]/8)</f>
        <v>5.4</v>
      </c>
      <c r="J164">
        <v>4.4000000000000004</v>
      </c>
      <c r="K164" s="2">
        <v>8076</v>
      </c>
      <c r="L164" s="2" t="str">
        <f>IF(Table2[[#This Row],[rating_count]]&lt;1000,"YES","NO")</f>
        <v>NO</v>
      </c>
      <c r="M164" s="2" t="str" cm="1">
        <f t="array" ref="M164">_xlfn.IFS(E164&lt;1000,"&lt;₹1000",E164&lt;=10000,"₹1000 - ₹10000",E164&gt;10000,"&gt;₹10000")</f>
        <v>&lt;₹1000</v>
      </c>
      <c r="N164" s="2" t="str">
        <f t="shared" si="6"/>
        <v>NO</v>
      </c>
      <c r="O164" s="4">
        <f t="shared" si="7"/>
        <v>4029924</v>
      </c>
      <c r="P164" t="s">
        <v>3971</v>
      </c>
      <c r="Q164" t="s">
        <v>3972</v>
      </c>
      <c r="R164" t="s">
        <v>3973</v>
      </c>
      <c r="S164">
        <f t="shared" si="8"/>
        <v>8</v>
      </c>
      <c r="T164" t="s">
        <v>3974</v>
      </c>
      <c r="U164" t="s">
        <v>12350</v>
      </c>
      <c r="V164" t="s">
        <v>12351</v>
      </c>
      <c r="W164" t="s">
        <v>12352</v>
      </c>
      <c r="X164" t="s">
        <v>12353</v>
      </c>
      <c r="Y164" t="s">
        <v>12354</v>
      </c>
      <c r="Z164" t="s">
        <v>12355</v>
      </c>
      <c r="AA164" t="s">
        <v>12356</v>
      </c>
      <c r="AB164" t="s">
        <v>12357</v>
      </c>
    </row>
    <row r="165" spans="1:28" x14ac:dyDescent="0.25">
      <c r="A165" t="s">
        <v>3317</v>
      </c>
      <c r="B165" t="s">
        <v>3318</v>
      </c>
      <c r="C165" t="s">
        <v>7537</v>
      </c>
      <c r="D165" t="s">
        <v>17066</v>
      </c>
      <c r="E165" s="3">
        <v>269</v>
      </c>
      <c r="F165" s="3">
        <v>315</v>
      </c>
      <c r="G165" s="3" t="str" cm="1">
        <f t="array" ref="G16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65" s="18">
        <v>0.15</v>
      </c>
      <c r="I165" s="8">
        <f>Table2[[#This Row],[rating]]+(Table2[[#This Row],[review count per product]]/8)</f>
        <v>5.5</v>
      </c>
      <c r="J165">
        <v>4.5</v>
      </c>
      <c r="K165" s="2">
        <v>17810</v>
      </c>
      <c r="L165" s="2" t="str">
        <f>IF(Table2[[#This Row],[rating_count]]&lt;1000,"YES","NO")</f>
        <v>NO</v>
      </c>
      <c r="M165" s="2" t="str" cm="1">
        <f t="array" ref="M165">_xlfn.IFS(E165&lt;1000,"&lt;₹1000",E165&lt;=10000,"₹1000 - ₹10000",E165&gt;10000,"&gt;₹10000")</f>
        <v>&lt;₹1000</v>
      </c>
      <c r="N165" s="2" t="str">
        <f t="shared" si="6"/>
        <v>NO</v>
      </c>
      <c r="O165" s="4">
        <f t="shared" si="7"/>
        <v>5610150</v>
      </c>
      <c r="P165" t="s">
        <v>3319</v>
      </c>
      <c r="Q165" t="s">
        <v>3320</v>
      </c>
      <c r="R165" t="s">
        <v>3321</v>
      </c>
      <c r="S165">
        <f t="shared" si="8"/>
        <v>8</v>
      </c>
      <c r="T165" t="s">
        <v>3322</v>
      </c>
      <c r="U165" t="s">
        <v>11494</v>
      </c>
      <c r="V165" t="s">
        <v>11495</v>
      </c>
      <c r="W165" t="s">
        <v>11496</v>
      </c>
      <c r="X165" t="s">
        <v>11497</v>
      </c>
      <c r="Y165" t="s">
        <v>11498</v>
      </c>
      <c r="Z165" t="s">
        <v>11499</v>
      </c>
      <c r="AA165" t="s">
        <v>11500</v>
      </c>
      <c r="AB165" t="s">
        <v>11501</v>
      </c>
    </row>
    <row r="166" spans="1:28" x14ac:dyDescent="0.25">
      <c r="A166" t="s">
        <v>4406</v>
      </c>
      <c r="B166" t="s">
        <v>4407</v>
      </c>
      <c r="C166" t="s">
        <v>7584</v>
      </c>
      <c r="D166" t="s">
        <v>17066</v>
      </c>
      <c r="E166" s="3">
        <v>3498</v>
      </c>
      <c r="F166" s="3">
        <v>3875</v>
      </c>
      <c r="G166" s="3" t="str" cm="1">
        <f t="array" ref="G16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66" s="18">
        <v>0.1</v>
      </c>
      <c r="I166" s="8">
        <f>Table2[[#This Row],[rating]]+(Table2[[#This Row],[review count per product]]/8)</f>
        <v>4.4000000000000004</v>
      </c>
      <c r="J166">
        <v>3.4</v>
      </c>
      <c r="K166" s="2">
        <v>12185</v>
      </c>
      <c r="L166" s="2" t="str">
        <f>IF(Table2[[#This Row],[rating_count]]&lt;1000,"YES","NO")</f>
        <v>NO</v>
      </c>
      <c r="M166" s="2" t="str" cm="1">
        <f t="array" ref="M166">_xlfn.IFS(E166&lt;1000,"&lt;₹1000",E166&lt;=10000,"₹1000 - ₹10000",E166&gt;10000,"&gt;₹10000")</f>
        <v>₹1000 - ₹10000</v>
      </c>
      <c r="N166" s="2" t="str">
        <f t="shared" si="6"/>
        <v>NO</v>
      </c>
      <c r="O166" s="4">
        <f t="shared" si="7"/>
        <v>47216875</v>
      </c>
      <c r="P166" t="s">
        <v>4408</v>
      </c>
      <c r="Q166" t="s">
        <v>4409</v>
      </c>
      <c r="R166" t="s">
        <v>4410</v>
      </c>
      <c r="S166">
        <f t="shared" si="8"/>
        <v>8</v>
      </c>
      <c r="T166" t="s">
        <v>4411</v>
      </c>
      <c r="U166" t="s">
        <v>12926</v>
      </c>
      <c r="V166" t="s">
        <v>12927</v>
      </c>
      <c r="W166" t="s">
        <v>12928</v>
      </c>
      <c r="X166" t="s">
        <v>12929</v>
      </c>
      <c r="Y166" t="s">
        <v>12930</v>
      </c>
      <c r="Z166" t="s">
        <v>12931</v>
      </c>
      <c r="AA166" t="s">
        <v>12932</v>
      </c>
      <c r="AB166" t="s">
        <v>12933</v>
      </c>
    </row>
    <row r="167" spans="1:28" x14ac:dyDescent="0.25">
      <c r="A167" t="s">
        <v>5197</v>
      </c>
      <c r="B167" t="s">
        <v>5198</v>
      </c>
      <c r="C167" t="s">
        <v>7564</v>
      </c>
      <c r="D167" t="s">
        <v>17067</v>
      </c>
      <c r="E167" s="3">
        <v>1321</v>
      </c>
      <c r="F167" s="3">
        <v>1545</v>
      </c>
      <c r="G167" s="3" t="str" cm="1">
        <f t="array" ref="G16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67" s="18">
        <v>0.14000000000000001</v>
      </c>
      <c r="I167" s="8">
        <f>Table2[[#This Row],[rating]]+(Table2[[#This Row],[review count per product]]/8)</f>
        <v>5.3</v>
      </c>
      <c r="J167">
        <v>4.3</v>
      </c>
      <c r="K167" s="2">
        <v>15453</v>
      </c>
      <c r="L167" s="2" t="str">
        <f>IF(Table2[[#This Row],[rating_count]]&lt;1000,"YES","NO")</f>
        <v>NO</v>
      </c>
      <c r="M167" s="2" t="str" cm="1">
        <f t="array" ref="M167">_xlfn.IFS(E167&lt;1000,"&lt;₹1000",E167&lt;=10000,"₹1000 - ₹10000",E167&gt;10000,"&gt;₹10000")</f>
        <v>₹1000 - ₹10000</v>
      </c>
      <c r="N167" s="2" t="str">
        <f t="shared" si="6"/>
        <v>NO</v>
      </c>
      <c r="O167" s="4">
        <f t="shared" si="7"/>
        <v>23874885</v>
      </c>
      <c r="P167" t="s">
        <v>5199</v>
      </c>
      <c r="Q167" t="s">
        <v>5200</v>
      </c>
      <c r="R167" t="s">
        <v>5201</v>
      </c>
      <c r="S167">
        <f t="shared" si="8"/>
        <v>8</v>
      </c>
      <c r="T167" t="s">
        <v>5202</v>
      </c>
      <c r="U167" t="s">
        <v>13954</v>
      </c>
      <c r="V167" t="s">
        <v>13955</v>
      </c>
      <c r="W167" t="s">
        <v>13956</v>
      </c>
      <c r="X167" t="s">
        <v>13957</v>
      </c>
      <c r="Y167" t="s">
        <v>13958</v>
      </c>
      <c r="Z167" t="s">
        <v>13959</v>
      </c>
      <c r="AA167" t="s">
        <v>13960</v>
      </c>
      <c r="AB167" t="s">
        <v>13961</v>
      </c>
    </row>
    <row r="168" spans="1:28" x14ac:dyDescent="0.25">
      <c r="A168" t="s">
        <v>3605</v>
      </c>
      <c r="B168" t="s">
        <v>3606</v>
      </c>
      <c r="C168" t="s">
        <v>7612</v>
      </c>
      <c r="D168" t="s">
        <v>17066</v>
      </c>
      <c r="E168" s="3">
        <v>729</v>
      </c>
      <c r="F168" s="3">
        <v>1650</v>
      </c>
      <c r="G168" s="3" t="str" cm="1">
        <f t="array" ref="G16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68" s="18">
        <v>0.56000000000000005</v>
      </c>
      <c r="I168" s="8">
        <f>Table2[[#This Row],[rating]]+(Table2[[#This Row],[review count per product]]/8)</f>
        <v>5.3</v>
      </c>
      <c r="J168">
        <v>4.3</v>
      </c>
      <c r="K168" s="2">
        <v>82356</v>
      </c>
      <c r="L168" s="2" t="str">
        <f>IF(Table2[[#This Row],[rating_count]]&lt;1000,"YES","NO")</f>
        <v>NO</v>
      </c>
      <c r="M168" s="2" t="str" cm="1">
        <f t="array" ref="M168">_xlfn.IFS(E168&lt;1000,"&lt;₹1000",E168&lt;=10000,"₹1000 - ₹10000",E168&gt;10000,"&gt;₹10000")</f>
        <v>&lt;₹1000</v>
      </c>
      <c r="N168" s="2" t="str">
        <f t="shared" si="6"/>
        <v>YES</v>
      </c>
      <c r="O168" s="4">
        <f t="shared" si="7"/>
        <v>135887400</v>
      </c>
      <c r="P168" t="s">
        <v>3607</v>
      </c>
      <c r="Q168" t="s">
        <v>3608</v>
      </c>
      <c r="R168" t="s">
        <v>3609</v>
      </c>
      <c r="S168">
        <f t="shared" si="8"/>
        <v>8</v>
      </c>
      <c r="T168" t="s">
        <v>3610</v>
      </c>
      <c r="U168" t="s">
        <v>11870</v>
      </c>
      <c r="V168" t="s">
        <v>11871</v>
      </c>
      <c r="W168" t="s">
        <v>11872</v>
      </c>
      <c r="X168" t="s">
        <v>11873</v>
      </c>
      <c r="Y168" t="s">
        <v>11874</v>
      </c>
      <c r="Z168" t="s">
        <v>11875</v>
      </c>
      <c r="AA168" t="s">
        <v>11876</v>
      </c>
      <c r="AB168" t="s">
        <v>11877</v>
      </c>
    </row>
    <row r="169" spans="1:28" x14ac:dyDescent="0.25">
      <c r="A169" t="s">
        <v>2286</v>
      </c>
      <c r="B169" t="s">
        <v>2287</v>
      </c>
      <c r="C169" t="s">
        <v>7558</v>
      </c>
      <c r="D169" t="s">
        <v>17067</v>
      </c>
      <c r="E169" s="3">
        <v>499</v>
      </c>
      <c r="F169" s="3">
        <v>499</v>
      </c>
      <c r="G169" s="3" t="str" cm="1">
        <f t="array" ref="G16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69" s="18">
        <v>0</v>
      </c>
      <c r="I169" s="8">
        <f>Table2[[#This Row],[rating]]+(Table2[[#This Row],[review count per product]]/8)</f>
        <v>5.2</v>
      </c>
      <c r="J169">
        <v>4.2</v>
      </c>
      <c r="K169" s="2">
        <v>31539</v>
      </c>
      <c r="L169" s="2" t="str">
        <f>IF(Table2[[#This Row],[rating_count]]&lt;1000,"YES","NO")</f>
        <v>NO</v>
      </c>
      <c r="M169" s="2" t="str" cm="1">
        <f t="array" ref="M169">_xlfn.IFS(E169&lt;1000,"&lt;₹1000",E169&lt;=10000,"₹1000 - ₹10000",E169&gt;10000,"&gt;₹10000")</f>
        <v>&lt;₹1000</v>
      </c>
      <c r="N169" s="2" t="str">
        <f t="shared" si="6"/>
        <v>NO</v>
      </c>
      <c r="O169" s="4">
        <f t="shared" si="7"/>
        <v>15737961</v>
      </c>
      <c r="P169" t="s">
        <v>2288</v>
      </c>
      <c r="Q169" t="s">
        <v>2289</v>
      </c>
      <c r="R169" t="s">
        <v>2290</v>
      </c>
      <c r="S169">
        <f t="shared" si="8"/>
        <v>8</v>
      </c>
      <c r="T169" t="s">
        <v>2291</v>
      </c>
      <c r="U169" t="s">
        <v>10279</v>
      </c>
      <c r="V169" t="s">
        <v>10280</v>
      </c>
      <c r="W169" t="s">
        <v>10281</v>
      </c>
      <c r="X169" t="s">
        <v>10282</v>
      </c>
      <c r="Y169" t="s">
        <v>10283</v>
      </c>
      <c r="Z169" t="s">
        <v>10284</v>
      </c>
      <c r="AA169" t="s">
        <v>10285</v>
      </c>
      <c r="AB169" t="s">
        <v>10286</v>
      </c>
    </row>
    <row r="170" spans="1:28" x14ac:dyDescent="0.25">
      <c r="A170" t="s">
        <v>2505</v>
      </c>
      <c r="B170" t="s">
        <v>2506</v>
      </c>
      <c r="C170" t="s">
        <v>7558</v>
      </c>
      <c r="D170" t="s">
        <v>17067</v>
      </c>
      <c r="E170" s="3">
        <v>949</v>
      </c>
      <c r="F170" s="3">
        <v>999</v>
      </c>
      <c r="G170" s="3" t="str" cm="1">
        <f t="array" ref="G17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70" s="18">
        <v>0.05</v>
      </c>
      <c r="I170" s="8">
        <f>Table2[[#This Row],[rating]]+(Table2[[#This Row],[review count per product]]/8)</f>
        <v>5.2</v>
      </c>
      <c r="J170">
        <v>4.2</v>
      </c>
      <c r="K170" s="2">
        <v>31539</v>
      </c>
      <c r="L170" s="2" t="str">
        <f>IF(Table2[[#This Row],[rating_count]]&lt;1000,"YES","NO")</f>
        <v>NO</v>
      </c>
      <c r="M170" s="2" t="str" cm="1">
        <f t="array" ref="M170">_xlfn.IFS(E170&lt;1000,"&lt;₹1000",E170&lt;=10000,"₹1000 - ₹10000",E170&gt;10000,"&gt;₹10000")</f>
        <v>&lt;₹1000</v>
      </c>
      <c r="N170" s="2" t="str">
        <f t="shared" si="6"/>
        <v>NO</v>
      </c>
      <c r="O170" s="4">
        <f t="shared" si="7"/>
        <v>31507461</v>
      </c>
      <c r="P170" t="s">
        <v>2507</v>
      </c>
      <c r="Q170" t="s">
        <v>2289</v>
      </c>
      <c r="R170" t="s">
        <v>2290</v>
      </c>
      <c r="S170">
        <f t="shared" si="8"/>
        <v>8</v>
      </c>
      <c r="T170" t="s">
        <v>2291</v>
      </c>
      <c r="U170" t="s">
        <v>10279</v>
      </c>
      <c r="V170" t="s">
        <v>10280</v>
      </c>
      <c r="W170" t="s">
        <v>10281</v>
      </c>
      <c r="X170" t="s">
        <v>10282</v>
      </c>
      <c r="Y170" t="s">
        <v>10283</v>
      </c>
      <c r="Z170" t="s">
        <v>10284</v>
      </c>
      <c r="AA170" t="s">
        <v>10285</v>
      </c>
      <c r="AB170" t="s">
        <v>10286</v>
      </c>
    </row>
    <row r="171" spans="1:28" x14ac:dyDescent="0.25">
      <c r="A171" t="s">
        <v>7258</v>
      </c>
      <c r="B171" t="s">
        <v>7259</v>
      </c>
      <c r="C171" t="s">
        <v>7695</v>
      </c>
      <c r="D171" t="s">
        <v>17068</v>
      </c>
      <c r="E171" s="3">
        <v>184</v>
      </c>
      <c r="F171" s="3">
        <v>450</v>
      </c>
      <c r="G171" s="3" t="str" cm="1">
        <f t="array" ref="G17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71" s="18">
        <v>0.59</v>
      </c>
      <c r="I171" s="8">
        <f>Table2[[#This Row],[rating]]+(Table2[[#This Row],[review count per product]]/8)</f>
        <v>5.2</v>
      </c>
      <c r="J171">
        <v>4.2</v>
      </c>
      <c r="K171" s="2">
        <v>4971</v>
      </c>
      <c r="L171" s="2" t="str">
        <f>IF(Table2[[#This Row],[rating_count]]&lt;1000,"YES","NO")</f>
        <v>NO</v>
      </c>
      <c r="M171" s="2" t="str" cm="1">
        <f t="array" ref="M171">_xlfn.IFS(E171&lt;1000,"&lt;₹1000",E171&lt;=10000,"₹1000 - ₹10000",E171&gt;10000,"&gt;₹10000")</f>
        <v>&lt;₹1000</v>
      </c>
      <c r="N171" s="2" t="str">
        <f t="shared" si="6"/>
        <v>YES</v>
      </c>
      <c r="O171" s="4">
        <f t="shared" si="7"/>
        <v>2236950</v>
      </c>
      <c r="P171" t="s">
        <v>7260</v>
      </c>
      <c r="Q171" t="s">
        <v>7261</v>
      </c>
      <c r="R171" t="s">
        <v>7262</v>
      </c>
      <c r="S171">
        <f t="shared" si="8"/>
        <v>8</v>
      </c>
      <c r="T171" t="s">
        <v>7263</v>
      </c>
      <c r="U171" t="s">
        <v>16645</v>
      </c>
      <c r="V171" t="s">
        <v>16646</v>
      </c>
      <c r="W171" t="s">
        <v>16647</v>
      </c>
      <c r="X171" t="s">
        <v>16648</v>
      </c>
      <c r="Y171" t="s">
        <v>16649</v>
      </c>
      <c r="Z171" t="s">
        <v>16650</v>
      </c>
      <c r="AA171" t="s">
        <v>16651</v>
      </c>
      <c r="AB171" t="s">
        <v>16652</v>
      </c>
    </row>
    <row r="172" spans="1:28" x14ac:dyDescent="0.25">
      <c r="A172" t="s">
        <v>2574</v>
      </c>
      <c r="B172" t="s">
        <v>2575</v>
      </c>
      <c r="C172" t="s">
        <v>7556</v>
      </c>
      <c r="D172" t="s">
        <v>17067</v>
      </c>
      <c r="E172" s="3">
        <v>1399</v>
      </c>
      <c r="F172" s="3">
        <v>2990</v>
      </c>
      <c r="G172" s="3" t="str" cm="1">
        <f t="array" ref="G17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72" s="18">
        <v>0.53</v>
      </c>
      <c r="I172" s="8">
        <f>Table2[[#This Row],[rating]]+(Table2[[#This Row],[review count per product]]/8)</f>
        <v>5.0999999999999996</v>
      </c>
      <c r="J172">
        <v>4.0999999999999996</v>
      </c>
      <c r="K172" s="2">
        <v>97175</v>
      </c>
      <c r="L172" s="2" t="str">
        <f>IF(Table2[[#This Row],[rating_count]]&lt;1000,"YES","NO")</f>
        <v>NO</v>
      </c>
      <c r="M172" s="2" t="str" cm="1">
        <f t="array" ref="M172">_xlfn.IFS(E172&lt;1000,"&lt;₹1000",E172&lt;=10000,"₹1000 - ₹10000",E172&gt;10000,"&gt;₹10000")</f>
        <v>₹1000 - ₹10000</v>
      </c>
      <c r="N172" s="2" t="str">
        <f t="shared" si="6"/>
        <v>YES</v>
      </c>
      <c r="O172" s="4">
        <f t="shared" si="7"/>
        <v>290553250</v>
      </c>
      <c r="P172" t="s">
        <v>2576</v>
      </c>
      <c r="Q172" t="s">
        <v>2577</v>
      </c>
      <c r="R172" t="s">
        <v>2578</v>
      </c>
      <c r="S172">
        <f t="shared" si="8"/>
        <v>8</v>
      </c>
      <c r="T172" t="s">
        <v>2579</v>
      </c>
      <c r="U172" t="s">
        <v>10572</v>
      </c>
      <c r="V172" t="s">
        <v>10573</v>
      </c>
      <c r="W172" t="s">
        <v>10574</v>
      </c>
      <c r="X172" t="s">
        <v>10575</v>
      </c>
      <c r="Y172" t="s">
        <v>10576</v>
      </c>
      <c r="Z172" t="s">
        <v>10577</v>
      </c>
      <c r="AA172" t="s">
        <v>10578</v>
      </c>
      <c r="AB172" t="s">
        <v>10579</v>
      </c>
    </row>
    <row r="173" spans="1:28" x14ac:dyDescent="0.25">
      <c r="A173" t="s">
        <v>4939</v>
      </c>
      <c r="B173" t="s">
        <v>4940</v>
      </c>
      <c r="C173" t="s">
        <v>7607</v>
      </c>
      <c r="D173" t="s">
        <v>17067</v>
      </c>
      <c r="E173" s="3">
        <v>1699</v>
      </c>
      <c r="F173" s="3">
        <v>3193</v>
      </c>
      <c r="G173" s="3" t="str" cm="1">
        <f t="array" ref="G17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73" s="18">
        <v>0.47</v>
      </c>
      <c r="I173" s="8">
        <f>Table2[[#This Row],[rating]]+(Table2[[#This Row],[review count per product]]/8)</f>
        <v>4.8</v>
      </c>
      <c r="J173">
        <v>3.8</v>
      </c>
      <c r="K173" s="2">
        <v>54032</v>
      </c>
      <c r="L173" s="2" t="str">
        <f>IF(Table2[[#This Row],[rating_count]]&lt;1000,"YES","NO")</f>
        <v>NO</v>
      </c>
      <c r="M173" s="2" t="str" cm="1">
        <f t="array" ref="M173">_xlfn.IFS(E173&lt;1000,"&lt;₹1000",E173&lt;=10000,"₹1000 - ₹10000",E173&gt;10000,"&gt;₹10000")</f>
        <v>₹1000 - ₹10000</v>
      </c>
      <c r="N173" s="2" t="str">
        <f t="shared" si="6"/>
        <v>NO</v>
      </c>
      <c r="O173" s="4">
        <f t="shared" si="7"/>
        <v>172524176</v>
      </c>
      <c r="P173" t="s">
        <v>4941</v>
      </c>
      <c r="Q173" t="s">
        <v>4942</v>
      </c>
      <c r="R173" t="s">
        <v>4943</v>
      </c>
      <c r="S173">
        <f t="shared" si="8"/>
        <v>8</v>
      </c>
      <c r="T173" t="s">
        <v>4944</v>
      </c>
      <c r="U173" t="s">
        <v>13615</v>
      </c>
      <c r="V173" t="s">
        <v>13616</v>
      </c>
      <c r="W173" t="s">
        <v>13617</v>
      </c>
      <c r="X173" t="s">
        <v>13618</v>
      </c>
      <c r="Y173" t="s">
        <v>13619</v>
      </c>
      <c r="Z173" t="s">
        <v>13620</v>
      </c>
      <c r="AA173" t="s">
        <v>13621</v>
      </c>
      <c r="AB173" t="s">
        <v>13622</v>
      </c>
    </row>
    <row r="174" spans="1:28" x14ac:dyDescent="0.25">
      <c r="A174" t="s">
        <v>391</v>
      </c>
      <c r="B174" t="s">
        <v>392</v>
      </c>
      <c r="C174" t="s">
        <v>7537</v>
      </c>
      <c r="D174" t="s">
        <v>17066</v>
      </c>
      <c r="E174" s="3">
        <v>219</v>
      </c>
      <c r="F174" s="3">
        <v>700</v>
      </c>
      <c r="G174" s="3" t="str" cm="1">
        <f t="array" ref="G17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74" s="18">
        <v>0.69</v>
      </c>
      <c r="I174" s="8">
        <f>Table2[[#This Row],[rating]]+(Table2[[#This Row],[review count per product]]/8)</f>
        <v>5.3</v>
      </c>
      <c r="J174">
        <v>4.3</v>
      </c>
      <c r="K174" s="2">
        <v>20053</v>
      </c>
      <c r="L174" s="2" t="str">
        <f>IF(Table2[[#This Row],[rating_count]]&lt;1000,"YES","NO")</f>
        <v>NO</v>
      </c>
      <c r="M174" s="2" t="str" cm="1">
        <f t="array" ref="M174">_xlfn.IFS(E174&lt;1000,"&lt;₹1000",E174&lt;=10000,"₹1000 - ₹10000",E174&gt;10000,"&gt;₹10000")</f>
        <v>&lt;₹1000</v>
      </c>
      <c r="N174" s="2" t="str">
        <f t="shared" si="6"/>
        <v>YES</v>
      </c>
      <c r="O174" s="4">
        <f t="shared" si="7"/>
        <v>14037100</v>
      </c>
      <c r="P174" t="s">
        <v>393</v>
      </c>
      <c r="Q174" t="s">
        <v>394</v>
      </c>
      <c r="R174" t="s">
        <v>395</v>
      </c>
      <c r="S174">
        <f t="shared" si="8"/>
        <v>8</v>
      </c>
      <c r="T174" t="s">
        <v>396</v>
      </c>
      <c r="U174" t="s">
        <v>8208</v>
      </c>
      <c r="V174" t="s">
        <v>8209</v>
      </c>
      <c r="W174" t="s">
        <v>8210</v>
      </c>
      <c r="X174" t="s">
        <v>8211</v>
      </c>
      <c r="Y174" t="s">
        <v>8212</v>
      </c>
      <c r="Z174" t="s">
        <v>8213</v>
      </c>
      <c r="AA174" t="s">
        <v>8214</v>
      </c>
      <c r="AB174" t="s">
        <v>8215</v>
      </c>
    </row>
    <row r="175" spans="1:28" x14ac:dyDescent="0.25">
      <c r="A175" t="s">
        <v>358</v>
      </c>
      <c r="B175" t="s">
        <v>359</v>
      </c>
      <c r="C175" t="s">
        <v>7537</v>
      </c>
      <c r="D175" t="s">
        <v>17066</v>
      </c>
      <c r="E175" s="3">
        <v>329</v>
      </c>
      <c r="F175" s="3">
        <v>845</v>
      </c>
      <c r="G175" s="3" t="str" cm="1">
        <f t="array" ref="G17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75" s="18">
        <v>0.61</v>
      </c>
      <c r="I175" s="8">
        <f>Table2[[#This Row],[rating]]+(Table2[[#This Row],[review count per product]]/8)</f>
        <v>5.2</v>
      </c>
      <c r="J175">
        <v>4.2</v>
      </c>
      <c r="K175" s="2">
        <v>29746</v>
      </c>
      <c r="L175" s="2" t="str">
        <f>IF(Table2[[#This Row],[rating_count]]&lt;1000,"YES","NO")</f>
        <v>NO</v>
      </c>
      <c r="M175" s="2" t="str" cm="1">
        <f t="array" ref="M175">_xlfn.IFS(E175&lt;1000,"&lt;₹1000",E175&lt;=10000,"₹1000 - ₹10000",E175&gt;10000,"&gt;₹10000")</f>
        <v>&lt;₹1000</v>
      </c>
      <c r="N175" s="2" t="str">
        <f t="shared" si="6"/>
        <v>YES</v>
      </c>
      <c r="O175" s="4">
        <f t="shared" si="7"/>
        <v>25135370</v>
      </c>
      <c r="P175" t="s">
        <v>360</v>
      </c>
      <c r="Q175" t="s">
        <v>361</v>
      </c>
      <c r="R175" t="s">
        <v>362</v>
      </c>
      <c r="S175">
        <f t="shared" si="8"/>
        <v>8</v>
      </c>
      <c r="T175" t="s">
        <v>363</v>
      </c>
      <c r="U175" t="s">
        <v>8168</v>
      </c>
      <c r="V175" t="s">
        <v>8169</v>
      </c>
      <c r="W175" t="s">
        <v>8170</v>
      </c>
      <c r="X175" t="s">
        <v>8171</v>
      </c>
      <c r="Y175" t="s">
        <v>8172</v>
      </c>
      <c r="Z175" t="s">
        <v>8173</v>
      </c>
      <c r="AA175" t="s">
        <v>8174</v>
      </c>
      <c r="AB175" t="s">
        <v>8175</v>
      </c>
    </row>
    <row r="176" spans="1:28" x14ac:dyDescent="0.25">
      <c r="A176" t="s">
        <v>1302</v>
      </c>
      <c r="B176" t="s">
        <v>1303</v>
      </c>
      <c r="C176" t="s">
        <v>7537</v>
      </c>
      <c r="D176" t="s">
        <v>17066</v>
      </c>
      <c r="E176" s="3">
        <v>549</v>
      </c>
      <c r="F176" s="3">
        <v>995</v>
      </c>
      <c r="G176" s="3" t="str" cm="1">
        <f t="array" ref="G17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76" s="18">
        <v>0.45</v>
      </c>
      <c r="I176" s="8">
        <f>Table2[[#This Row],[rating]]+(Table2[[#This Row],[review count per product]]/8)</f>
        <v>5.2</v>
      </c>
      <c r="J176">
        <v>4.2</v>
      </c>
      <c r="K176" s="2">
        <v>29746</v>
      </c>
      <c r="L176" s="2" t="str">
        <f>IF(Table2[[#This Row],[rating_count]]&lt;1000,"YES","NO")</f>
        <v>NO</v>
      </c>
      <c r="M176" s="2" t="str" cm="1">
        <f t="array" ref="M176">_xlfn.IFS(E176&lt;1000,"&lt;₹1000",E176&lt;=10000,"₹1000 - ₹10000",E176&gt;10000,"&gt;₹10000")</f>
        <v>&lt;₹1000</v>
      </c>
      <c r="N176" s="2" t="str">
        <f t="shared" si="6"/>
        <v>NO</v>
      </c>
      <c r="O176" s="4">
        <f t="shared" si="7"/>
        <v>29597270</v>
      </c>
      <c r="P176" t="s">
        <v>1304</v>
      </c>
      <c r="Q176" t="s">
        <v>361</v>
      </c>
      <c r="R176" t="s">
        <v>362</v>
      </c>
      <c r="S176">
        <f t="shared" si="8"/>
        <v>8</v>
      </c>
      <c r="T176" t="s">
        <v>363</v>
      </c>
      <c r="U176" t="s">
        <v>8168</v>
      </c>
      <c r="V176" t="s">
        <v>8169</v>
      </c>
      <c r="W176" t="s">
        <v>8170</v>
      </c>
      <c r="X176" t="s">
        <v>8171</v>
      </c>
      <c r="Y176" t="s">
        <v>8172</v>
      </c>
      <c r="Z176" t="s">
        <v>8173</v>
      </c>
      <c r="AA176" t="s">
        <v>8174</v>
      </c>
      <c r="AB176" t="s">
        <v>8175</v>
      </c>
    </row>
    <row r="177" spans="1:28" x14ac:dyDescent="0.25">
      <c r="A177" t="s">
        <v>5431</v>
      </c>
      <c r="B177" t="s">
        <v>5432</v>
      </c>
      <c r="C177" t="s">
        <v>7596</v>
      </c>
      <c r="D177" t="s">
        <v>17066</v>
      </c>
      <c r="E177" s="3">
        <v>3699</v>
      </c>
      <c r="F177" s="3">
        <v>4295</v>
      </c>
      <c r="G177" s="3" t="str" cm="1">
        <f t="array" ref="G17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77" s="18">
        <v>0.14000000000000001</v>
      </c>
      <c r="I177" s="8">
        <f>Table2[[#This Row],[rating]]+(Table2[[#This Row],[review count per product]]/8)</f>
        <v>5.0999999999999996</v>
      </c>
      <c r="J177">
        <v>4.0999999999999996</v>
      </c>
      <c r="K177" s="2">
        <v>26543</v>
      </c>
      <c r="L177" s="2" t="str">
        <f>IF(Table2[[#This Row],[rating_count]]&lt;1000,"YES","NO")</f>
        <v>NO</v>
      </c>
      <c r="M177" s="2" t="str" cm="1">
        <f t="array" ref="M177">_xlfn.IFS(E177&lt;1000,"&lt;₹1000",E177&lt;=10000,"₹1000 - ₹10000",E177&gt;10000,"&gt;₹10000")</f>
        <v>₹1000 - ₹10000</v>
      </c>
      <c r="N177" s="2" t="str">
        <f t="shared" si="6"/>
        <v>NO</v>
      </c>
      <c r="O177" s="4">
        <f t="shared" si="7"/>
        <v>114002185</v>
      </c>
      <c r="P177" t="s">
        <v>5433</v>
      </c>
      <c r="Q177" t="s">
        <v>5434</v>
      </c>
      <c r="R177" t="s">
        <v>5435</v>
      </c>
      <c r="S177">
        <f t="shared" si="8"/>
        <v>8</v>
      </c>
      <c r="T177" t="s">
        <v>5436</v>
      </c>
      <c r="U177" t="s">
        <v>14266</v>
      </c>
      <c r="V177" t="s">
        <v>14267</v>
      </c>
      <c r="W177" t="s">
        <v>14268</v>
      </c>
      <c r="X177" t="s">
        <v>14269</v>
      </c>
      <c r="Y177" t="s">
        <v>14270</v>
      </c>
      <c r="Z177" t="s">
        <v>14271</v>
      </c>
      <c r="AA177" t="s">
        <v>14272</v>
      </c>
      <c r="AB177" t="s">
        <v>14273</v>
      </c>
    </row>
    <row r="178" spans="1:28" x14ac:dyDescent="0.25">
      <c r="A178" t="s">
        <v>3446</v>
      </c>
      <c r="B178" t="s">
        <v>3447</v>
      </c>
      <c r="C178" t="s">
        <v>7607</v>
      </c>
      <c r="D178" t="s">
        <v>17067</v>
      </c>
      <c r="E178" s="3">
        <v>1149</v>
      </c>
      <c r="F178" s="3">
        <v>1699</v>
      </c>
      <c r="G178" s="3" t="str" cm="1">
        <f t="array" ref="G17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78" s="18">
        <v>0.32</v>
      </c>
      <c r="I178" s="8">
        <f>Table2[[#This Row],[rating]]+(Table2[[#This Row],[review count per product]]/8)</f>
        <v>5.2</v>
      </c>
      <c r="J178">
        <v>4.2</v>
      </c>
      <c r="K178" s="2">
        <v>122478</v>
      </c>
      <c r="L178" s="2" t="str">
        <f>IF(Table2[[#This Row],[rating_count]]&lt;1000,"YES","NO")</f>
        <v>NO</v>
      </c>
      <c r="M178" s="2" t="str" cm="1">
        <f t="array" ref="M178">_xlfn.IFS(E178&lt;1000,"&lt;₹1000",E178&lt;=10000,"₹1000 - ₹10000",E178&gt;10000,"&gt;₹10000")</f>
        <v>₹1000 - ₹10000</v>
      </c>
      <c r="N178" s="2" t="str">
        <f t="shared" si="6"/>
        <v>NO</v>
      </c>
      <c r="O178" s="4">
        <f t="shared" si="7"/>
        <v>208090122</v>
      </c>
      <c r="P178" t="s">
        <v>3448</v>
      </c>
      <c r="Q178" t="s">
        <v>3449</v>
      </c>
      <c r="R178" t="s">
        <v>3450</v>
      </c>
      <c r="S178">
        <f t="shared" si="8"/>
        <v>8</v>
      </c>
      <c r="T178" t="s">
        <v>3451</v>
      </c>
      <c r="U178" t="s">
        <v>11662</v>
      </c>
      <c r="V178" t="s">
        <v>11663</v>
      </c>
      <c r="W178" t="s">
        <v>11664</v>
      </c>
      <c r="X178" t="s">
        <v>11665</v>
      </c>
      <c r="Y178" t="s">
        <v>11666</v>
      </c>
      <c r="Z178" t="s">
        <v>11667</v>
      </c>
      <c r="AA178" t="s">
        <v>11668</v>
      </c>
      <c r="AB178" t="s">
        <v>11669</v>
      </c>
    </row>
    <row r="179" spans="1:28" x14ac:dyDescent="0.25">
      <c r="A179" t="s">
        <v>2904</v>
      </c>
      <c r="B179" t="s">
        <v>2905</v>
      </c>
      <c r="C179" t="s">
        <v>7556</v>
      </c>
      <c r="D179" t="s">
        <v>17067</v>
      </c>
      <c r="E179" s="3">
        <v>299</v>
      </c>
      <c r="F179" s="3">
        <v>650</v>
      </c>
      <c r="G179" s="3" t="str" cm="1">
        <f t="array" ref="G17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79" s="18">
        <v>0.54</v>
      </c>
      <c r="I179" s="8">
        <f>Table2[[#This Row],[rating]]+(Table2[[#This Row],[review count per product]]/8)</f>
        <v>5.5</v>
      </c>
      <c r="J179">
        <v>4.5</v>
      </c>
      <c r="K179" s="2">
        <v>33176</v>
      </c>
      <c r="L179" s="2" t="str">
        <f>IF(Table2[[#This Row],[rating_count]]&lt;1000,"YES","NO")</f>
        <v>NO</v>
      </c>
      <c r="M179" s="2" t="str" cm="1">
        <f t="array" ref="M179">_xlfn.IFS(E179&lt;1000,"&lt;₹1000",E179&lt;=10000,"₹1000 - ₹10000",E179&gt;10000,"&gt;₹10000")</f>
        <v>&lt;₹1000</v>
      </c>
      <c r="N179" s="2" t="str">
        <f t="shared" si="6"/>
        <v>YES</v>
      </c>
      <c r="O179" s="4">
        <f t="shared" si="7"/>
        <v>21564400</v>
      </c>
      <c r="P179" t="s">
        <v>2906</v>
      </c>
      <c r="Q179" t="s">
        <v>2907</v>
      </c>
      <c r="R179" t="s">
        <v>2908</v>
      </c>
      <c r="S179">
        <f t="shared" si="8"/>
        <v>8</v>
      </c>
      <c r="T179" t="s">
        <v>2909</v>
      </c>
      <c r="U179" t="s">
        <v>10953</v>
      </c>
      <c r="V179" t="s">
        <v>10954</v>
      </c>
      <c r="W179" t="s">
        <v>10955</v>
      </c>
      <c r="X179" t="s">
        <v>10956</v>
      </c>
      <c r="Y179" t="s">
        <v>10957</v>
      </c>
      <c r="Z179" t="s">
        <v>10958</v>
      </c>
      <c r="AA179" t="s">
        <v>10959</v>
      </c>
      <c r="AB179" t="s">
        <v>10960</v>
      </c>
    </row>
    <row r="180" spans="1:28" x14ac:dyDescent="0.25">
      <c r="A180" t="s">
        <v>5467</v>
      </c>
      <c r="B180" t="s">
        <v>5468</v>
      </c>
      <c r="C180" t="s">
        <v>7675</v>
      </c>
      <c r="D180" t="s">
        <v>17069</v>
      </c>
      <c r="E180" s="3">
        <v>1499</v>
      </c>
      <c r="F180" s="3">
        <v>1775</v>
      </c>
      <c r="G180" s="3" t="str" cm="1">
        <f t="array" ref="G18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80" s="18">
        <v>0.16</v>
      </c>
      <c r="I180" s="8">
        <f>Table2[[#This Row],[rating]]+(Table2[[#This Row],[review count per product]]/8)</f>
        <v>4.9000000000000004</v>
      </c>
      <c r="J180">
        <v>3.9</v>
      </c>
      <c r="K180" s="2">
        <v>14667</v>
      </c>
      <c r="L180" s="2" t="str">
        <f>IF(Table2[[#This Row],[rating_count]]&lt;1000,"YES","NO")</f>
        <v>NO</v>
      </c>
      <c r="M180" s="2" t="str" cm="1">
        <f t="array" ref="M180">_xlfn.IFS(E180&lt;1000,"&lt;₹1000",E180&lt;=10000,"₹1000 - ₹10000",E180&gt;10000,"&gt;₹10000")</f>
        <v>₹1000 - ₹10000</v>
      </c>
      <c r="N180" s="2" t="str">
        <f t="shared" si="6"/>
        <v>NO</v>
      </c>
      <c r="O180" s="4">
        <f t="shared" si="7"/>
        <v>26033925</v>
      </c>
      <c r="P180" t="s">
        <v>5469</v>
      </c>
      <c r="Q180" t="s">
        <v>5470</v>
      </c>
      <c r="R180" t="s">
        <v>5471</v>
      </c>
      <c r="S180">
        <f t="shared" si="8"/>
        <v>8</v>
      </c>
      <c r="T180" t="s">
        <v>5472</v>
      </c>
      <c r="U180" t="s">
        <v>14314</v>
      </c>
      <c r="V180" t="s">
        <v>14315</v>
      </c>
      <c r="W180" t="s">
        <v>14316</v>
      </c>
      <c r="X180" t="s">
        <v>14317</v>
      </c>
      <c r="Y180" t="s">
        <v>14318</v>
      </c>
      <c r="Z180" t="s">
        <v>14319</v>
      </c>
      <c r="AA180" t="s">
        <v>14320</v>
      </c>
      <c r="AB180" t="s">
        <v>14321</v>
      </c>
    </row>
    <row r="181" spans="1:28" x14ac:dyDescent="0.25">
      <c r="A181" t="s">
        <v>3365</v>
      </c>
      <c r="B181" t="s">
        <v>3366</v>
      </c>
      <c r="C181" t="s">
        <v>7588</v>
      </c>
      <c r="D181" t="s">
        <v>17067</v>
      </c>
      <c r="E181" s="3">
        <v>299</v>
      </c>
      <c r="F181" s="3">
        <v>499</v>
      </c>
      <c r="G181" s="3" t="str" cm="1">
        <f t="array" ref="G18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81" s="18">
        <v>0.4</v>
      </c>
      <c r="I181" s="8">
        <f>Table2[[#This Row],[rating]]+(Table2[[#This Row],[review count per product]]/8)</f>
        <v>5.2</v>
      </c>
      <c r="J181">
        <v>4.2</v>
      </c>
      <c r="K181" s="2">
        <v>24432</v>
      </c>
      <c r="L181" s="2" t="str">
        <f>IF(Table2[[#This Row],[rating_count]]&lt;1000,"YES","NO")</f>
        <v>NO</v>
      </c>
      <c r="M181" s="2" t="str" cm="1">
        <f t="array" ref="M181">_xlfn.IFS(E181&lt;1000,"&lt;₹1000",E181&lt;=10000,"₹1000 - ₹10000",E181&gt;10000,"&gt;₹10000")</f>
        <v>&lt;₹1000</v>
      </c>
      <c r="N181" s="2" t="str">
        <f t="shared" si="6"/>
        <v>NO</v>
      </c>
      <c r="O181" s="4">
        <f t="shared" si="7"/>
        <v>12191568</v>
      </c>
      <c r="P181" t="s">
        <v>3367</v>
      </c>
      <c r="Q181" t="s">
        <v>3368</v>
      </c>
      <c r="R181" t="s">
        <v>3369</v>
      </c>
      <c r="S181">
        <f t="shared" si="8"/>
        <v>8</v>
      </c>
      <c r="T181" t="s">
        <v>3370</v>
      </c>
      <c r="U181" t="s">
        <v>11558</v>
      </c>
      <c r="V181" t="s">
        <v>11559</v>
      </c>
      <c r="W181" t="s">
        <v>11560</v>
      </c>
      <c r="X181" t="s">
        <v>11561</v>
      </c>
      <c r="Y181" t="s">
        <v>11562</v>
      </c>
      <c r="Z181" t="s">
        <v>11563</v>
      </c>
      <c r="AA181" t="s">
        <v>11564</v>
      </c>
      <c r="AB181" t="s">
        <v>11565</v>
      </c>
    </row>
    <row r="182" spans="1:28" x14ac:dyDescent="0.25">
      <c r="A182" t="s">
        <v>3951</v>
      </c>
      <c r="B182" t="s">
        <v>3952</v>
      </c>
      <c r="C182" t="s">
        <v>7556</v>
      </c>
      <c r="D182" t="s">
        <v>17067</v>
      </c>
      <c r="E182" s="3">
        <v>179</v>
      </c>
      <c r="F182" s="3">
        <v>499</v>
      </c>
      <c r="G182" s="3" t="str" cm="1">
        <f t="array" ref="G18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82" s="18">
        <v>0.64</v>
      </c>
      <c r="I182" s="8">
        <f>Table2[[#This Row],[rating]]+(Table2[[#This Row],[review count per product]]/8)</f>
        <v>5.0999999999999996</v>
      </c>
      <c r="J182">
        <v>4.0999999999999996</v>
      </c>
      <c r="K182" s="2">
        <v>10174</v>
      </c>
      <c r="L182" s="2" t="str">
        <f>IF(Table2[[#This Row],[rating_count]]&lt;1000,"YES","NO")</f>
        <v>NO</v>
      </c>
      <c r="M182" s="2" t="str" cm="1">
        <f t="array" ref="M182">_xlfn.IFS(E182&lt;1000,"&lt;₹1000",E182&lt;=10000,"₹1000 - ₹10000",E182&gt;10000,"&gt;₹10000")</f>
        <v>&lt;₹1000</v>
      </c>
      <c r="N182" s="2" t="str">
        <f t="shared" si="6"/>
        <v>YES</v>
      </c>
      <c r="O182" s="4">
        <f t="shared" si="7"/>
        <v>5076826</v>
      </c>
      <c r="P182" t="s">
        <v>3953</v>
      </c>
      <c r="Q182" t="s">
        <v>3954</v>
      </c>
      <c r="R182" t="s">
        <v>3955</v>
      </c>
      <c r="S182">
        <f t="shared" si="8"/>
        <v>8</v>
      </c>
      <c r="T182" t="s">
        <v>3956</v>
      </c>
      <c r="U182" t="s">
        <v>12326</v>
      </c>
      <c r="V182" t="s">
        <v>12327</v>
      </c>
      <c r="W182" t="s">
        <v>12328</v>
      </c>
      <c r="X182" t="s">
        <v>12329</v>
      </c>
      <c r="Y182" t="s">
        <v>12330</v>
      </c>
      <c r="Z182" t="s">
        <v>12331</v>
      </c>
      <c r="AA182" t="s">
        <v>12332</v>
      </c>
      <c r="AB182" t="s">
        <v>12333</v>
      </c>
    </row>
    <row r="183" spans="1:28" x14ac:dyDescent="0.25">
      <c r="A183" t="s">
        <v>2815</v>
      </c>
      <c r="B183" t="s">
        <v>2816</v>
      </c>
      <c r="C183" t="s">
        <v>7558</v>
      </c>
      <c r="D183" t="s">
        <v>17067</v>
      </c>
      <c r="E183" s="3">
        <v>599</v>
      </c>
      <c r="F183" s="3">
        <v>895</v>
      </c>
      <c r="G183" s="3" t="str" cm="1">
        <f t="array" ref="G18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83" s="18">
        <v>0.33</v>
      </c>
      <c r="I183" s="8">
        <f>Table2[[#This Row],[rating]]+(Table2[[#This Row],[review count per product]]/8)</f>
        <v>5.4</v>
      </c>
      <c r="J183">
        <v>4.4000000000000004</v>
      </c>
      <c r="K183" s="2">
        <v>61314</v>
      </c>
      <c r="L183" s="2" t="str">
        <f>IF(Table2[[#This Row],[rating_count]]&lt;1000,"YES","NO")</f>
        <v>NO</v>
      </c>
      <c r="M183" s="2" t="str" cm="1">
        <f t="array" ref="M183">_xlfn.IFS(E183&lt;1000,"&lt;₹1000",E183&lt;=10000,"₹1000 - ₹10000",E183&gt;10000,"&gt;₹10000")</f>
        <v>&lt;₹1000</v>
      </c>
      <c r="N183" s="2" t="str">
        <f t="shared" si="6"/>
        <v>NO</v>
      </c>
      <c r="O183" s="4">
        <f t="shared" si="7"/>
        <v>54876030</v>
      </c>
      <c r="P183" t="s">
        <v>2817</v>
      </c>
      <c r="Q183" t="s">
        <v>2818</v>
      </c>
      <c r="R183" t="s">
        <v>2819</v>
      </c>
      <c r="S183">
        <f t="shared" si="8"/>
        <v>8</v>
      </c>
      <c r="T183" t="s">
        <v>2820</v>
      </c>
      <c r="U183" t="s">
        <v>10833</v>
      </c>
      <c r="V183" t="s">
        <v>10834</v>
      </c>
      <c r="W183" t="s">
        <v>10835</v>
      </c>
      <c r="X183" t="s">
        <v>10836</v>
      </c>
      <c r="Y183" t="s">
        <v>10837</v>
      </c>
      <c r="Z183" t="s">
        <v>10838</v>
      </c>
      <c r="AA183" t="s">
        <v>10839</v>
      </c>
      <c r="AB183" t="s">
        <v>10840</v>
      </c>
    </row>
    <row r="184" spans="1:28" x14ac:dyDescent="0.25">
      <c r="A184" t="s">
        <v>3903</v>
      </c>
      <c r="B184" t="s">
        <v>3904</v>
      </c>
      <c r="C184" t="s">
        <v>7584</v>
      </c>
      <c r="D184" t="s">
        <v>17066</v>
      </c>
      <c r="E184" s="3">
        <v>299</v>
      </c>
      <c r="F184" s="3">
        <v>550</v>
      </c>
      <c r="G184" s="3" t="str" cm="1">
        <f t="array" ref="G18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84" s="18">
        <v>0.46</v>
      </c>
      <c r="I184" s="8">
        <f>Table2[[#This Row],[rating]]+(Table2[[#This Row],[review count per product]]/8)</f>
        <v>5.6</v>
      </c>
      <c r="J184">
        <v>4.5999999999999996</v>
      </c>
      <c r="K184" s="2">
        <v>33434</v>
      </c>
      <c r="L184" s="2" t="str">
        <f>IF(Table2[[#This Row],[rating_count]]&lt;1000,"YES","NO")</f>
        <v>NO</v>
      </c>
      <c r="M184" s="2" t="str" cm="1">
        <f t="array" ref="M184">_xlfn.IFS(E184&lt;1000,"&lt;₹1000",E184&lt;=10000,"₹1000 - ₹10000",E184&gt;10000,"&gt;₹10000")</f>
        <v>&lt;₹1000</v>
      </c>
      <c r="N184" s="2" t="str">
        <f t="shared" si="6"/>
        <v>NO</v>
      </c>
      <c r="O184" s="4">
        <f t="shared" si="7"/>
        <v>18388700</v>
      </c>
      <c r="P184" t="s">
        <v>3905</v>
      </c>
      <c r="Q184" t="s">
        <v>3906</v>
      </c>
      <c r="R184" t="s">
        <v>3907</v>
      </c>
      <c r="S184">
        <f t="shared" si="8"/>
        <v>8</v>
      </c>
      <c r="T184" t="s">
        <v>3908</v>
      </c>
      <c r="U184" t="s">
        <v>12262</v>
      </c>
      <c r="V184" t="s">
        <v>12263</v>
      </c>
      <c r="W184" t="s">
        <v>12264</v>
      </c>
      <c r="X184" t="s">
        <v>12265</v>
      </c>
      <c r="Y184" t="s">
        <v>12266</v>
      </c>
      <c r="Z184" t="s">
        <v>12267</v>
      </c>
      <c r="AA184" t="s">
        <v>12268</v>
      </c>
      <c r="AB184" t="s">
        <v>12269</v>
      </c>
    </row>
    <row r="185" spans="1:28" x14ac:dyDescent="0.25">
      <c r="A185" t="s">
        <v>1219</v>
      </c>
      <c r="B185" t="s">
        <v>1220</v>
      </c>
      <c r="C185" t="s">
        <v>7550</v>
      </c>
      <c r="D185" t="s">
        <v>17066</v>
      </c>
      <c r="E185" s="3">
        <v>499</v>
      </c>
      <c r="F185" s="3">
        <v>1100</v>
      </c>
      <c r="G185" s="3" t="str" cm="1">
        <f t="array" ref="G18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85" s="18">
        <v>0.55000000000000004</v>
      </c>
      <c r="I185" s="8">
        <f>Table2[[#This Row],[rating]]+(Table2[[#This Row],[review count per product]]/8)</f>
        <v>5.4</v>
      </c>
      <c r="J185">
        <v>4.4000000000000004</v>
      </c>
      <c r="K185" s="2">
        <v>25177</v>
      </c>
      <c r="L185" s="2" t="str">
        <f>IF(Table2[[#This Row],[rating_count]]&lt;1000,"YES","NO")</f>
        <v>NO</v>
      </c>
      <c r="M185" s="2" t="str" cm="1">
        <f t="array" ref="M185">_xlfn.IFS(E185&lt;1000,"&lt;₹1000",E185&lt;=10000,"₹1000 - ₹10000",E185&gt;10000,"&gt;₹10000")</f>
        <v>&lt;₹1000</v>
      </c>
      <c r="N185" s="2" t="str">
        <f t="shared" si="6"/>
        <v>YES</v>
      </c>
      <c r="O185" s="4">
        <f t="shared" si="7"/>
        <v>27694700</v>
      </c>
      <c r="P185" t="s">
        <v>1221</v>
      </c>
      <c r="Q185" t="s">
        <v>1222</v>
      </c>
      <c r="R185" t="s">
        <v>1223</v>
      </c>
      <c r="S185">
        <f t="shared" si="8"/>
        <v>8</v>
      </c>
      <c r="T185" t="s">
        <v>1224</v>
      </c>
      <c r="U185" t="s">
        <v>9129</v>
      </c>
      <c r="V185" t="s">
        <v>9130</v>
      </c>
      <c r="W185" t="s">
        <v>9131</v>
      </c>
      <c r="X185" t="s">
        <v>9132</v>
      </c>
      <c r="Y185" t="s">
        <v>9133</v>
      </c>
      <c r="Z185" t="s">
        <v>9134</v>
      </c>
      <c r="AA185" t="s">
        <v>9135</v>
      </c>
      <c r="AB185" t="s">
        <v>9136</v>
      </c>
    </row>
    <row r="186" spans="1:28" x14ac:dyDescent="0.25">
      <c r="A186" t="s">
        <v>4628</v>
      </c>
      <c r="B186" t="s">
        <v>4629</v>
      </c>
      <c r="C186" t="s">
        <v>7559</v>
      </c>
      <c r="D186" t="s">
        <v>17067</v>
      </c>
      <c r="E186" s="3">
        <v>5299</v>
      </c>
      <c r="F186" s="3">
        <v>6355</v>
      </c>
      <c r="G186" s="3" t="str" cm="1">
        <f t="array" ref="G18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86" s="18">
        <v>0.17</v>
      </c>
      <c r="I186" s="8">
        <f>Table2[[#This Row],[rating]]+(Table2[[#This Row],[review count per product]]/8)</f>
        <v>4.9000000000000004</v>
      </c>
      <c r="J186">
        <v>3.9</v>
      </c>
      <c r="K186" s="2">
        <v>8280</v>
      </c>
      <c r="L186" s="2" t="str">
        <f>IF(Table2[[#This Row],[rating_count]]&lt;1000,"YES","NO")</f>
        <v>NO</v>
      </c>
      <c r="M186" s="2" t="str" cm="1">
        <f t="array" ref="M186">_xlfn.IFS(E186&lt;1000,"&lt;₹1000",E186&lt;=10000,"₹1000 - ₹10000",E186&gt;10000,"&gt;₹10000")</f>
        <v>₹1000 - ₹10000</v>
      </c>
      <c r="N186" s="2" t="str">
        <f t="shared" si="6"/>
        <v>NO</v>
      </c>
      <c r="O186" s="4">
        <f t="shared" si="7"/>
        <v>52619400</v>
      </c>
      <c r="P186" t="s">
        <v>4630</v>
      </c>
      <c r="Q186" t="s">
        <v>4631</v>
      </c>
      <c r="R186" t="s">
        <v>4632</v>
      </c>
      <c r="S186">
        <f t="shared" si="8"/>
        <v>8</v>
      </c>
      <c r="T186" t="s">
        <v>4633</v>
      </c>
      <c r="U186" t="s">
        <v>13209</v>
      </c>
      <c r="V186" t="s">
        <v>13210</v>
      </c>
      <c r="W186" t="s">
        <v>13211</v>
      </c>
      <c r="X186" t="s">
        <v>13212</v>
      </c>
      <c r="Y186" t="s">
        <v>13213</v>
      </c>
      <c r="Z186" t="s">
        <v>13214</v>
      </c>
      <c r="AA186" t="s">
        <v>13215</v>
      </c>
      <c r="AB186" t="s">
        <v>13216</v>
      </c>
    </row>
    <row r="187" spans="1:28" x14ac:dyDescent="0.25">
      <c r="A187" t="s">
        <v>6150</v>
      </c>
      <c r="B187" t="s">
        <v>6151</v>
      </c>
      <c r="C187" t="s">
        <v>7680</v>
      </c>
      <c r="D187" t="s">
        <v>17068</v>
      </c>
      <c r="E187" s="3">
        <v>14499</v>
      </c>
      <c r="F187" s="3">
        <v>23559</v>
      </c>
      <c r="G187" s="3" t="str" cm="1">
        <f t="array" ref="G18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87" s="18">
        <v>0.38</v>
      </c>
      <c r="I187" s="8">
        <f>Table2[[#This Row],[rating]]+(Table2[[#This Row],[review count per product]]/8)</f>
        <v>5.3</v>
      </c>
      <c r="J187">
        <v>4.3</v>
      </c>
      <c r="K187" s="2">
        <v>2026</v>
      </c>
      <c r="L187" s="2" t="str">
        <f>IF(Table2[[#This Row],[rating_count]]&lt;1000,"YES","NO")</f>
        <v>NO</v>
      </c>
      <c r="M187" s="2" t="str" cm="1">
        <f t="array" ref="M187">_xlfn.IFS(E187&lt;1000,"&lt;₹1000",E187&lt;=10000,"₹1000 - ₹10000",E187&gt;10000,"&gt;₹10000")</f>
        <v>&gt;₹10000</v>
      </c>
      <c r="N187" s="2" t="str">
        <f t="shared" si="6"/>
        <v>NO</v>
      </c>
      <c r="O187" s="4">
        <f t="shared" si="7"/>
        <v>47730534</v>
      </c>
      <c r="P187" t="s">
        <v>6152</v>
      </c>
      <c r="Q187" t="s">
        <v>6153</v>
      </c>
      <c r="R187" t="s">
        <v>6154</v>
      </c>
      <c r="S187">
        <f t="shared" si="8"/>
        <v>8</v>
      </c>
      <c r="T187" t="s">
        <v>6155</v>
      </c>
      <c r="U187" t="s">
        <v>15206</v>
      </c>
      <c r="V187" t="s">
        <v>15207</v>
      </c>
      <c r="W187" t="s">
        <v>15208</v>
      </c>
      <c r="X187" t="s">
        <v>15209</v>
      </c>
      <c r="Y187" t="s">
        <v>15210</v>
      </c>
      <c r="Z187" t="s">
        <v>15211</v>
      </c>
      <c r="AA187" t="s">
        <v>15212</v>
      </c>
      <c r="AB187" t="s">
        <v>15213</v>
      </c>
    </row>
    <row r="188" spans="1:28" x14ac:dyDescent="0.25">
      <c r="A188" t="s">
        <v>3789</v>
      </c>
      <c r="B188" t="s">
        <v>3790</v>
      </c>
      <c r="C188" t="s">
        <v>7539</v>
      </c>
      <c r="D188" t="s">
        <v>17067</v>
      </c>
      <c r="E188" s="3">
        <v>899</v>
      </c>
      <c r="F188" s="3">
        <v>1499</v>
      </c>
      <c r="G188" s="3" t="str" cm="1">
        <f t="array" ref="G18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88" s="18">
        <v>0.4</v>
      </c>
      <c r="I188" s="8">
        <f>Table2[[#This Row],[rating]]+(Table2[[#This Row],[review count per product]]/8)</f>
        <v>5.2</v>
      </c>
      <c r="J188">
        <v>4.2</v>
      </c>
      <c r="K188" s="2">
        <v>23174</v>
      </c>
      <c r="L188" s="2" t="str">
        <f>IF(Table2[[#This Row],[rating_count]]&lt;1000,"YES","NO")</f>
        <v>NO</v>
      </c>
      <c r="M188" s="2" t="str" cm="1">
        <f t="array" ref="M188">_xlfn.IFS(E188&lt;1000,"&lt;₹1000",E188&lt;=10000,"₹1000 - ₹10000",E188&gt;10000,"&gt;₹10000")</f>
        <v>&lt;₹1000</v>
      </c>
      <c r="N188" s="2" t="str">
        <f t="shared" si="6"/>
        <v>NO</v>
      </c>
      <c r="O188" s="4">
        <f t="shared" si="7"/>
        <v>34737826</v>
      </c>
      <c r="P188" t="s">
        <v>3791</v>
      </c>
      <c r="Q188" t="s">
        <v>3792</v>
      </c>
      <c r="R188" t="s">
        <v>3793</v>
      </c>
      <c r="S188">
        <f t="shared" si="8"/>
        <v>8</v>
      </c>
      <c r="T188" t="s">
        <v>3794</v>
      </c>
      <c r="U188" t="s">
        <v>12110</v>
      </c>
      <c r="V188" t="s">
        <v>12111</v>
      </c>
      <c r="W188" t="s">
        <v>12112</v>
      </c>
      <c r="X188" t="s">
        <v>12113</v>
      </c>
      <c r="Y188" t="s">
        <v>12114</v>
      </c>
      <c r="Z188" t="s">
        <v>12115</v>
      </c>
      <c r="AA188" t="s">
        <v>12116</v>
      </c>
      <c r="AB188" t="s">
        <v>12117</v>
      </c>
    </row>
    <row r="189" spans="1:28" x14ac:dyDescent="0.25">
      <c r="A189" t="s">
        <v>6048</v>
      </c>
      <c r="B189" t="s">
        <v>6049</v>
      </c>
      <c r="C189" t="s">
        <v>7689</v>
      </c>
      <c r="D189" t="s">
        <v>17068</v>
      </c>
      <c r="E189" s="3">
        <v>8799</v>
      </c>
      <c r="F189" s="3">
        <v>11995</v>
      </c>
      <c r="G189" s="3" t="str" cm="1">
        <f t="array" ref="G18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89" s="18">
        <v>0.27</v>
      </c>
      <c r="I189" s="8">
        <f>Table2[[#This Row],[rating]]+(Table2[[#This Row],[review count per product]]/8)</f>
        <v>5.0999999999999996</v>
      </c>
      <c r="J189">
        <v>4.0999999999999996</v>
      </c>
      <c r="K189" s="2">
        <v>4157</v>
      </c>
      <c r="L189" s="2" t="str">
        <f>IF(Table2[[#This Row],[rating_count]]&lt;1000,"YES","NO")</f>
        <v>NO</v>
      </c>
      <c r="M189" s="2" t="str" cm="1">
        <f t="array" ref="M189">_xlfn.IFS(E189&lt;1000,"&lt;₹1000",E189&lt;=10000,"₹1000 - ₹10000",E189&gt;10000,"&gt;₹10000")</f>
        <v>₹1000 - ₹10000</v>
      </c>
      <c r="N189" s="2" t="str">
        <f t="shared" si="6"/>
        <v>NO</v>
      </c>
      <c r="O189" s="4">
        <f t="shared" si="7"/>
        <v>49863215</v>
      </c>
      <c r="P189" t="s">
        <v>6050</v>
      </c>
      <c r="Q189" t="s">
        <v>6051</v>
      </c>
      <c r="R189" t="s">
        <v>6052</v>
      </c>
      <c r="S189">
        <f t="shared" si="8"/>
        <v>8</v>
      </c>
      <c r="T189" t="s">
        <v>6053</v>
      </c>
      <c r="U189" t="s">
        <v>15074</v>
      </c>
      <c r="V189" t="s">
        <v>15075</v>
      </c>
      <c r="W189" t="s">
        <v>15076</v>
      </c>
      <c r="X189" t="s">
        <v>15077</v>
      </c>
      <c r="Y189" t="s">
        <v>15078</v>
      </c>
      <c r="Z189" t="s">
        <v>15079</v>
      </c>
      <c r="AA189" t="s">
        <v>15080</v>
      </c>
      <c r="AB189" t="s">
        <v>15081</v>
      </c>
    </row>
    <row r="190" spans="1:28" x14ac:dyDescent="0.25">
      <c r="A190" t="s">
        <v>7389</v>
      </c>
      <c r="B190" t="s">
        <v>7390</v>
      </c>
      <c r="C190" t="s">
        <v>7719</v>
      </c>
      <c r="D190" t="s">
        <v>17068</v>
      </c>
      <c r="E190" s="3">
        <v>2199</v>
      </c>
      <c r="F190" s="3">
        <v>3045</v>
      </c>
      <c r="G190" s="3" t="str" cm="1">
        <f t="array" ref="G19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90" s="18">
        <v>0.28000000000000003</v>
      </c>
      <c r="I190" s="8">
        <f>Table2[[#This Row],[rating]]+(Table2[[#This Row],[review count per product]]/8)</f>
        <v>5.2</v>
      </c>
      <c r="J190">
        <v>4.2</v>
      </c>
      <c r="K190" s="2">
        <v>2686</v>
      </c>
      <c r="L190" s="2" t="str">
        <f>IF(Table2[[#This Row],[rating_count]]&lt;1000,"YES","NO")</f>
        <v>NO</v>
      </c>
      <c r="M190" s="2" t="str" cm="1">
        <f t="array" ref="M190">_xlfn.IFS(E190&lt;1000,"&lt;₹1000",E190&lt;=10000,"₹1000 - ₹10000",E190&gt;10000,"&gt;₹10000")</f>
        <v>₹1000 - ₹10000</v>
      </c>
      <c r="N190" s="2" t="str">
        <f t="shared" si="6"/>
        <v>NO</v>
      </c>
      <c r="O190" s="4">
        <f t="shared" si="7"/>
        <v>8178870</v>
      </c>
      <c r="P190" t="s">
        <v>7391</v>
      </c>
      <c r="Q190" t="s">
        <v>7392</v>
      </c>
      <c r="R190" t="s">
        <v>7393</v>
      </c>
      <c r="S190">
        <f t="shared" si="8"/>
        <v>8</v>
      </c>
      <c r="T190" t="s">
        <v>7394</v>
      </c>
      <c r="U190" t="s">
        <v>16821</v>
      </c>
      <c r="V190" t="s">
        <v>16822</v>
      </c>
      <c r="W190" t="s">
        <v>16823</v>
      </c>
      <c r="X190" t="s">
        <v>16824</v>
      </c>
      <c r="Y190" t="s">
        <v>16825</v>
      </c>
      <c r="Z190" t="s">
        <v>16826</v>
      </c>
      <c r="AA190" t="s">
        <v>16827</v>
      </c>
      <c r="AB190" t="s">
        <v>16828</v>
      </c>
    </row>
    <row r="191" spans="1:28" x14ac:dyDescent="0.25">
      <c r="A191" t="s">
        <v>2874</v>
      </c>
      <c r="B191" t="s">
        <v>2875</v>
      </c>
      <c r="C191" t="s">
        <v>7558</v>
      </c>
      <c r="D191" t="s">
        <v>17067</v>
      </c>
      <c r="E191" s="3">
        <v>475</v>
      </c>
      <c r="F191" s="3">
        <v>1500</v>
      </c>
      <c r="G191" s="3" t="str" cm="1">
        <f t="array" ref="G19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91" s="18">
        <v>0.68</v>
      </c>
      <c r="I191" s="8">
        <f>Table2[[#This Row],[rating]]+(Table2[[#This Row],[review count per product]]/8)</f>
        <v>5.2</v>
      </c>
      <c r="J191">
        <v>4.2</v>
      </c>
      <c r="K191" s="2">
        <v>64273</v>
      </c>
      <c r="L191" s="2" t="str">
        <f>IF(Table2[[#This Row],[rating_count]]&lt;1000,"YES","NO")</f>
        <v>NO</v>
      </c>
      <c r="M191" s="2" t="str" cm="1">
        <f t="array" ref="M191">_xlfn.IFS(E191&lt;1000,"&lt;₹1000",E191&lt;=10000,"₹1000 - ₹10000",E191&gt;10000,"&gt;₹10000")</f>
        <v>&lt;₹1000</v>
      </c>
      <c r="N191" s="2" t="str">
        <f t="shared" si="6"/>
        <v>YES</v>
      </c>
      <c r="O191" s="4">
        <f t="shared" si="7"/>
        <v>96409500</v>
      </c>
      <c r="P191" t="s">
        <v>2876</v>
      </c>
      <c r="Q191" t="s">
        <v>2877</v>
      </c>
      <c r="R191" t="s">
        <v>2878</v>
      </c>
      <c r="S191">
        <f t="shared" si="8"/>
        <v>8</v>
      </c>
      <c r="T191" t="s">
        <v>2879</v>
      </c>
      <c r="U191" t="s">
        <v>10913</v>
      </c>
      <c r="V191" t="s">
        <v>10914</v>
      </c>
      <c r="W191" t="s">
        <v>10915</v>
      </c>
      <c r="X191" t="s">
        <v>10916</v>
      </c>
      <c r="Y191" t="s">
        <v>10917</v>
      </c>
      <c r="Z191" t="s">
        <v>10918</v>
      </c>
      <c r="AA191" t="s">
        <v>10919</v>
      </c>
      <c r="AB191" t="s">
        <v>10920</v>
      </c>
    </row>
    <row r="192" spans="1:28" x14ac:dyDescent="0.25">
      <c r="A192" t="s">
        <v>1529</v>
      </c>
      <c r="B192" t="s">
        <v>1530</v>
      </c>
      <c r="C192" t="s">
        <v>7539</v>
      </c>
      <c r="D192" t="s">
        <v>17067</v>
      </c>
      <c r="E192" s="3">
        <v>349</v>
      </c>
      <c r="F192" s="3">
        <v>899</v>
      </c>
      <c r="G192" s="3" t="str" cm="1">
        <f t="array" ref="G19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92" s="18">
        <v>0.61</v>
      </c>
      <c r="I192" s="8">
        <f>Table2[[#This Row],[rating]]+(Table2[[#This Row],[review count per product]]/8)</f>
        <v>5.0999999999999996</v>
      </c>
      <c r="J192">
        <v>4.0999999999999996</v>
      </c>
      <c r="K192" s="2">
        <v>14896</v>
      </c>
      <c r="L192" s="2" t="str">
        <f>IF(Table2[[#This Row],[rating_count]]&lt;1000,"YES","NO")</f>
        <v>NO</v>
      </c>
      <c r="M192" s="2" t="str" cm="1">
        <f t="array" ref="M192">_xlfn.IFS(E192&lt;1000,"&lt;₹1000",E192&lt;=10000,"₹1000 - ₹10000",E192&gt;10000,"&gt;₹10000")</f>
        <v>&lt;₹1000</v>
      </c>
      <c r="N192" s="2" t="str">
        <f t="shared" si="6"/>
        <v>YES</v>
      </c>
      <c r="O192" s="4">
        <f t="shared" si="7"/>
        <v>13391504</v>
      </c>
      <c r="P192" t="s">
        <v>1531</v>
      </c>
      <c r="Q192" t="s">
        <v>1532</v>
      </c>
      <c r="R192" t="s">
        <v>1533</v>
      </c>
      <c r="S192">
        <f t="shared" si="8"/>
        <v>8</v>
      </c>
      <c r="T192" t="s">
        <v>1534</v>
      </c>
      <c r="U192" t="s">
        <v>9466</v>
      </c>
      <c r="V192" t="s">
        <v>9467</v>
      </c>
      <c r="W192" t="s">
        <v>9468</v>
      </c>
      <c r="X192" t="s">
        <v>9469</v>
      </c>
      <c r="Y192" t="s">
        <v>9470</v>
      </c>
      <c r="Z192" t="s">
        <v>9471</v>
      </c>
      <c r="AA192" t="s">
        <v>9472</v>
      </c>
      <c r="AB192" t="s">
        <v>9473</v>
      </c>
    </row>
    <row r="193" spans="1:28" x14ac:dyDescent="0.25">
      <c r="A193" t="s">
        <v>4915</v>
      </c>
      <c r="B193" t="s">
        <v>4916</v>
      </c>
      <c r="C193" t="s">
        <v>7561</v>
      </c>
      <c r="D193" t="s">
        <v>17067</v>
      </c>
      <c r="E193" s="3">
        <v>199</v>
      </c>
      <c r="F193" s="3">
        <v>495</v>
      </c>
      <c r="G193" s="3" t="str" cm="1">
        <f t="array" ref="G19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93" s="18">
        <v>0.6</v>
      </c>
      <c r="I193" s="8">
        <f>Table2[[#This Row],[rating]]+(Table2[[#This Row],[review count per product]]/8)</f>
        <v>5.0999999999999996</v>
      </c>
      <c r="J193">
        <v>4.0999999999999996</v>
      </c>
      <c r="K193" s="2">
        <v>270563</v>
      </c>
      <c r="L193" s="2" t="str">
        <f>IF(Table2[[#This Row],[rating_count]]&lt;1000,"YES","NO")</f>
        <v>NO</v>
      </c>
      <c r="M193" s="2" t="str" cm="1">
        <f t="array" ref="M193">_xlfn.IFS(E193&lt;1000,"&lt;₹1000",E193&lt;=10000,"₹1000 - ₹10000",E193&gt;10000,"&gt;₹10000")</f>
        <v>&lt;₹1000</v>
      </c>
      <c r="N193" s="2" t="str">
        <f t="shared" si="6"/>
        <v>YES</v>
      </c>
      <c r="O193" s="4">
        <f t="shared" si="7"/>
        <v>133928685</v>
      </c>
      <c r="P193" t="s">
        <v>4917</v>
      </c>
      <c r="Q193" t="s">
        <v>4918</v>
      </c>
      <c r="R193" t="s">
        <v>4919</v>
      </c>
      <c r="S193">
        <f t="shared" si="8"/>
        <v>8</v>
      </c>
      <c r="T193" t="s">
        <v>4920</v>
      </c>
      <c r="U193" t="s">
        <v>13583</v>
      </c>
      <c r="V193" t="s">
        <v>13584</v>
      </c>
      <c r="W193" t="s">
        <v>13585</v>
      </c>
      <c r="X193" t="s">
        <v>13586</v>
      </c>
      <c r="Y193" t="s">
        <v>13587</v>
      </c>
      <c r="Z193" t="s">
        <v>13588</v>
      </c>
      <c r="AA193" t="s">
        <v>13589</v>
      </c>
      <c r="AB193" t="s">
        <v>13590</v>
      </c>
    </row>
    <row r="194" spans="1:28" x14ac:dyDescent="0.25">
      <c r="A194" t="s">
        <v>6503</v>
      </c>
      <c r="B194" t="s">
        <v>6504</v>
      </c>
      <c r="C194" t="s">
        <v>7682</v>
      </c>
      <c r="D194" t="s">
        <v>17068</v>
      </c>
      <c r="E194" s="3">
        <v>998.06</v>
      </c>
      <c r="F194" s="3">
        <v>1282</v>
      </c>
      <c r="G194" s="3" t="str" cm="1">
        <f t="array" ref="G19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94" s="18">
        <v>0.22</v>
      </c>
      <c r="I194" s="8">
        <f>Table2[[#This Row],[rating]]+(Table2[[#This Row],[review count per product]]/8)</f>
        <v>5.2</v>
      </c>
      <c r="J194">
        <v>4.2</v>
      </c>
      <c r="K194" s="2">
        <v>7274</v>
      </c>
      <c r="L194" s="2" t="str">
        <f>IF(Table2[[#This Row],[rating_count]]&lt;1000,"YES","NO")</f>
        <v>NO</v>
      </c>
      <c r="M194" s="2" t="str" cm="1">
        <f t="array" ref="M194">_xlfn.IFS(E194&lt;1000,"&lt;₹1000",E194&lt;=10000,"₹1000 - ₹10000",E194&gt;10000,"&gt;₹10000")</f>
        <v>&lt;₹1000</v>
      </c>
      <c r="N194" s="2" t="str">
        <f t="shared" ref="N194:N257" si="9">IF(H194&gt;=50%,"YES","NO")</f>
        <v>NO</v>
      </c>
      <c r="O194" s="4">
        <f t="shared" ref="O194:O257" si="10">F194*K194</f>
        <v>9325268</v>
      </c>
      <c r="P194" t="s">
        <v>6505</v>
      </c>
      <c r="Q194" t="s">
        <v>6506</v>
      </c>
      <c r="R194" t="s">
        <v>6507</v>
      </c>
      <c r="S194">
        <f t="shared" ref="S194:S257" si="11">COUNTA(U194:AB194)</f>
        <v>8</v>
      </c>
      <c r="T194" t="s">
        <v>6508</v>
      </c>
      <c r="U194" t="s">
        <v>15665</v>
      </c>
      <c r="V194" t="s">
        <v>15666</v>
      </c>
      <c r="W194" t="s">
        <v>15667</v>
      </c>
      <c r="X194" t="s">
        <v>15668</v>
      </c>
      <c r="Y194" t="s">
        <v>15669</v>
      </c>
      <c r="Z194" t="s">
        <v>15670</v>
      </c>
      <c r="AA194" t="s">
        <v>15671</v>
      </c>
      <c r="AB194" t="s">
        <v>15672</v>
      </c>
    </row>
    <row r="195" spans="1:28" x14ac:dyDescent="0.25">
      <c r="A195" t="s">
        <v>4831</v>
      </c>
      <c r="B195" t="s">
        <v>4832</v>
      </c>
      <c r="C195" t="s">
        <v>7537</v>
      </c>
      <c r="D195" t="s">
        <v>17066</v>
      </c>
      <c r="E195" s="3">
        <v>449</v>
      </c>
      <c r="F195" s="3">
        <v>1300</v>
      </c>
      <c r="G195" s="3" t="str" cm="1">
        <f t="array" ref="G19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95" s="18">
        <v>0.65</v>
      </c>
      <c r="I195" s="8">
        <f>Table2[[#This Row],[rating]]+(Table2[[#This Row],[review count per product]]/8)</f>
        <v>5.2</v>
      </c>
      <c r="J195">
        <v>4.2</v>
      </c>
      <c r="K195" s="2">
        <v>4959</v>
      </c>
      <c r="L195" s="2" t="str">
        <f>IF(Table2[[#This Row],[rating_count]]&lt;1000,"YES","NO")</f>
        <v>NO</v>
      </c>
      <c r="M195" s="2" t="str" cm="1">
        <f t="array" ref="M195">_xlfn.IFS(E195&lt;1000,"&lt;₹1000",E195&lt;=10000,"₹1000 - ₹10000",E195&gt;10000,"&gt;₹10000")</f>
        <v>&lt;₹1000</v>
      </c>
      <c r="N195" s="2" t="str">
        <f t="shared" si="9"/>
        <v>YES</v>
      </c>
      <c r="O195" s="4">
        <f t="shared" si="10"/>
        <v>6446700</v>
      </c>
      <c r="P195" t="s">
        <v>4833</v>
      </c>
      <c r="Q195" t="s">
        <v>4834</v>
      </c>
      <c r="R195" t="s">
        <v>4835</v>
      </c>
      <c r="S195">
        <f t="shared" si="11"/>
        <v>8</v>
      </c>
      <c r="T195" t="s">
        <v>4836</v>
      </c>
      <c r="U195" t="s">
        <v>13471</v>
      </c>
      <c r="V195" t="s">
        <v>13472</v>
      </c>
      <c r="W195" t="s">
        <v>13473</v>
      </c>
      <c r="X195" t="s">
        <v>13474</v>
      </c>
      <c r="Y195" t="s">
        <v>13475</v>
      </c>
      <c r="Z195" t="s">
        <v>13476</v>
      </c>
      <c r="AA195" t="s">
        <v>13477</v>
      </c>
      <c r="AB195" t="s">
        <v>13478</v>
      </c>
    </row>
    <row r="196" spans="1:28" x14ac:dyDescent="0.25">
      <c r="A196" t="s">
        <v>5796</v>
      </c>
      <c r="B196" t="s">
        <v>5797</v>
      </c>
      <c r="C196" t="s">
        <v>7691</v>
      </c>
      <c r="D196" t="s">
        <v>17068</v>
      </c>
      <c r="E196" s="3">
        <v>2199</v>
      </c>
      <c r="F196" s="3">
        <v>3190</v>
      </c>
      <c r="G196" s="3" t="str" cm="1">
        <f t="array" ref="G19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96" s="18">
        <v>0.31</v>
      </c>
      <c r="I196" s="8">
        <f>Table2[[#This Row],[rating]]+(Table2[[#This Row],[review count per product]]/8)</f>
        <v>5.3</v>
      </c>
      <c r="J196">
        <v>4.3</v>
      </c>
      <c r="K196" s="2">
        <v>9650</v>
      </c>
      <c r="L196" s="2" t="str">
        <f>IF(Table2[[#This Row],[rating_count]]&lt;1000,"YES","NO")</f>
        <v>NO</v>
      </c>
      <c r="M196" s="2" t="str" cm="1">
        <f t="array" ref="M196">_xlfn.IFS(E196&lt;1000,"&lt;₹1000",E196&lt;=10000,"₹1000 - ₹10000",E196&gt;10000,"&gt;₹10000")</f>
        <v>₹1000 - ₹10000</v>
      </c>
      <c r="N196" s="2" t="str">
        <f t="shared" si="9"/>
        <v>NO</v>
      </c>
      <c r="O196" s="4">
        <f t="shared" si="10"/>
        <v>30783500</v>
      </c>
      <c r="P196" t="s">
        <v>5798</v>
      </c>
      <c r="Q196" t="s">
        <v>5799</v>
      </c>
      <c r="R196" t="s">
        <v>5800</v>
      </c>
      <c r="S196">
        <f t="shared" si="11"/>
        <v>8</v>
      </c>
      <c r="T196" t="s">
        <v>5801</v>
      </c>
      <c r="U196" t="s">
        <v>14738</v>
      </c>
      <c r="V196" t="s">
        <v>14739</v>
      </c>
      <c r="W196" t="s">
        <v>14740</v>
      </c>
      <c r="X196" t="s">
        <v>14741</v>
      </c>
      <c r="Y196" t="s">
        <v>14742</v>
      </c>
      <c r="Z196" t="s">
        <v>14743</v>
      </c>
      <c r="AA196" t="s">
        <v>14744</v>
      </c>
      <c r="AB196" t="s">
        <v>14745</v>
      </c>
    </row>
    <row r="197" spans="1:28" x14ac:dyDescent="0.25">
      <c r="A197" t="s">
        <v>5317</v>
      </c>
      <c r="B197" t="s">
        <v>5318</v>
      </c>
      <c r="C197" t="s">
        <v>7537</v>
      </c>
      <c r="D197" t="s">
        <v>17066</v>
      </c>
      <c r="E197" s="3">
        <v>1400</v>
      </c>
      <c r="F197" s="3">
        <v>2485</v>
      </c>
      <c r="G197" s="3" t="str" cm="1">
        <f t="array" ref="G19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97" s="18">
        <v>0.44</v>
      </c>
      <c r="I197" s="8">
        <f>Table2[[#This Row],[rating]]+(Table2[[#This Row],[review count per product]]/8)</f>
        <v>5.0999999999999996</v>
      </c>
      <c r="J197">
        <v>4.0999999999999996</v>
      </c>
      <c r="K197" s="2">
        <v>19998</v>
      </c>
      <c r="L197" s="2" t="str">
        <f>IF(Table2[[#This Row],[rating_count]]&lt;1000,"YES","NO")</f>
        <v>NO</v>
      </c>
      <c r="M197" s="2" t="str" cm="1">
        <f t="array" ref="M197">_xlfn.IFS(E197&lt;1000,"&lt;₹1000",E197&lt;=10000,"₹1000 - ₹10000",E197&gt;10000,"&gt;₹10000")</f>
        <v>₹1000 - ₹10000</v>
      </c>
      <c r="N197" s="2" t="str">
        <f t="shared" si="9"/>
        <v>NO</v>
      </c>
      <c r="O197" s="4">
        <f t="shared" si="10"/>
        <v>49695030</v>
      </c>
      <c r="P197" t="s">
        <v>5319</v>
      </c>
      <c r="Q197" t="s">
        <v>5320</v>
      </c>
      <c r="R197" t="s">
        <v>5321</v>
      </c>
      <c r="S197">
        <f t="shared" si="11"/>
        <v>8</v>
      </c>
      <c r="T197" t="s">
        <v>5322</v>
      </c>
      <c r="U197" t="s">
        <v>14114</v>
      </c>
      <c r="V197" t="s">
        <v>14115</v>
      </c>
      <c r="W197" t="s">
        <v>14116</v>
      </c>
      <c r="X197" t="s">
        <v>14117</v>
      </c>
      <c r="Y197" t="s">
        <v>14118</v>
      </c>
      <c r="Z197" t="s">
        <v>14119</v>
      </c>
      <c r="AA197" t="s">
        <v>14120</v>
      </c>
      <c r="AB197" t="s">
        <v>14121</v>
      </c>
    </row>
    <row r="198" spans="1:28" x14ac:dyDescent="0.25">
      <c r="A198" t="s">
        <v>6341</v>
      </c>
      <c r="B198" t="s">
        <v>6342</v>
      </c>
      <c r="C198" t="s">
        <v>7689</v>
      </c>
      <c r="D198" t="s">
        <v>17068</v>
      </c>
      <c r="E198" s="3">
        <v>3711</v>
      </c>
      <c r="F198" s="3">
        <v>4495</v>
      </c>
      <c r="G198" s="3" t="str" cm="1">
        <f t="array" ref="G19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98" s="18">
        <v>0.17</v>
      </c>
      <c r="I198" s="8">
        <f>Table2[[#This Row],[rating]]+(Table2[[#This Row],[review count per product]]/8)</f>
        <v>5.3</v>
      </c>
      <c r="J198">
        <v>4.3</v>
      </c>
      <c r="K198" s="2">
        <v>356</v>
      </c>
      <c r="L198" s="2" t="str">
        <f>IF(Table2[[#This Row],[rating_count]]&lt;1000,"YES","NO")</f>
        <v>YES</v>
      </c>
      <c r="M198" s="2" t="str" cm="1">
        <f t="array" ref="M198">_xlfn.IFS(E198&lt;1000,"&lt;₹1000",E198&lt;=10000,"₹1000 - ₹10000",E198&gt;10000,"&gt;₹10000")</f>
        <v>₹1000 - ₹10000</v>
      </c>
      <c r="N198" s="2" t="str">
        <f t="shared" si="9"/>
        <v>NO</v>
      </c>
      <c r="O198" s="4">
        <f t="shared" si="10"/>
        <v>1600220</v>
      </c>
      <c r="P198" t="s">
        <v>6343</v>
      </c>
      <c r="Q198" t="s">
        <v>6344</v>
      </c>
      <c r="R198" t="s">
        <v>6345</v>
      </c>
      <c r="S198">
        <f t="shared" si="11"/>
        <v>8</v>
      </c>
      <c r="T198" t="s">
        <v>6346</v>
      </c>
      <c r="U198" t="s">
        <v>15450</v>
      </c>
      <c r="V198" t="s">
        <v>15451</v>
      </c>
      <c r="W198" t="s">
        <v>15452</v>
      </c>
      <c r="X198" t="s">
        <v>15453</v>
      </c>
      <c r="Y198" t="s">
        <v>15454</v>
      </c>
      <c r="Z198" t="s">
        <v>15455</v>
      </c>
      <c r="AA198" t="s">
        <v>15456</v>
      </c>
      <c r="AB198" t="s">
        <v>15457</v>
      </c>
    </row>
    <row r="199" spans="1:28" x14ac:dyDescent="0.25">
      <c r="A199" t="s">
        <v>151</v>
      </c>
      <c r="B199" t="s">
        <v>152</v>
      </c>
      <c r="C199" t="s">
        <v>7539</v>
      </c>
      <c r="D199" t="s">
        <v>17067</v>
      </c>
      <c r="E199" s="3">
        <v>199</v>
      </c>
      <c r="F199" s="3">
        <v>699</v>
      </c>
      <c r="G199" s="3" t="str" cm="1">
        <f t="array" ref="G19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99" s="18">
        <v>0.72</v>
      </c>
      <c r="I199" s="8">
        <f>Table2[[#This Row],[rating]]+(Table2[[#This Row],[review count per product]]/8)</f>
        <v>5.2</v>
      </c>
      <c r="J199">
        <v>4.2</v>
      </c>
      <c r="K199" s="2">
        <v>12153</v>
      </c>
      <c r="L199" s="2" t="str">
        <f>IF(Table2[[#This Row],[rating_count]]&lt;1000,"YES","NO")</f>
        <v>NO</v>
      </c>
      <c r="M199" s="2" t="str" cm="1">
        <f t="array" ref="M199">_xlfn.IFS(E199&lt;1000,"&lt;₹1000",E199&lt;=10000,"₹1000 - ₹10000",E199&gt;10000,"&gt;₹10000")</f>
        <v>&lt;₹1000</v>
      </c>
      <c r="N199" s="2" t="str">
        <f t="shared" si="9"/>
        <v>YES</v>
      </c>
      <c r="O199" s="4">
        <f t="shared" si="10"/>
        <v>8494947</v>
      </c>
      <c r="P199" t="s">
        <v>153</v>
      </c>
      <c r="Q199" t="s">
        <v>154</v>
      </c>
      <c r="R199" t="s">
        <v>155</v>
      </c>
      <c r="S199">
        <f t="shared" si="11"/>
        <v>8</v>
      </c>
      <c r="T199" t="s">
        <v>156</v>
      </c>
      <c r="U199" t="s">
        <v>7920</v>
      </c>
      <c r="V199" t="s">
        <v>7921</v>
      </c>
      <c r="W199" t="s">
        <v>7922</v>
      </c>
      <c r="X199" t="s">
        <v>7923</v>
      </c>
      <c r="Y199" t="s">
        <v>7924</v>
      </c>
      <c r="Z199" t="s">
        <v>7925</v>
      </c>
      <c r="AA199" t="s">
        <v>7926</v>
      </c>
      <c r="AB199" t="s">
        <v>7927</v>
      </c>
    </row>
    <row r="200" spans="1:28" x14ac:dyDescent="0.25">
      <c r="A200" t="s">
        <v>1566</v>
      </c>
      <c r="B200" t="s">
        <v>1567</v>
      </c>
      <c r="C200" t="s">
        <v>7537</v>
      </c>
      <c r="D200" t="s">
        <v>17066</v>
      </c>
      <c r="E200" s="3">
        <v>379</v>
      </c>
      <c r="F200" s="3">
        <v>999</v>
      </c>
      <c r="G200" s="3" t="str" cm="1">
        <f t="array" ref="G20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200" s="18">
        <v>0.62</v>
      </c>
      <c r="I200" s="8">
        <f>Table2[[#This Row],[rating]]+(Table2[[#This Row],[review count per product]]/8)</f>
        <v>5.2</v>
      </c>
      <c r="J200">
        <v>4.2</v>
      </c>
      <c r="K200" s="2">
        <v>12153</v>
      </c>
      <c r="L200" s="2" t="str">
        <f>IF(Table2[[#This Row],[rating_count]]&lt;1000,"YES","NO")</f>
        <v>NO</v>
      </c>
      <c r="M200" s="2" t="str" cm="1">
        <f t="array" ref="M200">_xlfn.IFS(E200&lt;1000,"&lt;₹1000",E200&lt;=10000,"₹1000 - ₹10000",E200&gt;10000,"&gt;₹10000")</f>
        <v>&lt;₹1000</v>
      </c>
      <c r="N200" s="2" t="str">
        <f t="shared" si="9"/>
        <v>YES</v>
      </c>
      <c r="O200" s="4">
        <f t="shared" si="10"/>
        <v>12140847</v>
      </c>
      <c r="P200" t="s">
        <v>1568</v>
      </c>
      <c r="Q200" t="s">
        <v>154</v>
      </c>
      <c r="R200" t="s">
        <v>155</v>
      </c>
      <c r="S200">
        <f t="shared" si="11"/>
        <v>8</v>
      </c>
      <c r="T200" t="s">
        <v>156</v>
      </c>
      <c r="U200" t="s">
        <v>7920</v>
      </c>
      <c r="V200" t="s">
        <v>7921</v>
      </c>
      <c r="W200" t="s">
        <v>7922</v>
      </c>
      <c r="X200" t="s">
        <v>7923</v>
      </c>
      <c r="Y200" t="s">
        <v>7924</v>
      </c>
      <c r="Z200" t="s">
        <v>7925</v>
      </c>
      <c r="AA200" t="s">
        <v>7926</v>
      </c>
      <c r="AB200" t="s">
        <v>7927</v>
      </c>
    </row>
    <row r="201" spans="1:28" x14ac:dyDescent="0.25">
      <c r="A201" t="s">
        <v>5257</v>
      </c>
      <c r="B201" t="s">
        <v>5258</v>
      </c>
      <c r="C201" t="s">
        <v>7663</v>
      </c>
      <c r="D201" t="s">
        <v>17066</v>
      </c>
      <c r="E201" s="3">
        <v>1819</v>
      </c>
      <c r="F201" s="3">
        <v>2490</v>
      </c>
      <c r="G201" s="3" t="str" cm="1">
        <f t="array" ref="G20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01" s="18">
        <v>0.27</v>
      </c>
      <c r="I201" s="8">
        <f>Table2[[#This Row],[rating]]+(Table2[[#This Row],[review count per product]]/8)</f>
        <v>5.4</v>
      </c>
      <c r="J201">
        <v>4.4000000000000004</v>
      </c>
      <c r="K201" s="2">
        <v>7946</v>
      </c>
      <c r="L201" s="2" t="str">
        <f>IF(Table2[[#This Row],[rating_count]]&lt;1000,"YES","NO")</f>
        <v>NO</v>
      </c>
      <c r="M201" s="2" t="str" cm="1">
        <f t="array" ref="M201">_xlfn.IFS(E201&lt;1000,"&lt;₹1000",E201&lt;=10000,"₹1000 - ₹10000",E201&gt;10000,"&gt;₹10000")</f>
        <v>₹1000 - ₹10000</v>
      </c>
      <c r="N201" s="2" t="str">
        <f t="shared" si="9"/>
        <v>NO</v>
      </c>
      <c r="O201" s="4">
        <f t="shared" si="10"/>
        <v>19785540</v>
      </c>
      <c r="P201" t="s">
        <v>5259</v>
      </c>
      <c r="Q201" t="s">
        <v>5260</v>
      </c>
      <c r="R201" t="s">
        <v>5261</v>
      </c>
      <c r="S201">
        <f t="shared" si="11"/>
        <v>8</v>
      </c>
      <c r="T201" t="s">
        <v>5262</v>
      </c>
      <c r="U201" t="s">
        <v>14034</v>
      </c>
      <c r="V201" t="s">
        <v>14035</v>
      </c>
      <c r="W201" t="s">
        <v>14036</v>
      </c>
      <c r="X201" t="s">
        <v>14037</v>
      </c>
      <c r="Y201" t="s">
        <v>14038</v>
      </c>
      <c r="Z201" t="s">
        <v>14039</v>
      </c>
      <c r="AA201" t="s">
        <v>14040</v>
      </c>
      <c r="AB201" t="s">
        <v>14041</v>
      </c>
    </row>
    <row r="202" spans="1:28" x14ac:dyDescent="0.25">
      <c r="A202" t="s">
        <v>4987</v>
      </c>
      <c r="B202" t="s">
        <v>4988</v>
      </c>
      <c r="C202" t="s">
        <v>7662</v>
      </c>
      <c r="D202" t="s">
        <v>17071</v>
      </c>
      <c r="E202" s="3">
        <v>6549</v>
      </c>
      <c r="F202" s="3">
        <v>13999</v>
      </c>
      <c r="G202" s="3" t="str" cm="1">
        <f t="array" ref="G20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202" s="18">
        <v>0.53</v>
      </c>
      <c r="I202" s="8">
        <f>Table2[[#This Row],[rating]]+(Table2[[#This Row],[review count per product]]/8)</f>
        <v>5</v>
      </c>
      <c r="J202">
        <v>4</v>
      </c>
      <c r="K202" s="2">
        <v>2961</v>
      </c>
      <c r="L202" s="2" t="str">
        <f>IF(Table2[[#This Row],[rating_count]]&lt;1000,"YES","NO")</f>
        <v>NO</v>
      </c>
      <c r="M202" s="2" t="str" cm="1">
        <f t="array" ref="M202">_xlfn.IFS(E202&lt;1000,"&lt;₹1000",E202&lt;=10000,"₹1000 - ₹10000",E202&gt;10000,"&gt;₹10000")</f>
        <v>₹1000 - ₹10000</v>
      </c>
      <c r="N202" s="2" t="str">
        <f t="shared" si="9"/>
        <v>YES</v>
      </c>
      <c r="O202" s="4">
        <f t="shared" si="10"/>
        <v>41451039</v>
      </c>
      <c r="P202" t="s">
        <v>4989</v>
      </c>
      <c r="Q202" t="s">
        <v>4990</v>
      </c>
      <c r="R202" t="s">
        <v>4991</v>
      </c>
      <c r="S202">
        <f t="shared" si="11"/>
        <v>8</v>
      </c>
      <c r="T202" t="s">
        <v>4992</v>
      </c>
      <c r="U202" t="s">
        <v>13679</v>
      </c>
      <c r="V202" t="s">
        <v>13680</v>
      </c>
      <c r="W202" t="s">
        <v>13681</v>
      </c>
      <c r="X202" t="s">
        <v>13682</v>
      </c>
      <c r="Y202" t="s">
        <v>13683</v>
      </c>
      <c r="Z202" t="s">
        <v>13684</v>
      </c>
      <c r="AA202" t="s">
        <v>13685</v>
      </c>
      <c r="AB202" t="s">
        <v>13686</v>
      </c>
    </row>
    <row r="203" spans="1:28" x14ac:dyDescent="0.25">
      <c r="A203" t="s">
        <v>7503</v>
      </c>
      <c r="B203" t="s">
        <v>7504</v>
      </c>
      <c r="C203" t="s">
        <v>7680</v>
      </c>
      <c r="D203" t="s">
        <v>17068</v>
      </c>
      <c r="E203" s="3">
        <v>2280</v>
      </c>
      <c r="F203" s="3">
        <v>3045</v>
      </c>
      <c r="G203" s="3" t="str" cm="1">
        <f t="array" ref="G20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03" s="18">
        <v>0.25</v>
      </c>
      <c r="I203" s="8">
        <f>Table2[[#This Row],[rating]]+(Table2[[#This Row],[review count per product]]/8)</f>
        <v>5.0999999999999996</v>
      </c>
      <c r="J203">
        <v>4.0999999999999996</v>
      </c>
      <c r="K203" s="2">
        <v>4118</v>
      </c>
      <c r="L203" s="2" t="str">
        <f>IF(Table2[[#This Row],[rating_count]]&lt;1000,"YES","NO")</f>
        <v>NO</v>
      </c>
      <c r="M203" s="2" t="str" cm="1">
        <f t="array" ref="M203">_xlfn.IFS(E203&lt;1000,"&lt;₹1000",E203&lt;=10000,"₹1000 - ₹10000",E203&gt;10000,"&gt;₹10000")</f>
        <v>₹1000 - ₹10000</v>
      </c>
      <c r="N203" s="2" t="str">
        <f t="shared" si="9"/>
        <v>NO</v>
      </c>
      <c r="O203" s="4">
        <f t="shared" si="10"/>
        <v>12539310</v>
      </c>
      <c r="P203" t="s">
        <v>7505</v>
      </c>
      <c r="Q203" t="s">
        <v>7506</v>
      </c>
      <c r="R203" t="s">
        <v>7507</v>
      </c>
      <c r="S203">
        <f t="shared" si="11"/>
        <v>8</v>
      </c>
      <c r="T203" t="s">
        <v>7508</v>
      </c>
      <c r="U203" t="s">
        <v>16963</v>
      </c>
      <c r="V203" t="s">
        <v>16964</v>
      </c>
      <c r="W203" t="s">
        <v>16965</v>
      </c>
      <c r="X203" t="s">
        <v>16966</v>
      </c>
      <c r="Y203" t="s">
        <v>16967</v>
      </c>
      <c r="Z203" t="s">
        <v>16968</v>
      </c>
      <c r="AA203" t="s">
        <v>16969</v>
      </c>
      <c r="AB203" t="s">
        <v>16970</v>
      </c>
    </row>
    <row r="204" spans="1:28" x14ac:dyDescent="0.25">
      <c r="A204" t="s">
        <v>6389</v>
      </c>
      <c r="B204" t="s">
        <v>6390</v>
      </c>
      <c r="C204" t="s">
        <v>7681</v>
      </c>
      <c r="D204" t="s">
        <v>17068</v>
      </c>
      <c r="E204" s="3">
        <v>2249</v>
      </c>
      <c r="F204" s="3">
        <v>3550</v>
      </c>
      <c r="G204" s="3" t="str" cm="1">
        <f t="array" ref="G20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04" s="18">
        <v>0.37</v>
      </c>
      <c r="I204" s="8">
        <f>Table2[[#This Row],[rating]]+(Table2[[#This Row],[review count per product]]/8)</f>
        <v>5</v>
      </c>
      <c r="J204">
        <v>4</v>
      </c>
      <c r="K204" s="2">
        <v>3973</v>
      </c>
      <c r="L204" s="2" t="str">
        <f>IF(Table2[[#This Row],[rating_count]]&lt;1000,"YES","NO")</f>
        <v>NO</v>
      </c>
      <c r="M204" s="2" t="str" cm="1">
        <f t="array" ref="M204">_xlfn.IFS(E204&lt;1000,"&lt;₹1000",E204&lt;=10000,"₹1000 - ₹10000",E204&gt;10000,"&gt;₹10000")</f>
        <v>₹1000 - ₹10000</v>
      </c>
      <c r="N204" s="2" t="str">
        <f t="shared" si="9"/>
        <v>NO</v>
      </c>
      <c r="O204" s="4">
        <f t="shared" si="10"/>
        <v>14104150</v>
      </c>
      <c r="P204" t="s">
        <v>6391</v>
      </c>
      <c r="Q204" t="s">
        <v>6392</v>
      </c>
      <c r="R204" t="s">
        <v>6393</v>
      </c>
      <c r="S204">
        <f t="shared" si="11"/>
        <v>8</v>
      </c>
      <c r="T204" t="s">
        <v>6394</v>
      </c>
      <c r="U204" t="s">
        <v>15514</v>
      </c>
      <c r="V204" t="s">
        <v>15515</v>
      </c>
      <c r="W204" t="s">
        <v>15516</v>
      </c>
      <c r="X204" t="s">
        <v>15517</v>
      </c>
      <c r="Y204" t="s">
        <v>15518</v>
      </c>
      <c r="Z204" t="s">
        <v>15519</v>
      </c>
      <c r="AA204" t="s">
        <v>15520</v>
      </c>
      <c r="AB204" t="s">
        <v>15521</v>
      </c>
    </row>
    <row r="205" spans="1:28" x14ac:dyDescent="0.25">
      <c r="A205" t="s">
        <v>3221</v>
      </c>
      <c r="B205" t="s">
        <v>3222</v>
      </c>
      <c r="C205" t="s">
        <v>7593</v>
      </c>
      <c r="D205" t="s">
        <v>17067</v>
      </c>
      <c r="E205" s="3">
        <v>799</v>
      </c>
      <c r="F205" s="3">
        <v>1295</v>
      </c>
      <c r="G205" s="3" t="str" cm="1">
        <f t="array" ref="G20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05" s="18">
        <v>0.38</v>
      </c>
      <c r="I205" s="8">
        <f>Table2[[#This Row],[rating]]+(Table2[[#This Row],[review count per product]]/8)</f>
        <v>5.4</v>
      </c>
      <c r="J205">
        <v>4.4000000000000004</v>
      </c>
      <c r="K205" s="2">
        <v>34852</v>
      </c>
      <c r="L205" s="2" t="str">
        <f>IF(Table2[[#This Row],[rating_count]]&lt;1000,"YES","NO")</f>
        <v>NO</v>
      </c>
      <c r="M205" s="2" t="str" cm="1">
        <f t="array" ref="M205">_xlfn.IFS(E205&lt;1000,"&lt;₹1000",E205&lt;=10000,"₹1000 - ₹10000",E205&gt;10000,"&gt;₹10000")</f>
        <v>&lt;₹1000</v>
      </c>
      <c r="N205" s="2" t="str">
        <f t="shared" si="9"/>
        <v>NO</v>
      </c>
      <c r="O205" s="4">
        <f t="shared" si="10"/>
        <v>45133340</v>
      </c>
      <c r="P205" t="s">
        <v>3223</v>
      </c>
      <c r="Q205" t="s">
        <v>3224</v>
      </c>
      <c r="R205" t="s">
        <v>3225</v>
      </c>
      <c r="S205">
        <f t="shared" si="11"/>
        <v>8</v>
      </c>
      <c r="T205" t="s">
        <v>3226</v>
      </c>
      <c r="U205" t="s">
        <v>11366</v>
      </c>
      <c r="V205" t="s">
        <v>11367</v>
      </c>
      <c r="W205" t="s">
        <v>11368</v>
      </c>
      <c r="X205" t="s">
        <v>11369</v>
      </c>
      <c r="Y205" t="s">
        <v>11370</v>
      </c>
      <c r="Z205" t="s">
        <v>11371</v>
      </c>
      <c r="AA205" t="s">
        <v>11372</v>
      </c>
      <c r="AB205" t="s">
        <v>11373</v>
      </c>
    </row>
    <row r="206" spans="1:28" x14ac:dyDescent="0.25">
      <c r="A206" t="s">
        <v>3581</v>
      </c>
      <c r="B206" t="s">
        <v>3582</v>
      </c>
      <c r="C206" t="s">
        <v>7582</v>
      </c>
      <c r="D206" t="s">
        <v>17066</v>
      </c>
      <c r="E206" s="3">
        <v>699</v>
      </c>
      <c r="F206" s="3">
        <v>999</v>
      </c>
      <c r="G206" s="3" t="str" cm="1">
        <f t="array" ref="G20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06" s="18">
        <v>0.3</v>
      </c>
      <c r="I206" s="8">
        <f>Table2[[#This Row],[rating]]+(Table2[[#This Row],[review count per product]]/8)</f>
        <v>5.0999999999999996</v>
      </c>
      <c r="J206">
        <v>4.0999999999999996</v>
      </c>
      <c r="K206" s="2">
        <v>273189</v>
      </c>
      <c r="L206" s="2" t="str">
        <f>IF(Table2[[#This Row],[rating_count]]&lt;1000,"YES","NO")</f>
        <v>NO</v>
      </c>
      <c r="M206" s="2" t="str" cm="1">
        <f t="array" ref="M206">_xlfn.IFS(E206&lt;1000,"&lt;₹1000",E206&lt;=10000,"₹1000 - ₹10000",E206&gt;10000,"&gt;₹10000")</f>
        <v>&lt;₹1000</v>
      </c>
      <c r="N206" s="2" t="str">
        <f t="shared" si="9"/>
        <v>NO</v>
      </c>
      <c r="O206" s="4">
        <f t="shared" si="10"/>
        <v>272915811</v>
      </c>
      <c r="P206" t="s">
        <v>3583</v>
      </c>
      <c r="Q206" t="s">
        <v>3584</v>
      </c>
      <c r="R206" t="s">
        <v>3585</v>
      </c>
      <c r="S206">
        <f t="shared" si="11"/>
        <v>8</v>
      </c>
      <c r="T206" t="s">
        <v>3586</v>
      </c>
      <c r="U206" t="s">
        <v>11838</v>
      </c>
      <c r="V206" t="s">
        <v>11839</v>
      </c>
      <c r="W206" t="s">
        <v>11840</v>
      </c>
      <c r="X206" t="s">
        <v>11841</v>
      </c>
      <c r="Y206" t="s">
        <v>11842</v>
      </c>
      <c r="Z206" t="s">
        <v>11843</v>
      </c>
      <c r="AA206" t="s">
        <v>11844</v>
      </c>
      <c r="AB206" t="s">
        <v>11845</v>
      </c>
    </row>
    <row r="207" spans="1:28" x14ac:dyDescent="0.25">
      <c r="A207" t="s">
        <v>4232</v>
      </c>
      <c r="B207" t="s">
        <v>4233</v>
      </c>
      <c r="C207" t="s">
        <v>7627</v>
      </c>
      <c r="D207" t="s">
        <v>17066</v>
      </c>
      <c r="E207" s="3">
        <v>1295</v>
      </c>
      <c r="F207" s="3">
        <v>1645</v>
      </c>
      <c r="G207" s="3" t="str" cm="1">
        <f t="array" ref="G20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07" s="18">
        <v>0.21</v>
      </c>
      <c r="I207" s="8">
        <f>Table2[[#This Row],[rating]]+(Table2[[#This Row],[review count per product]]/8)</f>
        <v>5.6</v>
      </c>
      <c r="J207">
        <v>4.5999999999999996</v>
      </c>
      <c r="K207" s="2">
        <v>12375</v>
      </c>
      <c r="L207" s="2" t="str">
        <f>IF(Table2[[#This Row],[rating_count]]&lt;1000,"YES","NO")</f>
        <v>NO</v>
      </c>
      <c r="M207" s="2" t="str" cm="1">
        <f t="array" ref="M207">_xlfn.IFS(E207&lt;1000,"&lt;₹1000",E207&lt;=10000,"₹1000 - ₹10000",E207&gt;10000,"&gt;₹10000")</f>
        <v>₹1000 - ₹10000</v>
      </c>
      <c r="N207" s="2" t="str">
        <f t="shared" si="9"/>
        <v>NO</v>
      </c>
      <c r="O207" s="4">
        <f t="shared" si="10"/>
        <v>20356875</v>
      </c>
      <c r="P207" t="s">
        <v>4234</v>
      </c>
      <c r="Q207" t="s">
        <v>4235</v>
      </c>
      <c r="R207" t="s">
        <v>4236</v>
      </c>
      <c r="S207">
        <f t="shared" si="11"/>
        <v>8</v>
      </c>
      <c r="T207" t="s">
        <v>4237</v>
      </c>
      <c r="U207" t="s">
        <v>12702</v>
      </c>
      <c r="V207" t="s">
        <v>12703</v>
      </c>
      <c r="W207" t="s">
        <v>12704</v>
      </c>
      <c r="X207" t="s">
        <v>12705</v>
      </c>
      <c r="Y207" t="s">
        <v>12706</v>
      </c>
      <c r="Z207" t="s">
        <v>12707</v>
      </c>
      <c r="AA207" t="s">
        <v>12708</v>
      </c>
      <c r="AB207" t="s">
        <v>12709</v>
      </c>
    </row>
    <row r="208" spans="1:28" x14ac:dyDescent="0.25">
      <c r="A208" t="s">
        <v>4933</v>
      </c>
      <c r="B208" t="s">
        <v>4934</v>
      </c>
      <c r="C208" t="s">
        <v>7624</v>
      </c>
      <c r="D208" t="s">
        <v>17066</v>
      </c>
      <c r="E208" s="3">
        <v>749</v>
      </c>
      <c r="F208" s="3">
        <v>1445</v>
      </c>
      <c r="G208" s="3" t="str" cm="1">
        <f t="array" ref="G20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08" s="18">
        <v>0.48</v>
      </c>
      <c r="I208" s="8">
        <f>Table2[[#This Row],[rating]]+(Table2[[#This Row],[review count per product]]/8)</f>
        <v>4.9000000000000004</v>
      </c>
      <c r="J208">
        <v>3.9</v>
      </c>
      <c r="K208" s="2">
        <v>63350</v>
      </c>
      <c r="L208" s="2" t="str">
        <f>IF(Table2[[#This Row],[rating_count]]&lt;1000,"YES","NO")</f>
        <v>NO</v>
      </c>
      <c r="M208" s="2" t="str" cm="1">
        <f t="array" ref="M208">_xlfn.IFS(E208&lt;1000,"&lt;₹1000",E208&lt;=10000,"₹1000 - ₹10000",E208&gt;10000,"&gt;₹10000")</f>
        <v>&lt;₹1000</v>
      </c>
      <c r="N208" s="2" t="str">
        <f t="shared" si="9"/>
        <v>NO</v>
      </c>
      <c r="O208" s="4">
        <f t="shared" si="10"/>
        <v>91540750</v>
      </c>
      <c r="P208" t="s">
        <v>4935</v>
      </c>
      <c r="Q208" t="s">
        <v>4936</v>
      </c>
      <c r="R208" t="s">
        <v>4937</v>
      </c>
      <c r="S208">
        <f t="shared" si="11"/>
        <v>8</v>
      </c>
      <c r="T208" t="s">
        <v>4938</v>
      </c>
      <c r="U208" t="s">
        <v>13607</v>
      </c>
      <c r="V208" t="s">
        <v>13608</v>
      </c>
      <c r="W208" t="s">
        <v>13609</v>
      </c>
      <c r="X208" t="s">
        <v>13610</v>
      </c>
      <c r="Y208" t="s">
        <v>13611</v>
      </c>
      <c r="Z208" t="s">
        <v>13612</v>
      </c>
      <c r="AA208" t="s">
        <v>13613</v>
      </c>
      <c r="AB208" t="s">
        <v>13614</v>
      </c>
    </row>
    <row r="209" spans="1:28" x14ac:dyDescent="0.25">
      <c r="A209" t="s">
        <v>7377</v>
      </c>
      <c r="B209" t="s">
        <v>7378</v>
      </c>
      <c r="C209" t="s">
        <v>7698</v>
      </c>
      <c r="D209" t="s">
        <v>17068</v>
      </c>
      <c r="E209" s="3">
        <v>199</v>
      </c>
      <c r="F209" s="3">
        <v>400</v>
      </c>
      <c r="G209" s="3" t="str" cm="1">
        <f t="array" ref="G20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09" s="18">
        <v>0.5</v>
      </c>
      <c r="I209" s="8">
        <f>Table2[[#This Row],[rating]]+(Table2[[#This Row],[review count per product]]/8)</f>
        <v>5.0999999999999996</v>
      </c>
      <c r="J209">
        <v>4.0999999999999996</v>
      </c>
      <c r="K209" s="2">
        <v>1379</v>
      </c>
      <c r="L209" s="2" t="str">
        <f>IF(Table2[[#This Row],[rating_count]]&lt;1000,"YES","NO")</f>
        <v>NO</v>
      </c>
      <c r="M209" s="2" t="str" cm="1">
        <f t="array" ref="M209">_xlfn.IFS(E209&lt;1000,"&lt;₹1000",E209&lt;=10000,"₹1000 - ₹10000",E209&gt;10000,"&gt;₹10000")</f>
        <v>&lt;₹1000</v>
      </c>
      <c r="N209" s="2" t="str">
        <f t="shared" si="9"/>
        <v>YES</v>
      </c>
      <c r="O209" s="4">
        <f t="shared" si="10"/>
        <v>551600</v>
      </c>
      <c r="P209" t="s">
        <v>7379</v>
      </c>
      <c r="Q209" t="s">
        <v>7380</v>
      </c>
      <c r="R209" t="s">
        <v>7381</v>
      </c>
      <c r="S209">
        <f t="shared" si="11"/>
        <v>8</v>
      </c>
      <c r="T209" t="s">
        <v>7382</v>
      </c>
      <c r="U209" t="s">
        <v>16805</v>
      </c>
      <c r="V209" t="s">
        <v>16806</v>
      </c>
      <c r="W209" t="s">
        <v>16807</v>
      </c>
      <c r="X209" t="s">
        <v>16808</v>
      </c>
      <c r="Y209" t="s">
        <v>16809</v>
      </c>
      <c r="Z209" t="s">
        <v>16810</v>
      </c>
      <c r="AA209" t="s">
        <v>16811</v>
      </c>
      <c r="AB209" t="s">
        <v>16812</v>
      </c>
    </row>
    <row r="210" spans="1:28" x14ac:dyDescent="0.25">
      <c r="A210" t="s">
        <v>6886</v>
      </c>
      <c r="B210" t="s">
        <v>6887</v>
      </c>
      <c r="C210" t="s">
        <v>7721</v>
      </c>
      <c r="D210" t="s">
        <v>17068</v>
      </c>
      <c r="E210" s="3">
        <v>688</v>
      </c>
      <c r="F210" s="3">
        <v>747</v>
      </c>
      <c r="G210" s="3" t="str" cm="1">
        <f t="array" ref="G21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210" s="18">
        <v>0.08</v>
      </c>
      <c r="I210" s="8">
        <f>Table2[[#This Row],[rating]]+(Table2[[#This Row],[review count per product]]/8)</f>
        <v>5.5</v>
      </c>
      <c r="J210">
        <v>4.5</v>
      </c>
      <c r="K210" s="2">
        <v>2280</v>
      </c>
      <c r="L210" s="2" t="str">
        <f>IF(Table2[[#This Row],[rating_count]]&lt;1000,"YES","NO")</f>
        <v>NO</v>
      </c>
      <c r="M210" s="2" t="str" cm="1">
        <f t="array" ref="M210">_xlfn.IFS(E210&lt;1000,"&lt;₹1000",E210&lt;=10000,"₹1000 - ₹10000",E210&gt;10000,"&gt;₹10000")</f>
        <v>&lt;₹1000</v>
      </c>
      <c r="N210" s="2" t="str">
        <f t="shared" si="9"/>
        <v>NO</v>
      </c>
      <c r="O210" s="4">
        <f t="shared" si="10"/>
        <v>1703160</v>
      </c>
      <c r="P210" t="s">
        <v>6888</v>
      </c>
      <c r="Q210" t="s">
        <v>6889</v>
      </c>
      <c r="R210" t="s">
        <v>6890</v>
      </c>
      <c r="S210">
        <f t="shared" si="11"/>
        <v>8</v>
      </c>
      <c r="T210" t="s">
        <v>6891</v>
      </c>
      <c r="U210" t="s">
        <v>16160</v>
      </c>
      <c r="V210" t="s">
        <v>16161</v>
      </c>
      <c r="W210" t="s">
        <v>16162</v>
      </c>
      <c r="X210" t="s">
        <v>16163</v>
      </c>
      <c r="Y210" t="s">
        <v>16164</v>
      </c>
      <c r="Z210" t="s">
        <v>16165</v>
      </c>
      <c r="AA210" t="s">
        <v>16166</v>
      </c>
      <c r="AB210" t="s">
        <v>16167</v>
      </c>
    </row>
    <row r="211" spans="1:28" x14ac:dyDescent="0.25">
      <c r="A211" t="s">
        <v>5185</v>
      </c>
      <c r="B211" t="s">
        <v>5186</v>
      </c>
      <c r="C211" t="s">
        <v>7537</v>
      </c>
      <c r="D211" t="s">
        <v>17066</v>
      </c>
      <c r="E211" s="3">
        <v>549</v>
      </c>
      <c r="F211" s="3">
        <v>1090</v>
      </c>
      <c r="G211" s="3" t="str" cm="1">
        <f t="array" ref="G21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11" s="18">
        <v>0.5</v>
      </c>
      <c r="I211" s="8">
        <f>Table2[[#This Row],[rating]]+(Table2[[#This Row],[review count per product]]/8)</f>
        <v>5.2</v>
      </c>
      <c r="J211">
        <v>4.2</v>
      </c>
      <c r="K211" s="2">
        <v>13029</v>
      </c>
      <c r="L211" s="2" t="str">
        <f>IF(Table2[[#This Row],[rating_count]]&lt;1000,"YES","NO")</f>
        <v>NO</v>
      </c>
      <c r="M211" s="2" t="str" cm="1">
        <f t="array" ref="M211">_xlfn.IFS(E211&lt;1000,"&lt;₹1000",E211&lt;=10000,"₹1000 - ₹10000",E211&gt;10000,"&gt;₹10000")</f>
        <v>&lt;₹1000</v>
      </c>
      <c r="N211" s="2" t="str">
        <f t="shared" si="9"/>
        <v>YES</v>
      </c>
      <c r="O211" s="4">
        <f t="shared" si="10"/>
        <v>14201610</v>
      </c>
      <c r="P211" t="s">
        <v>5187</v>
      </c>
      <c r="Q211" t="s">
        <v>5188</v>
      </c>
      <c r="R211" t="s">
        <v>5189</v>
      </c>
      <c r="S211">
        <f t="shared" si="11"/>
        <v>8</v>
      </c>
      <c r="T211" t="s">
        <v>5190</v>
      </c>
      <c r="U211" t="s">
        <v>13938</v>
      </c>
      <c r="V211" t="s">
        <v>13939</v>
      </c>
      <c r="W211" t="s">
        <v>13940</v>
      </c>
      <c r="X211" t="s">
        <v>13941</v>
      </c>
      <c r="Y211" t="s">
        <v>13942</v>
      </c>
      <c r="Z211" t="s">
        <v>13943</v>
      </c>
      <c r="AA211" t="s">
        <v>13944</v>
      </c>
      <c r="AB211" t="s">
        <v>13945</v>
      </c>
    </row>
    <row r="212" spans="1:28" x14ac:dyDescent="0.25">
      <c r="A212" t="s">
        <v>5485</v>
      </c>
      <c r="B212" t="s">
        <v>5486</v>
      </c>
      <c r="C212" t="s">
        <v>7567</v>
      </c>
      <c r="D212" t="s">
        <v>17067</v>
      </c>
      <c r="E212" s="3">
        <v>9590</v>
      </c>
      <c r="F212" s="3">
        <v>15999</v>
      </c>
      <c r="G212" s="3" t="str" cm="1">
        <f t="array" ref="G21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12" s="18">
        <v>0.4</v>
      </c>
      <c r="I212" s="8">
        <f>Table2[[#This Row],[rating]]+(Table2[[#This Row],[review count per product]]/8)</f>
        <v>5.0999999999999996</v>
      </c>
      <c r="J212">
        <v>4.0999999999999996</v>
      </c>
      <c r="K212" s="2">
        <v>1017</v>
      </c>
      <c r="L212" s="2" t="str">
        <f>IF(Table2[[#This Row],[rating_count]]&lt;1000,"YES","NO")</f>
        <v>NO</v>
      </c>
      <c r="M212" s="2" t="str" cm="1">
        <f t="array" ref="M212">_xlfn.IFS(E212&lt;1000,"&lt;₹1000",E212&lt;=10000,"₹1000 - ₹10000",E212&gt;10000,"&gt;₹10000")</f>
        <v>₹1000 - ₹10000</v>
      </c>
      <c r="N212" s="2" t="str">
        <f t="shared" si="9"/>
        <v>NO</v>
      </c>
      <c r="O212" s="4">
        <f t="shared" si="10"/>
        <v>16270983</v>
      </c>
      <c r="P212" t="s">
        <v>5487</v>
      </c>
      <c r="Q212" t="s">
        <v>5488</v>
      </c>
      <c r="R212" t="s">
        <v>5489</v>
      </c>
      <c r="S212">
        <f t="shared" si="11"/>
        <v>8</v>
      </c>
      <c r="T212" t="s">
        <v>5490</v>
      </c>
      <c r="U212" t="s">
        <v>14332</v>
      </c>
      <c r="V212" t="s">
        <v>14333</v>
      </c>
      <c r="W212" t="s">
        <v>14334</v>
      </c>
      <c r="X212" t="s">
        <v>14335</v>
      </c>
      <c r="Y212" t="s">
        <v>14336</v>
      </c>
      <c r="Z212" t="s">
        <v>14337</v>
      </c>
      <c r="AA212" t="s">
        <v>14338</v>
      </c>
      <c r="AB212" t="s">
        <v>14339</v>
      </c>
    </row>
    <row r="213" spans="1:28" x14ac:dyDescent="0.25">
      <c r="A213" t="s">
        <v>3452</v>
      </c>
      <c r="B213" t="s">
        <v>3453</v>
      </c>
      <c r="C213" t="s">
        <v>7561</v>
      </c>
      <c r="D213" t="s">
        <v>17067</v>
      </c>
      <c r="E213" s="3">
        <v>1495</v>
      </c>
      <c r="F213" s="3">
        <v>1995</v>
      </c>
      <c r="G213" s="3" t="str" cm="1">
        <f t="array" ref="G21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13" s="18">
        <v>0.25</v>
      </c>
      <c r="I213" s="8">
        <f>Table2[[#This Row],[rating]]+(Table2[[#This Row],[review count per product]]/8)</f>
        <v>5.3</v>
      </c>
      <c r="J213">
        <v>4.3</v>
      </c>
      <c r="K213" s="2">
        <v>7241</v>
      </c>
      <c r="L213" s="2" t="str">
        <f>IF(Table2[[#This Row],[rating_count]]&lt;1000,"YES","NO")</f>
        <v>NO</v>
      </c>
      <c r="M213" s="2" t="str" cm="1">
        <f t="array" ref="M213">_xlfn.IFS(E213&lt;1000,"&lt;₹1000",E213&lt;=10000,"₹1000 - ₹10000",E213&gt;10000,"&gt;₹10000")</f>
        <v>₹1000 - ₹10000</v>
      </c>
      <c r="N213" s="2" t="str">
        <f t="shared" si="9"/>
        <v>NO</v>
      </c>
      <c r="O213" s="4">
        <f t="shared" si="10"/>
        <v>14445795</v>
      </c>
      <c r="P213" t="s">
        <v>3454</v>
      </c>
      <c r="Q213" t="s">
        <v>3455</v>
      </c>
      <c r="R213" t="s">
        <v>3456</v>
      </c>
      <c r="S213">
        <f t="shared" si="11"/>
        <v>8</v>
      </c>
      <c r="T213" t="s">
        <v>3457</v>
      </c>
      <c r="U213" t="s">
        <v>11670</v>
      </c>
      <c r="V213" t="s">
        <v>11671</v>
      </c>
      <c r="W213" t="s">
        <v>11672</v>
      </c>
      <c r="X213" t="s">
        <v>11673</v>
      </c>
      <c r="Y213" t="s">
        <v>11674</v>
      </c>
      <c r="Z213" t="s">
        <v>11675</v>
      </c>
      <c r="AA213" t="s">
        <v>11676</v>
      </c>
      <c r="AB213" t="s">
        <v>11677</v>
      </c>
    </row>
    <row r="214" spans="1:28" x14ac:dyDescent="0.25">
      <c r="A214" t="s">
        <v>6646</v>
      </c>
      <c r="B214" t="s">
        <v>6647</v>
      </c>
      <c r="C214" t="s">
        <v>7686</v>
      </c>
      <c r="D214" t="s">
        <v>17068</v>
      </c>
      <c r="E214" s="3">
        <v>559</v>
      </c>
      <c r="F214" s="3">
        <v>1010</v>
      </c>
      <c r="G214" s="3" t="str" cm="1">
        <f t="array" ref="G21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14" s="18">
        <v>0.45</v>
      </c>
      <c r="I214" s="8">
        <f>Table2[[#This Row],[rating]]+(Table2[[#This Row],[review count per product]]/8)</f>
        <v>5.0999999999999996</v>
      </c>
      <c r="J214">
        <v>4.0999999999999996</v>
      </c>
      <c r="K214" s="2">
        <v>17325</v>
      </c>
      <c r="L214" s="2" t="str">
        <f>IF(Table2[[#This Row],[rating_count]]&lt;1000,"YES","NO")</f>
        <v>NO</v>
      </c>
      <c r="M214" s="2" t="str" cm="1">
        <f t="array" ref="M214">_xlfn.IFS(E214&lt;1000,"&lt;₹1000",E214&lt;=10000,"₹1000 - ₹10000",E214&gt;10000,"&gt;₹10000")</f>
        <v>&lt;₹1000</v>
      </c>
      <c r="N214" s="2" t="str">
        <f t="shared" si="9"/>
        <v>NO</v>
      </c>
      <c r="O214" s="4">
        <f t="shared" si="10"/>
        <v>17498250</v>
      </c>
      <c r="P214" t="s">
        <v>6648</v>
      </c>
      <c r="Q214" t="s">
        <v>6649</v>
      </c>
      <c r="R214" t="s">
        <v>6650</v>
      </c>
      <c r="S214">
        <f t="shared" si="11"/>
        <v>8</v>
      </c>
      <c r="T214" t="s">
        <v>6651</v>
      </c>
      <c r="U214" t="s">
        <v>15845</v>
      </c>
      <c r="V214" t="s">
        <v>15846</v>
      </c>
      <c r="W214" t="s">
        <v>15847</v>
      </c>
      <c r="X214" t="s">
        <v>15848</v>
      </c>
      <c r="Y214" t="s">
        <v>15849</v>
      </c>
      <c r="Z214" t="s">
        <v>15850</v>
      </c>
      <c r="AA214" t="s">
        <v>15851</v>
      </c>
      <c r="AB214" t="s">
        <v>15852</v>
      </c>
    </row>
    <row r="215" spans="1:28" x14ac:dyDescent="0.25">
      <c r="A215" t="s">
        <v>3371</v>
      </c>
      <c r="B215" t="s">
        <v>3372</v>
      </c>
      <c r="C215" t="s">
        <v>7600</v>
      </c>
      <c r="D215" t="s">
        <v>17066</v>
      </c>
      <c r="E215" s="3">
        <v>579</v>
      </c>
      <c r="F215" s="3">
        <v>1400</v>
      </c>
      <c r="G215" s="3" t="str" cm="1">
        <f t="array" ref="G21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215" s="18">
        <v>0.59</v>
      </c>
      <c r="I215" s="8">
        <f>Table2[[#This Row],[rating]]+(Table2[[#This Row],[review count per product]]/8)</f>
        <v>5.3</v>
      </c>
      <c r="J215">
        <v>4.3</v>
      </c>
      <c r="K215" s="2">
        <v>189104</v>
      </c>
      <c r="L215" s="2" t="str">
        <f>IF(Table2[[#This Row],[rating_count]]&lt;1000,"YES","NO")</f>
        <v>NO</v>
      </c>
      <c r="M215" s="2" t="str" cm="1">
        <f t="array" ref="M215">_xlfn.IFS(E215&lt;1000,"&lt;₹1000",E215&lt;=10000,"₹1000 - ₹10000",E215&gt;10000,"&gt;₹10000")</f>
        <v>&lt;₹1000</v>
      </c>
      <c r="N215" s="2" t="str">
        <f t="shared" si="9"/>
        <v>YES</v>
      </c>
      <c r="O215" s="4">
        <f t="shared" si="10"/>
        <v>264745600</v>
      </c>
      <c r="P215" t="s">
        <v>3373</v>
      </c>
      <c r="Q215" t="s">
        <v>3374</v>
      </c>
      <c r="R215" t="s">
        <v>3375</v>
      </c>
      <c r="S215">
        <f t="shared" si="11"/>
        <v>8</v>
      </c>
      <c r="T215" t="s">
        <v>3376</v>
      </c>
      <c r="U215" t="s">
        <v>11566</v>
      </c>
      <c r="V215" t="s">
        <v>11567</v>
      </c>
      <c r="W215" t="s">
        <v>11568</v>
      </c>
      <c r="X215" t="s">
        <v>11569</v>
      </c>
      <c r="Y215" t="s">
        <v>11570</v>
      </c>
      <c r="Z215" t="s">
        <v>11571</v>
      </c>
      <c r="AA215" t="s">
        <v>11572</v>
      </c>
      <c r="AB215" t="s">
        <v>11573</v>
      </c>
    </row>
    <row r="216" spans="1:28" x14ac:dyDescent="0.25">
      <c r="A216" t="s">
        <v>316</v>
      </c>
      <c r="B216" t="s">
        <v>317</v>
      </c>
      <c r="C216" t="s">
        <v>7541</v>
      </c>
      <c r="D216" t="s">
        <v>17067</v>
      </c>
      <c r="E216" s="3">
        <v>230</v>
      </c>
      <c r="F216" s="3">
        <v>499</v>
      </c>
      <c r="G216" s="3" t="str" cm="1">
        <f t="array" ref="G21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216" s="18">
        <v>0.54</v>
      </c>
      <c r="I216" s="8">
        <f>Table2[[#This Row],[rating]]+(Table2[[#This Row],[review count per product]]/8)</f>
        <v>4.7</v>
      </c>
      <c r="J216">
        <v>3.7</v>
      </c>
      <c r="K216" s="2">
        <v>2960</v>
      </c>
      <c r="L216" s="2" t="str">
        <f>IF(Table2[[#This Row],[rating_count]]&lt;1000,"YES","NO")</f>
        <v>NO</v>
      </c>
      <c r="M216" s="2" t="str" cm="1">
        <f t="array" ref="M216">_xlfn.IFS(E216&lt;1000,"&lt;₹1000",E216&lt;=10000,"₹1000 - ₹10000",E216&gt;10000,"&gt;₹10000")</f>
        <v>&lt;₹1000</v>
      </c>
      <c r="N216" s="2" t="str">
        <f t="shared" si="9"/>
        <v>YES</v>
      </c>
      <c r="O216" s="4">
        <f t="shared" si="10"/>
        <v>1477040</v>
      </c>
      <c r="P216" t="s">
        <v>318</v>
      </c>
      <c r="Q216" t="s">
        <v>319</v>
      </c>
      <c r="R216" t="s">
        <v>320</v>
      </c>
      <c r="S216">
        <f t="shared" si="11"/>
        <v>8</v>
      </c>
      <c r="T216" t="s">
        <v>321</v>
      </c>
      <c r="U216" t="s">
        <v>8120</v>
      </c>
      <c r="V216" t="s">
        <v>8121</v>
      </c>
      <c r="W216" t="s">
        <v>8122</v>
      </c>
      <c r="X216" t="s">
        <v>8123</v>
      </c>
      <c r="Y216" t="s">
        <v>8124</v>
      </c>
      <c r="Z216" t="s">
        <v>8125</v>
      </c>
      <c r="AA216" t="s">
        <v>8126</v>
      </c>
      <c r="AB216" t="s">
        <v>8127</v>
      </c>
    </row>
    <row r="217" spans="1:28" x14ac:dyDescent="0.25">
      <c r="A217" t="s">
        <v>4688</v>
      </c>
      <c r="B217" t="s">
        <v>4689</v>
      </c>
      <c r="C217" t="s">
        <v>7606</v>
      </c>
      <c r="D217" t="s">
        <v>17066</v>
      </c>
      <c r="E217" s="3">
        <v>770</v>
      </c>
      <c r="F217" s="3">
        <v>1547</v>
      </c>
      <c r="G217" s="3" t="str" cm="1">
        <f t="array" ref="G21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17" s="18">
        <v>0.5</v>
      </c>
      <c r="I217" s="8">
        <f>Table2[[#This Row],[rating]]+(Table2[[#This Row],[review count per product]]/8)</f>
        <v>5.3</v>
      </c>
      <c r="J217">
        <v>4.3</v>
      </c>
      <c r="K217" s="2">
        <v>2585</v>
      </c>
      <c r="L217" s="2" t="str">
        <f>IF(Table2[[#This Row],[rating_count]]&lt;1000,"YES","NO")</f>
        <v>NO</v>
      </c>
      <c r="M217" s="2" t="str" cm="1">
        <f t="array" ref="M217">_xlfn.IFS(E217&lt;1000,"&lt;₹1000",E217&lt;=10000,"₹1000 - ₹10000",E217&gt;10000,"&gt;₹10000")</f>
        <v>&lt;₹1000</v>
      </c>
      <c r="N217" s="2" t="str">
        <f t="shared" si="9"/>
        <v>YES</v>
      </c>
      <c r="O217" s="4">
        <f t="shared" si="10"/>
        <v>3998995</v>
      </c>
      <c r="P217" t="s">
        <v>4690</v>
      </c>
      <c r="Q217" t="s">
        <v>4691</v>
      </c>
      <c r="R217" t="s">
        <v>4692</v>
      </c>
      <c r="S217">
        <f t="shared" si="11"/>
        <v>8</v>
      </c>
      <c r="T217" t="s">
        <v>4693</v>
      </c>
      <c r="U217" t="s">
        <v>13279</v>
      </c>
      <c r="V217" t="s">
        <v>13280</v>
      </c>
      <c r="W217" t="s">
        <v>13281</v>
      </c>
      <c r="X217" t="s">
        <v>13282</v>
      </c>
      <c r="Y217" t="s">
        <v>13283</v>
      </c>
      <c r="Z217" t="s">
        <v>13284</v>
      </c>
      <c r="AA217" t="s">
        <v>13285</v>
      </c>
      <c r="AB217" t="s">
        <v>13286</v>
      </c>
    </row>
    <row r="218" spans="1:28" x14ac:dyDescent="0.25">
      <c r="A218" t="s">
        <v>4951</v>
      </c>
      <c r="B218" t="s">
        <v>4952</v>
      </c>
      <c r="C218" t="s">
        <v>7576</v>
      </c>
      <c r="D218" t="s">
        <v>17067</v>
      </c>
      <c r="E218" s="3">
        <v>499</v>
      </c>
      <c r="F218" s="3">
        <v>999</v>
      </c>
      <c r="G218" s="3" t="str" cm="1">
        <f t="array" ref="G21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18" s="18">
        <v>0.5</v>
      </c>
      <c r="I218" s="8">
        <f>Table2[[#This Row],[rating]]+(Table2[[#This Row],[review count per product]]/8)</f>
        <v>5.0999999999999996</v>
      </c>
      <c r="J218">
        <v>4.0999999999999996</v>
      </c>
      <c r="K218" s="2">
        <v>4859</v>
      </c>
      <c r="L218" s="2" t="str">
        <f>IF(Table2[[#This Row],[rating_count]]&lt;1000,"YES","NO")</f>
        <v>NO</v>
      </c>
      <c r="M218" s="2" t="str" cm="1">
        <f t="array" ref="M218">_xlfn.IFS(E218&lt;1000,"&lt;₹1000",E218&lt;=10000,"₹1000 - ₹10000",E218&gt;10000,"&gt;₹10000")</f>
        <v>&lt;₹1000</v>
      </c>
      <c r="N218" s="2" t="str">
        <f t="shared" si="9"/>
        <v>YES</v>
      </c>
      <c r="O218" s="4">
        <f t="shared" si="10"/>
        <v>4854141</v>
      </c>
      <c r="P218" t="s">
        <v>4953</v>
      </c>
      <c r="Q218" t="s">
        <v>4954</v>
      </c>
      <c r="R218" t="s">
        <v>4955</v>
      </c>
      <c r="S218">
        <f t="shared" si="11"/>
        <v>8</v>
      </c>
      <c r="T218" t="s">
        <v>4956</v>
      </c>
      <c r="U218" t="s">
        <v>13631</v>
      </c>
      <c r="V218" t="s">
        <v>13632</v>
      </c>
      <c r="W218" t="s">
        <v>13633</v>
      </c>
      <c r="X218" t="s">
        <v>13634</v>
      </c>
      <c r="Y218" t="s">
        <v>13635</v>
      </c>
      <c r="Z218" t="s">
        <v>13636</v>
      </c>
      <c r="AA218" t="s">
        <v>13637</v>
      </c>
      <c r="AB218" t="s">
        <v>13638</v>
      </c>
    </row>
    <row r="219" spans="1:28" x14ac:dyDescent="0.25">
      <c r="A219" t="s">
        <v>3897</v>
      </c>
      <c r="B219" t="s">
        <v>3898</v>
      </c>
      <c r="C219" t="s">
        <v>7572</v>
      </c>
      <c r="D219" t="s">
        <v>17067</v>
      </c>
      <c r="E219" s="3">
        <v>4449</v>
      </c>
      <c r="F219" s="3">
        <v>5734</v>
      </c>
      <c r="G219" s="3" t="str" cm="1">
        <f t="array" ref="G21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19" s="18">
        <v>0.22</v>
      </c>
      <c r="I219" s="8">
        <f>Table2[[#This Row],[rating]]+(Table2[[#This Row],[review count per product]]/8)</f>
        <v>5.4</v>
      </c>
      <c r="J219">
        <v>4.4000000000000004</v>
      </c>
      <c r="K219" s="2">
        <v>25006</v>
      </c>
      <c r="L219" s="2" t="str">
        <f>IF(Table2[[#This Row],[rating_count]]&lt;1000,"YES","NO")</f>
        <v>NO</v>
      </c>
      <c r="M219" s="2" t="str" cm="1">
        <f t="array" ref="M219">_xlfn.IFS(E219&lt;1000,"&lt;₹1000",E219&lt;=10000,"₹1000 - ₹10000",E219&gt;10000,"&gt;₹10000")</f>
        <v>₹1000 - ₹10000</v>
      </c>
      <c r="N219" s="2" t="str">
        <f t="shared" si="9"/>
        <v>NO</v>
      </c>
      <c r="O219" s="4">
        <f t="shared" si="10"/>
        <v>143384404</v>
      </c>
      <c r="P219" t="s">
        <v>3899</v>
      </c>
      <c r="Q219" t="s">
        <v>3900</v>
      </c>
      <c r="R219" t="s">
        <v>3901</v>
      </c>
      <c r="S219">
        <f t="shared" si="11"/>
        <v>8</v>
      </c>
      <c r="T219" t="s">
        <v>3902</v>
      </c>
      <c r="U219" t="s">
        <v>12254</v>
      </c>
      <c r="V219" t="s">
        <v>12255</v>
      </c>
      <c r="W219" t="s">
        <v>12256</v>
      </c>
      <c r="X219" t="s">
        <v>12257</v>
      </c>
      <c r="Y219" t="s">
        <v>12258</v>
      </c>
      <c r="Z219" t="s">
        <v>12259</v>
      </c>
      <c r="AA219" t="s">
        <v>12260</v>
      </c>
      <c r="AB219" t="s">
        <v>12261</v>
      </c>
    </row>
    <row r="220" spans="1:28" x14ac:dyDescent="0.25">
      <c r="A220" t="s">
        <v>1346</v>
      </c>
      <c r="B220" t="s">
        <v>1347</v>
      </c>
      <c r="C220" t="s">
        <v>7544</v>
      </c>
      <c r="D220" t="s">
        <v>17067</v>
      </c>
      <c r="E220" s="3">
        <v>439</v>
      </c>
      <c r="F220" s="3">
        <v>758</v>
      </c>
      <c r="G220" s="3" t="str" cm="1">
        <f t="array" ref="G22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20" s="18">
        <v>0.42</v>
      </c>
      <c r="I220" s="8">
        <f>Table2[[#This Row],[rating]]+(Table2[[#This Row],[review count per product]]/8)</f>
        <v>5.2</v>
      </c>
      <c r="J220">
        <v>4.2</v>
      </c>
      <c r="K220" s="2">
        <v>4296</v>
      </c>
      <c r="L220" s="2" t="str">
        <f>IF(Table2[[#This Row],[rating_count]]&lt;1000,"YES","NO")</f>
        <v>NO</v>
      </c>
      <c r="M220" s="2" t="str" cm="1">
        <f t="array" ref="M220">_xlfn.IFS(E220&lt;1000,"&lt;₹1000",E220&lt;=10000,"₹1000 - ₹10000",E220&gt;10000,"&gt;₹10000")</f>
        <v>&lt;₹1000</v>
      </c>
      <c r="N220" s="2" t="str">
        <f t="shared" si="9"/>
        <v>NO</v>
      </c>
      <c r="O220" s="4">
        <f t="shared" si="10"/>
        <v>3256368</v>
      </c>
      <c r="P220" t="s">
        <v>1348</v>
      </c>
      <c r="Q220" t="s">
        <v>1349</v>
      </c>
      <c r="R220" t="s">
        <v>1350</v>
      </c>
      <c r="S220">
        <f t="shared" si="11"/>
        <v>8</v>
      </c>
      <c r="T220" t="s">
        <v>1351</v>
      </c>
      <c r="U220" t="s">
        <v>9273</v>
      </c>
      <c r="V220" t="s">
        <v>9274</v>
      </c>
      <c r="W220" t="s">
        <v>9275</v>
      </c>
      <c r="X220" t="s">
        <v>9276</v>
      </c>
      <c r="Y220" t="s">
        <v>9277</v>
      </c>
      <c r="Z220" t="s">
        <v>9278</v>
      </c>
      <c r="AA220" t="s">
        <v>9279</v>
      </c>
      <c r="AB220" t="s">
        <v>9280</v>
      </c>
    </row>
    <row r="221" spans="1:28" x14ac:dyDescent="0.25">
      <c r="A221" t="s">
        <v>1497</v>
      </c>
      <c r="B221" t="s">
        <v>1498</v>
      </c>
      <c r="C221" t="s">
        <v>7537</v>
      </c>
      <c r="D221" t="s">
        <v>17066</v>
      </c>
      <c r="E221" s="3">
        <v>7999</v>
      </c>
      <c r="F221" s="3">
        <v>15999</v>
      </c>
      <c r="G221" s="3" t="str" cm="1">
        <f t="array" ref="G22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21" s="18">
        <v>0.5</v>
      </c>
      <c r="I221" s="8">
        <f>Table2[[#This Row],[rating]]+(Table2[[#This Row],[review count per product]]/8)</f>
        <v>4.8</v>
      </c>
      <c r="J221">
        <v>3.8</v>
      </c>
      <c r="K221" s="2">
        <v>3022</v>
      </c>
      <c r="L221" s="2" t="str">
        <f>IF(Table2[[#This Row],[rating_count]]&lt;1000,"YES","NO")</f>
        <v>NO</v>
      </c>
      <c r="M221" s="2" t="str" cm="1">
        <f t="array" ref="M221">_xlfn.IFS(E221&lt;1000,"&lt;₹1000",E221&lt;=10000,"₹1000 - ₹10000",E221&gt;10000,"&gt;₹10000")</f>
        <v>₹1000 - ₹10000</v>
      </c>
      <c r="N221" s="2" t="str">
        <f t="shared" si="9"/>
        <v>YES</v>
      </c>
      <c r="O221" s="4">
        <f t="shared" si="10"/>
        <v>48348978</v>
      </c>
      <c r="P221" t="s">
        <v>1499</v>
      </c>
      <c r="Q221" t="s">
        <v>1500</v>
      </c>
      <c r="R221" t="s">
        <v>1501</v>
      </c>
      <c r="S221">
        <f t="shared" si="11"/>
        <v>8</v>
      </c>
      <c r="T221" t="s">
        <v>1502</v>
      </c>
      <c r="U221" t="s">
        <v>9426</v>
      </c>
      <c r="V221" t="s">
        <v>9427</v>
      </c>
      <c r="W221" t="s">
        <v>9428</v>
      </c>
      <c r="X221" t="s">
        <v>9429</v>
      </c>
      <c r="Y221" t="s">
        <v>9430</v>
      </c>
      <c r="Z221" t="s">
        <v>9431</v>
      </c>
      <c r="AA221" t="s">
        <v>9432</v>
      </c>
      <c r="AB221" t="s">
        <v>9433</v>
      </c>
    </row>
    <row r="222" spans="1:28" x14ac:dyDescent="0.25">
      <c r="A222" t="s">
        <v>5641</v>
      </c>
      <c r="B222" t="s">
        <v>5642</v>
      </c>
      <c r="C222" t="s">
        <v>7679</v>
      </c>
      <c r="D222" t="s">
        <v>17068</v>
      </c>
      <c r="E222" s="3">
        <v>308</v>
      </c>
      <c r="F222" s="3">
        <v>499</v>
      </c>
      <c r="G222" s="3" t="str" cm="1">
        <f t="array" ref="G22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22" s="18">
        <v>0.38</v>
      </c>
      <c r="I222" s="8">
        <f>Table2[[#This Row],[rating]]+(Table2[[#This Row],[review count per product]]/8)</f>
        <v>4.9000000000000004</v>
      </c>
      <c r="J222">
        <v>3.9</v>
      </c>
      <c r="K222" s="2">
        <v>4584</v>
      </c>
      <c r="L222" s="2" t="str">
        <f>IF(Table2[[#This Row],[rating_count]]&lt;1000,"YES","NO")</f>
        <v>NO</v>
      </c>
      <c r="M222" s="2" t="str" cm="1">
        <f t="array" ref="M222">_xlfn.IFS(E222&lt;1000,"&lt;₹1000",E222&lt;=10000,"₹1000 - ₹10000",E222&gt;10000,"&gt;₹10000")</f>
        <v>&lt;₹1000</v>
      </c>
      <c r="N222" s="2" t="str">
        <f t="shared" si="9"/>
        <v>NO</v>
      </c>
      <c r="O222" s="4">
        <f t="shared" si="10"/>
        <v>2287416</v>
      </c>
      <c r="P222" t="s">
        <v>5643</v>
      </c>
      <c r="Q222" t="s">
        <v>5644</v>
      </c>
      <c r="R222" t="s">
        <v>5645</v>
      </c>
      <c r="S222">
        <f t="shared" si="11"/>
        <v>8</v>
      </c>
      <c r="T222" t="s">
        <v>5646</v>
      </c>
      <c r="U222" t="s">
        <v>14533</v>
      </c>
      <c r="V222" t="s">
        <v>14534</v>
      </c>
      <c r="W222" t="s">
        <v>14535</v>
      </c>
      <c r="X222" t="s">
        <v>14536</v>
      </c>
      <c r="Y222" t="s">
        <v>14537</v>
      </c>
      <c r="Z222" t="s">
        <v>14538</v>
      </c>
      <c r="AA222" t="s">
        <v>14539</v>
      </c>
      <c r="AB222" t="s">
        <v>14540</v>
      </c>
    </row>
    <row r="223" spans="1:28" x14ac:dyDescent="0.25">
      <c r="A223" t="s">
        <v>5479</v>
      </c>
      <c r="B223" t="s">
        <v>5480</v>
      </c>
      <c r="C223" t="s">
        <v>7677</v>
      </c>
      <c r="D223" t="s">
        <v>17066</v>
      </c>
      <c r="E223" s="3">
        <v>1099</v>
      </c>
      <c r="F223" s="3">
        <v>1795</v>
      </c>
      <c r="G223" s="3" t="str" cm="1">
        <f t="array" ref="G22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23" s="18">
        <v>0.39</v>
      </c>
      <c r="I223" s="8">
        <f>Table2[[#This Row],[rating]]+(Table2[[#This Row],[review count per product]]/8)</f>
        <v>5.2</v>
      </c>
      <c r="J223">
        <v>4.2</v>
      </c>
      <c r="K223" s="2">
        <v>4244</v>
      </c>
      <c r="L223" s="2" t="str">
        <f>IF(Table2[[#This Row],[rating_count]]&lt;1000,"YES","NO")</f>
        <v>NO</v>
      </c>
      <c r="M223" s="2" t="str" cm="1">
        <f t="array" ref="M223">_xlfn.IFS(E223&lt;1000,"&lt;₹1000",E223&lt;=10000,"₹1000 - ₹10000",E223&gt;10000,"&gt;₹10000")</f>
        <v>₹1000 - ₹10000</v>
      </c>
      <c r="N223" s="2" t="str">
        <f t="shared" si="9"/>
        <v>NO</v>
      </c>
      <c r="O223" s="4">
        <f t="shared" si="10"/>
        <v>7617980</v>
      </c>
      <c r="P223" t="s">
        <v>5481</v>
      </c>
      <c r="Q223" t="s">
        <v>5482</v>
      </c>
      <c r="R223" t="s">
        <v>5483</v>
      </c>
      <c r="S223">
        <f t="shared" si="11"/>
        <v>8</v>
      </c>
      <c r="T223" t="s">
        <v>5484</v>
      </c>
      <c r="U223" t="s">
        <v>14324</v>
      </c>
      <c r="V223" t="s">
        <v>14325</v>
      </c>
      <c r="W223" t="s">
        <v>14326</v>
      </c>
      <c r="X223" t="s">
        <v>14327</v>
      </c>
      <c r="Y223" t="s">
        <v>14328</v>
      </c>
      <c r="Z223" t="s">
        <v>14329</v>
      </c>
      <c r="AA223" t="s">
        <v>14330</v>
      </c>
      <c r="AB223" t="s">
        <v>14331</v>
      </c>
    </row>
    <row r="224" spans="1:28" x14ac:dyDescent="0.25">
      <c r="A224" t="s">
        <v>1150</v>
      </c>
      <c r="B224" t="s">
        <v>1151</v>
      </c>
      <c r="C224" t="s">
        <v>7548</v>
      </c>
      <c r="D224" t="s">
        <v>17067</v>
      </c>
      <c r="E224" s="3">
        <v>209</v>
      </c>
      <c r="F224" s="3">
        <v>600</v>
      </c>
      <c r="G224" s="3" t="str" cm="1">
        <f t="array" ref="G22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224" s="18">
        <v>0.65</v>
      </c>
      <c r="I224" s="8">
        <f>Table2[[#This Row],[rating]]+(Table2[[#This Row],[review count per product]]/8)</f>
        <v>5.4</v>
      </c>
      <c r="J224">
        <v>4.4000000000000004</v>
      </c>
      <c r="K224" s="2">
        <v>18872</v>
      </c>
      <c r="L224" s="2" t="str">
        <f>IF(Table2[[#This Row],[rating_count]]&lt;1000,"YES","NO")</f>
        <v>NO</v>
      </c>
      <c r="M224" s="2" t="str" cm="1">
        <f t="array" ref="M224">_xlfn.IFS(E224&lt;1000,"&lt;₹1000",E224&lt;=10000,"₹1000 - ₹10000",E224&gt;10000,"&gt;₹10000")</f>
        <v>&lt;₹1000</v>
      </c>
      <c r="N224" s="2" t="str">
        <f t="shared" si="9"/>
        <v>YES</v>
      </c>
      <c r="O224" s="4">
        <f t="shared" si="10"/>
        <v>11323200</v>
      </c>
      <c r="P224" t="s">
        <v>1152</v>
      </c>
      <c r="Q224" t="s">
        <v>1153</v>
      </c>
      <c r="R224" t="s">
        <v>1154</v>
      </c>
      <c r="S224">
        <f t="shared" si="11"/>
        <v>8</v>
      </c>
      <c r="T224" t="s">
        <v>1155</v>
      </c>
      <c r="U224" t="s">
        <v>9041</v>
      </c>
      <c r="V224" t="s">
        <v>9042</v>
      </c>
      <c r="W224" t="s">
        <v>9043</v>
      </c>
      <c r="X224" t="s">
        <v>9044</v>
      </c>
      <c r="Y224" t="s">
        <v>9045</v>
      </c>
      <c r="Z224" t="s">
        <v>9046</v>
      </c>
      <c r="AA224" t="s">
        <v>9047</v>
      </c>
      <c r="AB224" t="s">
        <v>9048</v>
      </c>
    </row>
    <row r="225" spans="1:28" x14ac:dyDescent="0.25">
      <c r="A225" t="s">
        <v>3341</v>
      </c>
      <c r="B225" t="s">
        <v>3342</v>
      </c>
      <c r="C225" t="s">
        <v>7581</v>
      </c>
      <c r="D225" t="s">
        <v>17066</v>
      </c>
      <c r="E225" s="3">
        <v>571</v>
      </c>
      <c r="F225" s="3">
        <v>999</v>
      </c>
      <c r="G225" s="3" t="str" cm="1">
        <f t="array" ref="G22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25" s="18">
        <v>0.43</v>
      </c>
      <c r="I225" s="8">
        <f>Table2[[#This Row],[rating]]+(Table2[[#This Row],[review count per product]]/8)</f>
        <v>5.3</v>
      </c>
      <c r="J225">
        <v>4.3</v>
      </c>
      <c r="K225" s="2">
        <v>38221</v>
      </c>
      <c r="L225" s="2" t="str">
        <f>IF(Table2[[#This Row],[rating_count]]&lt;1000,"YES","NO")</f>
        <v>NO</v>
      </c>
      <c r="M225" s="2" t="str" cm="1">
        <f t="array" ref="M225">_xlfn.IFS(E225&lt;1000,"&lt;₹1000",E225&lt;=10000,"₹1000 - ₹10000",E225&gt;10000,"&gt;₹10000")</f>
        <v>&lt;₹1000</v>
      </c>
      <c r="N225" s="2" t="str">
        <f t="shared" si="9"/>
        <v>NO</v>
      </c>
      <c r="O225" s="4">
        <f t="shared" si="10"/>
        <v>38182779</v>
      </c>
      <c r="P225" t="s">
        <v>3343</v>
      </c>
      <c r="Q225" t="s">
        <v>3344</v>
      </c>
      <c r="R225" t="s">
        <v>3345</v>
      </c>
      <c r="S225">
        <f t="shared" si="11"/>
        <v>8</v>
      </c>
      <c r="T225" t="s">
        <v>3346</v>
      </c>
      <c r="U225" t="s">
        <v>11526</v>
      </c>
      <c r="V225" t="s">
        <v>11527</v>
      </c>
      <c r="W225" t="s">
        <v>11528</v>
      </c>
      <c r="X225" t="s">
        <v>11529</v>
      </c>
      <c r="Y225" t="s">
        <v>11530</v>
      </c>
      <c r="Z225" t="s">
        <v>11531</v>
      </c>
      <c r="AA225" t="s">
        <v>11532</v>
      </c>
      <c r="AB225" t="s">
        <v>11533</v>
      </c>
    </row>
    <row r="226" spans="1:28" x14ac:dyDescent="0.25">
      <c r="A226" t="s">
        <v>7192</v>
      </c>
      <c r="B226" t="s">
        <v>7193</v>
      </c>
      <c r="C226" t="s">
        <v>7681</v>
      </c>
      <c r="D226" t="s">
        <v>17068</v>
      </c>
      <c r="E226" s="3">
        <v>149</v>
      </c>
      <c r="F226" s="3">
        <v>300</v>
      </c>
      <c r="G226" s="3" t="str" cm="1">
        <f t="array" ref="G22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26" s="18">
        <v>0.5</v>
      </c>
      <c r="I226" s="8">
        <f>Table2[[#This Row],[rating]]+(Table2[[#This Row],[review count per product]]/8)</f>
        <v>5.0999999999999996</v>
      </c>
      <c r="J226">
        <v>4.0999999999999996</v>
      </c>
      <c r="K226" s="2">
        <v>4074</v>
      </c>
      <c r="L226" s="2" t="str">
        <f>IF(Table2[[#This Row],[rating_count]]&lt;1000,"YES","NO")</f>
        <v>NO</v>
      </c>
      <c r="M226" s="2" t="str" cm="1">
        <f t="array" ref="M226">_xlfn.IFS(E226&lt;1000,"&lt;₹1000",E226&lt;=10000,"₹1000 - ₹10000",E226&gt;10000,"&gt;₹10000")</f>
        <v>&lt;₹1000</v>
      </c>
      <c r="N226" s="2" t="str">
        <f t="shared" si="9"/>
        <v>YES</v>
      </c>
      <c r="O226" s="4">
        <f t="shared" si="10"/>
        <v>1222200</v>
      </c>
      <c r="P226" t="s">
        <v>7194</v>
      </c>
      <c r="Q226" t="s">
        <v>7195</v>
      </c>
      <c r="R226" t="s">
        <v>7196</v>
      </c>
      <c r="S226">
        <f t="shared" si="11"/>
        <v>8</v>
      </c>
      <c r="T226" t="s">
        <v>7197</v>
      </c>
      <c r="U226" t="s">
        <v>16557</v>
      </c>
      <c r="V226" t="s">
        <v>16558</v>
      </c>
      <c r="W226" t="s">
        <v>16559</v>
      </c>
      <c r="X226" t="s">
        <v>16560</v>
      </c>
      <c r="Y226" t="s">
        <v>16561</v>
      </c>
      <c r="Z226" t="s">
        <v>16562</v>
      </c>
      <c r="AA226" t="s">
        <v>16563</v>
      </c>
      <c r="AB226" t="s">
        <v>16564</v>
      </c>
    </row>
    <row r="227" spans="1:28" x14ac:dyDescent="0.25">
      <c r="A227" t="s">
        <v>6209</v>
      </c>
      <c r="B227" t="s">
        <v>6210</v>
      </c>
      <c r="C227" t="s">
        <v>7713</v>
      </c>
      <c r="D227" t="s">
        <v>17068</v>
      </c>
      <c r="E227" s="3">
        <v>5890</v>
      </c>
      <c r="F227" s="3">
        <v>7506</v>
      </c>
      <c r="G227" s="3" t="str" cm="1">
        <f t="array" ref="G22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27" s="18">
        <v>0.22</v>
      </c>
      <c r="I227" s="8">
        <f>Table2[[#This Row],[rating]]+(Table2[[#This Row],[review count per product]]/8)</f>
        <v>5.5</v>
      </c>
      <c r="J227">
        <v>4.5</v>
      </c>
      <c r="K227" s="2">
        <v>7241</v>
      </c>
      <c r="L227" s="2" t="str">
        <f>IF(Table2[[#This Row],[rating_count]]&lt;1000,"YES","NO")</f>
        <v>NO</v>
      </c>
      <c r="M227" s="2" t="str" cm="1">
        <f t="array" ref="M227">_xlfn.IFS(E227&lt;1000,"&lt;₹1000",E227&lt;=10000,"₹1000 - ₹10000",E227&gt;10000,"&gt;₹10000")</f>
        <v>₹1000 - ₹10000</v>
      </c>
      <c r="N227" s="2" t="str">
        <f t="shared" si="9"/>
        <v>NO</v>
      </c>
      <c r="O227" s="4">
        <f t="shared" si="10"/>
        <v>54350946</v>
      </c>
      <c r="P227" t="s">
        <v>6211</v>
      </c>
      <c r="Q227" t="s">
        <v>6212</v>
      </c>
      <c r="R227" t="s">
        <v>6213</v>
      </c>
      <c r="S227">
        <f t="shared" si="11"/>
        <v>8</v>
      </c>
      <c r="T227" t="s">
        <v>6214</v>
      </c>
      <c r="U227" t="s">
        <v>15278</v>
      </c>
      <c r="V227" t="s">
        <v>15279</v>
      </c>
      <c r="W227" t="s">
        <v>15280</v>
      </c>
      <c r="X227" t="s">
        <v>15281</v>
      </c>
      <c r="Y227" t="s">
        <v>15282</v>
      </c>
      <c r="Z227" t="s">
        <v>15283</v>
      </c>
      <c r="AA227" t="s">
        <v>15284</v>
      </c>
      <c r="AB227" t="s">
        <v>15285</v>
      </c>
    </row>
    <row r="228" spans="1:28" x14ac:dyDescent="0.25">
      <c r="A228" t="s">
        <v>295</v>
      </c>
      <c r="B228" t="s">
        <v>296</v>
      </c>
      <c r="C228" t="s">
        <v>7537</v>
      </c>
      <c r="D228" t="s">
        <v>17066</v>
      </c>
      <c r="E228" s="3">
        <v>179</v>
      </c>
      <c r="F228" s="3">
        <v>500</v>
      </c>
      <c r="G228" s="3" t="str" cm="1">
        <f t="array" ref="G22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228" s="18">
        <v>0.64</v>
      </c>
      <c r="I228" s="8">
        <f>Table2[[#This Row],[rating]]+(Table2[[#This Row],[review count per product]]/8)</f>
        <v>5.2</v>
      </c>
      <c r="J228">
        <v>4.2</v>
      </c>
      <c r="K228" s="2">
        <v>92595</v>
      </c>
      <c r="L228" s="2" t="str">
        <f>IF(Table2[[#This Row],[rating_count]]&lt;1000,"YES","NO")</f>
        <v>NO</v>
      </c>
      <c r="M228" s="2" t="str" cm="1">
        <f t="array" ref="M228">_xlfn.IFS(E228&lt;1000,"&lt;₹1000",E228&lt;=10000,"₹1000 - ₹10000",E228&gt;10000,"&gt;₹10000")</f>
        <v>&lt;₹1000</v>
      </c>
      <c r="N228" s="2" t="str">
        <f t="shared" si="9"/>
        <v>YES</v>
      </c>
      <c r="O228" s="4">
        <f t="shared" si="10"/>
        <v>46297500</v>
      </c>
      <c r="P228" t="s">
        <v>297</v>
      </c>
      <c r="Q228" t="s">
        <v>286</v>
      </c>
      <c r="R228" t="s">
        <v>287</v>
      </c>
      <c r="S228">
        <f t="shared" si="11"/>
        <v>8</v>
      </c>
      <c r="T228" t="s">
        <v>288</v>
      </c>
      <c r="U228" t="s">
        <v>8080</v>
      </c>
      <c r="V228" t="s">
        <v>8081</v>
      </c>
      <c r="W228" t="s">
        <v>8082</v>
      </c>
      <c r="X228" t="s">
        <v>8083</v>
      </c>
      <c r="Y228" t="s">
        <v>8084</v>
      </c>
      <c r="Z228" t="s">
        <v>8085</v>
      </c>
      <c r="AA228" t="s">
        <v>8086</v>
      </c>
      <c r="AB228" t="s">
        <v>8087</v>
      </c>
    </row>
    <row r="229" spans="1:28" x14ac:dyDescent="0.25">
      <c r="A229" t="s">
        <v>1201</v>
      </c>
      <c r="B229" t="s">
        <v>1202</v>
      </c>
      <c r="C229" t="s">
        <v>7539</v>
      </c>
      <c r="D229" t="s">
        <v>17067</v>
      </c>
      <c r="E229" s="3">
        <v>598</v>
      </c>
      <c r="F229" s="3">
        <v>4999</v>
      </c>
      <c r="G229" s="3" t="str" cm="1">
        <f t="array" ref="G22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229" s="18">
        <v>0.88</v>
      </c>
      <c r="I229" s="8">
        <f>Table2[[#This Row],[rating]]+(Table2[[#This Row],[review count per product]]/8)</f>
        <v>5.2</v>
      </c>
      <c r="J229">
        <v>4.2</v>
      </c>
      <c r="K229" s="2">
        <v>910</v>
      </c>
      <c r="L229" s="2" t="str">
        <f>IF(Table2[[#This Row],[rating_count]]&lt;1000,"YES","NO")</f>
        <v>YES</v>
      </c>
      <c r="M229" s="2" t="str" cm="1">
        <f t="array" ref="M229">_xlfn.IFS(E229&lt;1000,"&lt;₹1000",E229&lt;=10000,"₹1000 - ₹10000",E229&gt;10000,"&gt;₹10000")</f>
        <v>&lt;₹1000</v>
      </c>
      <c r="N229" s="2" t="str">
        <f t="shared" si="9"/>
        <v>YES</v>
      </c>
      <c r="O229" s="4">
        <f t="shared" si="10"/>
        <v>4549090</v>
      </c>
      <c r="P229" t="s">
        <v>1203</v>
      </c>
      <c r="Q229" t="s">
        <v>1204</v>
      </c>
      <c r="R229" t="s">
        <v>1205</v>
      </c>
      <c r="S229">
        <f t="shared" si="11"/>
        <v>8</v>
      </c>
      <c r="T229" t="s">
        <v>1206</v>
      </c>
      <c r="U229" t="s">
        <v>9105</v>
      </c>
      <c r="V229" t="s">
        <v>9106</v>
      </c>
      <c r="W229" t="s">
        <v>9107</v>
      </c>
      <c r="X229" t="s">
        <v>9108</v>
      </c>
      <c r="Y229" t="s">
        <v>9109</v>
      </c>
      <c r="Z229" t="s">
        <v>9110</v>
      </c>
      <c r="AA229" t="s">
        <v>9111</v>
      </c>
      <c r="AB229" t="s">
        <v>9112</v>
      </c>
    </row>
    <row r="230" spans="1:28" x14ac:dyDescent="0.25">
      <c r="A230" t="s">
        <v>6186</v>
      </c>
      <c r="B230" t="s">
        <v>6187</v>
      </c>
      <c r="C230" t="s">
        <v>7711</v>
      </c>
      <c r="D230" t="s">
        <v>17068</v>
      </c>
      <c r="E230" s="3">
        <v>2899</v>
      </c>
      <c r="F230" s="3">
        <v>5500</v>
      </c>
      <c r="G230" s="3" t="str" cm="1">
        <f t="array" ref="G23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30" s="18">
        <v>0.47</v>
      </c>
      <c r="I230" s="8">
        <f>Table2[[#This Row],[rating]]+(Table2[[#This Row],[review count per product]]/8)</f>
        <v>4.8</v>
      </c>
      <c r="J230">
        <v>3.8</v>
      </c>
      <c r="K230" s="2">
        <v>8958</v>
      </c>
      <c r="L230" s="2" t="str">
        <f>IF(Table2[[#This Row],[rating_count]]&lt;1000,"YES","NO")</f>
        <v>NO</v>
      </c>
      <c r="M230" s="2" t="str" cm="1">
        <f t="array" ref="M230">_xlfn.IFS(E230&lt;1000,"&lt;₹1000",E230&lt;=10000,"₹1000 - ₹10000",E230&gt;10000,"&gt;₹10000")</f>
        <v>₹1000 - ₹10000</v>
      </c>
      <c r="N230" s="2" t="str">
        <f t="shared" si="9"/>
        <v>NO</v>
      </c>
      <c r="O230" s="4">
        <f t="shared" si="10"/>
        <v>49269000</v>
      </c>
      <c r="P230" t="s">
        <v>6188</v>
      </c>
      <c r="Q230" t="s">
        <v>6189</v>
      </c>
      <c r="R230" t="s">
        <v>6190</v>
      </c>
      <c r="S230">
        <f t="shared" si="11"/>
        <v>8</v>
      </c>
      <c r="T230" t="s">
        <v>6191</v>
      </c>
      <c r="U230" t="s">
        <v>15249</v>
      </c>
      <c r="V230" t="s">
        <v>15250</v>
      </c>
      <c r="W230" t="s">
        <v>15251</v>
      </c>
      <c r="X230" t="s">
        <v>15252</v>
      </c>
      <c r="Y230" t="s">
        <v>15253</v>
      </c>
      <c r="Z230" t="s">
        <v>15254</v>
      </c>
      <c r="AA230" t="s">
        <v>15255</v>
      </c>
      <c r="AB230" t="s">
        <v>15256</v>
      </c>
    </row>
    <row r="231" spans="1:28" x14ac:dyDescent="0.25">
      <c r="A231" t="s">
        <v>750</v>
      </c>
      <c r="B231" t="s">
        <v>751</v>
      </c>
      <c r="C231" t="s">
        <v>7537</v>
      </c>
      <c r="D231" t="s">
        <v>17066</v>
      </c>
      <c r="E231" s="3">
        <v>349</v>
      </c>
      <c r="F231" s="3">
        <v>699</v>
      </c>
      <c r="G231" s="3" t="str" cm="1">
        <f t="array" ref="G23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31" s="18">
        <v>0.5</v>
      </c>
      <c r="I231" s="8">
        <f>Table2[[#This Row],[rating]]+(Table2[[#This Row],[review count per product]]/8)</f>
        <v>5.3</v>
      </c>
      <c r="J231">
        <v>4.3</v>
      </c>
      <c r="K231" s="2">
        <v>20850</v>
      </c>
      <c r="L231" s="2" t="str">
        <f>IF(Table2[[#This Row],[rating_count]]&lt;1000,"YES","NO")</f>
        <v>NO</v>
      </c>
      <c r="M231" s="2" t="str" cm="1">
        <f t="array" ref="M231">_xlfn.IFS(E231&lt;1000,"&lt;₹1000",E231&lt;=10000,"₹1000 - ₹10000",E231&gt;10000,"&gt;₹10000")</f>
        <v>&lt;₹1000</v>
      </c>
      <c r="N231" s="2" t="str">
        <f t="shared" si="9"/>
        <v>YES</v>
      </c>
      <c r="O231" s="4">
        <f t="shared" si="10"/>
        <v>14574150</v>
      </c>
      <c r="P231" t="s">
        <v>752</v>
      </c>
      <c r="Q231" t="s">
        <v>178</v>
      </c>
      <c r="R231" t="s">
        <v>179</v>
      </c>
      <c r="S231">
        <f t="shared" si="11"/>
        <v>8</v>
      </c>
      <c r="T231" t="s">
        <v>180</v>
      </c>
      <c r="U231" t="s">
        <v>7952</v>
      </c>
      <c r="V231" t="s">
        <v>7953</v>
      </c>
      <c r="W231" t="s">
        <v>7954</v>
      </c>
      <c r="X231" t="s">
        <v>7955</v>
      </c>
      <c r="Y231" t="s">
        <v>7956</v>
      </c>
      <c r="Z231" t="s">
        <v>7957</v>
      </c>
      <c r="AA231" t="s">
        <v>7958</v>
      </c>
      <c r="AB231" t="s">
        <v>7959</v>
      </c>
    </row>
    <row r="232" spans="1:28" x14ac:dyDescent="0.25">
      <c r="A232" t="s">
        <v>744</v>
      </c>
      <c r="B232" t="s">
        <v>745</v>
      </c>
      <c r="C232" t="s">
        <v>7541</v>
      </c>
      <c r="D232" t="s">
        <v>17067</v>
      </c>
      <c r="E232" s="3">
        <v>399</v>
      </c>
      <c r="F232" s="3">
        <v>399</v>
      </c>
      <c r="G232" s="3" t="str" cm="1">
        <f t="array" ref="G23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232" s="18">
        <v>0</v>
      </c>
      <c r="I232" s="8">
        <f>Table2[[#This Row],[rating]]+(Table2[[#This Row],[review count per product]]/8)</f>
        <v>4.9000000000000004</v>
      </c>
      <c r="J232">
        <v>3.9</v>
      </c>
      <c r="K232" s="2">
        <v>1951</v>
      </c>
      <c r="L232" s="2" t="str">
        <f>IF(Table2[[#This Row],[rating_count]]&lt;1000,"YES","NO")</f>
        <v>NO</v>
      </c>
      <c r="M232" s="2" t="str" cm="1">
        <f t="array" ref="M232">_xlfn.IFS(E232&lt;1000,"&lt;₹1000",E232&lt;=10000,"₹1000 - ₹10000",E232&gt;10000,"&gt;₹10000")</f>
        <v>&lt;₹1000</v>
      </c>
      <c r="N232" s="2" t="str">
        <f t="shared" si="9"/>
        <v>NO</v>
      </c>
      <c r="O232" s="4">
        <f t="shared" si="10"/>
        <v>778449</v>
      </c>
      <c r="P232" t="s">
        <v>746</v>
      </c>
      <c r="Q232" t="s">
        <v>747</v>
      </c>
      <c r="R232" t="s">
        <v>748</v>
      </c>
      <c r="S232">
        <f t="shared" si="11"/>
        <v>8</v>
      </c>
      <c r="T232" t="s">
        <v>749</v>
      </c>
      <c r="U232" t="s">
        <v>8599</v>
      </c>
      <c r="V232" t="s">
        <v>8600</v>
      </c>
      <c r="W232" t="s">
        <v>8601</v>
      </c>
      <c r="X232" t="s">
        <v>8602</v>
      </c>
      <c r="Y232" t="s">
        <v>8603</v>
      </c>
      <c r="Z232" t="s">
        <v>8604</v>
      </c>
      <c r="AA232" t="s">
        <v>8605</v>
      </c>
      <c r="AB232" t="s">
        <v>8606</v>
      </c>
    </row>
    <row r="233" spans="1:28" x14ac:dyDescent="0.25">
      <c r="A233" t="s">
        <v>5413</v>
      </c>
      <c r="B233" t="s">
        <v>5414</v>
      </c>
      <c r="C233" t="s">
        <v>7658</v>
      </c>
      <c r="D233" t="s">
        <v>17066</v>
      </c>
      <c r="E233" s="3">
        <v>2095</v>
      </c>
      <c r="F233" s="3">
        <v>2095</v>
      </c>
      <c r="G233" s="3" t="str" cm="1">
        <f t="array" ref="G23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233" s="18">
        <v>0</v>
      </c>
      <c r="I233" s="8">
        <f>Table2[[#This Row],[rating]]+(Table2[[#This Row],[review count per product]]/8)</f>
        <v>5.5</v>
      </c>
      <c r="J233">
        <v>4.5</v>
      </c>
      <c r="K233" s="2">
        <v>7949</v>
      </c>
      <c r="L233" s="2" t="str">
        <f>IF(Table2[[#This Row],[rating_count]]&lt;1000,"YES","NO")</f>
        <v>NO</v>
      </c>
      <c r="M233" s="2" t="str" cm="1">
        <f t="array" ref="M233">_xlfn.IFS(E233&lt;1000,"&lt;₹1000",E233&lt;=10000,"₹1000 - ₹10000",E233&gt;10000,"&gt;₹10000")</f>
        <v>₹1000 - ₹10000</v>
      </c>
      <c r="N233" s="2" t="str">
        <f t="shared" si="9"/>
        <v>NO</v>
      </c>
      <c r="O233" s="4">
        <f t="shared" si="10"/>
        <v>16653155</v>
      </c>
      <c r="P233" t="s">
        <v>5415</v>
      </c>
      <c r="Q233" t="s">
        <v>5416</v>
      </c>
      <c r="R233" t="s">
        <v>5417</v>
      </c>
      <c r="S233">
        <f t="shared" si="11"/>
        <v>8</v>
      </c>
      <c r="T233" t="s">
        <v>5418</v>
      </c>
      <c r="U233" t="s">
        <v>14242</v>
      </c>
      <c r="V233" t="s">
        <v>14243</v>
      </c>
      <c r="W233" t="s">
        <v>14244</v>
      </c>
      <c r="X233" t="s">
        <v>14245</v>
      </c>
      <c r="Y233" t="s">
        <v>14246</v>
      </c>
      <c r="Z233" t="s">
        <v>14247</v>
      </c>
      <c r="AA233" t="s">
        <v>14248</v>
      </c>
      <c r="AB233" t="s">
        <v>14249</v>
      </c>
    </row>
    <row r="234" spans="1:28" x14ac:dyDescent="0.25">
      <c r="A234" t="s">
        <v>2801</v>
      </c>
      <c r="B234" t="s">
        <v>2802</v>
      </c>
      <c r="C234" t="s">
        <v>7574</v>
      </c>
      <c r="D234" t="s">
        <v>17067</v>
      </c>
      <c r="E234" s="3">
        <v>365</v>
      </c>
      <c r="F234" s="3">
        <v>999</v>
      </c>
      <c r="G234" s="3" t="str" cm="1">
        <f t="array" ref="G23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234" s="18">
        <v>0.63</v>
      </c>
      <c r="I234" s="8">
        <f>Table2[[#This Row],[rating]]+(Table2[[#This Row],[review count per product]]/8)</f>
        <v>5.0999999999999996</v>
      </c>
      <c r="J234">
        <v>4.0999999999999996</v>
      </c>
      <c r="K234" s="2">
        <v>363711</v>
      </c>
      <c r="L234" s="2" t="str">
        <f>IF(Table2[[#This Row],[rating_count]]&lt;1000,"YES","NO")</f>
        <v>NO</v>
      </c>
      <c r="M234" s="2" t="str" cm="1">
        <f t="array" ref="M234">_xlfn.IFS(E234&lt;1000,"&lt;₹1000",E234&lt;=10000,"₹1000 - ₹10000",E234&gt;10000,"&gt;₹10000")</f>
        <v>&lt;₹1000</v>
      </c>
      <c r="N234" s="2" t="str">
        <f t="shared" si="9"/>
        <v>YES</v>
      </c>
      <c r="O234" s="4">
        <f t="shared" si="10"/>
        <v>363347289</v>
      </c>
      <c r="P234" t="s">
        <v>2037</v>
      </c>
      <c r="Q234" t="s">
        <v>1843</v>
      </c>
      <c r="R234" t="s">
        <v>1844</v>
      </c>
      <c r="S234">
        <f t="shared" si="11"/>
        <v>8</v>
      </c>
      <c r="T234" t="s">
        <v>1845</v>
      </c>
      <c r="U234" t="s">
        <v>9832</v>
      </c>
      <c r="V234" t="s">
        <v>9833</v>
      </c>
      <c r="W234" t="s">
        <v>9834</v>
      </c>
      <c r="X234" t="s">
        <v>9835</v>
      </c>
      <c r="Y234" t="s">
        <v>9836</v>
      </c>
      <c r="Z234" t="s">
        <v>9837</v>
      </c>
      <c r="AA234" t="s">
        <v>9838</v>
      </c>
      <c r="AB234" t="s">
        <v>9839</v>
      </c>
    </row>
    <row r="235" spans="1:28" x14ac:dyDescent="0.25">
      <c r="A235" t="s">
        <v>4604</v>
      </c>
      <c r="B235" t="s">
        <v>4605</v>
      </c>
      <c r="C235" t="s">
        <v>7561</v>
      </c>
      <c r="D235" t="s">
        <v>17067</v>
      </c>
      <c r="E235" s="3">
        <v>657</v>
      </c>
      <c r="F235" s="3">
        <v>999</v>
      </c>
      <c r="G235" s="3" t="str" cm="1">
        <f t="array" ref="G23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35" s="18">
        <v>0.34</v>
      </c>
      <c r="I235" s="8">
        <f>Table2[[#This Row],[rating]]+(Table2[[#This Row],[review count per product]]/8)</f>
        <v>5.3</v>
      </c>
      <c r="J235">
        <v>4.3</v>
      </c>
      <c r="K235" s="2">
        <v>13944</v>
      </c>
      <c r="L235" s="2" t="str">
        <f>IF(Table2[[#This Row],[rating_count]]&lt;1000,"YES","NO")</f>
        <v>NO</v>
      </c>
      <c r="M235" s="2" t="str" cm="1">
        <f t="array" ref="M235">_xlfn.IFS(E235&lt;1000,"&lt;₹1000",E235&lt;=10000,"₹1000 - ₹10000",E235&gt;10000,"&gt;₹10000")</f>
        <v>&lt;₹1000</v>
      </c>
      <c r="N235" s="2" t="str">
        <f t="shared" si="9"/>
        <v>NO</v>
      </c>
      <c r="O235" s="4">
        <f t="shared" si="10"/>
        <v>13930056</v>
      </c>
      <c r="P235" t="s">
        <v>4606</v>
      </c>
      <c r="Q235" t="s">
        <v>4607</v>
      </c>
      <c r="R235" t="s">
        <v>4608</v>
      </c>
      <c r="S235">
        <f t="shared" si="11"/>
        <v>8</v>
      </c>
      <c r="T235" t="s">
        <v>4609</v>
      </c>
      <c r="U235" t="s">
        <v>13177</v>
      </c>
      <c r="V235" t="s">
        <v>13178</v>
      </c>
      <c r="W235" t="s">
        <v>13179</v>
      </c>
      <c r="X235" t="s">
        <v>13180</v>
      </c>
      <c r="Y235" t="s">
        <v>13181</v>
      </c>
      <c r="Z235" t="s">
        <v>13182</v>
      </c>
      <c r="AA235" t="s">
        <v>13183</v>
      </c>
      <c r="AB235" t="s">
        <v>13184</v>
      </c>
    </row>
    <row r="236" spans="1:28" x14ac:dyDescent="0.25">
      <c r="A236" t="s">
        <v>283</v>
      </c>
      <c r="B236" t="s">
        <v>284</v>
      </c>
      <c r="C236" t="s">
        <v>7537</v>
      </c>
      <c r="D236" t="s">
        <v>17066</v>
      </c>
      <c r="E236" s="3">
        <v>199</v>
      </c>
      <c r="F236" s="3">
        <v>395</v>
      </c>
      <c r="G236" s="3" t="str" cm="1">
        <f t="array" ref="G23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36" s="18">
        <v>0.5</v>
      </c>
      <c r="I236" s="8">
        <f>Table2[[#This Row],[rating]]+(Table2[[#This Row],[review count per product]]/8)</f>
        <v>5.2</v>
      </c>
      <c r="J236">
        <v>4.2</v>
      </c>
      <c r="K236" s="2">
        <v>92595</v>
      </c>
      <c r="L236" s="2" t="str">
        <f>IF(Table2[[#This Row],[rating_count]]&lt;1000,"YES","NO")</f>
        <v>NO</v>
      </c>
      <c r="M236" s="2" t="str" cm="1">
        <f t="array" ref="M236">_xlfn.IFS(E236&lt;1000,"&lt;₹1000",E236&lt;=10000,"₹1000 - ₹10000",E236&gt;10000,"&gt;₹10000")</f>
        <v>&lt;₹1000</v>
      </c>
      <c r="N236" s="2" t="str">
        <f t="shared" si="9"/>
        <v>YES</v>
      </c>
      <c r="O236" s="4">
        <f t="shared" si="10"/>
        <v>36575025</v>
      </c>
      <c r="P236" t="s">
        <v>285</v>
      </c>
      <c r="Q236" t="s">
        <v>286</v>
      </c>
      <c r="R236" t="s">
        <v>287</v>
      </c>
      <c r="S236">
        <f t="shared" si="11"/>
        <v>8</v>
      </c>
      <c r="T236" t="s">
        <v>288</v>
      </c>
      <c r="U236" t="s">
        <v>8080</v>
      </c>
      <c r="V236" t="s">
        <v>8081</v>
      </c>
      <c r="W236" t="s">
        <v>8082</v>
      </c>
      <c r="X236" t="s">
        <v>8083</v>
      </c>
      <c r="Y236" t="s">
        <v>8084</v>
      </c>
      <c r="Z236" t="s">
        <v>8085</v>
      </c>
      <c r="AA236" t="s">
        <v>8086</v>
      </c>
      <c r="AB236" t="s">
        <v>8087</v>
      </c>
    </row>
    <row r="237" spans="1:28" x14ac:dyDescent="0.25">
      <c r="A237" t="s">
        <v>5593</v>
      </c>
      <c r="B237" t="s">
        <v>5594</v>
      </c>
      <c r="C237" t="s">
        <v>7682</v>
      </c>
      <c r="D237" t="s">
        <v>17068</v>
      </c>
      <c r="E237" s="3">
        <v>8999</v>
      </c>
      <c r="F237" s="3">
        <v>9995</v>
      </c>
      <c r="G237" s="3" t="str" cm="1">
        <f t="array" ref="G23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237" s="18">
        <v>0.1</v>
      </c>
      <c r="I237" s="8">
        <f>Table2[[#This Row],[rating]]+(Table2[[#This Row],[review count per product]]/8)</f>
        <v>5.4</v>
      </c>
      <c r="J237">
        <v>4.4000000000000004</v>
      </c>
      <c r="K237" s="2">
        <v>17994</v>
      </c>
      <c r="L237" s="2" t="str">
        <f>IF(Table2[[#This Row],[rating_count]]&lt;1000,"YES","NO")</f>
        <v>NO</v>
      </c>
      <c r="M237" s="2" t="str" cm="1">
        <f t="array" ref="M237">_xlfn.IFS(E237&lt;1000,"&lt;₹1000",E237&lt;=10000,"₹1000 - ₹10000",E237&gt;10000,"&gt;₹10000")</f>
        <v>₹1000 - ₹10000</v>
      </c>
      <c r="N237" s="2" t="str">
        <f t="shared" si="9"/>
        <v>NO</v>
      </c>
      <c r="O237" s="4">
        <f t="shared" si="10"/>
        <v>179850030</v>
      </c>
      <c r="P237" t="s">
        <v>5595</v>
      </c>
      <c r="Q237" t="s">
        <v>5596</v>
      </c>
      <c r="R237" t="s">
        <v>5597</v>
      </c>
      <c r="S237">
        <f t="shared" si="11"/>
        <v>8</v>
      </c>
      <c r="T237" t="s">
        <v>5598</v>
      </c>
      <c r="U237" t="s">
        <v>14474</v>
      </c>
      <c r="V237" t="s">
        <v>14475</v>
      </c>
      <c r="W237" t="s">
        <v>14476</v>
      </c>
      <c r="X237" t="s">
        <v>14477</v>
      </c>
      <c r="Y237" t="s">
        <v>14478</v>
      </c>
      <c r="Z237" t="s">
        <v>14479</v>
      </c>
      <c r="AA237" t="s">
        <v>14480</v>
      </c>
      <c r="AB237" t="s">
        <v>14481</v>
      </c>
    </row>
    <row r="238" spans="1:28" x14ac:dyDescent="0.25">
      <c r="A238" t="s">
        <v>6521</v>
      </c>
      <c r="B238" t="s">
        <v>6522</v>
      </c>
      <c r="C238" t="s">
        <v>7683</v>
      </c>
      <c r="D238" t="s">
        <v>17068</v>
      </c>
      <c r="E238" s="3">
        <v>8886</v>
      </c>
      <c r="F238" s="3">
        <v>11850</v>
      </c>
      <c r="G238" s="3" t="str" cm="1">
        <f t="array" ref="G23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38" s="18">
        <v>0.25</v>
      </c>
      <c r="I238" s="8">
        <f>Table2[[#This Row],[rating]]+(Table2[[#This Row],[review count per product]]/8)</f>
        <v>5.2</v>
      </c>
      <c r="J238">
        <v>4.2</v>
      </c>
      <c r="K238" s="2">
        <v>3065</v>
      </c>
      <c r="L238" s="2" t="str">
        <f>IF(Table2[[#This Row],[rating_count]]&lt;1000,"YES","NO")</f>
        <v>NO</v>
      </c>
      <c r="M238" s="2" t="str" cm="1">
        <f t="array" ref="M238">_xlfn.IFS(E238&lt;1000,"&lt;₹1000",E238&lt;=10000,"₹1000 - ₹10000",E238&gt;10000,"&gt;₹10000")</f>
        <v>₹1000 - ₹10000</v>
      </c>
      <c r="N238" s="2" t="str">
        <f t="shared" si="9"/>
        <v>NO</v>
      </c>
      <c r="O238" s="4">
        <f t="shared" si="10"/>
        <v>36320250</v>
      </c>
      <c r="P238" t="s">
        <v>6523</v>
      </c>
      <c r="Q238" t="s">
        <v>6524</v>
      </c>
      <c r="R238" t="s">
        <v>6525</v>
      </c>
      <c r="S238">
        <f t="shared" si="11"/>
        <v>8</v>
      </c>
      <c r="T238" t="s">
        <v>6526</v>
      </c>
      <c r="U238" t="s">
        <v>15689</v>
      </c>
      <c r="V238" t="s">
        <v>15690</v>
      </c>
      <c r="W238" t="s">
        <v>15691</v>
      </c>
      <c r="X238" t="s">
        <v>15692</v>
      </c>
      <c r="Y238" t="s">
        <v>15693</v>
      </c>
      <c r="Z238" t="s">
        <v>15694</v>
      </c>
      <c r="AA238" t="s">
        <v>15695</v>
      </c>
      <c r="AB238" t="s">
        <v>15696</v>
      </c>
    </row>
    <row r="239" spans="1:28" x14ac:dyDescent="0.25">
      <c r="A239" t="s">
        <v>3741</v>
      </c>
      <c r="B239" t="s">
        <v>3742</v>
      </c>
      <c r="C239" t="s">
        <v>7540</v>
      </c>
      <c r="D239" t="s">
        <v>17067</v>
      </c>
      <c r="E239" s="3">
        <v>289</v>
      </c>
      <c r="F239" s="3">
        <v>590</v>
      </c>
      <c r="G239" s="3" t="str" cm="1">
        <f t="array" ref="G23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239" s="18">
        <v>0.51</v>
      </c>
      <c r="I239" s="8">
        <f>Table2[[#This Row],[rating]]+(Table2[[#This Row],[review count per product]]/8)</f>
        <v>5.4</v>
      </c>
      <c r="J239">
        <v>4.4000000000000004</v>
      </c>
      <c r="K239" s="2">
        <v>25886</v>
      </c>
      <c r="L239" s="2" t="str">
        <f>IF(Table2[[#This Row],[rating_count]]&lt;1000,"YES","NO")</f>
        <v>NO</v>
      </c>
      <c r="M239" s="2" t="str" cm="1">
        <f t="array" ref="M239">_xlfn.IFS(E239&lt;1000,"&lt;₹1000",E239&lt;=10000,"₹1000 - ₹10000",E239&gt;10000,"&gt;₹10000")</f>
        <v>&lt;₹1000</v>
      </c>
      <c r="N239" s="2" t="str">
        <f t="shared" si="9"/>
        <v>YES</v>
      </c>
      <c r="O239" s="4">
        <f t="shared" si="10"/>
        <v>15272740</v>
      </c>
      <c r="P239" t="s">
        <v>3743</v>
      </c>
      <c r="Q239" t="s">
        <v>3744</v>
      </c>
      <c r="R239" t="s">
        <v>3745</v>
      </c>
      <c r="S239">
        <f t="shared" si="11"/>
        <v>8</v>
      </c>
      <c r="T239" t="s">
        <v>3746</v>
      </c>
      <c r="U239" t="s">
        <v>12046</v>
      </c>
      <c r="V239" t="s">
        <v>12047</v>
      </c>
      <c r="W239" t="s">
        <v>12048</v>
      </c>
      <c r="X239" t="s">
        <v>12049</v>
      </c>
      <c r="Y239" t="s">
        <v>12050</v>
      </c>
      <c r="Z239" t="s">
        <v>12051</v>
      </c>
      <c r="AA239" t="s">
        <v>12052</v>
      </c>
      <c r="AB239" t="s">
        <v>12053</v>
      </c>
    </row>
    <row r="240" spans="1:28" x14ac:dyDescent="0.25">
      <c r="A240" t="s">
        <v>1859</v>
      </c>
      <c r="B240" t="s">
        <v>1860</v>
      </c>
      <c r="C240" t="s">
        <v>7557</v>
      </c>
      <c r="D240" t="s">
        <v>17067</v>
      </c>
      <c r="E240" s="3">
        <v>349</v>
      </c>
      <c r="F240" s="3">
        <v>999</v>
      </c>
      <c r="G240" s="3" t="str" cm="1">
        <f t="array" ref="G24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240" s="18">
        <v>0.65</v>
      </c>
      <c r="I240" s="8">
        <f>Table2[[#This Row],[rating]]+(Table2[[#This Row],[review count per product]]/8)</f>
        <v>4.9000000000000004</v>
      </c>
      <c r="J240">
        <v>3.9</v>
      </c>
      <c r="K240" s="2">
        <v>46399</v>
      </c>
      <c r="L240" s="2" t="str">
        <f>IF(Table2[[#This Row],[rating_count]]&lt;1000,"YES","NO")</f>
        <v>NO</v>
      </c>
      <c r="M240" s="2" t="str" cm="1">
        <f t="array" ref="M240">_xlfn.IFS(E240&lt;1000,"&lt;₹1000",E240&lt;=10000,"₹1000 - ₹10000",E240&gt;10000,"&gt;₹10000")</f>
        <v>&lt;₹1000</v>
      </c>
      <c r="N240" s="2" t="str">
        <f t="shared" si="9"/>
        <v>YES</v>
      </c>
      <c r="O240" s="4">
        <f t="shared" si="10"/>
        <v>46352601</v>
      </c>
      <c r="P240" t="s">
        <v>1861</v>
      </c>
      <c r="Q240" t="s">
        <v>1862</v>
      </c>
      <c r="R240" t="s">
        <v>1863</v>
      </c>
      <c r="S240">
        <f t="shared" si="11"/>
        <v>8</v>
      </c>
      <c r="T240" t="s">
        <v>1864</v>
      </c>
      <c r="U240" t="s">
        <v>9848</v>
      </c>
      <c r="V240" t="s">
        <v>9849</v>
      </c>
      <c r="W240" t="s">
        <v>9850</v>
      </c>
      <c r="X240" t="s">
        <v>9851</v>
      </c>
      <c r="Y240" t="s">
        <v>9852</v>
      </c>
      <c r="Z240" t="s">
        <v>9853</v>
      </c>
      <c r="AA240" t="s">
        <v>9854</v>
      </c>
      <c r="AB240" t="s">
        <v>9855</v>
      </c>
    </row>
    <row r="241" spans="1:28" x14ac:dyDescent="0.25">
      <c r="A241" t="s">
        <v>4574</v>
      </c>
      <c r="B241" t="s">
        <v>4575</v>
      </c>
      <c r="C241" t="s">
        <v>7582</v>
      </c>
      <c r="D241" t="s">
        <v>17066</v>
      </c>
      <c r="E241" s="3">
        <v>341</v>
      </c>
      <c r="F241" s="3">
        <v>450</v>
      </c>
      <c r="G241" s="3" t="str" cm="1">
        <f t="array" ref="G24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41" s="18">
        <v>0.24</v>
      </c>
      <c r="I241" s="8">
        <f>Table2[[#This Row],[rating]]+(Table2[[#This Row],[review count per product]]/8)</f>
        <v>5.3</v>
      </c>
      <c r="J241">
        <v>4.3</v>
      </c>
      <c r="K241" s="2">
        <v>2493</v>
      </c>
      <c r="L241" s="2" t="str">
        <f>IF(Table2[[#This Row],[rating_count]]&lt;1000,"YES","NO")</f>
        <v>NO</v>
      </c>
      <c r="M241" s="2" t="str" cm="1">
        <f t="array" ref="M241">_xlfn.IFS(E241&lt;1000,"&lt;₹1000",E241&lt;=10000,"₹1000 - ₹10000",E241&gt;10000,"&gt;₹10000")</f>
        <v>&lt;₹1000</v>
      </c>
      <c r="N241" s="2" t="str">
        <f t="shared" si="9"/>
        <v>NO</v>
      </c>
      <c r="O241" s="4">
        <f t="shared" si="10"/>
        <v>1121850</v>
      </c>
      <c r="P241" t="s">
        <v>4576</v>
      </c>
      <c r="Q241" t="s">
        <v>4577</v>
      </c>
      <c r="R241" t="s">
        <v>4578</v>
      </c>
      <c r="S241">
        <f t="shared" si="11"/>
        <v>8</v>
      </c>
      <c r="T241" t="s">
        <v>4579</v>
      </c>
      <c r="U241" t="s">
        <v>13137</v>
      </c>
      <c r="V241" t="s">
        <v>13138</v>
      </c>
      <c r="W241" t="s">
        <v>13139</v>
      </c>
      <c r="X241" t="s">
        <v>13140</v>
      </c>
      <c r="Y241" t="s">
        <v>13141</v>
      </c>
      <c r="Z241" t="s">
        <v>13142</v>
      </c>
      <c r="AA241" t="s">
        <v>13143</v>
      </c>
      <c r="AB241" t="s">
        <v>13144</v>
      </c>
    </row>
    <row r="242" spans="1:28" x14ac:dyDescent="0.25">
      <c r="A242" t="s">
        <v>6245</v>
      </c>
      <c r="B242" t="s">
        <v>6246</v>
      </c>
      <c r="C242" t="s">
        <v>7715</v>
      </c>
      <c r="D242" t="s">
        <v>17068</v>
      </c>
      <c r="E242" s="3">
        <v>2742</v>
      </c>
      <c r="F242" s="3">
        <v>3995</v>
      </c>
      <c r="G242" s="3" t="str" cm="1">
        <f t="array" ref="G24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42" s="18">
        <v>0.31</v>
      </c>
      <c r="I242" s="8">
        <f>Table2[[#This Row],[rating]]+(Table2[[#This Row],[review count per product]]/8)</f>
        <v>5.4</v>
      </c>
      <c r="J242">
        <v>4.4000000000000004</v>
      </c>
      <c r="K242" s="2">
        <v>11148</v>
      </c>
      <c r="L242" s="2" t="str">
        <f>IF(Table2[[#This Row],[rating_count]]&lt;1000,"YES","NO")</f>
        <v>NO</v>
      </c>
      <c r="M242" s="2" t="str" cm="1">
        <f t="array" ref="M242">_xlfn.IFS(E242&lt;1000,"&lt;₹1000",E242&lt;=10000,"₹1000 - ₹10000",E242&gt;10000,"&gt;₹10000")</f>
        <v>₹1000 - ₹10000</v>
      </c>
      <c r="N242" s="2" t="str">
        <f t="shared" si="9"/>
        <v>NO</v>
      </c>
      <c r="O242" s="4">
        <f t="shared" si="10"/>
        <v>44536260</v>
      </c>
      <c r="P242" t="s">
        <v>6247</v>
      </c>
      <c r="Q242" t="s">
        <v>6248</v>
      </c>
      <c r="R242" t="s">
        <v>6249</v>
      </c>
      <c r="S242">
        <f t="shared" si="11"/>
        <v>8</v>
      </c>
      <c r="T242" t="s">
        <v>6250</v>
      </c>
      <c r="U242" t="s">
        <v>15322</v>
      </c>
      <c r="V242" t="s">
        <v>15323</v>
      </c>
      <c r="W242" t="s">
        <v>15324</v>
      </c>
      <c r="X242" t="s">
        <v>15325</v>
      </c>
      <c r="Y242" t="s">
        <v>15326</v>
      </c>
      <c r="Z242" t="s">
        <v>15327</v>
      </c>
      <c r="AA242" t="s">
        <v>15328</v>
      </c>
      <c r="AB242" t="s">
        <v>15329</v>
      </c>
    </row>
    <row r="243" spans="1:28" x14ac:dyDescent="0.25">
      <c r="A243" t="s">
        <v>3281</v>
      </c>
      <c r="B243" t="s">
        <v>3282</v>
      </c>
      <c r="C243" t="s">
        <v>7561</v>
      </c>
      <c r="D243" t="s">
        <v>17067</v>
      </c>
      <c r="E243" s="3">
        <v>1549</v>
      </c>
      <c r="F243" s="3">
        <v>2495</v>
      </c>
      <c r="G243" s="3" t="str" cm="1">
        <f t="array" ref="G24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43" s="18">
        <v>0.38</v>
      </c>
      <c r="I243" s="8">
        <f>Table2[[#This Row],[rating]]+(Table2[[#This Row],[review count per product]]/8)</f>
        <v>5.4</v>
      </c>
      <c r="J243">
        <v>4.4000000000000004</v>
      </c>
      <c r="K243" s="2">
        <v>15137</v>
      </c>
      <c r="L243" s="2" t="str">
        <f>IF(Table2[[#This Row],[rating_count]]&lt;1000,"YES","NO")</f>
        <v>NO</v>
      </c>
      <c r="M243" s="2" t="str" cm="1">
        <f t="array" ref="M243">_xlfn.IFS(E243&lt;1000,"&lt;₹1000",E243&lt;=10000,"₹1000 - ₹10000",E243&gt;10000,"&gt;₹10000")</f>
        <v>₹1000 - ₹10000</v>
      </c>
      <c r="N243" s="2" t="str">
        <f t="shared" si="9"/>
        <v>NO</v>
      </c>
      <c r="O243" s="4">
        <f t="shared" si="10"/>
        <v>37766815</v>
      </c>
      <c r="P243" t="s">
        <v>3283</v>
      </c>
      <c r="Q243" t="s">
        <v>3284</v>
      </c>
      <c r="R243" t="s">
        <v>3285</v>
      </c>
      <c r="S243">
        <f t="shared" si="11"/>
        <v>8</v>
      </c>
      <c r="T243" t="s">
        <v>3286</v>
      </c>
      <c r="U243" t="s">
        <v>11446</v>
      </c>
      <c r="V243" t="s">
        <v>11447</v>
      </c>
      <c r="W243" t="s">
        <v>11448</v>
      </c>
      <c r="X243" t="s">
        <v>11449</v>
      </c>
      <c r="Y243" t="s">
        <v>11450</v>
      </c>
      <c r="Z243" t="s">
        <v>11451</v>
      </c>
      <c r="AA243" t="s">
        <v>11452</v>
      </c>
      <c r="AB243" t="s">
        <v>11453</v>
      </c>
    </row>
    <row r="244" spans="1:28" x14ac:dyDescent="0.25">
      <c r="A244" t="s">
        <v>3464</v>
      </c>
      <c r="B244" t="s">
        <v>3465</v>
      </c>
      <c r="C244" t="s">
        <v>7586</v>
      </c>
      <c r="D244" t="s">
        <v>17066</v>
      </c>
      <c r="E244" s="3">
        <v>440</v>
      </c>
      <c r="F244" s="3">
        <v>440</v>
      </c>
      <c r="G244" s="3" t="str" cm="1">
        <f t="array" ref="G24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244" s="18">
        <v>0</v>
      </c>
      <c r="I244" s="8">
        <f>Table2[[#This Row],[rating]]+(Table2[[#This Row],[review count per product]]/8)</f>
        <v>5.5</v>
      </c>
      <c r="J244">
        <v>4.5</v>
      </c>
      <c r="K244" s="2">
        <v>8610</v>
      </c>
      <c r="L244" s="2" t="str">
        <f>IF(Table2[[#This Row],[rating_count]]&lt;1000,"YES","NO")</f>
        <v>NO</v>
      </c>
      <c r="M244" s="2" t="str" cm="1">
        <f t="array" ref="M244">_xlfn.IFS(E244&lt;1000,"&lt;₹1000",E244&lt;=10000,"₹1000 - ₹10000",E244&gt;10000,"&gt;₹10000")</f>
        <v>&lt;₹1000</v>
      </c>
      <c r="N244" s="2" t="str">
        <f t="shared" si="9"/>
        <v>NO</v>
      </c>
      <c r="O244" s="4">
        <f t="shared" si="10"/>
        <v>3788400</v>
      </c>
      <c r="P244" t="s">
        <v>3466</v>
      </c>
      <c r="Q244" t="s">
        <v>3467</v>
      </c>
      <c r="R244" t="s">
        <v>3468</v>
      </c>
      <c r="S244">
        <f t="shared" si="11"/>
        <v>8</v>
      </c>
      <c r="T244" t="s">
        <v>3469</v>
      </c>
      <c r="U244" t="s">
        <v>11686</v>
      </c>
      <c r="V244" t="s">
        <v>11687</v>
      </c>
      <c r="W244" t="s">
        <v>11688</v>
      </c>
      <c r="X244" t="s">
        <v>11689</v>
      </c>
      <c r="Y244" t="s">
        <v>11690</v>
      </c>
      <c r="Z244" t="s">
        <v>11691</v>
      </c>
      <c r="AA244" t="s">
        <v>11692</v>
      </c>
      <c r="AB244" t="s">
        <v>11693</v>
      </c>
    </row>
    <row r="245" spans="1:28" x14ac:dyDescent="0.25">
      <c r="A245" t="s">
        <v>3434</v>
      </c>
      <c r="B245" t="s">
        <v>3435</v>
      </c>
      <c r="C245" t="s">
        <v>7605</v>
      </c>
      <c r="D245" t="s">
        <v>17066</v>
      </c>
      <c r="E245" s="3">
        <v>1699</v>
      </c>
      <c r="F245" s="3">
        <v>3999</v>
      </c>
      <c r="G245" s="3" t="str" cm="1">
        <f t="array" ref="G24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245" s="18">
        <v>0.57999999999999996</v>
      </c>
      <c r="I245" s="8">
        <f>Table2[[#This Row],[rating]]+(Table2[[#This Row],[review count per product]]/8)</f>
        <v>5.2</v>
      </c>
      <c r="J245">
        <v>4.2</v>
      </c>
      <c r="K245" s="2">
        <v>25488</v>
      </c>
      <c r="L245" s="2" t="str">
        <f>IF(Table2[[#This Row],[rating_count]]&lt;1000,"YES","NO")</f>
        <v>NO</v>
      </c>
      <c r="M245" s="2" t="str" cm="1">
        <f t="array" ref="M245">_xlfn.IFS(E245&lt;1000,"&lt;₹1000",E245&lt;=10000,"₹1000 - ₹10000",E245&gt;10000,"&gt;₹10000")</f>
        <v>₹1000 - ₹10000</v>
      </c>
      <c r="N245" s="2" t="str">
        <f t="shared" si="9"/>
        <v>YES</v>
      </c>
      <c r="O245" s="4">
        <f t="shared" si="10"/>
        <v>101926512</v>
      </c>
      <c r="P245" t="s">
        <v>3436</v>
      </c>
      <c r="Q245" t="s">
        <v>3437</v>
      </c>
      <c r="R245" t="s">
        <v>3438</v>
      </c>
      <c r="S245">
        <f t="shared" si="11"/>
        <v>8</v>
      </c>
      <c r="T245" t="s">
        <v>3439</v>
      </c>
      <c r="U245" t="s">
        <v>11646</v>
      </c>
      <c r="V245" t="s">
        <v>11647</v>
      </c>
      <c r="W245" t="s">
        <v>11648</v>
      </c>
      <c r="X245" t="s">
        <v>11649</v>
      </c>
      <c r="Y245" t="s">
        <v>11650</v>
      </c>
      <c r="Z245" t="s">
        <v>11651</v>
      </c>
      <c r="AA245" t="s">
        <v>11652</v>
      </c>
      <c r="AB245" t="s">
        <v>11653</v>
      </c>
    </row>
    <row r="246" spans="1:28" x14ac:dyDescent="0.25">
      <c r="A246" t="s">
        <v>5527</v>
      </c>
      <c r="B246" t="s">
        <v>5528</v>
      </c>
      <c r="C246" t="s">
        <v>7678</v>
      </c>
      <c r="D246" t="s">
        <v>17066</v>
      </c>
      <c r="E246" s="3">
        <v>3249</v>
      </c>
      <c r="F246" s="3">
        <v>6295</v>
      </c>
      <c r="G246" s="3" t="str" cm="1">
        <f t="array" ref="G24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46" s="18">
        <v>0.48</v>
      </c>
      <c r="I246" s="8">
        <f>Table2[[#This Row],[rating]]+(Table2[[#This Row],[review count per product]]/8)</f>
        <v>4.9000000000000004</v>
      </c>
      <c r="J246">
        <v>3.9</v>
      </c>
      <c r="K246" s="2">
        <v>43070</v>
      </c>
      <c r="L246" s="2" t="str">
        <f>IF(Table2[[#This Row],[rating_count]]&lt;1000,"YES","NO")</f>
        <v>NO</v>
      </c>
      <c r="M246" s="2" t="str" cm="1">
        <f t="array" ref="M246">_xlfn.IFS(E246&lt;1000,"&lt;₹1000",E246&lt;=10000,"₹1000 - ₹10000",E246&gt;10000,"&gt;₹10000")</f>
        <v>₹1000 - ₹10000</v>
      </c>
      <c r="N246" s="2" t="str">
        <f t="shared" si="9"/>
        <v>NO</v>
      </c>
      <c r="O246" s="4">
        <f t="shared" si="10"/>
        <v>271125650</v>
      </c>
      <c r="P246" t="s">
        <v>5529</v>
      </c>
      <c r="Q246" t="s">
        <v>5530</v>
      </c>
      <c r="R246" t="s">
        <v>5531</v>
      </c>
      <c r="S246">
        <f t="shared" si="11"/>
        <v>8</v>
      </c>
      <c r="T246" t="s">
        <v>5532</v>
      </c>
      <c r="U246" t="s">
        <v>14388</v>
      </c>
      <c r="V246" t="s">
        <v>14389</v>
      </c>
      <c r="W246" t="s">
        <v>14390</v>
      </c>
      <c r="X246" t="s">
        <v>14391</v>
      </c>
      <c r="Y246" t="s">
        <v>14392</v>
      </c>
      <c r="Z246" t="s">
        <v>14393</v>
      </c>
      <c r="AA246" t="s">
        <v>14394</v>
      </c>
      <c r="AB246" t="s">
        <v>14395</v>
      </c>
    </row>
    <row r="247" spans="1:28" x14ac:dyDescent="0.25">
      <c r="A247" t="s">
        <v>7228</v>
      </c>
      <c r="B247" t="s">
        <v>7229</v>
      </c>
      <c r="C247" t="s">
        <v>7682</v>
      </c>
      <c r="D247" t="s">
        <v>17068</v>
      </c>
      <c r="E247" s="3">
        <v>3180</v>
      </c>
      <c r="F247" s="3">
        <v>5295</v>
      </c>
      <c r="G247" s="3" t="str" cm="1">
        <f t="array" ref="G24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47" s="18">
        <v>0.4</v>
      </c>
      <c r="I247" s="8">
        <f>Table2[[#This Row],[rating]]+(Table2[[#This Row],[review count per product]]/8)</f>
        <v>5.2</v>
      </c>
      <c r="J247">
        <v>4.2</v>
      </c>
      <c r="K247" s="2">
        <v>6919</v>
      </c>
      <c r="L247" s="2" t="str">
        <f>IF(Table2[[#This Row],[rating_count]]&lt;1000,"YES","NO")</f>
        <v>NO</v>
      </c>
      <c r="M247" s="2" t="str" cm="1">
        <f t="array" ref="M247">_xlfn.IFS(E247&lt;1000,"&lt;₹1000",E247&lt;=10000,"₹1000 - ₹10000",E247&gt;10000,"&gt;₹10000")</f>
        <v>₹1000 - ₹10000</v>
      </c>
      <c r="N247" s="2" t="str">
        <f t="shared" si="9"/>
        <v>NO</v>
      </c>
      <c r="O247" s="4">
        <f t="shared" si="10"/>
        <v>36636105</v>
      </c>
      <c r="P247" t="s">
        <v>7230</v>
      </c>
      <c r="Q247" t="s">
        <v>7231</v>
      </c>
      <c r="R247" t="s">
        <v>7232</v>
      </c>
      <c r="S247">
        <f t="shared" si="11"/>
        <v>8</v>
      </c>
      <c r="T247" t="s">
        <v>7233</v>
      </c>
      <c r="U247" t="s">
        <v>16605</v>
      </c>
      <c r="V247" t="s">
        <v>16606</v>
      </c>
      <c r="W247" t="s">
        <v>16607</v>
      </c>
      <c r="X247" t="s">
        <v>16608</v>
      </c>
      <c r="Y247" t="s">
        <v>16609</v>
      </c>
      <c r="Z247" t="s">
        <v>16610</v>
      </c>
      <c r="AA247" t="s">
        <v>16611</v>
      </c>
      <c r="AB247" t="s">
        <v>16612</v>
      </c>
    </row>
    <row r="248" spans="1:28" x14ac:dyDescent="0.25">
      <c r="A248" t="s">
        <v>1278</v>
      </c>
      <c r="B248" t="s">
        <v>1279</v>
      </c>
      <c r="C248" t="s">
        <v>7543</v>
      </c>
      <c r="D248" t="s">
        <v>17067</v>
      </c>
      <c r="E248" s="3">
        <v>399</v>
      </c>
      <c r="F248" s="3">
        <v>999</v>
      </c>
      <c r="G248" s="3" t="str" cm="1">
        <f t="array" ref="G24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248" s="18">
        <v>0.6</v>
      </c>
      <c r="I248" s="8">
        <f>Table2[[#This Row],[rating]]+(Table2[[#This Row],[review count per product]]/8)</f>
        <v>5</v>
      </c>
      <c r="J248">
        <v>4</v>
      </c>
      <c r="K248" s="2">
        <v>1236</v>
      </c>
      <c r="L248" s="2" t="str">
        <f>IF(Table2[[#This Row],[rating_count]]&lt;1000,"YES","NO")</f>
        <v>NO</v>
      </c>
      <c r="M248" s="2" t="str" cm="1">
        <f t="array" ref="M248">_xlfn.IFS(E248&lt;1000,"&lt;₹1000",E248&lt;=10000,"₹1000 - ₹10000",E248&gt;10000,"&gt;₹10000")</f>
        <v>&lt;₹1000</v>
      </c>
      <c r="N248" s="2" t="str">
        <f t="shared" si="9"/>
        <v>YES</v>
      </c>
      <c r="O248" s="4">
        <f t="shared" si="10"/>
        <v>1234764</v>
      </c>
      <c r="P248" t="s">
        <v>1280</v>
      </c>
      <c r="Q248" t="s">
        <v>1281</v>
      </c>
      <c r="R248" t="s">
        <v>1282</v>
      </c>
      <c r="S248">
        <f t="shared" si="11"/>
        <v>8</v>
      </c>
      <c r="T248" t="s">
        <v>1283</v>
      </c>
      <c r="U248" t="s">
        <v>9201</v>
      </c>
      <c r="V248" t="s">
        <v>9202</v>
      </c>
      <c r="W248" t="s">
        <v>9203</v>
      </c>
      <c r="X248" t="s">
        <v>9204</v>
      </c>
      <c r="Y248" t="s">
        <v>9205</v>
      </c>
      <c r="Z248" t="s">
        <v>9206</v>
      </c>
      <c r="AA248" t="s">
        <v>9207</v>
      </c>
      <c r="AB248" t="s">
        <v>9208</v>
      </c>
    </row>
    <row r="249" spans="1:28" x14ac:dyDescent="0.25">
      <c r="A249" t="s">
        <v>3557</v>
      </c>
      <c r="B249" t="s">
        <v>3558</v>
      </c>
      <c r="C249" t="s">
        <v>7582</v>
      </c>
      <c r="D249" t="s">
        <v>17066</v>
      </c>
      <c r="E249" s="3">
        <v>1529</v>
      </c>
      <c r="F249" s="3">
        <v>2399</v>
      </c>
      <c r="G249" s="3" t="str" cm="1">
        <f t="array" ref="G24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49" s="18">
        <v>0.36</v>
      </c>
      <c r="I249" s="8">
        <f>Table2[[#This Row],[rating]]+(Table2[[#This Row],[review count per product]]/8)</f>
        <v>5.3</v>
      </c>
      <c r="J249">
        <v>4.3</v>
      </c>
      <c r="K249" s="2">
        <v>68409</v>
      </c>
      <c r="L249" s="2" t="str">
        <f>IF(Table2[[#This Row],[rating_count]]&lt;1000,"YES","NO")</f>
        <v>NO</v>
      </c>
      <c r="M249" s="2" t="str" cm="1">
        <f t="array" ref="M249">_xlfn.IFS(E249&lt;1000,"&lt;₹1000",E249&lt;=10000,"₹1000 - ₹10000",E249&gt;10000,"&gt;₹10000")</f>
        <v>₹1000 - ₹10000</v>
      </c>
      <c r="N249" s="2" t="str">
        <f t="shared" si="9"/>
        <v>NO</v>
      </c>
      <c r="O249" s="4">
        <f t="shared" si="10"/>
        <v>164113191</v>
      </c>
      <c r="P249" t="s">
        <v>3559</v>
      </c>
      <c r="Q249" t="s">
        <v>3560</v>
      </c>
      <c r="R249" t="s">
        <v>3561</v>
      </c>
      <c r="S249">
        <f t="shared" si="11"/>
        <v>8</v>
      </c>
      <c r="T249" t="s">
        <v>3562</v>
      </c>
      <c r="U249" t="s">
        <v>11806</v>
      </c>
      <c r="V249" t="s">
        <v>11807</v>
      </c>
      <c r="W249" t="s">
        <v>11808</v>
      </c>
      <c r="X249" t="s">
        <v>11809</v>
      </c>
      <c r="Y249" t="s">
        <v>11810</v>
      </c>
      <c r="Z249" t="s">
        <v>11811</v>
      </c>
      <c r="AA249" t="s">
        <v>11812</v>
      </c>
      <c r="AB249" t="s">
        <v>11813</v>
      </c>
    </row>
    <row r="250" spans="1:28" x14ac:dyDescent="0.25">
      <c r="A250" t="s">
        <v>4616</v>
      </c>
      <c r="B250" t="s">
        <v>4617</v>
      </c>
      <c r="C250" t="s">
        <v>7556</v>
      </c>
      <c r="D250" t="s">
        <v>17067</v>
      </c>
      <c r="E250" s="3">
        <v>1500</v>
      </c>
      <c r="F250" s="3">
        <v>1500</v>
      </c>
      <c r="G250" s="3" t="str" cm="1">
        <f t="array" ref="G25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250" s="18">
        <v>0</v>
      </c>
      <c r="I250" s="8">
        <f>Table2[[#This Row],[rating]]+(Table2[[#This Row],[review count per product]]/8)</f>
        <v>5.4</v>
      </c>
      <c r="J250">
        <v>4.4000000000000004</v>
      </c>
      <c r="K250" s="2">
        <v>25996</v>
      </c>
      <c r="L250" s="2" t="str">
        <f>IF(Table2[[#This Row],[rating_count]]&lt;1000,"YES","NO")</f>
        <v>NO</v>
      </c>
      <c r="M250" s="2" t="str" cm="1">
        <f t="array" ref="M250">_xlfn.IFS(E250&lt;1000,"&lt;₹1000",E250&lt;=10000,"₹1000 - ₹10000",E250&gt;10000,"&gt;₹10000")</f>
        <v>₹1000 - ₹10000</v>
      </c>
      <c r="N250" s="2" t="str">
        <f t="shared" si="9"/>
        <v>NO</v>
      </c>
      <c r="O250" s="4">
        <f t="shared" si="10"/>
        <v>38994000</v>
      </c>
      <c r="P250" t="s">
        <v>4618</v>
      </c>
      <c r="Q250" t="s">
        <v>4619</v>
      </c>
      <c r="R250" t="s">
        <v>4620</v>
      </c>
      <c r="S250">
        <f t="shared" si="11"/>
        <v>8</v>
      </c>
      <c r="T250" t="s">
        <v>4621</v>
      </c>
      <c r="U250" t="s">
        <v>13193</v>
      </c>
      <c r="V250" t="s">
        <v>13194</v>
      </c>
      <c r="W250" t="s">
        <v>13195</v>
      </c>
      <c r="X250" t="s">
        <v>13196</v>
      </c>
      <c r="Y250" t="s">
        <v>13197</v>
      </c>
      <c r="Z250" t="s">
        <v>13198</v>
      </c>
      <c r="AA250" t="s">
        <v>13199</v>
      </c>
      <c r="AB250" t="s">
        <v>13200</v>
      </c>
    </row>
    <row r="251" spans="1:28" x14ac:dyDescent="0.25">
      <c r="A251" t="s">
        <v>5545</v>
      </c>
      <c r="B251" t="s">
        <v>5546</v>
      </c>
      <c r="C251" t="s">
        <v>7572</v>
      </c>
      <c r="D251" t="s">
        <v>17067</v>
      </c>
      <c r="E251" s="3">
        <v>3199</v>
      </c>
      <c r="F251" s="3">
        <v>4999</v>
      </c>
      <c r="G251" s="3" t="str" cm="1">
        <f t="array" ref="G25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51" s="18">
        <v>0.36</v>
      </c>
      <c r="I251" s="8">
        <f>Table2[[#This Row],[rating]]+(Table2[[#This Row],[review count per product]]/8)</f>
        <v>5</v>
      </c>
      <c r="J251">
        <v>4</v>
      </c>
      <c r="K251" s="2">
        <v>20869</v>
      </c>
      <c r="L251" s="2" t="str">
        <f>IF(Table2[[#This Row],[rating_count]]&lt;1000,"YES","NO")</f>
        <v>NO</v>
      </c>
      <c r="M251" s="2" t="str" cm="1">
        <f t="array" ref="M251">_xlfn.IFS(E251&lt;1000,"&lt;₹1000",E251&lt;=10000,"₹1000 - ₹10000",E251&gt;10000,"&gt;₹10000")</f>
        <v>₹1000 - ₹10000</v>
      </c>
      <c r="N251" s="2" t="str">
        <f t="shared" si="9"/>
        <v>NO</v>
      </c>
      <c r="O251" s="4">
        <f t="shared" si="10"/>
        <v>104324131</v>
      </c>
      <c r="P251" t="s">
        <v>5547</v>
      </c>
      <c r="Q251" t="s">
        <v>5548</v>
      </c>
      <c r="R251" t="s">
        <v>5549</v>
      </c>
      <c r="S251">
        <f t="shared" si="11"/>
        <v>8</v>
      </c>
      <c r="T251" t="s">
        <v>5550</v>
      </c>
      <c r="U251" t="s">
        <v>14412</v>
      </c>
      <c r="V251" t="s">
        <v>14413</v>
      </c>
      <c r="W251" t="s">
        <v>14414</v>
      </c>
      <c r="X251" t="s">
        <v>14415</v>
      </c>
      <c r="Y251" t="s">
        <v>14416</v>
      </c>
      <c r="Z251" t="s">
        <v>14417</v>
      </c>
      <c r="AA251" t="s">
        <v>14418</v>
      </c>
      <c r="AB251" t="s">
        <v>14419</v>
      </c>
    </row>
    <row r="252" spans="1:28" x14ac:dyDescent="0.25">
      <c r="A252" t="s">
        <v>6796</v>
      </c>
      <c r="B252" t="s">
        <v>6797</v>
      </c>
      <c r="C252" t="s">
        <v>7686</v>
      </c>
      <c r="D252" t="s">
        <v>17068</v>
      </c>
      <c r="E252" s="3">
        <v>979</v>
      </c>
      <c r="F252" s="3">
        <v>1395</v>
      </c>
      <c r="G252" s="3" t="str" cm="1">
        <f t="array" ref="G25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52" s="18">
        <v>0.3</v>
      </c>
      <c r="I252" s="8">
        <f>Table2[[#This Row],[rating]]+(Table2[[#This Row],[review count per product]]/8)</f>
        <v>5.2</v>
      </c>
      <c r="J252">
        <v>4.2</v>
      </c>
      <c r="K252" s="2">
        <v>15252</v>
      </c>
      <c r="L252" s="2" t="str">
        <f>IF(Table2[[#This Row],[rating_count]]&lt;1000,"YES","NO")</f>
        <v>NO</v>
      </c>
      <c r="M252" s="2" t="str" cm="1">
        <f t="array" ref="M252">_xlfn.IFS(E252&lt;1000,"&lt;₹1000",E252&lt;=10000,"₹1000 - ₹10000",E252&gt;10000,"&gt;₹10000")</f>
        <v>&lt;₹1000</v>
      </c>
      <c r="N252" s="2" t="str">
        <f t="shared" si="9"/>
        <v>NO</v>
      </c>
      <c r="O252" s="4">
        <f t="shared" si="10"/>
        <v>21276540</v>
      </c>
      <c r="P252" t="s">
        <v>6798</v>
      </c>
      <c r="Q252" t="s">
        <v>6799</v>
      </c>
      <c r="R252" t="s">
        <v>6800</v>
      </c>
      <c r="S252">
        <f t="shared" si="11"/>
        <v>8</v>
      </c>
      <c r="T252" t="s">
        <v>6801</v>
      </c>
      <c r="U252" t="s">
        <v>16045</v>
      </c>
      <c r="V252" t="s">
        <v>16046</v>
      </c>
      <c r="W252" t="s">
        <v>16047</v>
      </c>
      <c r="X252" t="s">
        <v>16048</v>
      </c>
      <c r="Y252" t="s">
        <v>16049</v>
      </c>
      <c r="Z252" t="s">
        <v>16050</v>
      </c>
      <c r="AA252" t="s">
        <v>16051</v>
      </c>
      <c r="AB252" t="s">
        <v>16052</v>
      </c>
    </row>
    <row r="253" spans="1:28" x14ac:dyDescent="0.25">
      <c r="A253" t="s">
        <v>7198</v>
      </c>
      <c r="B253" t="s">
        <v>7199</v>
      </c>
      <c r="C253" t="s">
        <v>7681</v>
      </c>
      <c r="D253" t="s">
        <v>17068</v>
      </c>
      <c r="E253" s="3">
        <v>5490</v>
      </c>
      <c r="F253" s="3">
        <v>7200</v>
      </c>
      <c r="G253" s="3" t="str" cm="1">
        <f t="array" ref="G25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53" s="18">
        <v>0.24</v>
      </c>
      <c r="I253" s="8">
        <f>Table2[[#This Row],[rating]]+(Table2[[#This Row],[review count per product]]/8)</f>
        <v>5.5</v>
      </c>
      <c r="J253">
        <v>4.5</v>
      </c>
      <c r="K253" s="2">
        <v>1408</v>
      </c>
      <c r="L253" s="2" t="str">
        <f>IF(Table2[[#This Row],[rating_count]]&lt;1000,"YES","NO")</f>
        <v>NO</v>
      </c>
      <c r="M253" s="2" t="str" cm="1">
        <f t="array" ref="M253">_xlfn.IFS(E253&lt;1000,"&lt;₹1000",E253&lt;=10000,"₹1000 - ₹10000",E253&gt;10000,"&gt;₹10000")</f>
        <v>₹1000 - ₹10000</v>
      </c>
      <c r="N253" s="2" t="str">
        <f t="shared" si="9"/>
        <v>NO</v>
      </c>
      <c r="O253" s="4">
        <f t="shared" si="10"/>
        <v>10137600</v>
      </c>
      <c r="P253" t="s">
        <v>7200</v>
      </c>
      <c r="Q253" t="s">
        <v>7201</v>
      </c>
      <c r="R253" t="s">
        <v>7202</v>
      </c>
      <c r="S253">
        <f t="shared" si="11"/>
        <v>8</v>
      </c>
      <c r="T253" t="s">
        <v>7203</v>
      </c>
      <c r="U253" t="s">
        <v>16565</v>
      </c>
      <c r="V253" t="s">
        <v>16566</v>
      </c>
      <c r="W253" t="s">
        <v>16567</v>
      </c>
      <c r="X253" t="s">
        <v>16568</v>
      </c>
      <c r="Y253" t="s">
        <v>16569</v>
      </c>
      <c r="Z253" t="s">
        <v>16570</v>
      </c>
      <c r="AA253" t="s">
        <v>16571</v>
      </c>
      <c r="AB253" t="s">
        <v>16572</v>
      </c>
    </row>
    <row r="254" spans="1:28" x14ac:dyDescent="0.25">
      <c r="A254" t="s">
        <v>1433</v>
      </c>
      <c r="B254" t="s">
        <v>1434</v>
      </c>
      <c r="C254" t="s">
        <v>7549</v>
      </c>
      <c r="D254" t="s">
        <v>17067</v>
      </c>
      <c r="E254" s="3">
        <v>917</v>
      </c>
      <c r="F254" s="3">
        <v>2299</v>
      </c>
      <c r="G254" s="3" t="str" cm="1">
        <f t="array" ref="G25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254" s="18">
        <v>0.6</v>
      </c>
      <c r="I254" s="8">
        <f>Table2[[#This Row],[rating]]+(Table2[[#This Row],[review count per product]]/8)</f>
        <v>5.2</v>
      </c>
      <c r="J254">
        <v>4.2</v>
      </c>
      <c r="K254" s="2">
        <v>3300</v>
      </c>
      <c r="L254" s="2" t="str">
        <f>IF(Table2[[#This Row],[rating_count]]&lt;1000,"YES","NO")</f>
        <v>NO</v>
      </c>
      <c r="M254" s="2" t="str" cm="1">
        <f t="array" ref="M254">_xlfn.IFS(E254&lt;1000,"&lt;₹1000",E254&lt;=10000,"₹1000 - ₹10000",E254&gt;10000,"&gt;₹10000")</f>
        <v>&lt;₹1000</v>
      </c>
      <c r="N254" s="2" t="str">
        <f t="shared" si="9"/>
        <v>YES</v>
      </c>
      <c r="O254" s="4">
        <f t="shared" si="10"/>
        <v>7586700</v>
      </c>
      <c r="P254" t="s">
        <v>1435</v>
      </c>
      <c r="Q254" t="s">
        <v>1436</v>
      </c>
      <c r="R254" t="s">
        <v>1437</v>
      </c>
      <c r="S254">
        <f t="shared" si="11"/>
        <v>8</v>
      </c>
      <c r="T254" t="s">
        <v>1438</v>
      </c>
      <c r="U254" t="s">
        <v>9357</v>
      </c>
      <c r="V254" t="s">
        <v>9358</v>
      </c>
      <c r="W254" t="s">
        <v>9359</v>
      </c>
      <c r="X254" t="s">
        <v>9360</v>
      </c>
      <c r="Y254" t="s">
        <v>9361</v>
      </c>
      <c r="Z254" t="s">
        <v>9362</v>
      </c>
      <c r="AA254" t="s">
        <v>9363</v>
      </c>
      <c r="AB254" t="s">
        <v>9364</v>
      </c>
    </row>
    <row r="255" spans="1:28" x14ac:dyDescent="0.25">
      <c r="A255" t="s">
        <v>1397</v>
      </c>
      <c r="B255" t="s">
        <v>1398</v>
      </c>
      <c r="C255" t="s">
        <v>7539</v>
      </c>
      <c r="D255" t="s">
        <v>17067</v>
      </c>
      <c r="E255" s="3">
        <v>269</v>
      </c>
      <c r="F255" s="3">
        <v>650</v>
      </c>
      <c r="G255" s="3" t="str" cm="1">
        <f t="array" ref="G25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255" s="18">
        <v>0.59</v>
      </c>
      <c r="I255" s="8">
        <f>Table2[[#This Row],[rating]]+(Table2[[#This Row],[review count per product]]/8)</f>
        <v>5.4</v>
      </c>
      <c r="J255">
        <v>4.4000000000000004</v>
      </c>
      <c r="K255" s="2">
        <v>35877</v>
      </c>
      <c r="L255" s="2" t="str">
        <f>IF(Table2[[#This Row],[rating_count]]&lt;1000,"YES","NO")</f>
        <v>NO</v>
      </c>
      <c r="M255" s="2" t="str" cm="1">
        <f t="array" ref="M255">_xlfn.IFS(E255&lt;1000,"&lt;₹1000",E255&lt;=10000,"₹1000 - ₹10000",E255&gt;10000,"&gt;₹10000")</f>
        <v>&lt;₹1000</v>
      </c>
      <c r="N255" s="2" t="str">
        <f t="shared" si="9"/>
        <v>YES</v>
      </c>
      <c r="O255" s="4">
        <f t="shared" si="10"/>
        <v>23320050</v>
      </c>
      <c r="P255" t="s">
        <v>1399</v>
      </c>
      <c r="Q255" t="s">
        <v>1400</v>
      </c>
      <c r="R255" t="s">
        <v>1401</v>
      </c>
      <c r="S255">
        <f t="shared" si="11"/>
        <v>8</v>
      </c>
      <c r="T255" t="s">
        <v>1402</v>
      </c>
      <c r="U255" t="s">
        <v>9317</v>
      </c>
      <c r="V255" t="s">
        <v>9318</v>
      </c>
      <c r="W255" t="s">
        <v>9319</v>
      </c>
      <c r="X255" t="s">
        <v>9320</v>
      </c>
      <c r="Y255" t="s">
        <v>9321</v>
      </c>
      <c r="Z255" t="s">
        <v>9322</v>
      </c>
      <c r="AA255" t="s">
        <v>9323</v>
      </c>
      <c r="AB255" t="s">
        <v>9324</v>
      </c>
    </row>
    <row r="256" spans="1:28" x14ac:dyDescent="0.25">
      <c r="A256" t="s">
        <v>7018</v>
      </c>
      <c r="B256" t="s">
        <v>7019</v>
      </c>
      <c r="C256" t="s">
        <v>7730</v>
      </c>
      <c r="D256" t="s">
        <v>17068</v>
      </c>
      <c r="E256" s="3">
        <v>1799</v>
      </c>
      <c r="F256" s="3">
        <v>1950</v>
      </c>
      <c r="G256" s="3" t="str" cm="1">
        <f t="array" ref="G25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256" s="18">
        <v>0.08</v>
      </c>
      <c r="I256" s="8">
        <f>Table2[[#This Row],[rating]]+(Table2[[#This Row],[review count per product]]/8)</f>
        <v>4.9000000000000004</v>
      </c>
      <c r="J256">
        <v>3.9</v>
      </c>
      <c r="K256" s="2">
        <v>1888</v>
      </c>
      <c r="L256" s="2" t="str">
        <f>IF(Table2[[#This Row],[rating_count]]&lt;1000,"YES","NO")</f>
        <v>NO</v>
      </c>
      <c r="M256" s="2" t="str" cm="1">
        <f t="array" ref="M256">_xlfn.IFS(E256&lt;1000,"&lt;₹1000",E256&lt;=10000,"₹1000 - ₹10000",E256&gt;10000,"&gt;₹10000")</f>
        <v>₹1000 - ₹10000</v>
      </c>
      <c r="N256" s="2" t="str">
        <f t="shared" si="9"/>
        <v>NO</v>
      </c>
      <c r="O256" s="4">
        <f t="shared" si="10"/>
        <v>3681600</v>
      </c>
      <c r="P256" t="s">
        <v>7020</v>
      </c>
      <c r="Q256" t="s">
        <v>7021</v>
      </c>
      <c r="R256" t="s">
        <v>7022</v>
      </c>
      <c r="S256">
        <f t="shared" si="11"/>
        <v>8</v>
      </c>
      <c r="T256" t="s">
        <v>7023</v>
      </c>
      <c r="U256" t="s">
        <v>16332</v>
      </c>
      <c r="V256" t="s">
        <v>16333</v>
      </c>
      <c r="W256" t="s">
        <v>16334</v>
      </c>
      <c r="X256" t="s">
        <v>16335</v>
      </c>
      <c r="Y256" t="s">
        <v>16336</v>
      </c>
      <c r="Z256" t="s">
        <v>16337</v>
      </c>
      <c r="AA256" t="s">
        <v>16338</v>
      </c>
      <c r="AB256" t="s">
        <v>16339</v>
      </c>
    </row>
    <row r="257" spans="1:28" x14ac:dyDescent="0.25">
      <c r="A257" t="s">
        <v>6712</v>
      </c>
      <c r="B257" t="s">
        <v>6713</v>
      </c>
      <c r="C257" t="s">
        <v>7698</v>
      </c>
      <c r="D257" t="s">
        <v>17068</v>
      </c>
      <c r="E257" s="3">
        <v>1099</v>
      </c>
      <c r="F257" s="3">
        <v>1499</v>
      </c>
      <c r="G257" s="3" t="str" cm="1">
        <f t="array" ref="G25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57" s="18">
        <v>0.27</v>
      </c>
      <c r="I257" s="8">
        <f>Table2[[#This Row],[rating]]+(Table2[[#This Row],[review count per product]]/8)</f>
        <v>5.0999999999999996</v>
      </c>
      <c r="J257">
        <v>4.0999999999999996</v>
      </c>
      <c r="K257" s="2">
        <v>4401</v>
      </c>
      <c r="L257" s="2" t="str">
        <f>IF(Table2[[#This Row],[rating_count]]&lt;1000,"YES","NO")</f>
        <v>NO</v>
      </c>
      <c r="M257" s="2" t="str" cm="1">
        <f t="array" ref="M257">_xlfn.IFS(E257&lt;1000,"&lt;₹1000",E257&lt;=10000,"₹1000 - ₹10000",E257&gt;10000,"&gt;₹10000")</f>
        <v>₹1000 - ₹10000</v>
      </c>
      <c r="N257" s="2" t="str">
        <f t="shared" si="9"/>
        <v>NO</v>
      </c>
      <c r="O257" s="4">
        <f t="shared" si="10"/>
        <v>6597099</v>
      </c>
      <c r="P257" t="s">
        <v>6714</v>
      </c>
      <c r="Q257" t="s">
        <v>6715</v>
      </c>
      <c r="R257" t="s">
        <v>6716</v>
      </c>
      <c r="S257">
        <f t="shared" si="11"/>
        <v>8</v>
      </c>
      <c r="T257" t="s">
        <v>6717</v>
      </c>
      <c r="U257" t="s">
        <v>15933</v>
      </c>
      <c r="V257" t="s">
        <v>15934</v>
      </c>
      <c r="W257" t="s">
        <v>15935</v>
      </c>
      <c r="X257" t="s">
        <v>15936</v>
      </c>
      <c r="Y257" t="s">
        <v>15937</v>
      </c>
      <c r="Z257" t="s">
        <v>15938</v>
      </c>
      <c r="AA257" t="s">
        <v>15939</v>
      </c>
      <c r="AB257" t="s">
        <v>15940</v>
      </c>
    </row>
    <row r="258" spans="1:28" x14ac:dyDescent="0.25">
      <c r="A258" t="s">
        <v>3084</v>
      </c>
      <c r="B258" t="s">
        <v>3085</v>
      </c>
      <c r="C258" t="s">
        <v>7562</v>
      </c>
      <c r="D258" t="s">
        <v>17067</v>
      </c>
      <c r="E258" s="3">
        <v>199</v>
      </c>
      <c r="F258" s="3">
        <v>599</v>
      </c>
      <c r="G258" s="3" t="str" cm="1">
        <f t="array" ref="G25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258" s="18">
        <v>0.67</v>
      </c>
      <c r="I258" s="8">
        <f>Table2[[#This Row],[rating]]+(Table2[[#This Row],[review count per product]]/8)</f>
        <v>5.5</v>
      </c>
      <c r="J258">
        <v>4.5</v>
      </c>
      <c r="K258" s="2">
        <v>13568</v>
      </c>
      <c r="L258" s="2" t="str">
        <f>IF(Table2[[#This Row],[rating_count]]&lt;1000,"YES","NO")</f>
        <v>NO</v>
      </c>
      <c r="M258" s="2" t="str" cm="1">
        <f t="array" ref="M258">_xlfn.IFS(E258&lt;1000,"&lt;₹1000",E258&lt;=10000,"₹1000 - ₹10000",E258&gt;10000,"&gt;₹10000")</f>
        <v>&lt;₹1000</v>
      </c>
      <c r="N258" s="2" t="str">
        <f t="shared" ref="N258:N321" si="12">IF(H258&gt;=50%,"YES","NO")</f>
        <v>YES</v>
      </c>
      <c r="O258" s="4">
        <f t="shared" ref="O258:O321" si="13">F258*K258</f>
        <v>8127232</v>
      </c>
      <c r="P258" t="s">
        <v>3086</v>
      </c>
      <c r="Q258" t="s">
        <v>3087</v>
      </c>
      <c r="R258" t="s">
        <v>3088</v>
      </c>
      <c r="S258">
        <f t="shared" ref="S258:S321" si="14">COUNTA(U258:AB258)</f>
        <v>8</v>
      </c>
      <c r="T258" t="s">
        <v>3089</v>
      </c>
      <c r="U258" t="s">
        <v>11182</v>
      </c>
      <c r="V258" t="s">
        <v>11183</v>
      </c>
      <c r="W258" t="s">
        <v>11184</v>
      </c>
      <c r="X258" t="s">
        <v>11185</v>
      </c>
      <c r="Y258" t="s">
        <v>11186</v>
      </c>
      <c r="Z258" t="s">
        <v>11187</v>
      </c>
      <c r="AA258" t="s">
        <v>11188</v>
      </c>
      <c r="AB258" t="s">
        <v>11189</v>
      </c>
    </row>
    <row r="259" spans="1:28" x14ac:dyDescent="0.25">
      <c r="A259" t="s">
        <v>2910</v>
      </c>
      <c r="B259" t="s">
        <v>2911</v>
      </c>
      <c r="C259" t="s">
        <v>7556</v>
      </c>
      <c r="D259" t="s">
        <v>17067</v>
      </c>
      <c r="E259" s="3">
        <v>798</v>
      </c>
      <c r="F259" s="3">
        <v>1995</v>
      </c>
      <c r="G259" s="3" t="str" cm="1">
        <f t="array" ref="G25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259" s="18">
        <v>0.6</v>
      </c>
      <c r="I259" s="8">
        <f>Table2[[#This Row],[rating]]+(Table2[[#This Row],[review count per product]]/8)</f>
        <v>5</v>
      </c>
      <c r="J259">
        <v>4</v>
      </c>
      <c r="K259" s="2">
        <v>68664</v>
      </c>
      <c r="L259" s="2" t="str">
        <f>IF(Table2[[#This Row],[rating_count]]&lt;1000,"YES","NO")</f>
        <v>NO</v>
      </c>
      <c r="M259" s="2" t="str" cm="1">
        <f t="array" ref="M259">_xlfn.IFS(E259&lt;1000,"&lt;₹1000",E259&lt;=10000,"₹1000 - ₹10000",E259&gt;10000,"&gt;₹10000")</f>
        <v>&lt;₹1000</v>
      </c>
      <c r="N259" s="2" t="str">
        <f t="shared" si="12"/>
        <v>YES</v>
      </c>
      <c r="O259" s="4">
        <f t="shared" si="13"/>
        <v>136984680</v>
      </c>
      <c r="P259" t="s">
        <v>2912</v>
      </c>
      <c r="Q259" t="s">
        <v>2913</v>
      </c>
      <c r="R259" t="s">
        <v>2914</v>
      </c>
      <c r="S259">
        <f t="shared" si="14"/>
        <v>8</v>
      </c>
      <c r="T259" t="s">
        <v>2915</v>
      </c>
      <c r="U259" t="s">
        <v>10961</v>
      </c>
      <c r="V259" t="s">
        <v>10962</v>
      </c>
      <c r="W259" t="s">
        <v>10963</v>
      </c>
      <c r="X259" t="s">
        <v>10964</v>
      </c>
      <c r="Y259" t="s">
        <v>10965</v>
      </c>
      <c r="Z259" t="s">
        <v>10966</v>
      </c>
      <c r="AA259" t="s">
        <v>10967</v>
      </c>
      <c r="AB259" t="s">
        <v>10968</v>
      </c>
    </row>
    <row r="260" spans="1:28" x14ac:dyDescent="0.25">
      <c r="A260" t="s">
        <v>7419</v>
      </c>
      <c r="B260" t="s">
        <v>7420</v>
      </c>
      <c r="C260" t="s">
        <v>7696</v>
      </c>
      <c r="D260" t="s">
        <v>17068</v>
      </c>
      <c r="E260" s="3">
        <v>457</v>
      </c>
      <c r="F260" s="3">
        <v>799</v>
      </c>
      <c r="G260" s="3" t="str" cm="1">
        <f t="array" ref="G26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60" s="18">
        <v>0.43</v>
      </c>
      <c r="I260" s="8">
        <f>Table2[[#This Row],[rating]]+(Table2[[#This Row],[review count per product]]/8)</f>
        <v>5.3</v>
      </c>
      <c r="J260">
        <v>4.3</v>
      </c>
      <c r="K260" s="2">
        <v>1868</v>
      </c>
      <c r="L260" s="2" t="str">
        <f>IF(Table2[[#This Row],[rating_count]]&lt;1000,"YES","NO")</f>
        <v>NO</v>
      </c>
      <c r="M260" s="2" t="str" cm="1">
        <f t="array" ref="M260">_xlfn.IFS(E260&lt;1000,"&lt;₹1000",E260&lt;=10000,"₹1000 - ₹10000",E260&gt;10000,"&gt;₹10000")</f>
        <v>&lt;₹1000</v>
      </c>
      <c r="N260" s="2" t="str">
        <f t="shared" si="12"/>
        <v>NO</v>
      </c>
      <c r="O260" s="4">
        <f t="shared" si="13"/>
        <v>1492532</v>
      </c>
      <c r="P260" t="s">
        <v>7421</v>
      </c>
      <c r="Q260" t="s">
        <v>7422</v>
      </c>
      <c r="R260" t="s">
        <v>7423</v>
      </c>
      <c r="S260">
        <f t="shared" si="14"/>
        <v>8</v>
      </c>
      <c r="T260" t="s">
        <v>7424</v>
      </c>
      <c r="U260" t="s">
        <v>16861</v>
      </c>
      <c r="V260" t="s">
        <v>16862</v>
      </c>
      <c r="W260" t="s">
        <v>16863</v>
      </c>
      <c r="X260" t="s">
        <v>16864</v>
      </c>
      <c r="Y260" t="s">
        <v>16865</v>
      </c>
      <c r="Z260" t="s">
        <v>16866</v>
      </c>
      <c r="AA260" t="s">
        <v>16867</v>
      </c>
      <c r="AB260" t="s">
        <v>16868</v>
      </c>
    </row>
    <row r="261" spans="1:28" x14ac:dyDescent="0.25">
      <c r="A261" t="s">
        <v>6838</v>
      </c>
      <c r="B261" t="s">
        <v>6839</v>
      </c>
      <c r="C261" t="s">
        <v>7686</v>
      </c>
      <c r="D261" t="s">
        <v>17068</v>
      </c>
      <c r="E261" s="3">
        <v>2790</v>
      </c>
      <c r="F261" s="3">
        <v>4890</v>
      </c>
      <c r="G261" s="3" t="str" cm="1">
        <f t="array" ref="G26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61" s="18">
        <v>0.43</v>
      </c>
      <c r="I261" s="8">
        <f>Table2[[#This Row],[rating]]+(Table2[[#This Row],[review count per product]]/8)</f>
        <v>4.9000000000000004</v>
      </c>
      <c r="J261">
        <v>3.9</v>
      </c>
      <c r="K261" s="2">
        <v>588</v>
      </c>
      <c r="L261" s="2" t="str">
        <f>IF(Table2[[#This Row],[rating_count]]&lt;1000,"YES","NO")</f>
        <v>YES</v>
      </c>
      <c r="M261" s="2" t="str" cm="1">
        <f t="array" ref="M261">_xlfn.IFS(E261&lt;1000,"&lt;₹1000",E261&lt;=10000,"₹1000 - ₹10000",E261&gt;10000,"&gt;₹10000")</f>
        <v>₹1000 - ₹10000</v>
      </c>
      <c r="N261" s="2" t="str">
        <f t="shared" si="12"/>
        <v>NO</v>
      </c>
      <c r="O261" s="4">
        <f t="shared" si="13"/>
        <v>2875320</v>
      </c>
      <c r="P261" t="s">
        <v>6840</v>
      </c>
      <c r="Q261" t="s">
        <v>6841</v>
      </c>
      <c r="R261" t="s">
        <v>6842</v>
      </c>
      <c r="S261">
        <f t="shared" si="14"/>
        <v>8</v>
      </c>
      <c r="T261" t="s">
        <v>6843</v>
      </c>
      <c r="U261" t="s">
        <v>16096</v>
      </c>
      <c r="V261" t="s">
        <v>16097</v>
      </c>
      <c r="W261" t="s">
        <v>16098</v>
      </c>
      <c r="X261" t="s">
        <v>16099</v>
      </c>
      <c r="Y261" t="s">
        <v>16100</v>
      </c>
      <c r="Z261" t="s">
        <v>16101</v>
      </c>
      <c r="AA261" t="s">
        <v>16102</v>
      </c>
      <c r="AB261" t="s">
        <v>16103</v>
      </c>
    </row>
    <row r="262" spans="1:28" x14ac:dyDescent="0.25">
      <c r="A262" t="s">
        <v>3150</v>
      </c>
      <c r="B262" t="s">
        <v>3151</v>
      </c>
      <c r="C262" t="s">
        <v>7537</v>
      </c>
      <c r="D262" t="s">
        <v>17066</v>
      </c>
      <c r="E262" s="3">
        <v>329</v>
      </c>
      <c r="F262" s="3">
        <v>399</v>
      </c>
      <c r="G262" s="3" t="str" cm="1">
        <f t="array" ref="G26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262" s="18">
        <v>0.18</v>
      </c>
      <c r="I262" s="8">
        <f>Table2[[#This Row],[rating]]+(Table2[[#This Row],[review count per product]]/8)</f>
        <v>4.5999999999999996</v>
      </c>
      <c r="J262">
        <v>3.6</v>
      </c>
      <c r="K262" s="2">
        <v>33735</v>
      </c>
      <c r="L262" s="2" t="str">
        <f>IF(Table2[[#This Row],[rating_count]]&lt;1000,"YES","NO")</f>
        <v>NO</v>
      </c>
      <c r="M262" s="2" t="str" cm="1">
        <f t="array" ref="M262">_xlfn.IFS(E262&lt;1000,"&lt;₹1000",E262&lt;=10000,"₹1000 - ₹10000",E262&gt;10000,"&gt;₹10000")</f>
        <v>&lt;₹1000</v>
      </c>
      <c r="N262" s="2" t="str">
        <f t="shared" si="12"/>
        <v>NO</v>
      </c>
      <c r="O262" s="4">
        <f t="shared" si="13"/>
        <v>13460265</v>
      </c>
      <c r="P262" t="s">
        <v>3152</v>
      </c>
      <c r="Q262" t="s">
        <v>3153</v>
      </c>
      <c r="R262" t="s">
        <v>3154</v>
      </c>
      <c r="S262">
        <f t="shared" si="14"/>
        <v>8</v>
      </c>
      <c r="T262" t="s">
        <v>3155</v>
      </c>
      <c r="U262" t="s">
        <v>11270</v>
      </c>
      <c r="V262" t="s">
        <v>11271</v>
      </c>
      <c r="W262" t="s">
        <v>11272</v>
      </c>
      <c r="X262" t="s">
        <v>11273</v>
      </c>
      <c r="Y262" t="s">
        <v>11274</v>
      </c>
      <c r="Z262" t="s">
        <v>11275</v>
      </c>
      <c r="AA262" t="s">
        <v>11276</v>
      </c>
      <c r="AB262" t="s">
        <v>11277</v>
      </c>
    </row>
    <row r="263" spans="1:28" x14ac:dyDescent="0.25">
      <c r="A263" t="s">
        <v>175</v>
      </c>
      <c r="B263" t="s">
        <v>176</v>
      </c>
      <c r="C263" t="s">
        <v>7537</v>
      </c>
      <c r="D263" t="s">
        <v>17066</v>
      </c>
      <c r="E263" s="3">
        <v>299</v>
      </c>
      <c r="F263" s="3">
        <v>999</v>
      </c>
      <c r="G263" s="3" t="str" cm="1">
        <f t="array" ref="G26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263" s="18">
        <v>0.7</v>
      </c>
      <c r="I263" s="8">
        <f>Table2[[#This Row],[rating]]+(Table2[[#This Row],[review count per product]]/8)</f>
        <v>5.3</v>
      </c>
      <c r="J263">
        <v>4.3</v>
      </c>
      <c r="K263" s="2">
        <v>20850</v>
      </c>
      <c r="L263" s="2" t="str">
        <f>IF(Table2[[#This Row],[rating_count]]&lt;1000,"YES","NO")</f>
        <v>NO</v>
      </c>
      <c r="M263" s="2" t="str" cm="1">
        <f t="array" ref="M263">_xlfn.IFS(E263&lt;1000,"&lt;₹1000",E263&lt;=10000,"₹1000 - ₹10000",E263&gt;10000,"&gt;₹10000")</f>
        <v>&lt;₹1000</v>
      </c>
      <c r="N263" s="2" t="str">
        <f t="shared" si="12"/>
        <v>YES</v>
      </c>
      <c r="O263" s="4">
        <f t="shared" si="13"/>
        <v>20829150</v>
      </c>
      <c r="P263" t="s">
        <v>177</v>
      </c>
      <c r="Q263" t="s">
        <v>178</v>
      </c>
      <c r="R263" t="s">
        <v>179</v>
      </c>
      <c r="S263">
        <f t="shared" si="14"/>
        <v>8</v>
      </c>
      <c r="T263" t="s">
        <v>180</v>
      </c>
      <c r="U263" t="s">
        <v>7952</v>
      </c>
      <c r="V263" t="s">
        <v>7953</v>
      </c>
      <c r="W263" t="s">
        <v>7954</v>
      </c>
      <c r="X263" t="s">
        <v>7955</v>
      </c>
      <c r="Y263" t="s">
        <v>7956</v>
      </c>
      <c r="Z263" t="s">
        <v>7957</v>
      </c>
      <c r="AA263" t="s">
        <v>7958</v>
      </c>
      <c r="AB263" t="s">
        <v>7959</v>
      </c>
    </row>
    <row r="264" spans="1:28" x14ac:dyDescent="0.25">
      <c r="A264" t="s">
        <v>74</v>
      </c>
      <c r="B264" t="s">
        <v>75</v>
      </c>
      <c r="C264" t="s">
        <v>7537</v>
      </c>
      <c r="D264" t="s">
        <v>17066</v>
      </c>
      <c r="E264" s="3">
        <v>299</v>
      </c>
      <c r="F264" s="3">
        <v>799</v>
      </c>
      <c r="G264" s="3" t="str" cm="1">
        <f t="array" ref="G26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264" s="18">
        <v>0.63</v>
      </c>
      <c r="I264" s="8">
        <f>Table2[[#This Row],[rating]]+(Table2[[#This Row],[review count per product]]/8)</f>
        <v>5.2</v>
      </c>
      <c r="J264">
        <v>4.2</v>
      </c>
      <c r="K264" s="2">
        <v>94363</v>
      </c>
      <c r="L264" s="2" t="str">
        <f>IF(Table2[[#This Row],[rating_count]]&lt;1000,"YES","NO")</f>
        <v>NO</v>
      </c>
      <c r="M264" s="2" t="str" cm="1">
        <f t="array" ref="M264">_xlfn.IFS(E264&lt;1000,"&lt;₹1000",E264&lt;=10000,"₹1000 - ₹10000",E264&gt;10000,"&gt;₹10000")</f>
        <v>&lt;₹1000</v>
      </c>
      <c r="N264" s="2" t="str">
        <f t="shared" si="12"/>
        <v>YES</v>
      </c>
      <c r="O264" s="4">
        <f t="shared" si="13"/>
        <v>75396037</v>
      </c>
      <c r="P264" t="s">
        <v>76</v>
      </c>
      <c r="Q264" t="s">
        <v>32</v>
      </c>
      <c r="R264" t="s">
        <v>33</v>
      </c>
      <c r="S264">
        <f t="shared" si="14"/>
        <v>8</v>
      </c>
      <c r="T264" t="s">
        <v>34</v>
      </c>
      <c r="U264" t="s">
        <v>7768</v>
      </c>
      <c r="V264" t="s">
        <v>7769</v>
      </c>
      <c r="W264" t="s">
        <v>7770</v>
      </c>
      <c r="X264" t="s">
        <v>7771</v>
      </c>
      <c r="Y264" t="s">
        <v>7772</v>
      </c>
      <c r="Z264" t="s">
        <v>7773</v>
      </c>
      <c r="AA264" t="s">
        <v>7774</v>
      </c>
      <c r="AB264" t="s">
        <v>7775</v>
      </c>
    </row>
    <row r="265" spans="1:28" x14ac:dyDescent="0.25">
      <c r="A265" t="s">
        <v>2680</v>
      </c>
      <c r="B265" t="s">
        <v>2681</v>
      </c>
      <c r="C265" t="s">
        <v>7557</v>
      </c>
      <c r="D265" t="s">
        <v>17067</v>
      </c>
      <c r="E265" s="3">
        <v>699</v>
      </c>
      <c r="F265" s="3">
        <v>1199</v>
      </c>
      <c r="G265" s="3" t="str" cm="1">
        <f t="array" ref="G26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65" s="18">
        <v>0.42</v>
      </c>
      <c r="I265" s="8">
        <f>Table2[[#This Row],[rating]]+(Table2[[#This Row],[review count per product]]/8)</f>
        <v>5</v>
      </c>
      <c r="J265">
        <v>4</v>
      </c>
      <c r="K265" s="2">
        <v>14404</v>
      </c>
      <c r="L265" s="2" t="str">
        <f>IF(Table2[[#This Row],[rating_count]]&lt;1000,"YES","NO")</f>
        <v>NO</v>
      </c>
      <c r="M265" s="2" t="str" cm="1">
        <f t="array" ref="M265">_xlfn.IFS(E265&lt;1000,"&lt;₹1000",E265&lt;=10000,"₹1000 - ₹10000",E265&gt;10000,"&gt;₹10000")</f>
        <v>&lt;₹1000</v>
      </c>
      <c r="N265" s="2" t="str">
        <f t="shared" si="12"/>
        <v>NO</v>
      </c>
      <c r="O265" s="4">
        <f t="shared" si="13"/>
        <v>17270396</v>
      </c>
      <c r="P265" t="s">
        <v>2682</v>
      </c>
      <c r="Q265" t="s">
        <v>2146</v>
      </c>
      <c r="R265" t="s">
        <v>2147</v>
      </c>
      <c r="S265">
        <f t="shared" si="14"/>
        <v>8</v>
      </c>
      <c r="T265" t="s">
        <v>2148</v>
      </c>
      <c r="U265" t="s">
        <v>10135</v>
      </c>
      <c r="V265" t="s">
        <v>10136</v>
      </c>
      <c r="W265" t="s">
        <v>10137</v>
      </c>
      <c r="X265" t="s">
        <v>10138</v>
      </c>
      <c r="Y265" t="s">
        <v>10139</v>
      </c>
      <c r="Z265" t="s">
        <v>10140</v>
      </c>
      <c r="AA265" t="s">
        <v>10141</v>
      </c>
      <c r="AB265" t="s">
        <v>10142</v>
      </c>
    </row>
    <row r="266" spans="1:28" x14ac:dyDescent="0.25">
      <c r="A266" t="s">
        <v>5976</v>
      </c>
      <c r="B266" t="s">
        <v>5977</v>
      </c>
      <c r="C266" t="s">
        <v>7681</v>
      </c>
      <c r="D266" t="s">
        <v>17068</v>
      </c>
      <c r="E266" s="3">
        <v>3657.66</v>
      </c>
      <c r="F266" s="3">
        <v>5156</v>
      </c>
      <c r="G266" s="3" t="str" cm="1">
        <f t="array" ref="G26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66" s="18">
        <v>0.28999999999999998</v>
      </c>
      <c r="I266" s="8">
        <f>Table2[[#This Row],[rating]]+(Table2[[#This Row],[review count per product]]/8)</f>
        <v>4.9000000000000004</v>
      </c>
      <c r="J266">
        <v>3.9</v>
      </c>
      <c r="K266" s="2">
        <v>12837</v>
      </c>
      <c r="L266" s="2" t="str">
        <f>IF(Table2[[#This Row],[rating_count]]&lt;1000,"YES","NO")</f>
        <v>NO</v>
      </c>
      <c r="M266" s="2" t="str" cm="1">
        <f t="array" ref="M266">_xlfn.IFS(E266&lt;1000,"&lt;₹1000",E266&lt;=10000,"₹1000 - ₹10000",E266&gt;10000,"&gt;₹10000")</f>
        <v>₹1000 - ₹10000</v>
      </c>
      <c r="N266" s="2" t="str">
        <f t="shared" si="12"/>
        <v>NO</v>
      </c>
      <c r="O266" s="4">
        <f t="shared" si="13"/>
        <v>66187572</v>
      </c>
      <c r="P266" t="s">
        <v>5978</v>
      </c>
      <c r="Q266" t="s">
        <v>5979</v>
      </c>
      <c r="R266" t="s">
        <v>5980</v>
      </c>
      <c r="S266">
        <f t="shared" si="14"/>
        <v>8</v>
      </c>
      <c r="T266" t="s">
        <v>5981</v>
      </c>
      <c r="U266" t="s">
        <v>14978</v>
      </c>
      <c r="V266" t="s">
        <v>14979</v>
      </c>
      <c r="W266" t="s">
        <v>14980</v>
      </c>
      <c r="X266" t="s">
        <v>14981</v>
      </c>
      <c r="Y266" t="s">
        <v>14982</v>
      </c>
      <c r="Z266" t="s">
        <v>14983</v>
      </c>
      <c r="AA266" t="s">
        <v>14984</v>
      </c>
      <c r="AB266" t="s">
        <v>14985</v>
      </c>
    </row>
    <row r="267" spans="1:28" x14ac:dyDescent="0.25">
      <c r="A267" t="s">
        <v>4184</v>
      </c>
      <c r="B267" t="s">
        <v>4185</v>
      </c>
      <c r="C267" t="s">
        <v>7636</v>
      </c>
      <c r="D267" t="s">
        <v>17067</v>
      </c>
      <c r="E267" s="3">
        <v>3303</v>
      </c>
      <c r="F267" s="3">
        <v>4699</v>
      </c>
      <c r="G267" s="3" t="str" cm="1">
        <f t="array" ref="G26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67" s="18">
        <v>0.3</v>
      </c>
      <c r="I267" s="8">
        <f>Table2[[#This Row],[rating]]+(Table2[[#This Row],[review count per product]]/8)</f>
        <v>5.4</v>
      </c>
      <c r="J267">
        <v>4.4000000000000004</v>
      </c>
      <c r="K267" s="2">
        <v>13544</v>
      </c>
      <c r="L267" s="2" t="str">
        <f>IF(Table2[[#This Row],[rating_count]]&lt;1000,"YES","NO")</f>
        <v>NO</v>
      </c>
      <c r="M267" s="2" t="str" cm="1">
        <f t="array" ref="M267">_xlfn.IFS(E267&lt;1000,"&lt;₹1000",E267&lt;=10000,"₹1000 - ₹10000",E267&gt;10000,"&gt;₹10000")</f>
        <v>₹1000 - ₹10000</v>
      </c>
      <c r="N267" s="2" t="str">
        <f t="shared" si="12"/>
        <v>NO</v>
      </c>
      <c r="O267" s="4">
        <f t="shared" si="13"/>
        <v>63643256</v>
      </c>
      <c r="P267" t="s">
        <v>4186</v>
      </c>
      <c r="Q267" t="s">
        <v>4187</v>
      </c>
      <c r="R267" t="s">
        <v>4188</v>
      </c>
      <c r="S267">
        <f t="shared" si="14"/>
        <v>8</v>
      </c>
      <c r="T267" t="s">
        <v>4189</v>
      </c>
      <c r="U267" t="s">
        <v>12638</v>
      </c>
      <c r="V267" t="s">
        <v>12639</v>
      </c>
      <c r="W267" t="s">
        <v>12640</v>
      </c>
      <c r="X267" t="s">
        <v>12641</v>
      </c>
      <c r="Y267" t="s">
        <v>12642</v>
      </c>
      <c r="Z267" t="s">
        <v>12643</v>
      </c>
      <c r="AA267" t="s">
        <v>12644</v>
      </c>
      <c r="AB267" t="s">
        <v>12645</v>
      </c>
    </row>
    <row r="268" spans="1:28" x14ac:dyDescent="0.25">
      <c r="A268" t="s">
        <v>6120</v>
      </c>
      <c r="B268" t="s">
        <v>6121</v>
      </c>
      <c r="C268" t="s">
        <v>7709</v>
      </c>
      <c r="D268" t="s">
        <v>17068</v>
      </c>
      <c r="E268" s="3">
        <v>2599</v>
      </c>
      <c r="F268" s="3">
        <v>4560</v>
      </c>
      <c r="G268" s="3" t="str" cm="1">
        <f t="array" ref="G26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68" s="18">
        <v>0.43</v>
      </c>
      <c r="I268" s="8">
        <f>Table2[[#This Row],[rating]]+(Table2[[#This Row],[review count per product]]/8)</f>
        <v>5.4</v>
      </c>
      <c r="J268">
        <v>4.4000000000000004</v>
      </c>
      <c r="K268" s="2">
        <v>646</v>
      </c>
      <c r="L268" s="2" t="str">
        <f>IF(Table2[[#This Row],[rating_count]]&lt;1000,"YES","NO")</f>
        <v>YES</v>
      </c>
      <c r="M268" s="2" t="str" cm="1">
        <f t="array" ref="M268">_xlfn.IFS(E268&lt;1000,"&lt;₹1000",E268&lt;=10000,"₹1000 - ₹10000",E268&gt;10000,"&gt;₹10000")</f>
        <v>₹1000 - ₹10000</v>
      </c>
      <c r="N268" s="2" t="str">
        <f t="shared" si="12"/>
        <v>NO</v>
      </c>
      <c r="O268" s="4">
        <f t="shared" si="13"/>
        <v>2945760</v>
      </c>
      <c r="P268" t="s">
        <v>6122</v>
      </c>
      <c r="Q268" t="s">
        <v>6123</v>
      </c>
      <c r="R268" t="s">
        <v>6124</v>
      </c>
      <c r="S268">
        <f t="shared" si="14"/>
        <v>8</v>
      </c>
      <c r="T268" t="s">
        <v>6125</v>
      </c>
      <c r="U268" t="s">
        <v>15166</v>
      </c>
      <c r="V268" t="s">
        <v>15167</v>
      </c>
      <c r="W268" t="s">
        <v>15168</v>
      </c>
      <c r="X268" t="s">
        <v>15169</v>
      </c>
      <c r="Y268" t="s">
        <v>15170</v>
      </c>
      <c r="Z268" t="s">
        <v>15171</v>
      </c>
      <c r="AA268" t="s">
        <v>15172</v>
      </c>
      <c r="AB268" t="s">
        <v>15173</v>
      </c>
    </row>
    <row r="269" spans="1:28" x14ac:dyDescent="0.25">
      <c r="A269" t="s">
        <v>4981</v>
      </c>
      <c r="B269" t="s">
        <v>4982</v>
      </c>
      <c r="C269" t="s">
        <v>7627</v>
      </c>
      <c r="D269" t="s">
        <v>17066</v>
      </c>
      <c r="E269" s="3">
        <v>3600</v>
      </c>
      <c r="F269" s="3">
        <v>6190</v>
      </c>
      <c r="G269" s="3" t="str" cm="1">
        <f t="array" ref="G26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69" s="18">
        <v>0.42</v>
      </c>
      <c r="I269" s="8">
        <f>Table2[[#This Row],[rating]]+(Table2[[#This Row],[review count per product]]/8)</f>
        <v>5.3</v>
      </c>
      <c r="J269">
        <v>4.3</v>
      </c>
      <c r="K269" s="2">
        <v>11924</v>
      </c>
      <c r="L269" s="2" t="str">
        <f>IF(Table2[[#This Row],[rating_count]]&lt;1000,"YES","NO")</f>
        <v>NO</v>
      </c>
      <c r="M269" s="2" t="str" cm="1">
        <f t="array" ref="M269">_xlfn.IFS(E269&lt;1000,"&lt;₹1000",E269&lt;=10000,"₹1000 - ₹10000",E269&gt;10000,"&gt;₹10000")</f>
        <v>₹1000 - ₹10000</v>
      </c>
      <c r="N269" s="2" t="str">
        <f t="shared" si="12"/>
        <v>NO</v>
      </c>
      <c r="O269" s="4">
        <f t="shared" si="13"/>
        <v>73809560</v>
      </c>
      <c r="P269" t="s">
        <v>4983</v>
      </c>
      <c r="Q269" t="s">
        <v>4984</v>
      </c>
      <c r="R269" t="s">
        <v>4985</v>
      </c>
      <c r="S269">
        <f t="shared" si="14"/>
        <v>8</v>
      </c>
      <c r="T269" t="s">
        <v>4986</v>
      </c>
      <c r="U269" t="s">
        <v>13671</v>
      </c>
      <c r="V269" t="s">
        <v>13672</v>
      </c>
      <c r="W269" t="s">
        <v>13673</v>
      </c>
      <c r="X269" t="s">
        <v>13674</v>
      </c>
      <c r="Y269" t="s">
        <v>13675</v>
      </c>
      <c r="Z269" t="s">
        <v>13676</v>
      </c>
      <c r="AA269" t="s">
        <v>13677</v>
      </c>
      <c r="AB269" t="s">
        <v>13678</v>
      </c>
    </row>
    <row r="270" spans="1:28" x14ac:dyDescent="0.25">
      <c r="A270" t="s">
        <v>6694</v>
      </c>
      <c r="B270" t="s">
        <v>6695</v>
      </c>
      <c r="C270" t="s">
        <v>7687</v>
      </c>
      <c r="D270" t="s">
        <v>17068</v>
      </c>
      <c r="E270" s="3">
        <v>3645</v>
      </c>
      <c r="F270" s="3">
        <v>6070</v>
      </c>
      <c r="G270" s="3" t="str" cm="1">
        <f t="array" ref="G27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70" s="18">
        <v>0.4</v>
      </c>
      <c r="I270" s="8">
        <f>Table2[[#This Row],[rating]]+(Table2[[#This Row],[review count per product]]/8)</f>
        <v>5.2</v>
      </c>
      <c r="J270">
        <v>4.2</v>
      </c>
      <c r="K270" s="2">
        <v>561</v>
      </c>
      <c r="L270" s="2" t="str">
        <f>IF(Table2[[#This Row],[rating_count]]&lt;1000,"YES","NO")</f>
        <v>YES</v>
      </c>
      <c r="M270" s="2" t="str" cm="1">
        <f t="array" ref="M270">_xlfn.IFS(E270&lt;1000,"&lt;₹1000",E270&lt;=10000,"₹1000 - ₹10000",E270&gt;10000,"&gt;₹10000")</f>
        <v>₹1000 - ₹10000</v>
      </c>
      <c r="N270" s="2" t="str">
        <f t="shared" si="12"/>
        <v>NO</v>
      </c>
      <c r="O270" s="4">
        <f t="shared" si="13"/>
        <v>3405270</v>
      </c>
      <c r="P270" t="s">
        <v>6696</v>
      </c>
      <c r="Q270" t="s">
        <v>6697</v>
      </c>
      <c r="R270" t="s">
        <v>6698</v>
      </c>
      <c r="S270">
        <f t="shared" si="14"/>
        <v>8</v>
      </c>
      <c r="T270" t="s">
        <v>6699</v>
      </c>
      <c r="U270" t="s">
        <v>15909</v>
      </c>
      <c r="V270" t="s">
        <v>15910</v>
      </c>
      <c r="W270" t="s">
        <v>15911</v>
      </c>
      <c r="X270" t="s">
        <v>15912</v>
      </c>
      <c r="Y270" t="s">
        <v>15913</v>
      </c>
      <c r="Z270" t="s">
        <v>15914</v>
      </c>
      <c r="AA270" t="s">
        <v>15915</v>
      </c>
      <c r="AB270" t="s">
        <v>15916</v>
      </c>
    </row>
    <row r="271" spans="1:28" x14ac:dyDescent="0.25">
      <c r="A271" t="s">
        <v>7306</v>
      </c>
      <c r="B271" t="s">
        <v>7307</v>
      </c>
      <c r="C271" t="s">
        <v>7689</v>
      </c>
      <c r="D271" t="s">
        <v>17068</v>
      </c>
      <c r="E271" s="3">
        <v>6120</v>
      </c>
      <c r="F271" s="3">
        <v>8073</v>
      </c>
      <c r="G271" s="3" t="str" cm="1">
        <f t="array" ref="G27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71" s="18">
        <v>0.24</v>
      </c>
      <c r="I271" s="8">
        <f>Table2[[#This Row],[rating]]+(Table2[[#This Row],[review count per product]]/8)</f>
        <v>5.6</v>
      </c>
      <c r="J271">
        <v>4.5999999999999996</v>
      </c>
      <c r="K271" s="2">
        <v>2751</v>
      </c>
      <c r="L271" s="2" t="str">
        <f>IF(Table2[[#This Row],[rating_count]]&lt;1000,"YES","NO")</f>
        <v>NO</v>
      </c>
      <c r="M271" s="2" t="str" cm="1">
        <f t="array" ref="M271">_xlfn.IFS(E271&lt;1000,"&lt;₹1000",E271&lt;=10000,"₹1000 - ₹10000",E271&gt;10000,"&gt;₹10000")</f>
        <v>₹1000 - ₹10000</v>
      </c>
      <c r="N271" s="2" t="str">
        <f t="shared" si="12"/>
        <v>NO</v>
      </c>
      <c r="O271" s="4">
        <f t="shared" si="13"/>
        <v>22208823</v>
      </c>
      <c r="P271" t="s">
        <v>7308</v>
      </c>
      <c r="Q271" t="s">
        <v>7309</v>
      </c>
      <c r="R271" t="s">
        <v>7310</v>
      </c>
      <c r="S271">
        <f t="shared" si="14"/>
        <v>8</v>
      </c>
      <c r="T271" t="s">
        <v>7311</v>
      </c>
      <c r="U271" t="s">
        <v>16709</v>
      </c>
      <c r="V271" t="s">
        <v>16710</v>
      </c>
      <c r="W271" t="s">
        <v>16711</v>
      </c>
      <c r="X271" t="s">
        <v>16712</v>
      </c>
      <c r="Y271" t="s">
        <v>16713</v>
      </c>
      <c r="Z271" t="s">
        <v>16714</v>
      </c>
      <c r="AA271" t="s">
        <v>16715</v>
      </c>
      <c r="AB271" t="s">
        <v>16716</v>
      </c>
    </row>
    <row r="272" spans="1:28" x14ac:dyDescent="0.25">
      <c r="A272" t="s">
        <v>5119</v>
      </c>
      <c r="B272" t="s">
        <v>5120</v>
      </c>
      <c r="C272" t="s">
        <v>7627</v>
      </c>
      <c r="D272" t="s">
        <v>17066</v>
      </c>
      <c r="E272" s="3">
        <v>2499</v>
      </c>
      <c r="F272" s="3">
        <v>3945</v>
      </c>
      <c r="G272" s="3" t="str" cm="1">
        <f t="array" ref="G27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72" s="18">
        <v>0.37</v>
      </c>
      <c r="I272" s="8">
        <f>Table2[[#This Row],[rating]]+(Table2[[#This Row],[review count per product]]/8)</f>
        <v>4.8</v>
      </c>
      <c r="J272">
        <v>3.8</v>
      </c>
      <c r="K272" s="2">
        <v>2732</v>
      </c>
      <c r="L272" s="2" t="str">
        <f>IF(Table2[[#This Row],[rating_count]]&lt;1000,"YES","NO")</f>
        <v>NO</v>
      </c>
      <c r="M272" s="2" t="str" cm="1">
        <f t="array" ref="M272">_xlfn.IFS(E272&lt;1000,"&lt;₹1000",E272&lt;=10000,"₹1000 - ₹10000",E272&gt;10000,"&gt;₹10000")</f>
        <v>₹1000 - ₹10000</v>
      </c>
      <c r="N272" s="2" t="str">
        <f t="shared" si="12"/>
        <v>NO</v>
      </c>
      <c r="O272" s="4">
        <f t="shared" si="13"/>
        <v>10777740</v>
      </c>
      <c r="P272" t="s">
        <v>5121</v>
      </c>
      <c r="Q272" t="s">
        <v>5122</v>
      </c>
      <c r="R272" t="s">
        <v>5123</v>
      </c>
      <c r="S272">
        <f t="shared" si="14"/>
        <v>8</v>
      </c>
      <c r="T272" t="s">
        <v>5124</v>
      </c>
      <c r="U272" t="s">
        <v>13855</v>
      </c>
      <c r="V272" t="s">
        <v>13856</v>
      </c>
      <c r="W272" t="s">
        <v>13857</v>
      </c>
      <c r="X272" t="s">
        <v>13858</v>
      </c>
      <c r="Y272" t="s">
        <v>13859</v>
      </c>
      <c r="Z272" t="s">
        <v>13860</v>
      </c>
      <c r="AA272" t="s">
        <v>13861</v>
      </c>
      <c r="AB272" t="s">
        <v>13862</v>
      </c>
    </row>
    <row r="273" spans="1:28" x14ac:dyDescent="0.25">
      <c r="A273" t="s">
        <v>5245</v>
      </c>
      <c r="B273" t="s">
        <v>5246</v>
      </c>
      <c r="C273" t="s">
        <v>7654</v>
      </c>
      <c r="D273" t="s">
        <v>17066</v>
      </c>
      <c r="E273" s="3">
        <v>749</v>
      </c>
      <c r="F273" s="3">
        <v>1111</v>
      </c>
      <c r="G273" s="3" t="str" cm="1">
        <f t="array" ref="G27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73" s="18">
        <v>0.33</v>
      </c>
      <c r="I273" s="8">
        <f>Table2[[#This Row],[rating]]+(Table2[[#This Row],[review count per product]]/8)</f>
        <v>5.2</v>
      </c>
      <c r="J273">
        <v>4.2</v>
      </c>
      <c r="K273" s="2">
        <v>35693</v>
      </c>
      <c r="L273" s="2" t="str">
        <f>IF(Table2[[#This Row],[rating_count]]&lt;1000,"YES","NO")</f>
        <v>NO</v>
      </c>
      <c r="M273" s="2" t="str" cm="1">
        <f t="array" ref="M273">_xlfn.IFS(E273&lt;1000,"&lt;₹1000",E273&lt;=10000,"₹1000 - ₹10000",E273&gt;10000,"&gt;₹10000")</f>
        <v>&lt;₹1000</v>
      </c>
      <c r="N273" s="2" t="str">
        <f t="shared" si="12"/>
        <v>NO</v>
      </c>
      <c r="O273" s="4">
        <f t="shared" si="13"/>
        <v>39654923</v>
      </c>
      <c r="P273" t="s">
        <v>5247</v>
      </c>
      <c r="Q273" t="s">
        <v>5248</v>
      </c>
      <c r="R273" t="s">
        <v>5249</v>
      </c>
      <c r="S273">
        <f t="shared" si="14"/>
        <v>8</v>
      </c>
      <c r="T273" t="s">
        <v>5250</v>
      </c>
      <c r="U273" t="s">
        <v>14018</v>
      </c>
      <c r="V273" t="s">
        <v>14019</v>
      </c>
      <c r="W273" t="s">
        <v>14020</v>
      </c>
      <c r="X273" t="s">
        <v>14021</v>
      </c>
      <c r="Y273" t="s">
        <v>14022</v>
      </c>
      <c r="Z273" t="s">
        <v>14023</v>
      </c>
      <c r="AA273" t="s">
        <v>14024</v>
      </c>
      <c r="AB273" t="s">
        <v>14025</v>
      </c>
    </row>
    <row r="274" spans="1:28" x14ac:dyDescent="0.25">
      <c r="A274" t="s">
        <v>4855</v>
      </c>
      <c r="B274" t="s">
        <v>4856</v>
      </c>
      <c r="C274" t="s">
        <v>7620</v>
      </c>
      <c r="D274" t="s">
        <v>17067</v>
      </c>
      <c r="E274" s="3">
        <v>849</v>
      </c>
      <c r="F274" s="3">
        <v>2490</v>
      </c>
      <c r="G274" s="3" t="str" cm="1">
        <f t="array" ref="G27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274" s="18">
        <v>0.66</v>
      </c>
      <c r="I274" s="8">
        <f>Table2[[#This Row],[rating]]+(Table2[[#This Row],[review count per product]]/8)</f>
        <v>5.2</v>
      </c>
      <c r="J274">
        <v>4.2</v>
      </c>
      <c r="K274" s="2">
        <v>91188</v>
      </c>
      <c r="L274" s="2" t="str">
        <f>IF(Table2[[#This Row],[rating_count]]&lt;1000,"YES","NO")</f>
        <v>NO</v>
      </c>
      <c r="M274" s="2" t="str" cm="1">
        <f t="array" ref="M274">_xlfn.IFS(E274&lt;1000,"&lt;₹1000",E274&lt;=10000,"₹1000 - ₹10000",E274&gt;10000,"&gt;₹10000")</f>
        <v>&lt;₹1000</v>
      </c>
      <c r="N274" s="2" t="str">
        <f t="shared" si="12"/>
        <v>YES</v>
      </c>
      <c r="O274" s="4">
        <f t="shared" si="13"/>
        <v>227058120</v>
      </c>
      <c r="P274" t="s">
        <v>4857</v>
      </c>
      <c r="Q274" t="s">
        <v>4858</v>
      </c>
      <c r="R274" t="s">
        <v>4859</v>
      </c>
      <c r="S274">
        <f t="shared" si="14"/>
        <v>8</v>
      </c>
      <c r="T274" t="s">
        <v>4860</v>
      </c>
      <c r="U274" t="s">
        <v>13503</v>
      </c>
      <c r="V274" t="s">
        <v>13504</v>
      </c>
      <c r="W274" t="s">
        <v>13505</v>
      </c>
      <c r="X274" t="s">
        <v>13506</v>
      </c>
      <c r="Y274" t="s">
        <v>13507</v>
      </c>
      <c r="Z274" t="s">
        <v>13508</v>
      </c>
      <c r="AA274" t="s">
        <v>13509</v>
      </c>
      <c r="AB274" t="s">
        <v>13510</v>
      </c>
    </row>
    <row r="275" spans="1:28" x14ac:dyDescent="0.25">
      <c r="A275" t="s">
        <v>7060</v>
      </c>
      <c r="B275" t="s">
        <v>7061</v>
      </c>
      <c r="C275" t="s">
        <v>7731</v>
      </c>
      <c r="D275" t="s">
        <v>17068</v>
      </c>
      <c r="E275" s="3">
        <v>1110</v>
      </c>
      <c r="F275" s="3">
        <v>1599</v>
      </c>
      <c r="G275" s="3" t="str" cm="1">
        <f t="array" ref="G27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75" s="18">
        <v>0.31</v>
      </c>
      <c r="I275" s="8">
        <f>Table2[[#This Row],[rating]]+(Table2[[#This Row],[review count per product]]/8)</f>
        <v>5.3</v>
      </c>
      <c r="J275">
        <v>4.3</v>
      </c>
      <c r="K275" s="2">
        <v>4022</v>
      </c>
      <c r="L275" s="2" t="str">
        <f>IF(Table2[[#This Row],[rating_count]]&lt;1000,"YES","NO")</f>
        <v>NO</v>
      </c>
      <c r="M275" s="2" t="str" cm="1">
        <f t="array" ref="M275">_xlfn.IFS(E275&lt;1000,"&lt;₹1000",E275&lt;=10000,"₹1000 - ₹10000",E275&gt;10000,"&gt;₹10000")</f>
        <v>₹1000 - ₹10000</v>
      </c>
      <c r="N275" s="2" t="str">
        <f t="shared" si="12"/>
        <v>NO</v>
      </c>
      <c r="O275" s="4">
        <f t="shared" si="13"/>
        <v>6431178</v>
      </c>
      <c r="P275" t="s">
        <v>7062</v>
      </c>
      <c r="Q275" t="s">
        <v>7063</v>
      </c>
      <c r="R275" t="s">
        <v>7064</v>
      </c>
      <c r="S275">
        <f t="shared" si="14"/>
        <v>8</v>
      </c>
      <c r="T275" t="s">
        <v>7065</v>
      </c>
      <c r="U275" t="s">
        <v>16382</v>
      </c>
      <c r="V275" t="s">
        <v>16383</v>
      </c>
      <c r="W275" t="s">
        <v>16384</v>
      </c>
      <c r="X275" t="s">
        <v>16385</v>
      </c>
      <c r="Y275" t="s">
        <v>16386</v>
      </c>
      <c r="Z275" t="s">
        <v>16387</v>
      </c>
      <c r="AA275" t="s">
        <v>16388</v>
      </c>
      <c r="AB275" t="s">
        <v>16389</v>
      </c>
    </row>
    <row r="276" spans="1:28" x14ac:dyDescent="0.25">
      <c r="A276" t="s">
        <v>6335</v>
      </c>
      <c r="B276" t="s">
        <v>6336</v>
      </c>
      <c r="C276" t="s">
        <v>7683</v>
      </c>
      <c r="D276" t="s">
        <v>17068</v>
      </c>
      <c r="E276" s="3">
        <v>600</v>
      </c>
      <c r="F276" s="3">
        <v>640</v>
      </c>
      <c r="G276" s="3" t="str" cm="1">
        <f t="array" ref="G27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276" s="18">
        <v>0.06</v>
      </c>
      <c r="I276" s="8">
        <f>Table2[[#This Row],[rating]]+(Table2[[#This Row],[review count per product]]/8)</f>
        <v>4.8</v>
      </c>
      <c r="J276">
        <v>3.8</v>
      </c>
      <c r="K276" s="2">
        <v>2593</v>
      </c>
      <c r="L276" s="2" t="str">
        <f>IF(Table2[[#This Row],[rating_count]]&lt;1000,"YES","NO")</f>
        <v>NO</v>
      </c>
      <c r="M276" s="2" t="str" cm="1">
        <f t="array" ref="M276">_xlfn.IFS(E276&lt;1000,"&lt;₹1000",E276&lt;=10000,"₹1000 - ₹10000",E276&gt;10000,"&gt;₹10000")</f>
        <v>&lt;₹1000</v>
      </c>
      <c r="N276" s="2" t="str">
        <f t="shared" si="12"/>
        <v>NO</v>
      </c>
      <c r="O276" s="4">
        <f t="shared" si="13"/>
        <v>1659520</v>
      </c>
      <c r="P276" t="s">
        <v>6337</v>
      </c>
      <c r="Q276" t="s">
        <v>6338</v>
      </c>
      <c r="R276" t="s">
        <v>6339</v>
      </c>
      <c r="S276">
        <f t="shared" si="14"/>
        <v>8</v>
      </c>
      <c r="T276" t="s">
        <v>6340</v>
      </c>
      <c r="U276" t="s">
        <v>15442</v>
      </c>
      <c r="V276" t="s">
        <v>15443</v>
      </c>
      <c r="W276" t="s">
        <v>15444</v>
      </c>
      <c r="X276" t="s">
        <v>15445</v>
      </c>
      <c r="Y276" t="s">
        <v>15446</v>
      </c>
      <c r="Z276" t="s">
        <v>15447</v>
      </c>
      <c r="AA276" t="s">
        <v>15448</v>
      </c>
      <c r="AB276" t="s">
        <v>15449</v>
      </c>
    </row>
    <row r="277" spans="1:28" x14ac:dyDescent="0.25">
      <c r="A277" t="s">
        <v>1329</v>
      </c>
      <c r="B277" t="s">
        <v>1330</v>
      </c>
      <c r="C277" t="s">
        <v>7537</v>
      </c>
      <c r="D277" t="s">
        <v>17066</v>
      </c>
      <c r="E277" s="3">
        <v>299</v>
      </c>
      <c r="F277" s="3">
        <v>799</v>
      </c>
      <c r="G277" s="3" t="str" cm="1">
        <f t="array" ref="G27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277" s="18">
        <v>0.63</v>
      </c>
      <c r="I277" s="8">
        <f>Table2[[#This Row],[rating]]+(Table2[[#This Row],[review count per product]]/8)</f>
        <v>5.2</v>
      </c>
      <c r="J277">
        <v>4.2</v>
      </c>
      <c r="K277" s="2">
        <v>2117</v>
      </c>
      <c r="L277" s="2" t="str">
        <f>IF(Table2[[#This Row],[rating_count]]&lt;1000,"YES","NO")</f>
        <v>NO</v>
      </c>
      <c r="M277" s="2" t="str" cm="1">
        <f t="array" ref="M277">_xlfn.IFS(E277&lt;1000,"&lt;₹1000",E277&lt;=10000,"₹1000 - ₹10000",E277&gt;10000,"&gt;₹10000")</f>
        <v>&lt;₹1000</v>
      </c>
      <c r="N277" s="2" t="str">
        <f t="shared" si="12"/>
        <v>YES</v>
      </c>
      <c r="O277" s="4">
        <f t="shared" si="13"/>
        <v>1691483</v>
      </c>
      <c r="P277" t="s">
        <v>1331</v>
      </c>
      <c r="Q277" t="s">
        <v>1332</v>
      </c>
      <c r="R277" t="s">
        <v>1333</v>
      </c>
      <c r="S277">
        <f t="shared" si="14"/>
        <v>8</v>
      </c>
      <c r="T277" t="s">
        <v>1334</v>
      </c>
      <c r="U277" t="s">
        <v>9257</v>
      </c>
      <c r="V277" t="s">
        <v>9258</v>
      </c>
      <c r="W277" t="s">
        <v>9259</v>
      </c>
      <c r="X277" t="s">
        <v>9260</v>
      </c>
      <c r="Y277" t="s">
        <v>9261</v>
      </c>
      <c r="Z277" t="s">
        <v>9262</v>
      </c>
      <c r="AA277" t="s">
        <v>9263</v>
      </c>
      <c r="AB277" t="s">
        <v>9264</v>
      </c>
    </row>
    <row r="278" spans="1:28" x14ac:dyDescent="0.25">
      <c r="A278" t="s">
        <v>385</v>
      </c>
      <c r="B278" t="s">
        <v>386</v>
      </c>
      <c r="C278" t="s">
        <v>7543</v>
      </c>
      <c r="D278" t="s">
        <v>17067</v>
      </c>
      <c r="E278" s="3">
        <v>1599</v>
      </c>
      <c r="F278" s="3">
        <v>2999</v>
      </c>
      <c r="G278" s="3" t="str" cm="1">
        <f t="array" ref="G27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78" s="18">
        <v>0.47</v>
      </c>
      <c r="I278" s="8">
        <f>Table2[[#This Row],[rating]]+(Table2[[#This Row],[review count per product]]/8)</f>
        <v>5.2</v>
      </c>
      <c r="J278">
        <v>4.2</v>
      </c>
      <c r="K278" s="2">
        <v>2727</v>
      </c>
      <c r="L278" s="2" t="str">
        <f>IF(Table2[[#This Row],[rating_count]]&lt;1000,"YES","NO")</f>
        <v>NO</v>
      </c>
      <c r="M278" s="2" t="str" cm="1">
        <f t="array" ref="M278">_xlfn.IFS(E278&lt;1000,"&lt;₹1000",E278&lt;=10000,"₹1000 - ₹10000",E278&gt;10000,"&gt;₹10000")</f>
        <v>₹1000 - ₹10000</v>
      </c>
      <c r="N278" s="2" t="str">
        <f t="shared" si="12"/>
        <v>NO</v>
      </c>
      <c r="O278" s="4">
        <f t="shared" si="13"/>
        <v>8178273</v>
      </c>
      <c r="P278" t="s">
        <v>387</v>
      </c>
      <c r="Q278" t="s">
        <v>388</v>
      </c>
      <c r="R278" t="s">
        <v>389</v>
      </c>
      <c r="S278">
        <f t="shared" si="14"/>
        <v>8</v>
      </c>
      <c r="T278" t="s">
        <v>390</v>
      </c>
      <c r="U278" t="s">
        <v>8200</v>
      </c>
      <c r="V278" t="s">
        <v>8201</v>
      </c>
      <c r="W278" t="s">
        <v>8202</v>
      </c>
      <c r="X278" t="s">
        <v>8203</v>
      </c>
      <c r="Y278" t="s">
        <v>8204</v>
      </c>
      <c r="Z278" t="s">
        <v>8205</v>
      </c>
      <c r="AA278" t="s">
        <v>8206</v>
      </c>
      <c r="AB278" t="s">
        <v>8207</v>
      </c>
    </row>
    <row r="279" spans="1:28" x14ac:dyDescent="0.25">
      <c r="A279" t="s">
        <v>5898</v>
      </c>
      <c r="B279" t="s">
        <v>5899</v>
      </c>
      <c r="C279" t="s">
        <v>7682</v>
      </c>
      <c r="D279" t="s">
        <v>17068</v>
      </c>
      <c r="E279" s="3">
        <v>999</v>
      </c>
      <c r="F279" s="3">
        <v>1560</v>
      </c>
      <c r="G279" s="3" t="str" cm="1">
        <f t="array" ref="G27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79" s="18">
        <v>0.36</v>
      </c>
      <c r="I279" s="8">
        <f>Table2[[#This Row],[rating]]+(Table2[[#This Row],[review count per product]]/8)</f>
        <v>4.5999999999999996</v>
      </c>
      <c r="J279">
        <v>3.6</v>
      </c>
      <c r="K279" s="2">
        <v>4881</v>
      </c>
      <c r="L279" s="2" t="str">
        <f>IF(Table2[[#This Row],[rating_count]]&lt;1000,"YES","NO")</f>
        <v>NO</v>
      </c>
      <c r="M279" s="2" t="str" cm="1">
        <f t="array" ref="M279">_xlfn.IFS(E279&lt;1000,"&lt;₹1000",E279&lt;=10000,"₹1000 - ₹10000",E279&gt;10000,"&gt;₹10000")</f>
        <v>&lt;₹1000</v>
      </c>
      <c r="N279" s="2" t="str">
        <f t="shared" si="12"/>
        <v>NO</v>
      </c>
      <c r="O279" s="4">
        <f t="shared" si="13"/>
        <v>7614360</v>
      </c>
      <c r="P279" t="s">
        <v>5900</v>
      </c>
      <c r="Q279" t="s">
        <v>5901</v>
      </c>
      <c r="R279" t="s">
        <v>5902</v>
      </c>
      <c r="S279">
        <f t="shared" si="14"/>
        <v>8</v>
      </c>
      <c r="T279" t="s">
        <v>5903</v>
      </c>
      <c r="U279" t="s">
        <v>14874</v>
      </c>
      <c r="V279" t="s">
        <v>14875</v>
      </c>
      <c r="W279" t="s">
        <v>14876</v>
      </c>
      <c r="X279" t="s">
        <v>14877</v>
      </c>
      <c r="Y279" t="s">
        <v>14878</v>
      </c>
      <c r="Z279" t="s">
        <v>14879</v>
      </c>
      <c r="AA279" t="s">
        <v>14880</v>
      </c>
      <c r="AB279" t="s">
        <v>14881</v>
      </c>
    </row>
    <row r="280" spans="1:28" x14ac:dyDescent="0.25">
      <c r="A280" t="s">
        <v>3861</v>
      </c>
      <c r="B280" t="s">
        <v>3862</v>
      </c>
      <c r="C280" t="s">
        <v>7582</v>
      </c>
      <c r="D280" t="s">
        <v>17066</v>
      </c>
      <c r="E280" s="3">
        <v>1889</v>
      </c>
      <c r="F280" s="3">
        <v>2699</v>
      </c>
      <c r="G280" s="3" t="str" cm="1">
        <f t="array" ref="G28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80" s="18">
        <v>0.3</v>
      </c>
      <c r="I280" s="8">
        <f>Table2[[#This Row],[rating]]+(Table2[[#This Row],[review count per product]]/8)</f>
        <v>5.3</v>
      </c>
      <c r="J280">
        <v>4.3</v>
      </c>
      <c r="K280" s="2">
        <v>17394</v>
      </c>
      <c r="L280" s="2" t="str">
        <f>IF(Table2[[#This Row],[rating_count]]&lt;1000,"YES","NO")</f>
        <v>NO</v>
      </c>
      <c r="M280" s="2" t="str" cm="1">
        <f t="array" ref="M280">_xlfn.IFS(E280&lt;1000,"&lt;₹1000",E280&lt;=10000,"₹1000 - ₹10000",E280&gt;10000,"&gt;₹10000")</f>
        <v>₹1000 - ₹10000</v>
      </c>
      <c r="N280" s="2" t="str">
        <f t="shared" si="12"/>
        <v>NO</v>
      </c>
      <c r="O280" s="4">
        <f t="shared" si="13"/>
        <v>46946406</v>
      </c>
      <c r="P280" t="s">
        <v>3863</v>
      </c>
      <c r="Q280" t="s">
        <v>3864</v>
      </c>
      <c r="R280" t="s">
        <v>3865</v>
      </c>
      <c r="S280">
        <f t="shared" si="14"/>
        <v>8</v>
      </c>
      <c r="T280" t="s">
        <v>3866</v>
      </c>
      <c r="U280" t="s">
        <v>12206</v>
      </c>
      <c r="V280" t="s">
        <v>12207</v>
      </c>
      <c r="W280" t="s">
        <v>12208</v>
      </c>
      <c r="X280" t="s">
        <v>12209</v>
      </c>
      <c r="Y280" t="s">
        <v>12210</v>
      </c>
      <c r="Z280" t="s">
        <v>12211</v>
      </c>
      <c r="AA280" t="s">
        <v>12212</v>
      </c>
      <c r="AB280" t="s">
        <v>12213</v>
      </c>
    </row>
    <row r="281" spans="1:28" x14ac:dyDescent="0.25">
      <c r="A281" t="s">
        <v>4634</v>
      </c>
      <c r="B281" t="s">
        <v>4635</v>
      </c>
      <c r="C281" t="s">
        <v>7556</v>
      </c>
      <c r="D281" t="s">
        <v>17067</v>
      </c>
      <c r="E281" s="3">
        <v>1990</v>
      </c>
      <c r="F281" s="3">
        <v>2999</v>
      </c>
      <c r="G281" s="3" t="str" cm="1">
        <f t="array" ref="G28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81" s="18">
        <v>0.34</v>
      </c>
      <c r="I281" s="8">
        <f>Table2[[#This Row],[rating]]+(Table2[[#This Row],[review count per product]]/8)</f>
        <v>5.3</v>
      </c>
      <c r="J281">
        <v>4.3</v>
      </c>
      <c r="K281" s="2">
        <v>14237</v>
      </c>
      <c r="L281" s="2" t="str">
        <f>IF(Table2[[#This Row],[rating_count]]&lt;1000,"YES","NO")</f>
        <v>NO</v>
      </c>
      <c r="M281" s="2" t="str" cm="1">
        <f t="array" ref="M281">_xlfn.IFS(E281&lt;1000,"&lt;₹1000",E281&lt;=10000,"₹1000 - ₹10000",E281&gt;10000,"&gt;₹10000")</f>
        <v>₹1000 - ₹10000</v>
      </c>
      <c r="N281" s="2" t="str">
        <f t="shared" si="12"/>
        <v>NO</v>
      </c>
      <c r="O281" s="4">
        <f t="shared" si="13"/>
        <v>42696763</v>
      </c>
      <c r="P281" t="s">
        <v>4636</v>
      </c>
      <c r="Q281" t="s">
        <v>4637</v>
      </c>
      <c r="R281" t="s">
        <v>4638</v>
      </c>
      <c r="S281">
        <f t="shared" si="14"/>
        <v>8</v>
      </c>
      <c r="T281" t="s">
        <v>4639</v>
      </c>
      <c r="U281" t="s">
        <v>13217</v>
      </c>
      <c r="V281" t="s">
        <v>13218</v>
      </c>
      <c r="W281" t="s">
        <v>13219</v>
      </c>
      <c r="X281" t="s">
        <v>13220</v>
      </c>
      <c r="Y281" t="s">
        <v>13221</v>
      </c>
      <c r="Z281" t="s">
        <v>13222</v>
      </c>
      <c r="AA281" t="s">
        <v>13223</v>
      </c>
      <c r="AB281" t="s">
        <v>13224</v>
      </c>
    </row>
    <row r="282" spans="1:28" x14ac:dyDescent="0.25">
      <c r="A282" t="s">
        <v>3156</v>
      </c>
      <c r="B282" t="s">
        <v>3157</v>
      </c>
      <c r="C282" t="s">
        <v>7588</v>
      </c>
      <c r="D282" t="s">
        <v>17067</v>
      </c>
      <c r="E282" s="3">
        <v>139</v>
      </c>
      <c r="F282" s="3">
        <v>299</v>
      </c>
      <c r="G282" s="3" t="str" cm="1">
        <f t="array" ref="G28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282" s="18">
        <v>0.54</v>
      </c>
      <c r="I282" s="8">
        <f>Table2[[#This Row],[rating]]+(Table2[[#This Row],[review count per product]]/8)</f>
        <v>4.8</v>
      </c>
      <c r="J282">
        <v>3.8</v>
      </c>
      <c r="K282" s="2">
        <v>3044</v>
      </c>
      <c r="L282" s="2" t="str">
        <f>IF(Table2[[#This Row],[rating_count]]&lt;1000,"YES","NO")</f>
        <v>NO</v>
      </c>
      <c r="M282" s="2" t="str" cm="1">
        <f t="array" ref="M282">_xlfn.IFS(E282&lt;1000,"&lt;₹1000",E282&lt;=10000,"₹1000 - ₹10000",E282&gt;10000,"&gt;₹10000")</f>
        <v>&lt;₹1000</v>
      </c>
      <c r="N282" s="2" t="str">
        <f t="shared" si="12"/>
        <v>YES</v>
      </c>
      <c r="O282" s="4">
        <f t="shared" si="13"/>
        <v>910156</v>
      </c>
      <c r="P282" t="s">
        <v>3158</v>
      </c>
      <c r="Q282" t="s">
        <v>3159</v>
      </c>
      <c r="R282" t="s">
        <v>3160</v>
      </c>
      <c r="S282">
        <f t="shared" si="14"/>
        <v>8</v>
      </c>
      <c r="T282" t="s">
        <v>3161</v>
      </c>
      <c r="U282" t="s">
        <v>11278</v>
      </c>
      <c r="V282" t="s">
        <v>11279</v>
      </c>
      <c r="W282" t="s">
        <v>11280</v>
      </c>
      <c r="X282" t="s">
        <v>11281</v>
      </c>
      <c r="Y282" t="s">
        <v>11282</v>
      </c>
      <c r="Z282" t="s">
        <v>11283</v>
      </c>
      <c r="AA282" t="s">
        <v>11284</v>
      </c>
      <c r="AB282" t="s">
        <v>11285</v>
      </c>
    </row>
    <row r="283" spans="1:28" x14ac:dyDescent="0.25">
      <c r="A283" t="s">
        <v>340</v>
      </c>
      <c r="B283" t="s">
        <v>341</v>
      </c>
      <c r="C283" t="s">
        <v>7541</v>
      </c>
      <c r="D283" t="s">
        <v>17067</v>
      </c>
      <c r="E283" s="3">
        <v>179</v>
      </c>
      <c r="F283" s="3">
        <v>799</v>
      </c>
      <c r="G283" s="3" t="str" cm="1">
        <f t="array" ref="G28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283" s="18">
        <v>0.78</v>
      </c>
      <c r="I283" s="8">
        <f>Table2[[#This Row],[rating]]+(Table2[[#This Row],[review count per product]]/8)</f>
        <v>4.7</v>
      </c>
      <c r="J283">
        <v>3.7</v>
      </c>
      <c r="K283" s="2">
        <v>2201</v>
      </c>
      <c r="L283" s="2" t="str">
        <f>IF(Table2[[#This Row],[rating_count]]&lt;1000,"YES","NO")</f>
        <v>NO</v>
      </c>
      <c r="M283" s="2" t="str" cm="1">
        <f t="array" ref="M283">_xlfn.IFS(E283&lt;1000,"&lt;₹1000",E283&lt;=10000,"₹1000 - ₹10000",E283&gt;10000,"&gt;₹10000")</f>
        <v>&lt;₹1000</v>
      </c>
      <c r="N283" s="2" t="str">
        <f t="shared" si="12"/>
        <v>YES</v>
      </c>
      <c r="O283" s="4">
        <f t="shared" si="13"/>
        <v>1758599</v>
      </c>
      <c r="P283" t="s">
        <v>342</v>
      </c>
      <c r="Q283" t="s">
        <v>343</v>
      </c>
      <c r="R283" t="s">
        <v>344</v>
      </c>
      <c r="S283">
        <f t="shared" si="14"/>
        <v>8</v>
      </c>
      <c r="T283" t="s">
        <v>345</v>
      </c>
      <c r="U283" t="s">
        <v>8144</v>
      </c>
      <c r="V283" t="s">
        <v>8145</v>
      </c>
      <c r="W283" t="s">
        <v>8146</v>
      </c>
      <c r="X283" t="s">
        <v>8147</v>
      </c>
      <c r="Y283" t="s">
        <v>8148</v>
      </c>
      <c r="Z283" t="s">
        <v>8149</v>
      </c>
      <c r="AA283" t="s">
        <v>8150</v>
      </c>
      <c r="AB283" t="s">
        <v>8151</v>
      </c>
    </row>
    <row r="284" spans="1:28" x14ac:dyDescent="0.25">
      <c r="A284" t="s">
        <v>7156</v>
      </c>
      <c r="B284" t="s">
        <v>7157</v>
      </c>
      <c r="C284" t="s">
        <v>7697</v>
      </c>
      <c r="D284" t="s">
        <v>17068</v>
      </c>
      <c r="E284" s="3">
        <v>1456</v>
      </c>
      <c r="F284" s="3">
        <v>3190</v>
      </c>
      <c r="G284" s="3" t="str" cm="1">
        <f t="array" ref="G28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284" s="18">
        <v>0.54</v>
      </c>
      <c r="I284" s="8">
        <f>Table2[[#This Row],[rating]]+(Table2[[#This Row],[review count per product]]/8)</f>
        <v>5.0999999999999996</v>
      </c>
      <c r="J284">
        <v>4.0999999999999996</v>
      </c>
      <c r="K284" s="2">
        <v>1776</v>
      </c>
      <c r="L284" s="2" t="str">
        <f>IF(Table2[[#This Row],[rating_count]]&lt;1000,"YES","NO")</f>
        <v>NO</v>
      </c>
      <c r="M284" s="2" t="str" cm="1">
        <f t="array" ref="M284">_xlfn.IFS(E284&lt;1000,"&lt;₹1000",E284&lt;=10000,"₹1000 - ₹10000",E284&gt;10000,"&gt;₹10000")</f>
        <v>₹1000 - ₹10000</v>
      </c>
      <c r="N284" s="2" t="str">
        <f t="shared" si="12"/>
        <v>YES</v>
      </c>
      <c r="O284" s="4">
        <f t="shared" si="13"/>
        <v>5665440</v>
      </c>
      <c r="P284" t="s">
        <v>7158</v>
      </c>
      <c r="Q284" t="s">
        <v>7159</v>
      </c>
      <c r="R284" t="s">
        <v>7160</v>
      </c>
      <c r="S284">
        <f t="shared" si="14"/>
        <v>8</v>
      </c>
      <c r="T284" t="s">
        <v>7161</v>
      </c>
      <c r="U284" t="s">
        <v>16509</v>
      </c>
      <c r="V284" t="s">
        <v>16510</v>
      </c>
      <c r="W284" t="s">
        <v>16511</v>
      </c>
      <c r="X284" t="s">
        <v>16512</v>
      </c>
      <c r="Y284" t="s">
        <v>16513</v>
      </c>
      <c r="Z284" t="s">
        <v>16514</v>
      </c>
      <c r="AA284" t="s">
        <v>16515</v>
      </c>
      <c r="AB284" t="s">
        <v>16516</v>
      </c>
    </row>
    <row r="285" spans="1:28" x14ac:dyDescent="0.25">
      <c r="A285" t="s">
        <v>3422</v>
      </c>
      <c r="B285" t="s">
        <v>3423</v>
      </c>
      <c r="C285" t="s">
        <v>7604</v>
      </c>
      <c r="D285" t="s">
        <v>17067</v>
      </c>
      <c r="E285" s="3">
        <v>1999</v>
      </c>
      <c r="F285" s="3">
        <v>2999</v>
      </c>
      <c r="G285" s="3" t="str" cm="1">
        <f t="array" ref="G28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85" s="18">
        <v>0.33</v>
      </c>
      <c r="I285" s="8">
        <f>Table2[[#This Row],[rating]]+(Table2[[#This Row],[review count per product]]/8)</f>
        <v>5.3</v>
      </c>
      <c r="J285">
        <v>4.3</v>
      </c>
      <c r="K285" s="2">
        <v>63899</v>
      </c>
      <c r="L285" s="2" t="str">
        <f>IF(Table2[[#This Row],[rating_count]]&lt;1000,"YES","NO")</f>
        <v>NO</v>
      </c>
      <c r="M285" s="2" t="str" cm="1">
        <f t="array" ref="M285">_xlfn.IFS(E285&lt;1000,"&lt;₹1000",E285&lt;=10000,"₹1000 - ₹10000",E285&gt;10000,"&gt;₹10000")</f>
        <v>₹1000 - ₹10000</v>
      </c>
      <c r="N285" s="2" t="str">
        <f t="shared" si="12"/>
        <v>NO</v>
      </c>
      <c r="O285" s="4">
        <f t="shared" si="13"/>
        <v>191633101</v>
      </c>
      <c r="P285" t="s">
        <v>3424</v>
      </c>
      <c r="Q285" t="s">
        <v>3425</v>
      </c>
      <c r="R285" t="s">
        <v>3426</v>
      </c>
      <c r="S285">
        <f t="shared" si="14"/>
        <v>8</v>
      </c>
      <c r="T285" t="s">
        <v>3427</v>
      </c>
      <c r="U285" t="s">
        <v>11630</v>
      </c>
      <c r="V285" t="s">
        <v>11631</v>
      </c>
      <c r="W285" t="s">
        <v>11632</v>
      </c>
      <c r="X285" t="s">
        <v>11633</v>
      </c>
      <c r="Y285" t="s">
        <v>11634</v>
      </c>
      <c r="Z285" t="s">
        <v>11635</v>
      </c>
      <c r="AA285" t="s">
        <v>11636</v>
      </c>
      <c r="AB285" t="s">
        <v>11637</v>
      </c>
    </row>
    <row r="286" spans="1:28" x14ac:dyDescent="0.25">
      <c r="A286" t="s">
        <v>6227</v>
      </c>
      <c r="B286" t="s">
        <v>6228</v>
      </c>
      <c r="C286" t="s">
        <v>7688</v>
      </c>
      <c r="D286" t="s">
        <v>17068</v>
      </c>
      <c r="E286" s="3">
        <v>899</v>
      </c>
      <c r="F286" s="3">
        <v>1900</v>
      </c>
      <c r="G286" s="3" t="str" cm="1">
        <f t="array" ref="G28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286" s="18">
        <v>0.53</v>
      </c>
      <c r="I286" s="8">
        <f>Table2[[#This Row],[rating]]+(Table2[[#This Row],[review count per product]]/8)</f>
        <v>4.5</v>
      </c>
      <c r="J286">
        <v>4</v>
      </c>
      <c r="K286" s="2">
        <v>3663</v>
      </c>
      <c r="L286" s="2" t="str">
        <f>IF(Table2[[#This Row],[rating_count]]&lt;1000,"YES","NO")</f>
        <v>NO</v>
      </c>
      <c r="M286" s="2" t="str" cm="1">
        <f t="array" ref="M286">_xlfn.IFS(E286&lt;1000,"&lt;₹1000",E286&lt;=10000,"₹1000 - ₹10000",E286&gt;10000,"&gt;₹10000")</f>
        <v>&lt;₹1000</v>
      </c>
      <c r="N286" s="2" t="str">
        <f t="shared" si="12"/>
        <v>YES</v>
      </c>
      <c r="O286" s="4">
        <f t="shared" si="13"/>
        <v>6959700</v>
      </c>
      <c r="P286" t="s">
        <v>6229</v>
      </c>
      <c r="Q286" t="s">
        <v>6230</v>
      </c>
      <c r="R286" t="s">
        <v>6231</v>
      </c>
      <c r="S286">
        <f t="shared" si="14"/>
        <v>4</v>
      </c>
      <c r="T286" t="s">
        <v>6232</v>
      </c>
      <c r="U286" t="s">
        <v>15302</v>
      </c>
      <c r="V286" t="s">
        <v>15303</v>
      </c>
      <c r="W286" t="s">
        <v>15304</v>
      </c>
      <c r="X286" t="s">
        <v>15305</v>
      </c>
    </row>
    <row r="287" spans="1:28" x14ac:dyDescent="0.25">
      <c r="A287" t="s">
        <v>3599</v>
      </c>
      <c r="B287" t="s">
        <v>3600</v>
      </c>
      <c r="C287" t="s">
        <v>7561</v>
      </c>
      <c r="D287" t="s">
        <v>17067</v>
      </c>
      <c r="E287" s="3">
        <v>1299</v>
      </c>
      <c r="F287" s="3">
        <v>1599</v>
      </c>
      <c r="G287" s="3" t="str" cm="1">
        <f t="array" ref="G28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287" s="18">
        <v>0.19</v>
      </c>
      <c r="I287" s="8">
        <f>Table2[[#This Row],[rating]]+(Table2[[#This Row],[review count per product]]/8)</f>
        <v>5.3</v>
      </c>
      <c r="J287">
        <v>4.3</v>
      </c>
      <c r="K287" s="2">
        <v>27223</v>
      </c>
      <c r="L287" s="2" t="str">
        <f>IF(Table2[[#This Row],[rating_count]]&lt;1000,"YES","NO")</f>
        <v>NO</v>
      </c>
      <c r="M287" s="2" t="str" cm="1">
        <f t="array" ref="M287">_xlfn.IFS(E287&lt;1000,"&lt;₹1000",E287&lt;=10000,"₹1000 - ₹10000",E287&gt;10000,"&gt;₹10000")</f>
        <v>₹1000 - ₹10000</v>
      </c>
      <c r="N287" s="2" t="str">
        <f t="shared" si="12"/>
        <v>NO</v>
      </c>
      <c r="O287" s="4">
        <f t="shared" si="13"/>
        <v>43529577</v>
      </c>
      <c r="P287" t="s">
        <v>3601</v>
      </c>
      <c r="Q287" t="s">
        <v>3602</v>
      </c>
      <c r="R287" t="s">
        <v>3603</v>
      </c>
      <c r="S287">
        <f t="shared" si="14"/>
        <v>8</v>
      </c>
      <c r="T287" t="s">
        <v>3604</v>
      </c>
      <c r="U287" t="s">
        <v>11862</v>
      </c>
      <c r="V287" t="s">
        <v>11863</v>
      </c>
      <c r="W287" t="s">
        <v>11864</v>
      </c>
      <c r="X287" t="s">
        <v>11865</v>
      </c>
      <c r="Y287" t="s">
        <v>11866</v>
      </c>
      <c r="Z287" t="s">
        <v>11867</v>
      </c>
      <c r="AA287" t="s">
        <v>11868</v>
      </c>
      <c r="AB287" t="s">
        <v>11869</v>
      </c>
    </row>
    <row r="288" spans="1:28" x14ac:dyDescent="0.25">
      <c r="A288" t="s">
        <v>3138</v>
      </c>
      <c r="B288" t="s">
        <v>3139</v>
      </c>
      <c r="C288" t="s">
        <v>7582</v>
      </c>
      <c r="D288" t="s">
        <v>17066</v>
      </c>
      <c r="E288" s="3">
        <v>429</v>
      </c>
      <c r="F288" s="3">
        <v>599</v>
      </c>
      <c r="G288" s="3" t="str" cm="1">
        <f t="array" ref="G28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88" s="18">
        <v>0.28000000000000003</v>
      </c>
      <c r="I288" s="8">
        <f>Table2[[#This Row],[rating]]+(Table2[[#This Row],[review count per product]]/8)</f>
        <v>5.0999999999999996</v>
      </c>
      <c r="J288">
        <v>4.0999999999999996</v>
      </c>
      <c r="K288" s="2">
        <v>119466</v>
      </c>
      <c r="L288" s="2" t="str">
        <f>IF(Table2[[#This Row],[rating_count]]&lt;1000,"YES","NO")</f>
        <v>NO</v>
      </c>
      <c r="M288" s="2" t="str" cm="1">
        <f t="array" ref="M288">_xlfn.IFS(E288&lt;1000,"&lt;₹1000",E288&lt;=10000,"₹1000 - ₹10000",E288&gt;10000,"&gt;₹10000")</f>
        <v>&lt;₹1000</v>
      </c>
      <c r="N288" s="2" t="str">
        <f t="shared" si="12"/>
        <v>NO</v>
      </c>
      <c r="O288" s="4">
        <f t="shared" si="13"/>
        <v>71560134</v>
      </c>
      <c r="P288" t="s">
        <v>3140</v>
      </c>
      <c r="Q288" t="s">
        <v>3141</v>
      </c>
      <c r="R288" t="s">
        <v>3142</v>
      </c>
      <c r="S288">
        <f t="shared" si="14"/>
        <v>8</v>
      </c>
      <c r="T288" t="s">
        <v>3143</v>
      </c>
      <c r="U288" t="s">
        <v>11254</v>
      </c>
      <c r="V288" t="s">
        <v>11255</v>
      </c>
      <c r="W288" t="s">
        <v>11256</v>
      </c>
      <c r="X288" t="s">
        <v>11257</v>
      </c>
      <c r="Y288" t="s">
        <v>11258</v>
      </c>
      <c r="Z288" t="s">
        <v>11259</v>
      </c>
      <c r="AA288" t="s">
        <v>11260</v>
      </c>
      <c r="AB288" t="s">
        <v>11261</v>
      </c>
    </row>
    <row r="289" spans="1:28" x14ac:dyDescent="0.25">
      <c r="A289" t="s">
        <v>1355</v>
      </c>
      <c r="B289" t="s">
        <v>1356</v>
      </c>
      <c r="C289" t="s">
        <v>7537</v>
      </c>
      <c r="D289" t="s">
        <v>17066</v>
      </c>
      <c r="E289" s="3">
        <v>299</v>
      </c>
      <c r="F289" s="3">
        <v>799</v>
      </c>
      <c r="G289" s="3" t="str" cm="1">
        <f t="array" ref="G28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289" s="18">
        <v>0.63</v>
      </c>
      <c r="I289" s="8">
        <f>Table2[[#This Row],[rating]]+(Table2[[#This Row],[review count per product]]/8)</f>
        <v>5.2</v>
      </c>
      <c r="J289">
        <v>4.2</v>
      </c>
      <c r="K289" s="2">
        <v>94363</v>
      </c>
      <c r="L289" s="2" t="str">
        <f>IF(Table2[[#This Row],[rating_count]]&lt;1000,"YES","NO")</f>
        <v>NO</v>
      </c>
      <c r="M289" s="2" t="str" cm="1">
        <f t="array" ref="M289">_xlfn.IFS(E289&lt;1000,"&lt;₹1000",E289&lt;=10000,"₹1000 - ₹10000",E289&gt;10000,"&gt;₹10000")</f>
        <v>&lt;₹1000</v>
      </c>
      <c r="N289" s="2" t="str">
        <f t="shared" si="12"/>
        <v>YES</v>
      </c>
      <c r="O289" s="4">
        <f t="shared" si="13"/>
        <v>75396037</v>
      </c>
      <c r="P289" t="s">
        <v>1357</v>
      </c>
      <c r="Q289" t="s">
        <v>32</v>
      </c>
      <c r="R289" t="s">
        <v>33</v>
      </c>
      <c r="S289">
        <f t="shared" si="14"/>
        <v>8</v>
      </c>
      <c r="T289" t="s">
        <v>34</v>
      </c>
      <c r="U289" t="s">
        <v>7768</v>
      </c>
      <c r="V289" t="s">
        <v>7769</v>
      </c>
      <c r="W289" t="s">
        <v>7770</v>
      </c>
      <c r="X289" t="s">
        <v>7771</v>
      </c>
      <c r="Y289" t="s">
        <v>7772</v>
      </c>
      <c r="Z289" t="s">
        <v>7773</v>
      </c>
      <c r="AA289" t="s">
        <v>7774</v>
      </c>
      <c r="AB289" t="s">
        <v>7775</v>
      </c>
    </row>
    <row r="290" spans="1:28" x14ac:dyDescent="0.25">
      <c r="A290" t="s">
        <v>6263</v>
      </c>
      <c r="B290" t="s">
        <v>6264</v>
      </c>
      <c r="C290" t="s">
        <v>7686</v>
      </c>
      <c r="D290" t="s">
        <v>17068</v>
      </c>
      <c r="E290" s="3">
        <v>1656</v>
      </c>
      <c r="F290" s="3">
        <v>2695</v>
      </c>
      <c r="G290" s="3" t="str" cm="1">
        <f t="array" ref="G29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90" s="18">
        <v>0.39</v>
      </c>
      <c r="I290" s="8">
        <f>Table2[[#This Row],[rating]]+(Table2[[#This Row],[review count per product]]/8)</f>
        <v>5.4</v>
      </c>
      <c r="J290">
        <v>4.4000000000000004</v>
      </c>
      <c r="K290" s="2">
        <v>6027</v>
      </c>
      <c r="L290" s="2" t="str">
        <f>IF(Table2[[#This Row],[rating_count]]&lt;1000,"YES","NO")</f>
        <v>NO</v>
      </c>
      <c r="M290" s="2" t="str" cm="1">
        <f t="array" ref="M290">_xlfn.IFS(E290&lt;1000,"&lt;₹1000",E290&lt;=10000,"₹1000 - ₹10000",E290&gt;10000,"&gt;₹10000")</f>
        <v>₹1000 - ₹10000</v>
      </c>
      <c r="N290" s="2" t="str">
        <f t="shared" si="12"/>
        <v>NO</v>
      </c>
      <c r="O290" s="4">
        <f t="shared" si="13"/>
        <v>16242765</v>
      </c>
      <c r="P290" t="s">
        <v>6265</v>
      </c>
      <c r="Q290" t="s">
        <v>6266</v>
      </c>
      <c r="R290" t="s">
        <v>6267</v>
      </c>
      <c r="S290">
        <f t="shared" si="14"/>
        <v>8</v>
      </c>
      <c r="T290" t="s">
        <v>6268</v>
      </c>
      <c r="U290" t="s">
        <v>15346</v>
      </c>
      <c r="V290" t="s">
        <v>15347</v>
      </c>
      <c r="W290" t="s">
        <v>15348</v>
      </c>
      <c r="X290" t="s">
        <v>15349</v>
      </c>
      <c r="Y290" t="s">
        <v>15350</v>
      </c>
      <c r="Z290" t="s">
        <v>15351</v>
      </c>
      <c r="AA290" t="s">
        <v>15352</v>
      </c>
      <c r="AB290" t="s">
        <v>15353</v>
      </c>
    </row>
    <row r="291" spans="1:28" x14ac:dyDescent="0.25">
      <c r="A291" t="s">
        <v>1503</v>
      </c>
      <c r="B291" t="s">
        <v>1504</v>
      </c>
      <c r="C291" t="s">
        <v>7542</v>
      </c>
      <c r="D291" t="s">
        <v>17067</v>
      </c>
      <c r="E291" s="3">
        <v>649</v>
      </c>
      <c r="F291" s="3">
        <v>1600</v>
      </c>
      <c r="G291" s="3" t="str" cm="1">
        <f t="array" ref="G29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291" s="18">
        <v>0.59</v>
      </c>
      <c r="I291" s="8">
        <f>Table2[[#This Row],[rating]]+(Table2[[#This Row],[review count per product]]/8)</f>
        <v>5.3</v>
      </c>
      <c r="J291">
        <v>4.3</v>
      </c>
      <c r="K291" s="2">
        <v>5451</v>
      </c>
      <c r="L291" s="2" t="str">
        <f>IF(Table2[[#This Row],[rating_count]]&lt;1000,"YES","NO")</f>
        <v>NO</v>
      </c>
      <c r="M291" s="2" t="str" cm="1">
        <f t="array" ref="M291">_xlfn.IFS(E291&lt;1000,"&lt;₹1000",E291&lt;=10000,"₹1000 - ₹10000",E291&gt;10000,"&gt;₹10000")</f>
        <v>&lt;₹1000</v>
      </c>
      <c r="N291" s="2" t="str">
        <f t="shared" si="12"/>
        <v>YES</v>
      </c>
      <c r="O291" s="4">
        <f t="shared" si="13"/>
        <v>8721600</v>
      </c>
      <c r="P291" t="s">
        <v>1505</v>
      </c>
      <c r="Q291" t="s">
        <v>976</v>
      </c>
      <c r="R291" t="s">
        <v>977</v>
      </c>
      <c r="S291">
        <f t="shared" si="14"/>
        <v>8</v>
      </c>
      <c r="T291" t="s">
        <v>978</v>
      </c>
      <c r="U291" t="s">
        <v>8835</v>
      </c>
      <c r="V291" t="s">
        <v>8836</v>
      </c>
      <c r="W291" t="s">
        <v>8837</v>
      </c>
      <c r="X291" t="s">
        <v>8838</v>
      </c>
      <c r="Y291" t="s">
        <v>8839</v>
      </c>
      <c r="Z291" t="s">
        <v>8840</v>
      </c>
      <c r="AA291" t="s">
        <v>8841</v>
      </c>
      <c r="AB291" t="s">
        <v>8842</v>
      </c>
    </row>
    <row r="292" spans="1:28" x14ac:dyDescent="0.25">
      <c r="A292" t="s">
        <v>973</v>
      </c>
      <c r="B292" t="s">
        <v>974</v>
      </c>
      <c r="C292" t="s">
        <v>7537</v>
      </c>
      <c r="D292" t="s">
        <v>17066</v>
      </c>
      <c r="E292" s="3">
        <v>499</v>
      </c>
      <c r="F292" s="3">
        <v>1200</v>
      </c>
      <c r="G292" s="3" t="str" cm="1">
        <f t="array" ref="G29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292" s="18">
        <v>0.57999999999999996</v>
      </c>
      <c r="I292" s="8">
        <f>Table2[[#This Row],[rating]]+(Table2[[#This Row],[review count per product]]/8)</f>
        <v>5.3</v>
      </c>
      <c r="J292">
        <v>4.3</v>
      </c>
      <c r="K292" s="2">
        <v>5451</v>
      </c>
      <c r="L292" s="2" t="str">
        <f>IF(Table2[[#This Row],[rating_count]]&lt;1000,"YES","NO")</f>
        <v>NO</v>
      </c>
      <c r="M292" s="2" t="str" cm="1">
        <f t="array" ref="M292">_xlfn.IFS(E292&lt;1000,"&lt;₹1000",E292&lt;=10000,"₹1000 - ₹10000",E292&gt;10000,"&gt;₹10000")</f>
        <v>&lt;₹1000</v>
      </c>
      <c r="N292" s="2" t="str">
        <f t="shared" si="12"/>
        <v>YES</v>
      </c>
      <c r="O292" s="4">
        <f t="shared" si="13"/>
        <v>6541200</v>
      </c>
      <c r="P292" t="s">
        <v>975</v>
      </c>
      <c r="Q292" t="s">
        <v>976</v>
      </c>
      <c r="R292" t="s">
        <v>977</v>
      </c>
      <c r="S292">
        <f t="shared" si="14"/>
        <v>8</v>
      </c>
      <c r="T292" t="s">
        <v>978</v>
      </c>
      <c r="U292" t="s">
        <v>8835</v>
      </c>
      <c r="V292" t="s">
        <v>8836</v>
      </c>
      <c r="W292" t="s">
        <v>8837</v>
      </c>
      <c r="X292" t="s">
        <v>8838</v>
      </c>
      <c r="Y292" t="s">
        <v>8839</v>
      </c>
      <c r="Z292" t="s">
        <v>8840</v>
      </c>
      <c r="AA292" t="s">
        <v>8841</v>
      </c>
      <c r="AB292" t="s">
        <v>8842</v>
      </c>
    </row>
    <row r="293" spans="1:28" x14ac:dyDescent="0.25">
      <c r="A293" t="s">
        <v>6790</v>
      </c>
      <c r="B293" t="s">
        <v>6791</v>
      </c>
      <c r="C293" t="s">
        <v>7698</v>
      </c>
      <c r="D293" t="s">
        <v>17068</v>
      </c>
      <c r="E293" s="3">
        <v>3199</v>
      </c>
      <c r="F293" s="3">
        <v>3500</v>
      </c>
      <c r="G293" s="3" t="str" cm="1">
        <f t="array" ref="G29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293" s="18">
        <v>0.09</v>
      </c>
      <c r="I293" s="8">
        <f>Table2[[#This Row],[rating]]+(Table2[[#This Row],[review count per product]]/8)</f>
        <v>5.2</v>
      </c>
      <c r="J293">
        <v>4.2</v>
      </c>
      <c r="K293" s="2">
        <v>1899</v>
      </c>
      <c r="L293" s="2" t="str">
        <f>IF(Table2[[#This Row],[rating_count]]&lt;1000,"YES","NO")</f>
        <v>NO</v>
      </c>
      <c r="M293" s="2" t="str" cm="1">
        <f t="array" ref="M293">_xlfn.IFS(E293&lt;1000,"&lt;₹1000",E293&lt;=10000,"₹1000 - ₹10000",E293&gt;10000,"&gt;₹10000")</f>
        <v>₹1000 - ₹10000</v>
      </c>
      <c r="N293" s="2" t="str">
        <f t="shared" si="12"/>
        <v>NO</v>
      </c>
      <c r="O293" s="4">
        <f t="shared" si="13"/>
        <v>6646500</v>
      </c>
      <c r="P293" t="s">
        <v>6792</v>
      </c>
      <c r="Q293" t="s">
        <v>6793</v>
      </c>
      <c r="R293" t="s">
        <v>6794</v>
      </c>
      <c r="S293">
        <f t="shared" si="14"/>
        <v>8</v>
      </c>
      <c r="T293" t="s">
        <v>6795</v>
      </c>
      <c r="U293" t="s">
        <v>16037</v>
      </c>
      <c r="V293" t="s">
        <v>16038</v>
      </c>
      <c r="W293" t="s">
        <v>16039</v>
      </c>
      <c r="X293" t="s">
        <v>16040</v>
      </c>
      <c r="Y293" t="s">
        <v>16041</v>
      </c>
      <c r="Z293" t="s">
        <v>16042</v>
      </c>
      <c r="AA293" t="s">
        <v>16043</v>
      </c>
      <c r="AB293" t="s">
        <v>16044</v>
      </c>
    </row>
    <row r="294" spans="1:28" x14ac:dyDescent="0.25">
      <c r="A294" t="s">
        <v>7120</v>
      </c>
      <c r="B294" t="s">
        <v>7121</v>
      </c>
      <c r="C294" t="s">
        <v>7700</v>
      </c>
      <c r="D294" t="s">
        <v>17068</v>
      </c>
      <c r="E294" s="3">
        <v>5865</v>
      </c>
      <c r="F294" s="3">
        <v>7776</v>
      </c>
      <c r="G294" s="3" t="str" cm="1">
        <f t="array" ref="G29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294" s="18">
        <v>0.25</v>
      </c>
      <c r="I294" s="8">
        <f>Table2[[#This Row],[rating]]+(Table2[[#This Row],[review count per product]]/8)</f>
        <v>5.4</v>
      </c>
      <c r="J294">
        <v>4.4000000000000004</v>
      </c>
      <c r="K294" s="2">
        <v>2737</v>
      </c>
      <c r="L294" s="2" t="str">
        <f>IF(Table2[[#This Row],[rating_count]]&lt;1000,"YES","NO")</f>
        <v>NO</v>
      </c>
      <c r="M294" s="2" t="str" cm="1">
        <f t="array" ref="M294">_xlfn.IFS(E294&lt;1000,"&lt;₹1000",E294&lt;=10000,"₹1000 - ₹10000",E294&gt;10000,"&gt;₹10000")</f>
        <v>₹1000 - ₹10000</v>
      </c>
      <c r="N294" s="2" t="str">
        <f t="shared" si="12"/>
        <v>NO</v>
      </c>
      <c r="O294" s="4">
        <f t="shared" si="13"/>
        <v>21282912</v>
      </c>
      <c r="P294" t="s">
        <v>7122</v>
      </c>
      <c r="Q294" t="s">
        <v>7123</v>
      </c>
      <c r="R294" t="s">
        <v>7124</v>
      </c>
      <c r="S294">
        <f t="shared" si="14"/>
        <v>8</v>
      </c>
      <c r="T294" t="s">
        <v>7125</v>
      </c>
      <c r="U294" t="s">
        <v>16461</v>
      </c>
      <c r="V294" t="s">
        <v>16462</v>
      </c>
      <c r="W294" t="s">
        <v>16463</v>
      </c>
      <c r="X294" t="s">
        <v>16464</v>
      </c>
      <c r="Y294" t="s">
        <v>16465</v>
      </c>
      <c r="Z294" t="s">
        <v>16466</v>
      </c>
      <c r="AA294" t="s">
        <v>16467</v>
      </c>
      <c r="AB294" t="s">
        <v>16468</v>
      </c>
    </row>
    <row r="295" spans="1:28" x14ac:dyDescent="0.25">
      <c r="A295" t="s">
        <v>1003</v>
      </c>
      <c r="B295" t="s">
        <v>1004</v>
      </c>
      <c r="C295" t="s">
        <v>7537</v>
      </c>
      <c r="D295" t="s">
        <v>17066</v>
      </c>
      <c r="E295" s="3">
        <v>709</v>
      </c>
      <c r="F295" s="3">
        <v>1999</v>
      </c>
      <c r="G295" s="3" t="str" cm="1">
        <f t="array" ref="G29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295" s="18">
        <v>0.65</v>
      </c>
      <c r="I295" s="8">
        <f>Table2[[#This Row],[rating]]+(Table2[[#This Row],[review count per product]]/8)</f>
        <v>5.0999999999999996</v>
      </c>
      <c r="J295">
        <v>4.0999999999999996</v>
      </c>
      <c r="K295" s="2">
        <v>178817</v>
      </c>
      <c r="L295" s="2" t="str">
        <f>IF(Table2[[#This Row],[rating_count]]&lt;1000,"YES","NO")</f>
        <v>NO</v>
      </c>
      <c r="M295" s="2" t="str" cm="1">
        <f t="array" ref="M295">_xlfn.IFS(E295&lt;1000,"&lt;₹1000",E295&lt;=10000,"₹1000 - ₹10000",E295&gt;10000,"&gt;₹10000")</f>
        <v>&lt;₹1000</v>
      </c>
      <c r="N295" s="2" t="str">
        <f t="shared" si="12"/>
        <v>YES</v>
      </c>
      <c r="O295" s="4">
        <f t="shared" si="13"/>
        <v>357455183</v>
      </c>
      <c r="P295" t="s">
        <v>1005</v>
      </c>
      <c r="Q295" t="s">
        <v>1006</v>
      </c>
      <c r="R295" t="s">
        <v>1007</v>
      </c>
      <c r="S295">
        <f t="shared" si="14"/>
        <v>8</v>
      </c>
      <c r="T295" t="s">
        <v>1008</v>
      </c>
      <c r="U295" t="s">
        <v>8859</v>
      </c>
      <c r="V295" t="s">
        <v>8860</v>
      </c>
      <c r="W295" t="s">
        <v>8861</v>
      </c>
      <c r="X295" t="s">
        <v>8862</v>
      </c>
      <c r="Y295" t="s">
        <v>8863</v>
      </c>
      <c r="Z295" t="s">
        <v>8864</v>
      </c>
      <c r="AA295" t="s">
        <v>8865</v>
      </c>
      <c r="AB295" t="s">
        <v>8866</v>
      </c>
    </row>
    <row r="296" spans="1:28" x14ac:dyDescent="0.25">
      <c r="A296" t="s">
        <v>3323</v>
      </c>
      <c r="B296" t="s">
        <v>3324</v>
      </c>
      <c r="C296" t="s">
        <v>7598</v>
      </c>
      <c r="D296" t="s">
        <v>17066</v>
      </c>
      <c r="E296" s="3">
        <v>799</v>
      </c>
      <c r="F296" s="3">
        <v>1499</v>
      </c>
      <c r="G296" s="3" t="str" cm="1">
        <f t="array" ref="G29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296" s="18">
        <v>0.47</v>
      </c>
      <c r="I296" s="8">
        <f>Table2[[#This Row],[rating]]+(Table2[[#This Row],[review count per product]]/8)</f>
        <v>5.0999999999999996</v>
      </c>
      <c r="J296">
        <v>4.0999999999999996</v>
      </c>
      <c r="K296" s="2">
        <v>53648</v>
      </c>
      <c r="L296" s="2" t="str">
        <f>IF(Table2[[#This Row],[rating_count]]&lt;1000,"YES","NO")</f>
        <v>NO</v>
      </c>
      <c r="M296" s="2" t="str" cm="1">
        <f t="array" ref="M296">_xlfn.IFS(E296&lt;1000,"&lt;₹1000",E296&lt;=10000,"₹1000 - ₹10000",E296&gt;10000,"&gt;₹10000")</f>
        <v>&lt;₹1000</v>
      </c>
      <c r="N296" s="2" t="str">
        <f t="shared" si="12"/>
        <v>NO</v>
      </c>
      <c r="O296" s="4">
        <f t="shared" si="13"/>
        <v>80418352</v>
      </c>
      <c r="P296" t="s">
        <v>3325</v>
      </c>
      <c r="Q296" t="s">
        <v>3326</v>
      </c>
      <c r="R296" t="s">
        <v>3327</v>
      </c>
      <c r="S296">
        <f t="shared" si="14"/>
        <v>8</v>
      </c>
      <c r="T296" t="s">
        <v>3328</v>
      </c>
      <c r="U296" t="s">
        <v>11502</v>
      </c>
      <c r="V296" t="s">
        <v>11503</v>
      </c>
      <c r="W296" t="s">
        <v>11504</v>
      </c>
      <c r="X296" t="s">
        <v>11505</v>
      </c>
      <c r="Y296" t="s">
        <v>11506</v>
      </c>
      <c r="Z296" t="s">
        <v>11507</v>
      </c>
      <c r="AA296" t="s">
        <v>11508</v>
      </c>
      <c r="AB296" t="s">
        <v>11509</v>
      </c>
    </row>
    <row r="297" spans="1:28" x14ac:dyDescent="0.25">
      <c r="A297" t="s">
        <v>5155</v>
      </c>
      <c r="B297" t="s">
        <v>5156</v>
      </c>
      <c r="C297" t="s">
        <v>7669</v>
      </c>
      <c r="D297" t="s">
        <v>17069</v>
      </c>
      <c r="E297" s="3">
        <v>3499</v>
      </c>
      <c r="F297" s="3">
        <v>5795</v>
      </c>
      <c r="G297" s="3" t="str" cm="1">
        <f t="array" ref="G29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297" s="18">
        <v>0.4</v>
      </c>
      <c r="I297" s="8">
        <f>Table2[[#This Row],[rating]]+(Table2[[#This Row],[review count per product]]/8)</f>
        <v>4.9000000000000004</v>
      </c>
      <c r="J297">
        <v>3.9</v>
      </c>
      <c r="K297" s="2">
        <v>25340</v>
      </c>
      <c r="L297" s="2" t="str">
        <f>IF(Table2[[#This Row],[rating_count]]&lt;1000,"YES","NO")</f>
        <v>NO</v>
      </c>
      <c r="M297" s="2" t="str" cm="1">
        <f t="array" ref="M297">_xlfn.IFS(E297&lt;1000,"&lt;₹1000",E297&lt;=10000,"₹1000 - ₹10000",E297&gt;10000,"&gt;₹10000")</f>
        <v>₹1000 - ₹10000</v>
      </c>
      <c r="N297" s="2" t="str">
        <f t="shared" si="12"/>
        <v>NO</v>
      </c>
      <c r="O297" s="4">
        <f t="shared" si="13"/>
        <v>146845300</v>
      </c>
      <c r="P297" t="s">
        <v>5157</v>
      </c>
      <c r="Q297" t="s">
        <v>5158</v>
      </c>
      <c r="R297" t="s">
        <v>5159</v>
      </c>
      <c r="S297">
        <f t="shared" si="14"/>
        <v>8</v>
      </c>
      <c r="T297" t="s">
        <v>5160</v>
      </c>
      <c r="U297" t="s">
        <v>13903</v>
      </c>
      <c r="V297" t="s">
        <v>13904</v>
      </c>
      <c r="W297" t="s">
        <v>13905</v>
      </c>
      <c r="X297" t="s">
        <v>13906</v>
      </c>
      <c r="Y297" t="s">
        <v>13907</v>
      </c>
      <c r="Z297" t="s">
        <v>13908</v>
      </c>
      <c r="AA297" t="s">
        <v>13909</v>
      </c>
      <c r="AB297" t="s">
        <v>13910</v>
      </c>
    </row>
    <row r="298" spans="1:28" x14ac:dyDescent="0.25">
      <c r="A298" t="s">
        <v>4325</v>
      </c>
      <c r="B298" t="s">
        <v>4326</v>
      </c>
      <c r="C298" t="s">
        <v>7584</v>
      </c>
      <c r="D298" t="s">
        <v>17066</v>
      </c>
      <c r="E298" s="3">
        <v>1249</v>
      </c>
      <c r="F298" s="3">
        <v>2796</v>
      </c>
      <c r="G298" s="3" t="str" cm="1">
        <f t="array" ref="G29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298" s="18">
        <v>0.55000000000000004</v>
      </c>
      <c r="I298" s="8">
        <f>Table2[[#This Row],[rating]]+(Table2[[#This Row],[review count per product]]/8)</f>
        <v>5.4</v>
      </c>
      <c r="J298">
        <v>4.4000000000000004</v>
      </c>
      <c r="K298" s="2">
        <v>4598</v>
      </c>
      <c r="L298" s="2" t="str">
        <f>IF(Table2[[#This Row],[rating_count]]&lt;1000,"YES","NO")</f>
        <v>NO</v>
      </c>
      <c r="M298" s="2" t="str" cm="1">
        <f t="array" ref="M298">_xlfn.IFS(E298&lt;1000,"&lt;₹1000",E298&lt;=10000,"₹1000 - ₹10000",E298&gt;10000,"&gt;₹10000")</f>
        <v>₹1000 - ₹10000</v>
      </c>
      <c r="N298" s="2" t="str">
        <f t="shared" si="12"/>
        <v>YES</v>
      </c>
      <c r="O298" s="4">
        <f t="shared" si="13"/>
        <v>12856008</v>
      </c>
      <c r="P298" t="s">
        <v>4327</v>
      </c>
      <c r="Q298" t="s">
        <v>4328</v>
      </c>
      <c r="R298" t="s">
        <v>4329</v>
      </c>
      <c r="S298">
        <f t="shared" si="14"/>
        <v>8</v>
      </c>
      <c r="T298" t="s">
        <v>4330</v>
      </c>
      <c r="U298" t="s">
        <v>12822</v>
      </c>
      <c r="V298" t="s">
        <v>12823</v>
      </c>
      <c r="W298" t="s">
        <v>12824</v>
      </c>
      <c r="X298" t="s">
        <v>12825</v>
      </c>
      <c r="Y298" t="s">
        <v>12826</v>
      </c>
      <c r="Z298" t="s">
        <v>12827</v>
      </c>
      <c r="AA298" t="s">
        <v>12828</v>
      </c>
      <c r="AB298" t="s">
        <v>12829</v>
      </c>
    </row>
    <row r="299" spans="1:28" x14ac:dyDescent="0.25">
      <c r="A299" t="s">
        <v>2161</v>
      </c>
      <c r="B299" t="s">
        <v>2162</v>
      </c>
      <c r="C299" t="s">
        <v>7556</v>
      </c>
      <c r="D299" t="s">
        <v>17067</v>
      </c>
      <c r="E299" s="3">
        <v>369</v>
      </c>
      <c r="F299" s="3">
        <v>1600</v>
      </c>
      <c r="G299" s="3" t="str" cm="1">
        <f t="array" ref="G29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299" s="18">
        <v>0.77</v>
      </c>
      <c r="I299" s="8">
        <f>Table2[[#This Row],[rating]]+(Table2[[#This Row],[review count per product]]/8)</f>
        <v>5</v>
      </c>
      <c r="J299">
        <v>4</v>
      </c>
      <c r="K299" s="2">
        <v>32625</v>
      </c>
      <c r="L299" s="2" t="str">
        <f>IF(Table2[[#This Row],[rating_count]]&lt;1000,"YES","NO")</f>
        <v>NO</v>
      </c>
      <c r="M299" s="2" t="str" cm="1">
        <f t="array" ref="M299">_xlfn.IFS(E299&lt;1000,"&lt;₹1000",E299&lt;=10000,"₹1000 - ₹10000",E299&gt;10000,"&gt;₹10000")</f>
        <v>&lt;₹1000</v>
      </c>
      <c r="N299" s="2" t="str">
        <f t="shared" si="12"/>
        <v>YES</v>
      </c>
      <c r="O299" s="4">
        <f t="shared" si="13"/>
        <v>52200000</v>
      </c>
      <c r="P299" t="s">
        <v>2163</v>
      </c>
      <c r="Q299" t="s">
        <v>2164</v>
      </c>
      <c r="R299" t="s">
        <v>2165</v>
      </c>
      <c r="S299">
        <f t="shared" si="14"/>
        <v>8</v>
      </c>
      <c r="T299" t="s">
        <v>2166</v>
      </c>
      <c r="U299" t="s">
        <v>10159</v>
      </c>
      <c r="V299" t="s">
        <v>10160</v>
      </c>
      <c r="W299" t="s">
        <v>10161</v>
      </c>
      <c r="X299" t="s">
        <v>10162</v>
      </c>
      <c r="Y299" t="s">
        <v>10163</v>
      </c>
      <c r="Z299" t="s">
        <v>10164</v>
      </c>
      <c r="AA299" t="s">
        <v>10165</v>
      </c>
      <c r="AB299" t="s">
        <v>10166</v>
      </c>
    </row>
    <row r="300" spans="1:28" x14ac:dyDescent="0.25">
      <c r="A300" t="s">
        <v>3717</v>
      </c>
      <c r="B300" t="s">
        <v>3718</v>
      </c>
      <c r="C300" t="s">
        <v>7618</v>
      </c>
      <c r="D300" t="s">
        <v>17066</v>
      </c>
      <c r="E300" s="3">
        <v>119</v>
      </c>
      <c r="F300" s="3">
        <v>499</v>
      </c>
      <c r="G300" s="3" t="str" cm="1">
        <f t="array" ref="G30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300" s="18">
        <v>0.76</v>
      </c>
      <c r="I300" s="8">
        <f>Table2[[#This Row],[rating]]+(Table2[[#This Row],[review count per product]]/8)</f>
        <v>5.3</v>
      </c>
      <c r="J300">
        <v>4.3</v>
      </c>
      <c r="K300" s="2">
        <v>15032</v>
      </c>
      <c r="L300" s="2" t="str">
        <f>IF(Table2[[#This Row],[rating_count]]&lt;1000,"YES","NO")</f>
        <v>NO</v>
      </c>
      <c r="M300" s="2" t="str" cm="1">
        <f t="array" ref="M300">_xlfn.IFS(E300&lt;1000,"&lt;₹1000",E300&lt;=10000,"₹1000 - ₹10000",E300&gt;10000,"&gt;₹10000")</f>
        <v>&lt;₹1000</v>
      </c>
      <c r="N300" s="2" t="str">
        <f t="shared" si="12"/>
        <v>YES</v>
      </c>
      <c r="O300" s="4">
        <f t="shared" si="13"/>
        <v>7500968</v>
      </c>
      <c r="P300" t="s">
        <v>3719</v>
      </c>
      <c r="Q300" t="s">
        <v>3720</v>
      </c>
      <c r="R300" t="s">
        <v>3721</v>
      </c>
      <c r="S300">
        <f t="shared" si="14"/>
        <v>8</v>
      </c>
      <c r="T300" t="s">
        <v>3722</v>
      </c>
      <c r="U300" t="s">
        <v>12014</v>
      </c>
      <c r="V300" t="s">
        <v>12015</v>
      </c>
      <c r="W300" t="s">
        <v>12016</v>
      </c>
      <c r="X300" t="s">
        <v>12017</v>
      </c>
      <c r="Y300" t="s">
        <v>12018</v>
      </c>
      <c r="Z300" t="s">
        <v>12019</v>
      </c>
      <c r="AA300" t="s">
        <v>12020</v>
      </c>
      <c r="AB300" t="s">
        <v>12021</v>
      </c>
    </row>
    <row r="301" spans="1:28" x14ac:dyDescent="0.25">
      <c r="A301" t="s">
        <v>559</v>
      </c>
      <c r="B301" t="s">
        <v>560</v>
      </c>
      <c r="C301" t="s">
        <v>7541</v>
      </c>
      <c r="D301" t="s">
        <v>17067</v>
      </c>
      <c r="E301" s="3">
        <v>299</v>
      </c>
      <c r="F301" s="3">
        <v>899</v>
      </c>
      <c r="G301" s="3" t="str" cm="1">
        <f t="array" ref="G30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01" s="18">
        <v>0.67</v>
      </c>
      <c r="I301" s="8">
        <f>Table2[[#This Row],[rating]]+(Table2[[#This Row],[review count per product]]/8)</f>
        <v>5</v>
      </c>
      <c r="J301">
        <v>4</v>
      </c>
      <c r="K301" s="2">
        <v>1588</v>
      </c>
      <c r="L301" s="2" t="str">
        <f>IF(Table2[[#This Row],[rating_count]]&lt;1000,"YES","NO")</f>
        <v>NO</v>
      </c>
      <c r="M301" s="2" t="str" cm="1">
        <f t="array" ref="M301">_xlfn.IFS(E301&lt;1000,"&lt;₹1000",E301&lt;=10000,"₹1000 - ₹10000",E301&gt;10000,"&gt;₹10000")</f>
        <v>&lt;₹1000</v>
      </c>
      <c r="N301" s="2" t="str">
        <f t="shared" si="12"/>
        <v>YES</v>
      </c>
      <c r="O301" s="4">
        <f t="shared" si="13"/>
        <v>1427612</v>
      </c>
      <c r="P301" t="s">
        <v>561</v>
      </c>
      <c r="Q301" t="s">
        <v>562</v>
      </c>
      <c r="R301" t="s">
        <v>563</v>
      </c>
      <c r="S301">
        <f t="shared" si="14"/>
        <v>8</v>
      </c>
      <c r="T301" t="s">
        <v>564</v>
      </c>
      <c r="U301" t="s">
        <v>8400</v>
      </c>
      <c r="V301" t="s">
        <v>8401</v>
      </c>
      <c r="W301" t="s">
        <v>8402</v>
      </c>
      <c r="X301" t="s">
        <v>8403</v>
      </c>
      <c r="Y301" t="s">
        <v>8404</v>
      </c>
      <c r="Z301" t="s">
        <v>8405</v>
      </c>
      <c r="AA301" t="s">
        <v>8406</v>
      </c>
      <c r="AB301" t="s">
        <v>8407</v>
      </c>
    </row>
    <row r="302" spans="1:28" x14ac:dyDescent="0.25">
      <c r="A302" t="s">
        <v>1358</v>
      </c>
      <c r="B302" t="s">
        <v>1359</v>
      </c>
      <c r="C302" t="s">
        <v>7537</v>
      </c>
      <c r="D302" t="s">
        <v>17066</v>
      </c>
      <c r="E302" s="3">
        <v>789</v>
      </c>
      <c r="F302" s="3">
        <v>1999</v>
      </c>
      <c r="G302" s="3" t="str" cm="1">
        <f t="array" ref="G30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02" s="18">
        <v>0.61</v>
      </c>
      <c r="I302" s="8">
        <f>Table2[[#This Row],[rating]]+(Table2[[#This Row],[review count per product]]/8)</f>
        <v>5.2</v>
      </c>
      <c r="J302">
        <v>4.2</v>
      </c>
      <c r="K302" s="2">
        <v>34540</v>
      </c>
      <c r="L302" s="2" t="str">
        <f>IF(Table2[[#This Row],[rating_count]]&lt;1000,"YES","NO")</f>
        <v>NO</v>
      </c>
      <c r="M302" s="2" t="str" cm="1">
        <f t="array" ref="M302">_xlfn.IFS(E302&lt;1000,"&lt;₹1000",E302&lt;=10000,"₹1000 - ₹10000",E302&gt;10000,"&gt;₹10000")</f>
        <v>&lt;₹1000</v>
      </c>
      <c r="N302" s="2" t="str">
        <f t="shared" si="12"/>
        <v>YES</v>
      </c>
      <c r="O302" s="4">
        <f t="shared" si="13"/>
        <v>69045460</v>
      </c>
      <c r="P302" t="s">
        <v>1360</v>
      </c>
      <c r="Q302" t="s">
        <v>1361</v>
      </c>
      <c r="R302" t="s">
        <v>1362</v>
      </c>
      <c r="S302">
        <f t="shared" si="14"/>
        <v>8</v>
      </c>
      <c r="T302" t="s">
        <v>1363</v>
      </c>
      <c r="U302" t="s">
        <v>9281</v>
      </c>
      <c r="V302" t="s">
        <v>9282</v>
      </c>
      <c r="W302" t="s">
        <v>9283</v>
      </c>
      <c r="X302" t="s">
        <v>9284</v>
      </c>
      <c r="Y302" t="s">
        <v>9285</v>
      </c>
      <c r="Z302" t="s">
        <v>9286</v>
      </c>
      <c r="AA302" t="s">
        <v>9287</v>
      </c>
      <c r="AB302" t="s">
        <v>9288</v>
      </c>
    </row>
    <row r="303" spans="1:28" x14ac:dyDescent="0.25">
      <c r="A303" t="s">
        <v>5922</v>
      </c>
      <c r="B303" t="s">
        <v>5923</v>
      </c>
      <c r="C303" t="s">
        <v>7680</v>
      </c>
      <c r="D303" t="s">
        <v>17068</v>
      </c>
      <c r="E303" s="3">
        <v>4280</v>
      </c>
      <c r="F303" s="3">
        <v>5995</v>
      </c>
      <c r="G303" s="3" t="str" cm="1">
        <f t="array" ref="G30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303" s="18">
        <v>0.28999999999999998</v>
      </c>
      <c r="I303" s="8">
        <f>Table2[[#This Row],[rating]]+(Table2[[#This Row],[review count per product]]/8)</f>
        <v>4.8</v>
      </c>
      <c r="J303">
        <v>3.8</v>
      </c>
      <c r="K303" s="2">
        <v>2112</v>
      </c>
      <c r="L303" s="2" t="str">
        <f>IF(Table2[[#This Row],[rating_count]]&lt;1000,"YES","NO")</f>
        <v>NO</v>
      </c>
      <c r="M303" s="2" t="str" cm="1">
        <f t="array" ref="M303">_xlfn.IFS(E303&lt;1000,"&lt;₹1000",E303&lt;=10000,"₹1000 - ₹10000",E303&gt;10000,"&gt;₹10000")</f>
        <v>₹1000 - ₹10000</v>
      </c>
      <c r="N303" s="2" t="str">
        <f t="shared" si="12"/>
        <v>NO</v>
      </c>
      <c r="O303" s="4">
        <f t="shared" si="13"/>
        <v>12661440</v>
      </c>
      <c r="P303" t="s">
        <v>5924</v>
      </c>
      <c r="Q303" t="s">
        <v>5925</v>
      </c>
      <c r="R303" t="s">
        <v>5926</v>
      </c>
      <c r="S303">
        <f t="shared" si="14"/>
        <v>8</v>
      </c>
      <c r="T303" t="s">
        <v>5927</v>
      </c>
      <c r="U303" t="s">
        <v>14906</v>
      </c>
      <c r="V303" t="s">
        <v>14907</v>
      </c>
      <c r="W303" t="s">
        <v>14908</v>
      </c>
      <c r="X303" t="s">
        <v>14909</v>
      </c>
      <c r="Y303" t="s">
        <v>14910</v>
      </c>
      <c r="Z303" t="s">
        <v>14911</v>
      </c>
      <c r="AA303" t="s">
        <v>14912</v>
      </c>
      <c r="AB303" t="s">
        <v>14913</v>
      </c>
    </row>
    <row r="304" spans="1:28" x14ac:dyDescent="0.25">
      <c r="A304" t="s">
        <v>6174</v>
      </c>
      <c r="B304" t="s">
        <v>6175</v>
      </c>
      <c r="C304" t="s">
        <v>7708</v>
      </c>
      <c r="D304" t="s">
        <v>17068</v>
      </c>
      <c r="E304" s="3">
        <v>7799</v>
      </c>
      <c r="F304" s="3">
        <v>8995</v>
      </c>
      <c r="G304" s="3" t="str" cm="1">
        <f t="array" ref="G30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304" s="18">
        <v>0.13</v>
      </c>
      <c r="I304" s="8">
        <f>Table2[[#This Row],[rating]]+(Table2[[#This Row],[review count per product]]/8)</f>
        <v>5</v>
      </c>
      <c r="J304">
        <v>4</v>
      </c>
      <c r="K304" s="2">
        <v>3160</v>
      </c>
      <c r="L304" s="2" t="str">
        <f>IF(Table2[[#This Row],[rating_count]]&lt;1000,"YES","NO")</f>
        <v>NO</v>
      </c>
      <c r="M304" s="2" t="str" cm="1">
        <f t="array" ref="M304">_xlfn.IFS(E304&lt;1000,"&lt;₹1000",E304&lt;=10000,"₹1000 - ₹10000",E304&gt;10000,"&gt;₹10000")</f>
        <v>₹1000 - ₹10000</v>
      </c>
      <c r="N304" s="2" t="str">
        <f t="shared" si="12"/>
        <v>NO</v>
      </c>
      <c r="O304" s="4">
        <f t="shared" si="13"/>
        <v>28424200</v>
      </c>
      <c r="P304" t="s">
        <v>6176</v>
      </c>
      <c r="Q304" t="s">
        <v>6177</v>
      </c>
      <c r="R304" t="s">
        <v>6178</v>
      </c>
      <c r="S304">
        <f t="shared" si="14"/>
        <v>8</v>
      </c>
      <c r="T304" t="s">
        <v>6179</v>
      </c>
      <c r="U304" t="s">
        <v>15233</v>
      </c>
      <c r="V304" t="s">
        <v>15234</v>
      </c>
      <c r="W304" t="s">
        <v>15235</v>
      </c>
      <c r="X304" t="s">
        <v>15236</v>
      </c>
      <c r="Y304" t="s">
        <v>15237</v>
      </c>
      <c r="Z304" t="s">
        <v>15238</v>
      </c>
      <c r="AA304" t="s">
        <v>15239</v>
      </c>
      <c r="AB304" t="s">
        <v>15240</v>
      </c>
    </row>
    <row r="305" spans="1:28" x14ac:dyDescent="0.25">
      <c r="A305" t="s">
        <v>1370</v>
      </c>
      <c r="B305" t="s">
        <v>1371</v>
      </c>
      <c r="C305" t="s">
        <v>7537</v>
      </c>
      <c r="D305" t="s">
        <v>17066</v>
      </c>
      <c r="E305" s="3">
        <v>325</v>
      </c>
      <c r="F305" s="3">
        <v>1099</v>
      </c>
      <c r="G305" s="3" t="str" cm="1">
        <f t="array" ref="G30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05" s="18">
        <v>0.7</v>
      </c>
      <c r="I305" s="8">
        <f>Table2[[#This Row],[rating]]+(Table2[[#This Row],[review count per product]]/8)</f>
        <v>5.2</v>
      </c>
      <c r="J305">
        <v>4.2</v>
      </c>
      <c r="K305" s="2">
        <v>10576</v>
      </c>
      <c r="L305" s="2" t="str">
        <f>IF(Table2[[#This Row],[rating_count]]&lt;1000,"YES","NO")</f>
        <v>NO</v>
      </c>
      <c r="M305" s="2" t="str" cm="1">
        <f t="array" ref="M305">_xlfn.IFS(E305&lt;1000,"&lt;₹1000",E305&lt;=10000,"₹1000 - ₹10000",E305&gt;10000,"&gt;₹10000")</f>
        <v>&lt;₹1000</v>
      </c>
      <c r="N305" s="2" t="str">
        <f t="shared" si="12"/>
        <v>YES</v>
      </c>
      <c r="O305" s="4">
        <f t="shared" si="13"/>
        <v>11623024</v>
      </c>
      <c r="P305" t="s">
        <v>1372</v>
      </c>
      <c r="Q305" t="s">
        <v>475</v>
      </c>
      <c r="R305" t="s">
        <v>476</v>
      </c>
      <c r="S305">
        <f t="shared" si="14"/>
        <v>8</v>
      </c>
      <c r="T305" t="s">
        <v>477</v>
      </c>
      <c r="U305" t="s">
        <v>8304</v>
      </c>
      <c r="V305" t="s">
        <v>8305</v>
      </c>
      <c r="W305" t="s">
        <v>8306</v>
      </c>
      <c r="X305" t="s">
        <v>8307</v>
      </c>
      <c r="Y305" t="s">
        <v>8308</v>
      </c>
      <c r="Z305" t="s">
        <v>8309</v>
      </c>
      <c r="AA305" t="s">
        <v>8310</v>
      </c>
      <c r="AB305" t="s">
        <v>8311</v>
      </c>
    </row>
    <row r="306" spans="1:28" x14ac:dyDescent="0.25">
      <c r="A306" t="s">
        <v>6970</v>
      </c>
      <c r="B306" t="s">
        <v>6971</v>
      </c>
      <c r="C306" t="s">
        <v>7700</v>
      </c>
      <c r="D306" t="s">
        <v>17068</v>
      </c>
      <c r="E306" s="3">
        <v>249</v>
      </c>
      <c r="F306" s="3">
        <v>400</v>
      </c>
      <c r="G306" s="3" t="str" cm="1">
        <f t="array" ref="G30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06" s="18">
        <v>0.38</v>
      </c>
      <c r="I306" s="8">
        <f>Table2[[#This Row],[rating]]+(Table2[[#This Row],[review count per product]]/8)</f>
        <v>5.0999999999999996</v>
      </c>
      <c r="J306">
        <v>4.0999999999999996</v>
      </c>
      <c r="K306" s="2">
        <v>693</v>
      </c>
      <c r="L306" s="2" t="str">
        <f>IF(Table2[[#This Row],[rating_count]]&lt;1000,"YES","NO")</f>
        <v>YES</v>
      </c>
      <c r="M306" s="2" t="str" cm="1">
        <f t="array" ref="M306">_xlfn.IFS(E306&lt;1000,"&lt;₹1000",E306&lt;=10000,"₹1000 - ₹10000",E306&gt;10000,"&gt;₹10000")</f>
        <v>&lt;₹1000</v>
      </c>
      <c r="N306" s="2" t="str">
        <f t="shared" si="12"/>
        <v>NO</v>
      </c>
      <c r="O306" s="4">
        <f t="shared" si="13"/>
        <v>277200</v>
      </c>
      <c r="P306" t="s">
        <v>6972</v>
      </c>
      <c r="Q306" t="s">
        <v>6973</v>
      </c>
      <c r="R306" t="s">
        <v>6974</v>
      </c>
      <c r="S306">
        <f t="shared" si="14"/>
        <v>8</v>
      </c>
      <c r="T306" t="s">
        <v>6975</v>
      </c>
      <c r="U306" t="s">
        <v>16271</v>
      </c>
      <c r="V306" t="s">
        <v>16272</v>
      </c>
      <c r="W306" t="s">
        <v>16273</v>
      </c>
      <c r="X306" t="s">
        <v>16274</v>
      </c>
      <c r="Y306" t="s">
        <v>16275</v>
      </c>
      <c r="Z306" t="s">
        <v>16276</v>
      </c>
      <c r="AA306" t="s">
        <v>16277</v>
      </c>
      <c r="AB306" t="s">
        <v>16278</v>
      </c>
    </row>
    <row r="307" spans="1:28" x14ac:dyDescent="0.25">
      <c r="A307" t="s">
        <v>6832</v>
      </c>
      <c r="B307" t="s">
        <v>6833</v>
      </c>
      <c r="C307" t="s">
        <v>7685</v>
      </c>
      <c r="D307" t="s">
        <v>17068</v>
      </c>
      <c r="E307" s="3">
        <v>949</v>
      </c>
      <c r="F307" s="3">
        <v>2385</v>
      </c>
      <c r="G307" s="3" t="str" cm="1">
        <f t="array" ref="G30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307" s="18">
        <v>0.6</v>
      </c>
      <c r="I307" s="8">
        <f>Table2[[#This Row],[rating]]+(Table2[[#This Row],[review count per product]]/8)</f>
        <v>5.0999999999999996</v>
      </c>
      <c r="J307">
        <v>4.0999999999999996</v>
      </c>
      <c r="K307" s="2">
        <v>2311</v>
      </c>
      <c r="L307" s="2" t="str">
        <f>IF(Table2[[#This Row],[rating_count]]&lt;1000,"YES","NO")</f>
        <v>NO</v>
      </c>
      <c r="M307" s="2" t="str" cm="1">
        <f t="array" ref="M307">_xlfn.IFS(E307&lt;1000,"&lt;₹1000",E307&lt;=10000,"₹1000 - ₹10000",E307&gt;10000,"&gt;₹10000")</f>
        <v>&lt;₹1000</v>
      </c>
      <c r="N307" s="2" t="str">
        <f t="shared" si="12"/>
        <v>YES</v>
      </c>
      <c r="O307" s="4">
        <f t="shared" si="13"/>
        <v>5511735</v>
      </c>
      <c r="P307" t="s">
        <v>6834</v>
      </c>
      <c r="Q307" t="s">
        <v>6835</v>
      </c>
      <c r="R307" t="s">
        <v>6836</v>
      </c>
      <c r="S307">
        <f t="shared" si="14"/>
        <v>8</v>
      </c>
      <c r="T307" t="s">
        <v>6837</v>
      </c>
      <c r="U307" t="s">
        <v>16088</v>
      </c>
      <c r="V307" t="s">
        <v>16089</v>
      </c>
      <c r="W307" t="s">
        <v>16090</v>
      </c>
      <c r="X307" t="s">
        <v>16091</v>
      </c>
      <c r="Y307" t="s">
        <v>16092</v>
      </c>
      <c r="Z307" t="s">
        <v>16093</v>
      </c>
      <c r="AA307" t="s">
        <v>16094</v>
      </c>
      <c r="AB307" t="s">
        <v>16095</v>
      </c>
    </row>
    <row r="308" spans="1:28" x14ac:dyDescent="0.25">
      <c r="A308" t="s">
        <v>7401</v>
      </c>
      <c r="B308" t="s">
        <v>7402</v>
      </c>
      <c r="C308" t="s">
        <v>7686</v>
      </c>
      <c r="D308" t="s">
        <v>17068</v>
      </c>
      <c r="E308" s="3">
        <v>253</v>
      </c>
      <c r="F308" s="3">
        <v>500</v>
      </c>
      <c r="G308" s="3" t="str" cm="1">
        <f t="array" ref="G30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308" s="18">
        <v>0.49</v>
      </c>
      <c r="I308" s="8">
        <f>Table2[[#This Row],[rating]]+(Table2[[#This Row],[review count per product]]/8)</f>
        <v>5.3</v>
      </c>
      <c r="J308">
        <v>4.3</v>
      </c>
      <c r="K308" s="2">
        <v>2664</v>
      </c>
      <c r="L308" s="2" t="str">
        <f>IF(Table2[[#This Row],[rating_count]]&lt;1000,"YES","NO")</f>
        <v>NO</v>
      </c>
      <c r="M308" s="2" t="str" cm="1">
        <f t="array" ref="M308">_xlfn.IFS(E308&lt;1000,"&lt;₹1000",E308&lt;=10000,"₹1000 - ₹10000",E308&gt;10000,"&gt;₹10000")</f>
        <v>&lt;₹1000</v>
      </c>
      <c r="N308" s="2" t="str">
        <f t="shared" si="12"/>
        <v>NO</v>
      </c>
      <c r="O308" s="4">
        <f t="shared" si="13"/>
        <v>1332000</v>
      </c>
      <c r="P308" t="s">
        <v>7403</v>
      </c>
      <c r="Q308" t="s">
        <v>7404</v>
      </c>
      <c r="R308" t="s">
        <v>7405</v>
      </c>
      <c r="S308">
        <f t="shared" si="14"/>
        <v>8</v>
      </c>
      <c r="T308" t="s">
        <v>7406</v>
      </c>
      <c r="U308" t="s">
        <v>16837</v>
      </c>
      <c r="V308" t="s">
        <v>16838</v>
      </c>
      <c r="W308" t="s">
        <v>16839</v>
      </c>
      <c r="X308" t="s">
        <v>16840</v>
      </c>
      <c r="Y308" t="s">
        <v>16841</v>
      </c>
      <c r="Z308" t="s">
        <v>16842</v>
      </c>
      <c r="AA308" t="s">
        <v>16843</v>
      </c>
      <c r="AB308" t="s">
        <v>16844</v>
      </c>
    </row>
    <row r="309" spans="1:28" x14ac:dyDescent="0.25">
      <c r="A309" t="s">
        <v>7210</v>
      </c>
      <c r="B309" t="s">
        <v>7211</v>
      </c>
      <c r="C309" t="s">
        <v>7704</v>
      </c>
      <c r="D309" t="s">
        <v>17068</v>
      </c>
      <c r="E309" s="3">
        <v>8699</v>
      </c>
      <c r="F309" s="3">
        <v>13049</v>
      </c>
      <c r="G309" s="3" t="str" cm="1">
        <f t="array" ref="G30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09" s="18">
        <v>0.33</v>
      </c>
      <c r="I309" s="8">
        <f>Table2[[#This Row],[rating]]+(Table2[[#This Row],[review count per product]]/8)</f>
        <v>5.3</v>
      </c>
      <c r="J309">
        <v>4.3</v>
      </c>
      <c r="K309" s="2">
        <v>5891</v>
      </c>
      <c r="L309" s="2" t="str">
        <f>IF(Table2[[#This Row],[rating_count]]&lt;1000,"YES","NO")</f>
        <v>NO</v>
      </c>
      <c r="M309" s="2" t="str" cm="1">
        <f t="array" ref="M309">_xlfn.IFS(E309&lt;1000,"&lt;₹1000",E309&lt;=10000,"₹1000 - ₹10000",E309&gt;10000,"&gt;₹10000")</f>
        <v>₹1000 - ₹10000</v>
      </c>
      <c r="N309" s="2" t="str">
        <f t="shared" si="12"/>
        <v>NO</v>
      </c>
      <c r="O309" s="4">
        <f t="shared" si="13"/>
        <v>76871659</v>
      </c>
      <c r="P309" t="s">
        <v>7212</v>
      </c>
      <c r="Q309" t="s">
        <v>7213</v>
      </c>
      <c r="R309" t="s">
        <v>7214</v>
      </c>
      <c r="S309">
        <f t="shared" si="14"/>
        <v>8</v>
      </c>
      <c r="T309" t="s">
        <v>7215</v>
      </c>
      <c r="U309" t="s">
        <v>16581</v>
      </c>
      <c r="V309" t="s">
        <v>16582</v>
      </c>
      <c r="W309" t="s">
        <v>16583</v>
      </c>
      <c r="X309" t="s">
        <v>16584</v>
      </c>
      <c r="Y309" t="s">
        <v>16585</v>
      </c>
      <c r="Z309" t="s">
        <v>16586</v>
      </c>
      <c r="AA309" t="s">
        <v>16587</v>
      </c>
      <c r="AB309" t="s">
        <v>16588</v>
      </c>
    </row>
    <row r="310" spans="1:28" x14ac:dyDescent="0.25">
      <c r="A310" t="s">
        <v>5904</v>
      </c>
      <c r="B310" t="s">
        <v>5905</v>
      </c>
      <c r="C310" t="s">
        <v>7687</v>
      </c>
      <c r="D310" t="s">
        <v>17068</v>
      </c>
      <c r="E310" s="3">
        <v>3299</v>
      </c>
      <c r="F310" s="3">
        <v>6500</v>
      </c>
      <c r="G310" s="3" t="str" cm="1">
        <f t="array" ref="G31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310" s="18">
        <v>0.49</v>
      </c>
      <c r="I310" s="8">
        <f>Table2[[#This Row],[rating]]+(Table2[[#This Row],[review count per product]]/8)</f>
        <v>4.7</v>
      </c>
      <c r="J310">
        <v>3.7</v>
      </c>
      <c r="K310" s="2">
        <v>11217</v>
      </c>
      <c r="L310" s="2" t="str">
        <f>IF(Table2[[#This Row],[rating_count]]&lt;1000,"YES","NO")</f>
        <v>NO</v>
      </c>
      <c r="M310" s="2" t="str" cm="1">
        <f t="array" ref="M310">_xlfn.IFS(E310&lt;1000,"&lt;₹1000",E310&lt;=10000,"₹1000 - ₹10000",E310&gt;10000,"&gt;₹10000")</f>
        <v>₹1000 - ₹10000</v>
      </c>
      <c r="N310" s="2" t="str">
        <f t="shared" si="12"/>
        <v>NO</v>
      </c>
      <c r="O310" s="4">
        <f t="shared" si="13"/>
        <v>72910500</v>
      </c>
      <c r="P310" t="s">
        <v>5906</v>
      </c>
      <c r="Q310" t="s">
        <v>5907</v>
      </c>
      <c r="R310" t="s">
        <v>5908</v>
      </c>
      <c r="S310">
        <f t="shared" si="14"/>
        <v>8</v>
      </c>
      <c r="T310" t="s">
        <v>5909</v>
      </c>
      <c r="U310" t="s">
        <v>14882</v>
      </c>
      <c r="V310" t="s">
        <v>14883</v>
      </c>
      <c r="W310" t="s">
        <v>14884</v>
      </c>
      <c r="X310" t="s">
        <v>14885</v>
      </c>
      <c r="Y310" t="s">
        <v>14886</v>
      </c>
      <c r="Z310" t="s">
        <v>14887</v>
      </c>
      <c r="AA310" t="s">
        <v>14888</v>
      </c>
      <c r="AB310" t="s">
        <v>14889</v>
      </c>
    </row>
    <row r="311" spans="1:28" x14ac:dyDescent="0.25">
      <c r="A311" t="s">
        <v>5790</v>
      </c>
      <c r="B311" t="s">
        <v>5791</v>
      </c>
      <c r="C311" t="s">
        <v>7682</v>
      </c>
      <c r="D311" t="s">
        <v>17068</v>
      </c>
      <c r="E311" s="3">
        <v>698</v>
      </c>
      <c r="F311" s="3">
        <v>699</v>
      </c>
      <c r="G311" s="3" t="str" cm="1">
        <f t="array" ref="G31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311" s="18">
        <v>0</v>
      </c>
      <c r="I311" s="8">
        <f>Table2[[#This Row],[rating]]+(Table2[[#This Row],[review count per product]]/8)</f>
        <v>5.2</v>
      </c>
      <c r="J311">
        <v>4.2</v>
      </c>
      <c r="K311" s="2">
        <v>3160</v>
      </c>
      <c r="L311" s="2" t="str">
        <f>IF(Table2[[#This Row],[rating_count]]&lt;1000,"YES","NO")</f>
        <v>NO</v>
      </c>
      <c r="M311" s="2" t="str" cm="1">
        <f t="array" ref="M311">_xlfn.IFS(E311&lt;1000,"&lt;₹1000",E311&lt;=10000,"₹1000 - ₹10000",E311&gt;10000,"&gt;₹10000")</f>
        <v>&lt;₹1000</v>
      </c>
      <c r="N311" s="2" t="str">
        <f t="shared" si="12"/>
        <v>NO</v>
      </c>
      <c r="O311" s="4">
        <f t="shared" si="13"/>
        <v>2208840</v>
      </c>
      <c r="P311" t="s">
        <v>5792</v>
      </c>
      <c r="Q311" t="s">
        <v>5793</v>
      </c>
      <c r="R311" t="s">
        <v>5794</v>
      </c>
      <c r="S311">
        <f t="shared" si="14"/>
        <v>8</v>
      </c>
      <c r="T311" t="s">
        <v>5795</v>
      </c>
      <c r="U311" t="s">
        <v>14730</v>
      </c>
      <c r="V311" t="s">
        <v>14731</v>
      </c>
      <c r="W311" t="s">
        <v>14732</v>
      </c>
      <c r="X311" t="s">
        <v>14733</v>
      </c>
      <c r="Y311" t="s">
        <v>14734</v>
      </c>
      <c r="Z311" t="s">
        <v>14735</v>
      </c>
      <c r="AA311" t="s">
        <v>14736</v>
      </c>
      <c r="AB311" t="s">
        <v>14737</v>
      </c>
    </row>
    <row r="312" spans="1:28" x14ac:dyDescent="0.25">
      <c r="A312" t="s">
        <v>6904</v>
      </c>
      <c r="B312" t="s">
        <v>6905</v>
      </c>
      <c r="C312" t="s">
        <v>7697</v>
      </c>
      <c r="D312" t="s">
        <v>17068</v>
      </c>
      <c r="E312" s="3">
        <v>2699</v>
      </c>
      <c r="F312" s="3">
        <v>3799</v>
      </c>
      <c r="G312" s="3" t="str" cm="1">
        <f t="array" ref="G31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312" s="18">
        <v>0.28999999999999998</v>
      </c>
      <c r="I312" s="8">
        <f>Table2[[#This Row],[rating]]+(Table2[[#This Row],[review count per product]]/8)</f>
        <v>5</v>
      </c>
      <c r="J312">
        <v>4</v>
      </c>
      <c r="K312" s="2">
        <v>727</v>
      </c>
      <c r="L312" s="2" t="str">
        <f>IF(Table2[[#This Row],[rating_count]]&lt;1000,"YES","NO")</f>
        <v>YES</v>
      </c>
      <c r="M312" s="2" t="str" cm="1">
        <f t="array" ref="M312">_xlfn.IFS(E312&lt;1000,"&lt;₹1000",E312&lt;=10000,"₹1000 - ₹10000",E312&gt;10000,"&gt;₹10000")</f>
        <v>₹1000 - ₹10000</v>
      </c>
      <c r="N312" s="2" t="str">
        <f t="shared" si="12"/>
        <v>NO</v>
      </c>
      <c r="O312" s="4">
        <f t="shared" si="13"/>
        <v>2761873</v>
      </c>
      <c r="P312" t="s">
        <v>6906</v>
      </c>
      <c r="Q312" t="s">
        <v>6907</v>
      </c>
      <c r="R312" t="s">
        <v>6908</v>
      </c>
      <c r="S312">
        <f t="shared" si="14"/>
        <v>8</v>
      </c>
      <c r="T312" t="s">
        <v>6909</v>
      </c>
      <c r="U312" t="s">
        <v>16184</v>
      </c>
      <c r="V312" t="s">
        <v>16185</v>
      </c>
      <c r="W312" t="s">
        <v>16186</v>
      </c>
      <c r="X312" t="s">
        <v>16187</v>
      </c>
      <c r="Y312" t="s">
        <v>16188</v>
      </c>
      <c r="Z312" t="s">
        <v>16189</v>
      </c>
      <c r="AA312" t="s">
        <v>16190</v>
      </c>
      <c r="AB312" t="s">
        <v>16191</v>
      </c>
    </row>
    <row r="313" spans="1:28" x14ac:dyDescent="0.25">
      <c r="A313" t="s">
        <v>3849</v>
      </c>
      <c r="B313" t="s">
        <v>3850</v>
      </c>
      <c r="C313" t="s">
        <v>7621</v>
      </c>
      <c r="D313" t="s">
        <v>17066</v>
      </c>
      <c r="E313" s="3">
        <v>1815</v>
      </c>
      <c r="F313" s="3">
        <v>3100</v>
      </c>
      <c r="G313" s="3" t="str" cm="1">
        <f t="array" ref="G31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313" s="18">
        <v>0.41</v>
      </c>
      <c r="I313" s="8">
        <f>Table2[[#This Row],[rating]]+(Table2[[#This Row],[review count per product]]/8)</f>
        <v>5.5</v>
      </c>
      <c r="J313">
        <v>4.5</v>
      </c>
      <c r="K313" s="2">
        <v>92925</v>
      </c>
      <c r="L313" s="2" t="str">
        <f>IF(Table2[[#This Row],[rating_count]]&lt;1000,"YES","NO")</f>
        <v>NO</v>
      </c>
      <c r="M313" s="2" t="str" cm="1">
        <f t="array" ref="M313">_xlfn.IFS(E313&lt;1000,"&lt;₹1000",E313&lt;=10000,"₹1000 - ₹10000",E313&gt;10000,"&gt;₹10000")</f>
        <v>₹1000 - ₹10000</v>
      </c>
      <c r="N313" s="2" t="str">
        <f t="shared" si="12"/>
        <v>NO</v>
      </c>
      <c r="O313" s="4">
        <f t="shared" si="13"/>
        <v>288067500</v>
      </c>
      <c r="P313" t="s">
        <v>3851</v>
      </c>
      <c r="Q313" t="s">
        <v>3852</v>
      </c>
      <c r="R313" t="s">
        <v>3853</v>
      </c>
      <c r="S313">
        <f t="shared" si="14"/>
        <v>8</v>
      </c>
      <c r="T313" t="s">
        <v>3854</v>
      </c>
      <c r="U313" t="s">
        <v>12190</v>
      </c>
      <c r="V313" t="s">
        <v>12191</v>
      </c>
      <c r="W313" t="s">
        <v>12192</v>
      </c>
      <c r="X313" t="s">
        <v>12193</v>
      </c>
      <c r="Y313" t="s">
        <v>12194</v>
      </c>
      <c r="Z313" t="s">
        <v>12195</v>
      </c>
      <c r="AA313" t="s">
        <v>12196</v>
      </c>
      <c r="AB313" t="s">
        <v>12197</v>
      </c>
    </row>
    <row r="314" spans="1:28" x14ac:dyDescent="0.25">
      <c r="A314" t="s">
        <v>4376</v>
      </c>
      <c r="B314" t="s">
        <v>4377</v>
      </c>
      <c r="C314" t="s">
        <v>7582</v>
      </c>
      <c r="D314" t="s">
        <v>17066</v>
      </c>
      <c r="E314" s="3">
        <v>330</v>
      </c>
      <c r="F314" s="3">
        <v>499</v>
      </c>
      <c r="G314" s="3" t="str" cm="1">
        <f t="array" ref="G31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14" s="18">
        <v>0.34</v>
      </c>
      <c r="I314" s="8">
        <f>Table2[[#This Row],[rating]]+(Table2[[#This Row],[review count per product]]/8)</f>
        <v>4.7</v>
      </c>
      <c r="J314">
        <v>3.7</v>
      </c>
      <c r="K314" s="2">
        <v>8566</v>
      </c>
      <c r="L314" s="2" t="str">
        <f>IF(Table2[[#This Row],[rating_count]]&lt;1000,"YES","NO")</f>
        <v>NO</v>
      </c>
      <c r="M314" s="2" t="str" cm="1">
        <f t="array" ref="M314">_xlfn.IFS(E314&lt;1000,"&lt;₹1000",E314&lt;=10000,"₹1000 - ₹10000",E314&gt;10000,"&gt;₹10000")</f>
        <v>&lt;₹1000</v>
      </c>
      <c r="N314" s="2" t="str">
        <f t="shared" si="12"/>
        <v>NO</v>
      </c>
      <c r="O314" s="4">
        <f t="shared" si="13"/>
        <v>4274434</v>
      </c>
      <c r="P314" t="s">
        <v>4378</v>
      </c>
      <c r="Q314" t="s">
        <v>4379</v>
      </c>
      <c r="R314" t="s">
        <v>4380</v>
      </c>
      <c r="S314">
        <f t="shared" si="14"/>
        <v>8</v>
      </c>
      <c r="T314" t="s">
        <v>4381</v>
      </c>
      <c r="U314" t="s">
        <v>12886</v>
      </c>
      <c r="V314" t="s">
        <v>12887</v>
      </c>
      <c r="W314" t="s">
        <v>12888</v>
      </c>
      <c r="X314" t="s">
        <v>12889</v>
      </c>
      <c r="Y314" t="s">
        <v>12890</v>
      </c>
      <c r="Z314" t="s">
        <v>12891</v>
      </c>
      <c r="AA314" t="s">
        <v>12892</v>
      </c>
      <c r="AB314" t="s">
        <v>12893</v>
      </c>
    </row>
    <row r="315" spans="1:28" x14ac:dyDescent="0.25">
      <c r="A315" t="s">
        <v>7174</v>
      </c>
      <c r="B315" t="s">
        <v>7175</v>
      </c>
      <c r="C315" t="s">
        <v>7719</v>
      </c>
      <c r="D315" t="s">
        <v>17068</v>
      </c>
      <c r="E315" s="3">
        <v>1199</v>
      </c>
      <c r="F315" s="3">
        <v>1899</v>
      </c>
      <c r="G315" s="3" t="str" cm="1">
        <f t="array" ref="G31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15" s="18">
        <v>0.37</v>
      </c>
      <c r="I315" s="8">
        <f>Table2[[#This Row],[rating]]+(Table2[[#This Row],[review count per product]]/8)</f>
        <v>5.2</v>
      </c>
      <c r="J315">
        <v>4.2</v>
      </c>
      <c r="K315" s="2">
        <v>3858</v>
      </c>
      <c r="L315" s="2" t="str">
        <f>IF(Table2[[#This Row],[rating_count]]&lt;1000,"YES","NO")</f>
        <v>NO</v>
      </c>
      <c r="M315" s="2" t="str" cm="1">
        <f t="array" ref="M315">_xlfn.IFS(E315&lt;1000,"&lt;₹1000",E315&lt;=10000,"₹1000 - ₹10000",E315&gt;10000,"&gt;₹10000")</f>
        <v>₹1000 - ₹10000</v>
      </c>
      <c r="N315" s="2" t="str">
        <f t="shared" si="12"/>
        <v>NO</v>
      </c>
      <c r="O315" s="4">
        <f t="shared" si="13"/>
        <v>7326342</v>
      </c>
      <c r="P315" t="s">
        <v>7176</v>
      </c>
      <c r="Q315" t="s">
        <v>7177</v>
      </c>
      <c r="R315" t="s">
        <v>7178</v>
      </c>
      <c r="S315">
        <f t="shared" si="14"/>
        <v>8</v>
      </c>
      <c r="T315" t="s">
        <v>7179</v>
      </c>
      <c r="U315" t="s">
        <v>16533</v>
      </c>
      <c r="V315" t="s">
        <v>16534</v>
      </c>
      <c r="W315" t="s">
        <v>16535</v>
      </c>
      <c r="X315" t="s">
        <v>16536</v>
      </c>
      <c r="Y315" t="s">
        <v>16537</v>
      </c>
      <c r="Z315" t="s">
        <v>16538</v>
      </c>
      <c r="AA315" t="s">
        <v>16539</v>
      </c>
      <c r="AB315" t="s">
        <v>16540</v>
      </c>
    </row>
    <row r="316" spans="1:28" x14ac:dyDescent="0.25">
      <c r="A316" t="s">
        <v>5760</v>
      </c>
      <c r="B316" t="s">
        <v>5761</v>
      </c>
      <c r="C316" t="s">
        <v>7685</v>
      </c>
      <c r="D316" t="s">
        <v>17068</v>
      </c>
      <c r="E316" s="3">
        <v>1199</v>
      </c>
      <c r="F316" s="3">
        <v>1950</v>
      </c>
      <c r="G316" s="3" t="str" cm="1">
        <f t="array" ref="G31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16" s="18">
        <v>0.39</v>
      </c>
      <c r="I316" s="8">
        <f>Table2[[#This Row],[rating]]+(Table2[[#This Row],[review count per product]]/8)</f>
        <v>4.9000000000000004</v>
      </c>
      <c r="J316">
        <v>3.9</v>
      </c>
      <c r="K316" s="2">
        <v>2832</v>
      </c>
      <c r="L316" s="2" t="str">
        <f>IF(Table2[[#This Row],[rating_count]]&lt;1000,"YES","NO")</f>
        <v>NO</v>
      </c>
      <c r="M316" s="2" t="str" cm="1">
        <f t="array" ref="M316">_xlfn.IFS(E316&lt;1000,"&lt;₹1000",E316&lt;=10000,"₹1000 - ₹10000",E316&gt;10000,"&gt;₹10000")</f>
        <v>₹1000 - ₹10000</v>
      </c>
      <c r="N316" s="2" t="str">
        <f t="shared" si="12"/>
        <v>NO</v>
      </c>
      <c r="O316" s="4">
        <f t="shared" si="13"/>
        <v>5522400</v>
      </c>
      <c r="P316" t="s">
        <v>5762</v>
      </c>
      <c r="Q316" t="s">
        <v>5763</v>
      </c>
      <c r="R316" t="s">
        <v>5764</v>
      </c>
      <c r="S316">
        <f t="shared" si="14"/>
        <v>8</v>
      </c>
      <c r="T316" t="s">
        <v>5765</v>
      </c>
      <c r="U316" t="s">
        <v>14690</v>
      </c>
      <c r="V316" t="s">
        <v>14691</v>
      </c>
      <c r="W316" t="s">
        <v>14692</v>
      </c>
      <c r="X316" t="s">
        <v>14693</v>
      </c>
      <c r="Y316" t="s">
        <v>14694</v>
      </c>
      <c r="Z316" t="s">
        <v>14695</v>
      </c>
      <c r="AA316" t="s">
        <v>14696</v>
      </c>
      <c r="AB316" t="s">
        <v>14697</v>
      </c>
    </row>
    <row r="317" spans="1:28" x14ac:dyDescent="0.25">
      <c r="A317" t="s">
        <v>5161</v>
      </c>
      <c r="B317" t="s">
        <v>5162</v>
      </c>
      <c r="C317" t="s">
        <v>7540</v>
      </c>
      <c r="D317" t="s">
        <v>17067</v>
      </c>
      <c r="E317" s="3">
        <v>379</v>
      </c>
      <c r="F317" s="3">
        <v>999</v>
      </c>
      <c r="G317" s="3" t="str" cm="1">
        <f t="array" ref="G31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17" s="18">
        <v>0.62</v>
      </c>
      <c r="I317" s="8">
        <f>Table2[[#This Row],[rating]]+(Table2[[#This Row],[review count per product]]/8)</f>
        <v>5.3</v>
      </c>
      <c r="J317">
        <v>4.3</v>
      </c>
      <c r="K317" s="2">
        <v>3096</v>
      </c>
      <c r="L317" s="2" t="str">
        <f>IF(Table2[[#This Row],[rating_count]]&lt;1000,"YES","NO")</f>
        <v>NO</v>
      </c>
      <c r="M317" s="2" t="str" cm="1">
        <f t="array" ref="M317">_xlfn.IFS(E317&lt;1000,"&lt;₹1000",E317&lt;=10000,"₹1000 - ₹10000",E317&gt;10000,"&gt;₹10000")</f>
        <v>&lt;₹1000</v>
      </c>
      <c r="N317" s="2" t="str">
        <f t="shared" si="12"/>
        <v>YES</v>
      </c>
      <c r="O317" s="4">
        <f t="shared" si="13"/>
        <v>3092904</v>
      </c>
      <c r="P317" t="s">
        <v>5163</v>
      </c>
      <c r="Q317" t="s">
        <v>5164</v>
      </c>
      <c r="R317" t="s">
        <v>5165</v>
      </c>
      <c r="S317">
        <f t="shared" si="14"/>
        <v>8</v>
      </c>
      <c r="T317" t="s">
        <v>5166</v>
      </c>
      <c r="U317" t="s">
        <v>13911</v>
      </c>
      <c r="V317" t="s">
        <v>13912</v>
      </c>
      <c r="W317" t="s">
        <v>13913</v>
      </c>
      <c r="X317" t="s">
        <v>13914</v>
      </c>
      <c r="Y317" t="s">
        <v>13915</v>
      </c>
      <c r="Z317" t="s">
        <v>13916</v>
      </c>
      <c r="AA317" t="s">
        <v>13917</v>
      </c>
      <c r="AB317" t="s">
        <v>13918</v>
      </c>
    </row>
    <row r="318" spans="1:28" x14ac:dyDescent="0.25">
      <c r="A318" t="s">
        <v>2391</v>
      </c>
      <c r="B318" t="s">
        <v>2392</v>
      </c>
      <c r="C318" t="s">
        <v>7558</v>
      </c>
      <c r="D318" t="s">
        <v>17067</v>
      </c>
      <c r="E318" s="3">
        <v>599</v>
      </c>
      <c r="F318" s="3">
        <v>999</v>
      </c>
      <c r="G318" s="3" t="str" cm="1">
        <f t="array" ref="G31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18" s="18">
        <v>0.4</v>
      </c>
      <c r="I318" s="8">
        <f>Table2[[#This Row],[rating]]+(Table2[[#This Row],[review count per product]]/8)</f>
        <v>5</v>
      </c>
      <c r="J318">
        <v>4</v>
      </c>
      <c r="K318" s="2">
        <v>18654</v>
      </c>
      <c r="L318" s="2" t="str">
        <f>IF(Table2[[#This Row],[rating_count]]&lt;1000,"YES","NO")</f>
        <v>NO</v>
      </c>
      <c r="M318" s="2" t="str" cm="1">
        <f t="array" ref="M318">_xlfn.IFS(E318&lt;1000,"&lt;₹1000",E318&lt;=10000,"₹1000 - ₹10000",E318&gt;10000,"&gt;₹10000")</f>
        <v>&lt;₹1000</v>
      </c>
      <c r="N318" s="2" t="str">
        <f t="shared" si="12"/>
        <v>NO</v>
      </c>
      <c r="O318" s="4">
        <f t="shared" si="13"/>
        <v>18635346</v>
      </c>
      <c r="P318" t="s">
        <v>2393</v>
      </c>
      <c r="Q318" t="s">
        <v>2394</v>
      </c>
      <c r="R318" t="s">
        <v>2395</v>
      </c>
      <c r="S318">
        <f t="shared" si="14"/>
        <v>8</v>
      </c>
      <c r="T318" t="s">
        <v>2396</v>
      </c>
      <c r="U318" t="s">
        <v>10391</v>
      </c>
      <c r="V318" t="s">
        <v>10392</v>
      </c>
      <c r="W318" t="s">
        <v>10393</v>
      </c>
      <c r="X318" t="s">
        <v>10394</v>
      </c>
      <c r="Y318" t="s">
        <v>10395</v>
      </c>
      <c r="Z318" t="s">
        <v>10396</v>
      </c>
      <c r="AA318" t="s">
        <v>10397</v>
      </c>
      <c r="AB318" t="s">
        <v>10398</v>
      </c>
    </row>
    <row r="319" spans="1:28" x14ac:dyDescent="0.25">
      <c r="A319" t="s">
        <v>1840</v>
      </c>
      <c r="B319" t="s">
        <v>1841</v>
      </c>
      <c r="C319" t="s">
        <v>7558</v>
      </c>
      <c r="D319" t="s">
        <v>17067</v>
      </c>
      <c r="E319" s="3">
        <v>349</v>
      </c>
      <c r="F319" s="3">
        <v>999</v>
      </c>
      <c r="G319" s="3" t="str" cm="1">
        <f t="array" ref="G31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19" s="18">
        <v>0.65</v>
      </c>
      <c r="I319" s="8">
        <f>Table2[[#This Row],[rating]]+(Table2[[#This Row],[review count per product]]/8)</f>
        <v>5.0999999999999996</v>
      </c>
      <c r="J319">
        <v>4.0999999999999996</v>
      </c>
      <c r="K319" s="2">
        <v>363713</v>
      </c>
      <c r="L319" s="2" t="str">
        <f>IF(Table2[[#This Row],[rating_count]]&lt;1000,"YES","NO")</f>
        <v>NO</v>
      </c>
      <c r="M319" s="2" t="str" cm="1">
        <f t="array" ref="M319">_xlfn.IFS(E319&lt;1000,"&lt;₹1000",E319&lt;=10000,"₹1000 - ₹10000",E319&gt;10000,"&gt;₹10000")</f>
        <v>&lt;₹1000</v>
      </c>
      <c r="N319" s="2" t="str">
        <f t="shared" si="12"/>
        <v>YES</v>
      </c>
      <c r="O319" s="4">
        <f t="shared" si="13"/>
        <v>363349287</v>
      </c>
      <c r="P319" t="s">
        <v>1842</v>
      </c>
      <c r="Q319" t="s">
        <v>1843</v>
      </c>
      <c r="R319" t="s">
        <v>1844</v>
      </c>
      <c r="S319">
        <f t="shared" si="14"/>
        <v>8</v>
      </c>
      <c r="T319" t="s">
        <v>1845</v>
      </c>
      <c r="U319" t="s">
        <v>9832</v>
      </c>
      <c r="V319" t="s">
        <v>9833</v>
      </c>
      <c r="W319" t="s">
        <v>9834</v>
      </c>
      <c r="X319" t="s">
        <v>9835</v>
      </c>
      <c r="Y319" t="s">
        <v>9836</v>
      </c>
      <c r="Z319" t="s">
        <v>9837</v>
      </c>
      <c r="AA319" t="s">
        <v>9838</v>
      </c>
      <c r="AB319" t="s">
        <v>9839</v>
      </c>
    </row>
    <row r="320" spans="1:28" x14ac:dyDescent="0.25">
      <c r="A320" t="s">
        <v>2035</v>
      </c>
      <c r="B320" t="s">
        <v>2036</v>
      </c>
      <c r="C320" t="s">
        <v>7537</v>
      </c>
      <c r="D320" t="s">
        <v>17066</v>
      </c>
      <c r="E320" s="3">
        <v>379</v>
      </c>
      <c r="F320" s="3">
        <v>999</v>
      </c>
      <c r="G320" s="3" t="str" cm="1">
        <f t="array" ref="G32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20" s="18">
        <v>0.62</v>
      </c>
      <c r="I320" s="8">
        <f>Table2[[#This Row],[rating]]+(Table2[[#This Row],[review count per product]]/8)</f>
        <v>5.0999999999999996</v>
      </c>
      <c r="J320">
        <v>4.0999999999999996</v>
      </c>
      <c r="K320" s="2">
        <v>363713</v>
      </c>
      <c r="L320" s="2" t="str">
        <f>IF(Table2[[#This Row],[rating_count]]&lt;1000,"YES","NO")</f>
        <v>NO</v>
      </c>
      <c r="M320" s="2" t="str" cm="1">
        <f t="array" ref="M320">_xlfn.IFS(E320&lt;1000,"&lt;₹1000",E320&lt;=10000,"₹1000 - ₹10000",E320&gt;10000,"&gt;₹10000")</f>
        <v>&lt;₹1000</v>
      </c>
      <c r="N320" s="2" t="str">
        <f t="shared" si="12"/>
        <v>YES</v>
      </c>
      <c r="O320" s="4">
        <f t="shared" si="13"/>
        <v>363349287</v>
      </c>
      <c r="P320" t="s">
        <v>2037</v>
      </c>
      <c r="Q320" t="s">
        <v>1843</v>
      </c>
      <c r="R320" t="s">
        <v>1844</v>
      </c>
      <c r="S320">
        <f t="shared" si="14"/>
        <v>8</v>
      </c>
      <c r="T320" t="s">
        <v>1845</v>
      </c>
      <c r="U320" t="s">
        <v>9832</v>
      </c>
      <c r="V320" t="s">
        <v>9833</v>
      </c>
      <c r="W320" t="s">
        <v>9834</v>
      </c>
      <c r="X320" t="s">
        <v>9835</v>
      </c>
      <c r="Y320" t="s">
        <v>9836</v>
      </c>
      <c r="Z320" t="s">
        <v>9837</v>
      </c>
      <c r="AA320" t="s">
        <v>9838</v>
      </c>
      <c r="AB320" t="s">
        <v>9839</v>
      </c>
    </row>
    <row r="321" spans="1:28" x14ac:dyDescent="0.25">
      <c r="A321" t="s">
        <v>472</v>
      </c>
      <c r="B321" t="s">
        <v>473</v>
      </c>
      <c r="C321" t="s">
        <v>7537</v>
      </c>
      <c r="D321" t="s">
        <v>17066</v>
      </c>
      <c r="E321" s="3">
        <v>325</v>
      </c>
      <c r="F321" s="3">
        <v>1299</v>
      </c>
      <c r="G321" s="3" t="str" cm="1">
        <f t="array" ref="G32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321" s="18">
        <v>0.75</v>
      </c>
      <c r="I321" s="8">
        <f>Table2[[#This Row],[rating]]+(Table2[[#This Row],[review count per product]]/8)</f>
        <v>5.2</v>
      </c>
      <c r="J321">
        <v>4.2</v>
      </c>
      <c r="K321" s="2">
        <v>10576</v>
      </c>
      <c r="L321" s="2" t="str">
        <f>IF(Table2[[#This Row],[rating_count]]&lt;1000,"YES","NO")</f>
        <v>NO</v>
      </c>
      <c r="M321" s="2" t="str" cm="1">
        <f t="array" ref="M321">_xlfn.IFS(E321&lt;1000,"&lt;₹1000",E321&lt;=10000,"₹1000 - ₹10000",E321&gt;10000,"&gt;₹10000")</f>
        <v>&lt;₹1000</v>
      </c>
      <c r="N321" s="2" t="str">
        <f t="shared" si="12"/>
        <v>YES</v>
      </c>
      <c r="O321" s="4">
        <f t="shared" si="13"/>
        <v>13738224</v>
      </c>
      <c r="P321" t="s">
        <v>474</v>
      </c>
      <c r="Q321" t="s">
        <v>475</v>
      </c>
      <c r="R321" t="s">
        <v>476</v>
      </c>
      <c r="S321">
        <f t="shared" si="14"/>
        <v>8</v>
      </c>
      <c r="T321" t="s">
        <v>477</v>
      </c>
      <c r="U321" t="s">
        <v>8304</v>
      </c>
      <c r="V321" t="s">
        <v>8305</v>
      </c>
      <c r="W321" t="s">
        <v>8306</v>
      </c>
      <c r="X321" t="s">
        <v>8307</v>
      </c>
      <c r="Y321" t="s">
        <v>8308</v>
      </c>
      <c r="Z321" t="s">
        <v>8309</v>
      </c>
      <c r="AA321" t="s">
        <v>8310</v>
      </c>
      <c r="AB321" t="s">
        <v>8311</v>
      </c>
    </row>
    <row r="322" spans="1:28" x14ac:dyDescent="0.25">
      <c r="A322" t="s">
        <v>3126</v>
      </c>
      <c r="B322" t="s">
        <v>3127</v>
      </c>
      <c r="C322" t="s">
        <v>7586</v>
      </c>
      <c r="D322" t="s">
        <v>17066</v>
      </c>
      <c r="E322" s="3">
        <v>2499</v>
      </c>
      <c r="F322" s="3">
        <v>4999</v>
      </c>
      <c r="G322" s="3" t="str" cm="1">
        <f t="array" ref="G32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322" s="18">
        <v>0.5</v>
      </c>
      <c r="I322" s="8">
        <f>Table2[[#This Row],[rating]]+(Table2[[#This Row],[review count per product]]/8)</f>
        <v>5.4</v>
      </c>
      <c r="J322">
        <v>4.4000000000000004</v>
      </c>
      <c r="K322" s="2">
        <v>35024</v>
      </c>
      <c r="L322" s="2" t="str">
        <f>IF(Table2[[#This Row],[rating_count]]&lt;1000,"YES","NO")</f>
        <v>NO</v>
      </c>
      <c r="M322" s="2" t="str" cm="1">
        <f t="array" ref="M322">_xlfn.IFS(E322&lt;1000,"&lt;₹1000",E322&lt;=10000,"₹1000 - ₹10000",E322&gt;10000,"&gt;₹10000")</f>
        <v>₹1000 - ₹10000</v>
      </c>
      <c r="N322" s="2" t="str">
        <f t="shared" ref="N322:N385" si="15">IF(H322&gt;=50%,"YES","NO")</f>
        <v>YES</v>
      </c>
      <c r="O322" s="4">
        <f t="shared" ref="O322:O385" si="16">F322*K322</f>
        <v>175084976</v>
      </c>
      <c r="P322" t="s">
        <v>3128</v>
      </c>
      <c r="Q322" t="s">
        <v>3129</v>
      </c>
      <c r="R322" t="s">
        <v>3130</v>
      </c>
      <c r="S322">
        <f t="shared" ref="S322:S385" si="17">COUNTA(U322:AB322)</f>
        <v>8</v>
      </c>
      <c r="T322" t="s">
        <v>3131</v>
      </c>
      <c r="U322" t="s">
        <v>11238</v>
      </c>
      <c r="V322" t="s">
        <v>11239</v>
      </c>
      <c r="W322" t="s">
        <v>11240</v>
      </c>
      <c r="X322" t="s">
        <v>11241</v>
      </c>
      <c r="Y322" t="s">
        <v>11242</v>
      </c>
      <c r="Z322" t="s">
        <v>11243</v>
      </c>
      <c r="AA322" t="s">
        <v>11244</v>
      </c>
      <c r="AB322" t="s">
        <v>11245</v>
      </c>
    </row>
    <row r="323" spans="1:28" x14ac:dyDescent="0.25">
      <c r="A323" t="s">
        <v>6419</v>
      </c>
      <c r="B323" t="s">
        <v>6420</v>
      </c>
      <c r="C323" t="s">
        <v>7689</v>
      </c>
      <c r="D323" t="s">
        <v>17068</v>
      </c>
      <c r="E323" s="3">
        <v>1699</v>
      </c>
      <c r="F323" s="3">
        <v>1975</v>
      </c>
      <c r="G323" s="3" t="str" cm="1">
        <f t="array" ref="G32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323" s="18">
        <v>0.14000000000000001</v>
      </c>
      <c r="I323" s="8">
        <f>Table2[[#This Row],[rating]]+(Table2[[#This Row],[review count per product]]/8)</f>
        <v>5.0999999999999996</v>
      </c>
      <c r="J323">
        <v>4.0999999999999996</v>
      </c>
      <c r="K323" s="2">
        <v>4716</v>
      </c>
      <c r="L323" s="2" t="str">
        <f>IF(Table2[[#This Row],[rating_count]]&lt;1000,"YES","NO")</f>
        <v>NO</v>
      </c>
      <c r="M323" s="2" t="str" cm="1">
        <f t="array" ref="M323">_xlfn.IFS(E323&lt;1000,"&lt;₹1000",E323&lt;=10000,"₹1000 - ₹10000",E323&gt;10000,"&gt;₹10000")</f>
        <v>₹1000 - ₹10000</v>
      </c>
      <c r="N323" s="2" t="str">
        <f t="shared" si="15"/>
        <v>NO</v>
      </c>
      <c r="O323" s="4">
        <f t="shared" si="16"/>
        <v>9314100</v>
      </c>
      <c r="P323" t="s">
        <v>6421</v>
      </c>
      <c r="Q323" t="s">
        <v>6422</v>
      </c>
      <c r="R323" t="s">
        <v>6423</v>
      </c>
      <c r="S323">
        <f t="shared" si="17"/>
        <v>8</v>
      </c>
      <c r="T323" t="s">
        <v>6424</v>
      </c>
      <c r="U323" t="s">
        <v>15554</v>
      </c>
      <c r="V323" t="s">
        <v>15555</v>
      </c>
      <c r="W323" t="s">
        <v>15556</v>
      </c>
      <c r="X323" t="s">
        <v>15557</v>
      </c>
      <c r="Y323" t="s">
        <v>15558</v>
      </c>
      <c r="Z323" t="s">
        <v>15559</v>
      </c>
      <c r="AA323" t="s">
        <v>15560</v>
      </c>
      <c r="AB323" t="s">
        <v>15561</v>
      </c>
    </row>
    <row r="324" spans="1:28" x14ac:dyDescent="0.25">
      <c r="A324" t="s">
        <v>2047</v>
      </c>
      <c r="B324" t="s">
        <v>2048</v>
      </c>
      <c r="C324" t="s">
        <v>7567</v>
      </c>
      <c r="D324" t="s">
        <v>17067</v>
      </c>
      <c r="E324" s="3">
        <v>99</v>
      </c>
      <c r="F324" s="3">
        <v>499</v>
      </c>
      <c r="G324" s="3" t="str" cm="1">
        <f t="array" ref="G32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324" s="18">
        <v>0.8</v>
      </c>
      <c r="I324" s="8">
        <f>Table2[[#This Row],[rating]]+(Table2[[#This Row],[review count per product]]/8)</f>
        <v>5.3</v>
      </c>
      <c r="J324">
        <v>4.3</v>
      </c>
      <c r="K324" s="2">
        <v>42641</v>
      </c>
      <c r="L324" s="2" t="str">
        <f>IF(Table2[[#This Row],[rating_count]]&lt;1000,"YES","NO")</f>
        <v>NO</v>
      </c>
      <c r="M324" s="2" t="str" cm="1">
        <f t="array" ref="M324">_xlfn.IFS(E324&lt;1000,"&lt;₹1000",E324&lt;=10000,"₹1000 - ₹10000",E324&gt;10000,"&gt;₹10000")</f>
        <v>&lt;₹1000</v>
      </c>
      <c r="N324" s="2" t="str">
        <f t="shared" si="15"/>
        <v>YES</v>
      </c>
      <c r="O324" s="4">
        <f t="shared" si="16"/>
        <v>21277859</v>
      </c>
      <c r="P324" t="s">
        <v>2049</v>
      </c>
      <c r="Q324" t="s">
        <v>2050</v>
      </c>
      <c r="R324" t="s">
        <v>2051</v>
      </c>
      <c r="S324">
        <f t="shared" si="17"/>
        <v>8</v>
      </c>
      <c r="T324" t="s">
        <v>2052</v>
      </c>
      <c r="U324" t="s">
        <v>10033</v>
      </c>
      <c r="V324" t="s">
        <v>10034</v>
      </c>
      <c r="W324" t="s">
        <v>10035</v>
      </c>
      <c r="X324" t="s">
        <v>10036</v>
      </c>
      <c r="Y324" t="s">
        <v>10037</v>
      </c>
      <c r="Z324" t="s">
        <v>10038</v>
      </c>
      <c r="AA324" t="s">
        <v>10039</v>
      </c>
      <c r="AB324" t="s">
        <v>10040</v>
      </c>
    </row>
    <row r="325" spans="1:28" x14ac:dyDescent="0.25">
      <c r="A325" t="s">
        <v>4963</v>
      </c>
      <c r="B325" t="s">
        <v>4964</v>
      </c>
      <c r="C325" t="s">
        <v>7660</v>
      </c>
      <c r="D325" t="s">
        <v>17067</v>
      </c>
      <c r="E325" s="3">
        <v>249</v>
      </c>
      <c r="F325" s="3">
        <v>499</v>
      </c>
      <c r="G325" s="3" t="str" cm="1">
        <f t="array" ref="G32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325" s="18">
        <v>0.5</v>
      </c>
      <c r="I325" s="8">
        <f>Table2[[#This Row],[rating]]+(Table2[[#This Row],[review count per product]]/8)</f>
        <v>4.3</v>
      </c>
      <c r="J325">
        <v>3.3</v>
      </c>
      <c r="K325" s="2">
        <v>8427</v>
      </c>
      <c r="L325" s="2" t="str">
        <f>IF(Table2[[#This Row],[rating_count]]&lt;1000,"YES","NO")</f>
        <v>NO</v>
      </c>
      <c r="M325" s="2" t="str" cm="1">
        <f t="array" ref="M325">_xlfn.IFS(E325&lt;1000,"&lt;₹1000",E325&lt;=10000,"₹1000 - ₹10000",E325&gt;10000,"&gt;₹10000")</f>
        <v>&lt;₹1000</v>
      </c>
      <c r="N325" s="2" t="str">
        <f t="shared" si="15"/>
        <v>YES</v>
      </c>
      <c r="O325" s="4">
        <f t="shared" si="16"/>
        <v>4205073</v>
      </c>
      <c r="P325" t="s">
        <v>4965</v>
      </c>
      <c r="Q325" t="s">
        <v>4966</v>
      </c>
      <c r="R325" t="s">
        <v>4967</v>
      </c>
      <c r="S325">
        <f t="shared" si="17"/>
        <v>8</v>
      </c>
      <c r="T325" t="s">
        <v>4968</v>
      </c>
      <c r="U325" t="s">
        <v>13647</v>
      </c>
      <c r="V325" t="s">
        <v>13648</v>
      </c>
      <c r="W325" t="s">
        <v>13649</v>
      </c>
      <c r="X325" t="s">
        <v>13650</v>
      </c>
      <c r="Y325" t="s">
        <v>13651</v>
      </c>
      <c r="Z325" t="s">
        <v>13652</v>
      </c>
      <c r="AA325" t="s">
        <v>13653</v>
      </c>
      <c r="AB325" t="s">
        <v>13654</v>
      </c>
    </row>
    <row r="326" spans="1:28" x14ac:dyDescent="0.25">
      <c r="A326" t="s">
        <v>2772</v>
      </c>
      <c r="B326" t="s">
        <v>2773</v>
      </c>
      <c r="C326" t="s">
        <v>7556</v>
      </c>
      <c r="D326" t="s">
        <v>17067</v>
      </c>
      <c r="E326" s="3">
        <v>89</v>
      </c>
      <c r="F326" s="3">
        <v>499</v>
      </c>
      <c r="G326" s="3" t="str" cm="1">
        <f t="array" ref="G32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326" s="18">
        <v>0.82</v>
      </c>
      <c r="I326" s="8">
        <f>Table2[[#This Row],[rating]]+(Table2[[#This Row],[review count per product]]/8)</f>
        <v>5.0999999999999996</v>
      </c>
      <c r="J326">
        <v>4.0999999999999996</v>
      </c>
      <c r="K326" s="2">
        <v>9340</v>
      </c>
      <c r="L326" s="2" t="str">
        <f>IF(Table2[[#This Row],[rating_count]]&lt;1000,"YES","NO")</f>
        <v>NO</v>
      </c>
      <c r="M326" s="2" t="str" cm="1">
        <f t="array" ref="M326">_xlfn.IFS(E326&lt;1000,"&lt;₹1000",E326&lt;=10000,"₹1000 - ₹10000",E326&gt;10000,"&gt;₹10000")</f>
        <v>&lt;₹1000</v>
      </c>
      <c r="N326" s="2" t="str">
        <f t="shared" si="15"/>
        <v>YES</v>
      </c>
      <c r="O326" s="4">
        <f t="shared" si="16"/>
        <v>4660660</v>
      </c>
      <c r="P326" t="s">
        <v>2774</v>
      </c>
      <c r="Q326" t="s">
        <v>2775</v>
      </c>
      <c r="R326" t="s">
        <v>2776</v>
      </c>
      <c r="S326">
        <f t="shared" si="17"/>
        <v>8</v>
      </c>
      <c r="T326" t="s">
        <v>2777</v>
      </c>
      <c r="U326" t="s">
        <v>10790</v>
      </c>
      <c r="V326" t="s">
        <v>10791</v>
      </c>
      <c r="W326" t="s">
        <v>10792</v>
      </c>
      <c r="X326" t="s">
        <v>10793</v>
      </c>
      <c r="Y326" t="s">
        <v>10794</v>
      </c>
      <c r="Z326" t="s">
        <v>10795</v>
      </c>
      <c r="AA326" t="s">
        <v>10796</v>
      </c>
      <c r="AB326" t="s">
        <v>10797</v>
      </c>
    </row>
    <row r="327" spans="1:28" x14ac:dyDescent="0.25">
      <c r="A327" t="s">
        <v>6766</v>
      </c>
      <c r="B327" t="s">
        <v>6767</v>
      </c>
      <c r="C327" t="s">
        <v>7726</v>
      </c>
      <c r="D327" t="s">
        <v>17068</v>
      </c>
      <c r="E327" s="3">
        <v>3799</v>
      </c>
      <c r="F327" s="3">
        <v>6000</v>
      </c>
      <c r="G327" s="3" t="str" cm="1">
        <f t="array" ref="G32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27" s="18">
        <v>0.37</v>
      </c>
      <c r="I327" s="8">
        <f>Table2[[#This Row],[rating]]+(Table2[[#This Row],[review count per product]]/8)</f>
        <v>5.2</v>
      </c>
      <c r="J327">
        <v>4.2</v>
      </c>
      <c r="K327" s="2">
        <v>11935</v>
      </c>
      <c r="L327" s="2" t="str">
        <f>IF(Table2[[#This Row],[rating_count]]&lt;1000,"YES","NO")</f>
        <v>NO</v>
      </c>
      <c r="M327" s="2" t="str" cm="1">
        <f t="array" ref="M327">_xlfn.IFS(E327&lt;1000,"&lt;₹1000",E327&lt;=10000,"₹1000 - ₹10000",E327&gt;10000,"&gt;₹10000")</f>
        <v>₹1000 - ₹10000</v>
      </c>
      <c r="N327" s="2" t="str">
        <f t="shared" si="15"/>
        <v>NO</v>
      </c>
      <c r="O327" s="4">
        <f t="shared" si="16"/>
        <v>71610000</v>
      </c>
      <c r="P327" t="s">
        <v>6768</v>
      </c>
      <c r="Q327" t="s">
        <v>6769</v>
      </c>
      <c r="R327" t="s">
        <v>6770</v>
      </c>
      <c r="S327">
        <f t="shared" si="17"/>
        <v>8</v>
      </c>
      <c r="T327" t="s">
        <v>6771</v>
      </c>
      <c r="U327" t="s">
        <v>16005</v>
      </c>
      <c r="V327" t="s">
        <v>16006</v>
      </c>
      <c r="W327" t="s">
        <v>16007</v>
      </c>
      <c r="X327" t="s">
        <v>16008</v>
      </c>
      <c r="Y327" t="s">
        <v>16009</v>
      </c>
      <c r="Z327" t="s">
        <v>16010</v>
      </c>
      <c r="AA327" t="s">
        <v>16011</v>
      </c>
      <c r="AB327" t="s">
        <v>16012</v>
      </c>
    </row>
    <row r="328" spans="1:28" x14ac:dyDescent="0.25">
      <c r="A328" t="s">
        <v>5275</v>
      </c>
      <c r="B328" t="s">
        <v>5276</v>
      </c>
      <c r="C328" t="s">
        <v>7647</v>
      </c>
      <c r="D328" t="s">
        <v>17066</v>
      </c>
      <c r="E328" s="3">
        <v>349</v>
      </c>
      <c r="F328" s="3">
        <v>999</v>
      </c>
      <c r="G328" s="3" t="str" cm="1">
        <f t="array" ref="G32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28" s="18">
        <v>0.65</v>
      </c>
      <c r="I328" s="8">
        <f>Table2[[#This Row],[rating]]+(Table2[[#This Row],[review count per product]]/8)</f>
        <v>5</v>
      </c>
      <c r="J328">
        <v>4</v>
      </c>
      <c r="K328" s="2">
        <v>15646</v>
      </c>
      <c r="L328" s="2" t="str">
        <f>IF(Table2[[#This Row],[rating_count]]&lt;1000,"YES","NO")</f>
        <v>NO</v>
      </c>
      <c r="M328" s="2" t="str" cm="1">
        <f t="array" ref="M328">_xlfn.IFS(E328&lt;1000,"&lt;₹1000",E328&lt;=10000,"₹1000 - ₹10000",E328&gt;10000,"&gt;₹10000")</f>
        <v>&lt;₹1000</v>
      </c>
      <c r="N328" s="2" t="str">
        <f t="shared" si="15"/>
        <v>YES</v>
      </c>
      <c r="O328" s="4">
        <f t="shared" si="16"/>
        <v>15630354</v>
      </c>
      <c r="P328" t="s">
        <v>5277</v>
      </c>
      <c r="Q328" t="s">
        <v>5278</v>
      </c>
      <c r="R328" t="s">
        <v>5279</v>
      </c>
      <c r="S328">
        <f t="shared" si="17"/>
        <v>8</v>
      </c>
      <c r="T328" t="s">
        <v>5280</v>
      </c>
      <c r="U328" t="s">
        <v>14058</v>
      </c>
      <c r="V328" t="s">
        <v>14059</v>
      </c>
      <c r="W328" t="s">
        <v>14060</v>
      </c>
      <c r="X328" t="s">
        <v>14061</v>
      </c>
      <c r="Y328" t="s">
        <v>14062</v>
      </c>
      <c r="Z328" t="s">
        <v>14063</v>
      </c>
      <c r="AA328" t="s">
        <v>14064</v>
      </c>
      <c r="AB328" t="s">
        <v>14065</v>
      </c>
    </row>
    <row r="329" spans="1:28" x14ac:dyDescent="0.25">
      <c r="A329" t="s">
        <v>6132</v>
      </c>
      <c r="B329" t="s">
        <v>6133</v>
      </c>
      <c r="C329" t="s">
        <v>7695</v>
      </c>
      <c r="D329" t="s">
        <v>17068</v>
      </c>
      <c r="E329" s="3">
        <v>999</v>
      </c>
      <c r="F329" s="3">
        <v>2600</v>
      </c>
      <c r="G329" s="3" t="str" cm="1">
        <f t="array" ref="G32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29" s="18">
        <v>0.62</v>
      </c>
      <c r="I329" s="8">
        <f>Table2[[#This Row],[rating]]+(Table2[[#This Row],[review count per product]]/8)</f>
        <v>4.4000000000000004</v>
      </c>
      <c r="J329">
        <v>3.4</v>
      </c>
      <c r="K329" s="2">
        <v>252</v>
      </c>
      <c r="L329" s="2" t="str">
        <f>IF(Table2[[#This Row],[rating_count]]&lt;1000,"YES","NO")</f>
        <v>YES</v>
      </c>
      <c r="M329" s="2" t="str" cm="1">
        <f t="array" ref="M329">_xlfn.IFS(E329&lt;1000,"&lt;₹1000",E329&lt;=10000,"₹1000 - ₹10000",E329&gt;10000,"&gt;₹10000")</f>
        <v>&lt;₹1000</v>
      </c>
      <c r="N329" s="2" t="str">
        <f t="shared" si="15"/>
        <v>YES</v>
      </c>
      <c r="O329" s="4">
        <f t="shared" si="16"/>
        <v>655200</v>
      </c>
      <c r="P329" t="s">
        <v>6134</v>
      </c>
      <c r="Q329" t="s">
        <v>6135</v>
      </c>
      <c r="R329" t="s">
        <v>6136</v>
      </c>
      <c r="S329">
        <f t="shared" si="17"/>
        <v>8</v>
      </c>
      <c r="T329" t="s">
        <v>6137</v>
      </c>
      <c r="U329" t="s">
        <v>15182</v>
      </c>
      <c r="V329" t="s">
        <v>15183</v>
      </c>
      <c r="W329" t="s">
        <v>15184</v>
      </c>
      <c r="X329" t="s">
        <v>15185</v>
      </c>
      <c r="Y329" t="s">
        <v>15186</v>
      </c>
      <c r="Z329" t="s">
        <v>15187</v>
      </c>
      <c r="AA329" t="s">
        <v>15188</v>
      </c>
      <c r="AB329" t="s">
        <v>15189</v>
      </c>
    </row>
    <row r="330" spans="1:28" x14ac:dyDescent="0.25">
      <c r="A330" t="s">
        <v>4154</v>
      </c>
      <c r="B330" t="s">
        <v>4155</v>
      </c>
      <c r="C330" t="s">
        <v>7618</v>
      </c>
      <c r="D330" t="s">
        <v>17066</v>
      </c>
      <c r="E330" s="3">
        <v>175</v>
      </c>
      <c r="F330" s="3">
        <v>499</v>
      </c>
      <c r="G330" s="3" t="str" cm="1">
        <f t="array" ref="G33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30" s="18">
        <v>0.65</v>
      </c>
      <c r="I330" s="8">
        <f>Table2[[#This Row],[rating]]+(Table2[[#This Row],[review count per product]]/8)</f>
        <v>5.0999999999999996</v>
      </c>
      <c r="J330">
        <v>4.0999999999999996</v>
      </c>
      <c r="K330" s="2">
        <v>21</v>
      </c>
      <c r="L330" s="2" t="str">
        <f>IF(Table2[[#This Row],[rating_count]]&lt;1000,"YES","NO")</f>
        <v>YES</v>
      </c>
      <c r="M330" s="2" t="str" cm="1">
        <f t="array" ref="M330">_xlfn.IFS(E330&lt;1000,"&lt;₹1000",E330&lt;=10000,"₹1000 - ₹10000",E330&gt;10000,"&gt;₹10000")</f>
        <v>&lt;₹1000</v>
      </c>
      <c r="N330" s="2" t="str">
        <f t="shared" si="15"/>
        <v>YES</v>
      </c>
      <c r="O330" s="4">
        <f t="shared" si="16"/>
        <v>10479</v>
      </c>
      <c r="P330" t="s">
        <v>4156</v>
      </c>
      <c r="Q330" t="s">
        <v>4157</v>
      </c>
      <c r="R330" t="s">
        <v>4158</v>
      </c>
      <c r="S330">
        <f t="shared" si="17"/>
        <v>8</v>
      </c>
      <c r="T330" t="s">
        <v>4159</v>
      </c>
      <c r="U330" t="s">
        <v>12598</v>
      </c>
      <c r="V330" t="s">
        <v>12599</v>
      </c>
      <c r="W330" t="s">
        <v>12600</v>
      </c>
      <c r="X330" t="s">
        <v>12601</v>
      </c>
      <c r="Y330" t="s">
        <v>12602</v>
      </c>
      <c r="Z330" t="s">
        <v>12603</v>
      </c>
      <c r="AA330" t="s">
        <v>12604</v>
      </c>
      <c r="AB330" t="s">
        <v>12605</v>
      </c>
    </row>
    <row r="331" spans="1:28" x14ac:dyDescent="0.25">
      <c r="A331" t="s">
        <v>7096</v>
      </c>
      <c r="B331" t="s">
        <v>7097</v>
      </c>
      <c r="C331" t="s">
        <v>7680</v>
      </c>
      <c r="D331" t="s">
        <v>17068</v>
      </c>
      <c r="E331" s="3">
        <v>279</v>
      </c>
      <c r="F331" s="3">
        <v>599</v>
      </c>
      <c r="G331" s="3" t="str" cm="1">
        <f t="array" ref="G33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331" s="18">
        <v>0.53</v>
      </c>
      <c r="I331" s="8">
        <f>Table2[[#This Row],[rating]]+(Table2[[#This Row],[review count per product]]/8)</f>
        <v>4.5</v>
      </c>
      <c r="J331">
        <v>3.5</v>
      </c>
      <c r="K331" s="2">
        <v>1367</v>
      </c>
      <c r="L331" s="2" t="str">
        <f>IF(Table2[[#This Row],[rating_count]]&lt;1000,"YES","NO")</f>
        <v>NO</v>
      </c>
      <c r="M331" s="2" t="str" cm="1">
        <f t="array" ref="M331">_xlfn.IFS(E331&lt;1000,"&lt;₹1000",E331&lt;=10000,"₹1000 - ₹10000",E331&gt;10000,"&gt;₹10000")</f>
        <v>&lt;₹1000</v>
      </c>
      <c r="N331" s="2" t="str">
        <f t="shared" si="15"/>
        <v>YES</v>
      </c>
      <c r="O331" s="4">
        <f t="shared" si="16"/>
        <v>818833</v>
      </c>
      <c r="P331" t="s">
        <v>7098</v>
      </c>
      <c r="Q331" t="s">
        <v>7099</v>
      </c>
      <c r="R331" t="s">
        <v>7100</v>
      </c>
      <c r="S331">
        <f t="shared" si="17"/>
        <v>8</v>
      </c>
      <c r="T331" t="s">
        <v>7101</v>
      </c>
      <c r="U331" t="s">
        <v>16429</v>
      </c>
      <c r="V331" t="s">
        <v>16430</v>
      </c>
      <c r="W331" t="s">
        <v>16431</v>
      </c>
      <c r="X331" t="s">
        <v>16432</v>
      </c>
      <c r="Y331" t="s">
        <v>16433</v>
      </c>
      <c r="Z331" t="s">
        <v>16434</v>
      </c>
      <c r="AA331" t="s">
        <v>16435</v>
      </c>
      <c r="AB331" t="s">
        <v>16436</v>
      </c>
    </row>
    <row r="332" spans="1:28" x14ac:dyDescent="0.25">
      <c r="A332" t="s">
        <v>1087</v>
      </c>
      <c r="B332" t="s">
        <v>1088</v>
      </c>
      <c r="C332" t="s">
        <v>7537</v>
      </c>
      <c r="D332" t="s">
        <v>17066</v>
      </c>
      <c r="E332" s="3">
        <v>350</v>
      </c>
      <c r="F332" s="3">
        <v>599</v>
      </c>
      <c r="G332" s="3" t="str" cm="1">
        <f t="array" ref="G33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332" s="18">
        <v>0.42</v>
      </c>
      <c r="I332" s="8">
        <f>Table2[[#This Row],[rating]]+(Table2[[#This Row],[review count per product]]/8)</f>
        <v>4.9000000000000004</v>
      </c>
      <c r="J332">
        <v>3.9</v>
      </c>
      <c r="K332" s="2">
        <v>8314</v>
      </c>
      <c r="L332" s="2" t="str">
        <f>IF(Table2[[#This Row],[rating_count]]&lt;1000,"YES","NO")</f>
        <v>NO</v>
      </c>
      <c r="M332" s="2" t="str" cm="1">
        <f t="array" ref="M332">_xlfn.IFS(E332&lt;1000,"&lt;₹1000",E332&lt;=10000,"₹1000 - ₹10000",E332&gt;10000,"&gt;₹10000")</f>
        <v>&lt;₹1000</v>
      </c>
      <c r="N332" s="2" t="str">
        <f t="shared" si="15"/>
        <v>NO</v>
      </c>
      <c r="O332" s="4">
        <f t="shared" si="16"/>
        <v>4980086</v>
      </c>
      <c r="P332" t="s">
        <v>1089</v>
      </c>
      <c r="Q332" t="s">
        <v>1090</v>
      </c>
      <c r="R332" t="s">
        <v>1091</v>
      </c>
      <c r="S332">
        <f t="shared" si="17"/>
        <v>8</v>
      </c>
      <c r="T332" t="s">
        <v>1092</v>
      </c>
      <c r="U332" t="s">
        <v>8961</v>
      </c>
      <c r="V332" t="s">
        <v>8962</v>
      </c>
      <c r="W332" t="s">
        <v>8963</v>
      </c>
      <c r="X332" t="s">
        <v>8964</v>
      </c>
      <c r="Y332" t="s">
        <v>8965</v>
      </c>
      <c r="Z332" t="s">
        <v>8966</v>
      </c>
      <c r="AA332" t="s">
        <v>8967</v>
      </c>
      <c r="AB332" t="s">
        <v>8968</v>
      </c>
    </row>
    <row r="333" spans="1:28" x14ac:dyDescent="0.25">
      <c r="A333" t="s">
        <v>7090</v>
      </c>
      <c r="B333" t="s">
        <v>7091</v>
      </c>
      <c r="C333" t="s">
        <v>7699</v>
      </c>
      <c r="D333" t="s">
        <v>17068</v>
      </c>
      <c r="E333" s="3">
        <v>199</v>
      </c>
      <c r="F333" s="3">
        <v>399</v>
      </c>
      <c r="G333" s="3" t="str" cm="1">
        <f t="array" ref="G33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333" s="18">
        <v>0.5</v>
      </c>
      <c r="I333" s="8">
        <f>Table2[[#This Row],[rating]]+(Table2[[#This Row],[review count per product]]/8)</f>
        <v>4.7</v>
      </c>
      <c r="J333">
        <v>3.7</v>
      </c>
      <c r="K333" s="2">
        <v>7945</v>
      </c>
      <c r="L333" s="2" t="str">
        <f>IF(Table2[[#This Row],[rating_count]]&lt;1000,"YES","NO")</f>
        <v>NO</v>
      </c>
      <c r="M333" s="2" t="str" cm="1">
        <f t="array" ref="M333">_xlfn.IFS(E333&lt;1000,"&lt;₹1000",E333&lt;=10000,"₹1000 - ₹10000",E333&gt;10000,"&gt;₹10000")</f>
        <v>&lt;₹1000</v>
      </c>
      <c r="N333" s="2" t="str">
        <f t="shared" si="15"/>
        <v>YES</v>
      </c>
      <c r="O333" s="4">
        <f t="shared" si="16"/>
        <v>3170055</v>
      </c>
      <c r="P333" t="s">
        <v>7092</v>
      </c>
      <c r="Q333" t="s">
        <v>7093</v>
      </c>
      <c r="R333" t="s">
        <v>7094</v>
      </c>
      <c r="S333">
        <f t="shared" si="17"/>
        <v>8</v>
      </c>
      <c r="T333" t="s">
        <v>7095</v>
      </c>
      <c r="U333" t="s">
        <v>16421</v>
      </c>
      <c r="V333" t="s">
        <v>16422</v>
      </c>
      <c r="W333" t="s">
        <v>16423</v>
      </c>
      <c r="X333" t="s">
        <v>16424</v>
      </c>
      <c r="Y333" t="s">
        <v>16425</v>
      </c>
      <c r="Z333" t="s">
        <v>16426</v>
      </c>
      <c r="AA333" t="s">
        <v>16427</v>
      </c>
      <c r="AB333" t="s">
        <v>16428</v>
      </c>
    </row>
    <row r="334" spans="1:28" x14ac:dyDescent="0.25">
      <c r="A334" t="s">
        <v>3909</v>
      </c>
      <c r="B334" t="s">
        <v>3910</v>
      </c>
      <c r="C334" t="s">
        <v>7613</v>
      </c>
      <c r="D334" t="s">
        <v>17066</v>
      </c>
      <c r="E334" s="3">
        <v>629</v>
      </c>
      <c r="F334" s="3">
        <v>1390</v>
      </c>
      <c r="G334" s="3" t="str" cm="1">
        <f t="array" ref="G33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334" s="18">
        <v>0.55000000000000004</v>
      </c>
      <c r="I334" s="8">
        <f>Table2[[#This Row],[rating]]+(Table2[[#This Row],[review count per product]]/8)</f>
        <v>5.4</v>
      </c>
      <c r="J334">
        <v>4.4000000000000004</v>
      </c>
      <c r="K334" s="2">
        <v>6301</v>
      </c>
      <c r="L334" s="2" t="str">
        <f>IF(Table2[[#This Row],[rating_count]]&lt;1000,"YES","NO")</f>
        <v>NO</v>
      </c>
      <c r="M334" s="2" t="str" cm="1">
        <f t="array" ref="M334">_xlfn.IFS(E334&lt;1000,"&lt;₹1000",E334&lt;=10000,"₹1000 - ₹10000",E334&gt;10000,"&gt;₹10000")</f>
        <v>&lt;₹1000</v>
      </c>
      <c r="N334" s="2" t="str">
        <f t="shared" si="15"/>
        <v>YES</v>
      </c>
      <c r="O334" s="4">
        <f t="shared" si="16"/>
        <v>8758390</v>
      </c>
      <c r="P334" t="s">
        <v>3911</v>
      </c>
      <c r="Q334" t="s">
        <v>3912</v>
      </c>
      <c r="R334" t="s">
        <v>3913</v>
      </c>
      <c r="S334">
        <f t="shared" si="17"/>
        <v>8</v>
      </c>
      <c r="T334" t="s">
        <v>3914</v>
      </c>
      <c r="U334" t="s">
        <v>12270</v>
      </c>
      <c r="V334" t="s">
        <v>12271</v>
      </c>
      <c r="W334" t="s">
        <v>12272</v>
      </c>
      <c r="X334" t="s">
        <v>12273</v>
      </c>
      <c r="Y334" t="s">
        <v>12274</v>
      </c>
      <c r="Z334" t="s">
        <v>12275</v>
      </c>
      <c r="AA334" t="s">
        <v>12276</v>
      </c>
      <c r="AB334" t="s">
        <v>12277</v>
      </c>
    </row>
    <row r="335" spans="1:28" x14ac:dyDescent="0.25">
      <c r="A335" t="s">
        <v>7485</v>
      </c>
      <c r="B335" t="s">
        <v>7486</v>
      </c>
      <c r="C335" t="s">
        <v>7689</v>
      </c>
      <c r="D335" t="s">
        <v>17068</v>
      </c>
      <c r="E335" s="3">
        <v>949</v>
      </c>
      <c r="F335" s="3">
        <v>2299</v>
      </c>
      <c r="G335" s="3" t="str" cm="1">
        <f t="array" ref="G33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335" s="18">
        <v>0.59</v>
      </c>
      <c r="I335" s="8">
        <f>Table2[[#This Row],[rating]]+(Table2[[#This Row],[review count per product]]/8)</f>
        <v>4.5999999999999996</v>
      </c>
      <c r="J335">
        <v>3.6</v>
      </c>
      <c r="K335" s="2">
        <v>550</v>
      </c>
      <c r="L335" s="2" t="str">
        <f>IF(Table2[[#This Row],[rating_count]]&lt;1000,"YES","NO")</f>
        <v>YES</v>
      </c>
      <c r="M335" s="2" t="str" cm="1">
        <f t="array" ref="M335">_xlfn.IFS(E335&lt;1000,"&lt;₹1000",E335&lt;=10000,"₹1000 - ₹10000",E335&gt;10000,"&gt;₹10000")</f>
        <v>&lt;₹1000</v>
      </c>
      <c r="N335" s="2" t="str">
        <f t="shared" si="15"/>
        <v>YES</v>
      </c>
      <c r="O335" s="4">
        <f t="shared" si="16"/>
        <v>1264450</v>
      </c>
      <c r="P335" t="s">
        <v>7487</v>
      </c>
      <c r="Q335" t="s">
        <v>7488</v>
      </c>
      <c r="R335" t="s">
        <v>7489</v>
      </c>
      <c r="S335">
        <f t="shared" si="17"/>
        <v>8</v>
      </c>
      <c r="T335" t="s">
        <v>7490</v>
      </c>
      <c r="U335" t="s">
        <v>16947</v>
      </c>
      <c r="V335" t="s">
        <v>16948</v>
      </c>
      <c r="W335" t="s">
        <v>16949</v>
      </c>
      <c r="X335" t="s">
        <v>16950</v>
      </c>
      <c r="Y335" t="s">
        <v>16951</v>
      </c>
      <c r="Z335" t="s">
        <v>16952</v>
      </c>
      <c r="AA335" t="s">
        <v>16953</v>
      </c>
      <c r="AB335" t="s">
        <v>16954</v>
      </c>
    </row>
    <row r="336" spans="1:28" x14ac:dyDescent="0.25">
      <c r="A336" t="s">
        <v>4274</v>
      </c>
      <c r="B336" t="s">
        <v>4275</v>
      </c>
      <c r="C336" t="s">
        <v>7641</v>
      </c>
      <c r="D336" t="s">
        <v>17066</v>
      </c>
      <c r="E336" s="3">
        <v>90</v>
      </c>
      <c r="F336" s="3">
        <v>100</v>
      </c>
      <c r="G336" s="3" t="str" cm="1">
        <f t="array" ref="G33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336" s="18">
        <v>0.1</v>
      </c>
      <c r="I336" s="8">
        <f>Table2[[#This Row],[rating]]+(Table2[[#This Row],[review count per product]]/8)</f>
        <v>5.4</v>
      </c>
      <c r="J336">
        <v>4.4000000000000004</v>
      </c>
      <c r="K336" s="2">
        <v>10718</v>
      </c>
      <c r="L336" s="2" t="str">
        <f>IF(Table2[[#This Row],[rating_count]]&lt;1000,"YES","NO")</f>
        <v>NO</v>
      </c>
      <c r="M336" s="2" t="str" cm="1">
        <f t="array" ref="M336">_xlfn.IFS(E336&lt;1000,"&lt;₹1000",E336&lt;=10000,"₹1000 - ₹10000",E336&gt;10000,"&gt;₹10000")</f>
        <v>&lt;₹1000</v>
      </c>
      <c r="N336" s="2" t="str">
        <f t="shared" si="15"/>
        <v>NO</v>
      </c>
      <c r="O336" s="4">
        <f t="shared" si="16"/>
        <v>1071800</v>
      </c>
      <c r="P336" t="s">
        <v>4276</v>
      </c>
      <c r="Q336" t="s">
        <v>4277</v>
      </c>
      <c r="R336" t="s">
        <v>4278</v>
      </c>
      <c r="S336">
        <f t="shared" si="17"/>
        <v>8</v>
      </c>
      <c r="T336" t="s">
        <v>4279</v>
      </c>
      <c r="U336" t="s">
        <v>12758</v>
      </c>
      <c r="V336" t="s">
        <v>12759</v>
      </c>
      <c r="W336" t="s">
        <v>12760</v>
      </c>
      <c r="X336" t="s">
        <v>12761</v>
      </c>
      <c r="Y336" t="s">
        <v>12762</v>
      </c>
      <c r="Z336" t="s">
        <v>12763</v>
      </c>
      <c r="AA336" t="s">
        <v>12764</v>
      </c>
      <c r="AB336" t="s">
        <v>12765</v>
      </c>
    </row>
    <row r="337" spans="1:28" x14ac:dyDescent="0.25">
      <c r="A337" t="s">
        <v>3795</v>
      </c>
      <c r="B337" t="s">
        <v>3796</v>
      </c>
      <c r="C337" t="s">
        <v>7540</v>
      </c>
      <c r="D337" t="s">
        <v>17067</v>
      </c>
      <c r="E337" s="3">
        <v>478</v>
      </c>
      <c r="F337" s="3">
        <v>699</v>
      </c>
      <c r="G337" s="3" t="str" cm="1">
        <f t="array" ref="G33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37" s="18">
        <v>0.32</v>
      </c>
      <c r="I337" s="8">
        <f>Table2[[#This Row],[rating]]+(Table2[[#This Row],[review count per product]]/8)</f>
        <v>4.8</v>
      </c>
      <c r="J337">
        <v>3.8</v>
      </c>
      <c r="K337" s="2">
        <v>20218</v>
      </c>
      <c r="L337" s="2" t="str">
        <f>IF(Table2[[#This Row],[rating_count]]&lt;1000,"YES","NO")</f>
        <v>NO</v>
      </c>
      <c r="M337" s="2" t="str" cm="1">
        <f t="array" ref="M337">_xlfn.IFS(E337&lt;1000,"&lt;₹1000",E337&lt;=10000,"₹1000 - ₹10000",E337&gt;10000,"&gt;₹10000")</f>
        <v>&lt;₹1000</v>
      </c>
      <c r="N337" s="2" t="str">
        <f t="shared" si="15"/>
        <v>NO</v>
      </c>
      <c r="O337" s="4">
        <f t="shared" si="16"/>
        <v>14132382</v>
      </c>
      <c r="P337" t="s">
        <v>3797</v>
      </c>
      <c r="Q337" t="s">
        <v>3798</v>
      </c>
      <c r="R337" t="s">
        <v>3799</v>
      </c>
      <c r="S337">
        <f t="shared" si="17"/>
        <v>8</v>
      </c>
      <c r="T337" t="s">
        <v>3800</v>
      </c>
      <c r="U337" t="s">
        <v>12118</v>
      </c>
      <c r="V337" t="s">
        <v>12119</v>
      </c>
      <c r="W337" t="s">
        <v>12120</v>
      </c>
      <c r="X337" t="s">
        <v>12121</v>
      </c>
      <c r="Y337" t="s">
        <v>12122</v>
      </c>
      <c r="Z337" t="s">
        <v>12123</v>
      </c>
      <c r="AA337" t="s">
        <v>12124</v>
      </c>
      <c r="AB337" t="s">
        <v>12125</v>
      </c>
    </row>
    <row r="338" spans="1:28" x14ac:dyDescent="0.25">
      <c r="A338" t="s">
        <v>6413</v>
      </c>
      <c r="B338" t="s">
        <v>6414</v>
      </c>
      <c r="C338" t="s">
        <v>7687</v>
      </c>
      <c r="D338" t="s">
        <v>17068</v>
      </c>
      <c r="E338" s="3">
        <v>6800</v>
      </c>
      <c r="F338" s="3">
        <v>11500</v>
      </c>
      <c r="G338" s="3" t="str" cm="1">
        <f t="array" ref="G33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338" s="18">
        <v>0.41</v>
      </c>
      <c r="I338" s="8">
        <f>Table2[[#This Row],[rating]]+(Table2[[#This Row],[review count per product]]/8)</f>
        <v>5.0999999999999996</v>
      </c>
      <c r="J338">
        <v>4.0999999999999996</v>
      </c>
      <c r="K338" s="2">
        <v>10308</v>
      </c>
      <c r="L338" s="2" t="str">
        <f>IF(Table2[[#This Row],[rating_count]]&lt;1000,"YES","NO")</f>
        <v>NO</v>
      </c>
      <c r="M338" s="2" t="str" cm="1">
        <f t="array" ref="M338">_xlfn.IFS(E338&lt;1000,"&lt;₹1000",E338&lt;=10000,"₹1000 - ₹10000",E338&gt;10000,"&gt;₹10000")</f>
        <v>₹1000 - ₹10000</v>
      </c>
      <c r="N338" s="2" t="str">
        <f t="shared" si="15"/>
        <v>NO</v>
      </c>
      <c r="O338" s="4">
        <f t="shared" si="16"/>
        <v>118542000</v>
      </c>
      <c r="P338" t="s">
        <v>6415</v>
      </c>
      <c r="Q338" t="s">
        <v>6416</v>
      </c>
      <c r="R338" t="s">
        <v>6417</v>
      </c>
      <c r="S338">
        <f t="shared" si="17"/>
        <v>8</v>
      </c>
      <c r="T338" t="s">
        <v>6418</v>
      </c>
      <c r="U338" t="s">
        <v>15546</v>
      </c>
      <c r="V338" t="s">
        <v>15547</v>
      </c>
      <c r="W338" t="s">
        <v>15548</v>
      </c>
      <c r="X338" t="s">
        <v>15549</v>
      </c>
      <c r="Y338" t="s">
        <v>15550</v>
      </c>
      <c r="Z338" t="s">
        <v>15551</v>
      </c>
      <c r="AA338" t="s">
        <v>15552</v>
      </c>
      <c r="AB338" t="s">
        <v>15553</v>
      </c>
    </row>
    <row r="339" spans="1:28" x14ac:dyDescent="0.25">
      <c r="A339" t="s">
        <v>580</v>
      </c>
      <c r="B339" t="s">
        <v>581</v>
      </c>
      <c r="C339" t="s">
        <v>7537</v>
      </c>
      <c r="D339" t="s">
        <v>17066</v>
      </c>
      <c r="E339" s="3">
        <v>449</v>
      </c>
      <c r="F339" s="3">
        <v>1299</v>
      </c>
      <c r="G339" s="3" t="str" cm="1">
        <f t="array" ref="G33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39" s="18">
        <v>0.65</v>
      </c>
      <c r="I339" s="8">
        <f>Table2[[#This Row],[rating]]+(Table2[[#This Row],[review count per product]]/8)</f>
        <v>5.2</v>
      </c>
      <c r="J339">
        <v>4.2</v>
      </c>
      <c r="K339" s="2">
        <v>24269</v>
      </c>
      <c r="L339" s="2" t="str">
        <f>IF(Table2[[#This Row],[rating_count]]&lt;1000,"YES","NO")</f>
        <v>NO</v>
      </c>
      <c r="M339" s="2" t="str" cm="1">
        <f t="array" ref="M339">_xlfn.IFS(E339&lt;1000,"&lt;₹1000",E339&lt;=10000,"₹1000 - ₹10000",E339&gt;10000,"&gt;₹10000")</f>
        <v>&lt;₹1000</v>
      </c>
      <c r="N339" s="2" t="str">
        <f t="shared" si="15"/>
        <v>YES</v>
      </c>
      <c r="O339" s="4">
        <f t="shared" si="16"/>
        <v>31525431</v>
      </c>
      <c r="P339" t="s">
        <v>582</v>
      </c>
      <c r="Q339" t="s">
        <v>14</v>
      </c>
      <c r="R339" t="s">
        <v>15</v>
      </c>
      <c r="S339">
        <f t="shared" si="17"/>
        <v>8</v>
      </c>
      <c r="T339" t="s">
        <v>16</v>
      </c>
      <c r="U339" t="s">
        <v>7744</v>
      </c>
      <c r="V339" t="s">
        <v>7745</v>
      </c>
      <c r="W339" t="s">
        <v>7746</v>
      </c>
      <c r="X339" t="s">
        <v>7747</v>
      </c>
      <c r="Y339" t="s">
        <v>7748</v>
      </c>
      <c r="Z339" t="s">
        <v>7749</v>
      </c>
      <c r="AA339" t="s">
        <v>7750</v>
      </c>
      <c r="AB339" t="s">
        <v>7751</v>
      </c>
    </row>
    <row r="340" spans="1:28" x14ac:dyDescent="0.25">
      <c r="A340" t="s">
        <v>493</v>
      </c>
      <c r="B340" t="s">
        <v>494</v>
      </c>
      <c r="C340" t="s">
        <v>7537</v>
      </c>
      <c r="D340" t="s">
        <v>17066</v>
      </c>
      <c r="E340" s="3">
        <v>649</v>
      </c>
      <c r="F340" s="3">
        <v>1999</v>
      </c>
      <c r="G340" s="3" t="str" cm="1">
        <f t="array" ref="G34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40" s="18">
        <v>0.68</v>
      </c>
      <c r="I340" s="8">
        <f>Table2[[#This Row],[rating]]+(Table2[[#This Row],[review count per product]]/8)</f>
        <v>5.2</v>
      </c>
      <c r="J340">
        <v>4.2</v>
      </c>
      <c r="K340" s="2">
        <v>24269</v>
      </c>
      <c r="L340" s="2" t="str">
        <f>IF(Table2[[#This Row],[rating_count]]&lt;1000,"YES","NO")</f>
        <v>NO</v>
      </c>
      <c r="M340" s="2" t="str" cm="1">
        <f t="array" ref="M340">_xlfn.IFS(E340&lt;1000,"&lt;₹1000",E340&lt;=10000,"₹1000 - ₹10000",E340&gt;10000,"&gt;₹10000")</f>
        <v>&lt;₹1000</v>
      </c>
      <c r="N340" s="2" t="str">
        <f t="shared" si="15"/>
        <v>YES</v>
      </c>
      <c r="O340" s="4">
        <f t="shared" si="16"/>
        <v>48513731</v>
      </c>
      <c r="P340" t="s">
        <v>252</v>
      </c>
      <c r="Q340" t="s">
        <v>14</v>
      </c>
      <c r="R340" t="s">
        <v>15</v>
      </c>
      <c r="S340">
        <f t="shared" si="17"/>
        <v>8</v>
      </c>
      <c r="T340" t="s">
        <v>16</v>
      </c>
      <c r="U340" t="s">
        <v>7744</v>
      </c>
      <c r="V340" t="s">
        <v>7745</v>
      </c>
      <c r="W340" t="s">
        <v>7746</v>
      </c>
      <c r="X340" t="s">
        <v>7747</v>
      </c>
      <c r="Y340" t="s">
        <v>7748</v>
      </c>
      <c r="Z340" t="s">
        <v>7749</v>
      </c>
      <c r="AA340" t="s">
        <v>7750</v>
      </c>
      <c r="AB340" t="s">
        <v>7751</v>
      </c>
    </row>
    <row r="341" spans="1:28" x14ac:dyDescent="0.25">
      <c r="A341" t="s">
        <v>1162</v>
      </c>
      <c r="B341" t="s">
        <v>1163</v>
      </c>
      <c r="C341" t="s">
        <v>7537</v>
      </c>
      <c r="D341" t="s">
        <v>17066</v>
      </c>
      <c r="E341" s="3">
        <v>649</v>
      </c>
      <c r="F341" s="3">
        <v>1999</v>
      </c>
      <c r="G341" s="3" t="str" cm="1">
        <f t="array" ref="G34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41" s="18">
        <v>0.68</v>
      </c>
      <c r="I341" s="8">
        <f>Table2[[#This Row],[rating]]+(Table2[[#This Row],[review count per product]]/8)</f>
        <v>5.2</v>
      </c>
      <c r="J341">
        <v>4.2</v>
      </c>
      <c r="K341" s="2">
        <v>24269</v>
      </c>
      <c r="L341" s="2" t="str">
        <f>IF(Table2[[#This Row],[rating_count]]&lt;1000,"YES","NO")</f>
        <v>NO</v>
      </c>
      <c r="M341" s="2" t="str" cm="1">
        <f t="array" ref="M341">_xlfn.IFS(E341&lt;1000,"&lt;₹1000",E341&lt;=10000,"₹1000 - ₹10000",E341&gt;10000,"&gt;₹10000")</f>
        <v>&lt;₹1000</v>
      </c>
      <c r="N341" s="2" t="str">
        <f t="shared" si="15"/>
        <v>YES</v>
      </c>
      <c r="O341" s="4">
        <f t="shared" si="16"/>
        <v>48513731</v>
      </c>
      <c r="P341" t="s">
        <v>1164</v>
      </c>
      <c r="Q341" t="s">
        <v>14</v>
      </c>
      <c r="R341" t="s">
        <v>15</v>
      </c>
      <c r="S341">
        <f t="shared" si="17"/>
        <v>8</v>
      </c>
      <c r="T341" t="s">
        <v>16</v>
      </c>
      <c r="U341" t="s">
        <v>7744</v>
      </c>
      <c r="V341" t="s">
        <v>7745</v>
      </c>
      <c r="W341" t="s">
        <v>7746</v>
      </c>
      <c r="X341" t="s">
        <v>7747</v>
      </c>
      <c r="Y341" t="s">
        <v>7748</v>
      </c>
      <c r="Z341" t="s">
        <v>7749</v>
      </c>
      <c r="AA341" t="s">
        <v>7750</v>
      </c>
      <c r="AB341" t="s">
        <v>7751</v>
      </c>
    </row>
    <row r="342" spans="1:28" x14ac:dyDescent="0.25">
      <c r="A342" t="s">
        <v>3036</v>
      </c>
      <c r="B342" t="s">
        <v>3037</v>
      </c>
      <c r="C342" t="s">
        <v>7561</v>
      </c>
      <c r="D342" t="s">
        <v>17067</v>
      </c>
      <c r="E342" s="3">
        <v>889</v>
      </c>
      <c r="F342" s="3">
        <v>2500</v>
      </c>
      <c r="G342" s="3" t="str" cm="1">
        <f t="array" ref="G34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42" s="18">
        <v>0.64</v>
      </c>
      <c r="I342" s="8">
        <f>Table2[[#This Row],[rating]]+(Table2[[#This Row],[review count per product]]/8)</f>
        <v>5.3</v>
      </c>
      <c r="J342">
        <v>4.3</v>
      </c>
      <c r="K342" s="2">
        <v>55747</v>
      </c>
      <c r="L342" s="2" t="str">
        <f>IF(Table2[[#This Row],[rating_count]]&lt;1000,"YES","NO")</f>
        <v>NO</v>
      </c>
      <c r="M342" s="2" t="str" cm="1">
        <f t="array" ref="M342">_xlfn.IFS(E342&lt;1000,"&lt;₹1000",E342&lt;=10000,"₹1000 - ₹10000",E342&gt;10000,"&gt;₹10000")</f>
        <v>&lt;₹1000</v>
      </c>
      <c r="N342" s="2" t="str">
        <f t="shared" si="15"/>
        <v>YES</v>
      </c>
      <c r="O342" s="4">
        <f t="shared" si="16"/>
        <v>139367500</v>
      </c>
      <c r="P342" t="s">
        <v>3038</v>
      </c>
      <c r="Q342" t="s">
        <v>3039</v>
      </c>
      <c r="R342" t="s">
        <v>3040</v>
      </c>
      <c r="S342">
        <f t="shared" si="17"/>
        <v>8</v>
      </c>
      <c r="T342" t="s">
        <v>3041</v>
      </c>
      <c r="U342" t="s">
        <v>11118</v>
      </c>
      <c r="V342" t="s">
        <v>11119</v>
      </c>
      <c r="W342" t="s">
        <v>11120</v>
      </c>
      <c r="X342" t="s">
        <v>11121</v>
      </c>
      <c r="Y342" t="s">
        <v>11122</v>
      </c>
      <c r="Z342" t="s">
        <v>11123</v>
      </c>
      <c r="AA342" t="s">
        <v>11124</v>
      </c>
      <c r="AB342" t="s">
        <v>11125</v>
      </c>
    </row>
    <row r="343" spans="1:28" x14ac:dyDescent="0.25">
      <c r="A343" t="s">
        <v>568</v>
      </c>
      <c r="B343" t="s">
        <v>569</v>
      </c>
      <c r="C343" t="s">
        <v>7537</v>
      </c>
      <c r="D343" t="s">
        <v>17066</v>
      </c>
      <c r="E343" s="3">
        <v>349</v>
      </c>
      <c r="F343" s="3">
        <v>999</v>
      </c>
      <c r="G343" s="3" t="str" cm="1">
        <f t="array" ref="G34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43" s="18">
        <v>0.65</v>
      </c>
      <c r="I343" s="8">
        <f>Table2[[#This Row],[rating]]+(Table2[[#This Row],[review count per product]]/8)</f>
        <v>5.2</v>
      </c>
      <c r="J343">
        <v>4.2</v>
      </c>
      <c r="K343" s="2">
        <v>13120</v>
      </c>
      <c r="L343" s="2" t="str">
        <f>IF(Table2[[#This Row],[rating_count]]&lt;1000,"YES","NO")</f>
        <v>NO</v>
      </c>
      <c r="M343" s="2" t="str" cm="1">
        <f t="array" ref="M343">_xlfn.IFS(E343&lt;1000,"&lt;₹1000",E343&lt;=10000,"₹1000 - ₹10000",E343&gt;10000,"&gt;₹10000")</f>
        <v>&lt;₹1000</v>
      </c>
      <c r="N343" s="2" t="str">
        <f t="shared" si="15"/>
        <v>YES</v>
      </c>
      <c r="O343" s="4">
        <f t="shared" si="16"/>
        <v>13106880</v>
      </c>
      <c r="P343" t="s">
        <v>570</v>
      </c>
      <c r="Q343" t="s">
        <v>571</v>
      </c>
      <c r="R343" t="s">
        <v>572</v>
      </c>
      <c r="S343">
        <f t="shared" si="17"/>
        <v>8</v>
      </c>
      <c r="T343" t="s">
        <v>573</v>
      </c>
      <c r="U343" t="s">
        <v>8408</v>
      </c>
      <c r="V343" t="s">
        <v>8409</v>
      </c>
      <c r="W343" t="s">
        <v>8410</v>
      </c>
      <c r="X343" t="s">
        <v>8411</v>
      </c>
      <c r="Y343" t="s">
        <v>8412</v>
      </c>
      <c r="Z343" t="s">
        <v>8413</v>
      </c>
      <c r="AA343" t="s">
        <v>8414</v>
      </c>
      <c r="AB343" t="s">
        <v>8415</v>
      </c>
    </row>
    <row r="344" spans="1:28" x14ac:dyDescent="0.25">
      <c r="A344" t="s">
        <v>887</v>
      </c>
      <c r="B344" t="s">
        <v>888</v>
      </c>
      <c r="C344" t="s">
        <v>7537</v>
      </c>
      <c r="D344" t="s">
        <v>17066</v>
      </c>
      <c r="E344" s="3">
        <v>399</v>
      </c>
      <c r="F344" s="3">
        <v>1299</v>
      </c>
      <c r="G344" s="3" t="str" cm="1">
        <f t="array" ref="G34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44" s="18">
        <v>0.69</v>
      </c>
      <c r="I344" s="8">
        <f>Table2[[#This Row],[rating]]+(Table2[[#This Row],[review count per product]]/8)</f>
        <v>5.2</v>
      </c>
      <c r="J344">
        <v>4.2</v>
      </c>
      <c r="K344" s="2">
        <v>13120</v>
      </c>
      <c r="L344" s="2" t="str">
        <f>IF(Table2[[#This Row],[rating_count]]&lt;1000,"YES","NO")</f>
        <v>NO</v>
      </c>
      <c r="M344" s="2" t="str" cm="1">
        <f t="array" ref="M344">_xlfn.IFS(E344&lt;1000,"&lt;₹1000",E344&lt;=10000,"₹1000 - ₹10000",E344&gt;10000,"&gt;₹10000")</f>
        <v>&lt;₹1000</v>
      </c>
      <c r="N344" s="2" t="str">
        <f t="shared" si="15"/>
        <v>YES</v>
      </c>
      <c r="O344" s="4">
        <f t="shared" si="16"/>
        <v>17042880</v>
      </c>
      <c r="P344" t="s">
        <v>889</v>
      </c>
      <c r="Q344" t="s">
        <v>571</v>
      </c>
      <c r="R344" t="s">
        <v>572</v>
      </c>
      <c r="S344">
        <f t="shared" si="17"/>
        <v>8</v>
      </c>
      <c r="T344" t="s">
        <v>573</v>
      </c>
      <c r="U344" t="s">
        <v>8408</v>
      </c>
      <c r="V344" t="s">
        <v>8409</v>
      </c>
      <c r="W344" t="s">
        <v>8410</v>
      </c>
      <c r="X344" t="s">
        <v>8411</v>
      </c>
      <c r="Y344" t="s">
        <v>8412</v>
      </c>
      <c r="Z344" t="s">
        <v>8413</v>
      </c>
      <c r="AA344" t="s">
        <v>8414</v>
      </c>
      <c r="AB344" t="s">
        <v>8415</v>
      </c>
    </row>
    <row r="345" spans="1:28" x14ac:dyDescent="0.25">
      <c r="A345" t="s">
        <v>3048</v>
      </c>
      <c r="B345" t="s">
        <v>3049</v>
      </c>
      <c r="C345" t="s">
        <v>7561</v>
      </c>
      <c r="D345" t="s">
        <v>17067</v>
      </c>
      <c r="E345" s="3">
        <v>569</v>
      </c>
      <c r="F345" s="3">
        <v>1299</v>
      </c>
      <c r="G345" s="3" t="str" cm="1">
        <f t="array" ref="G34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345" s="18">
        <v>0.56000000000000005</v>
      </c>
      <c r="I345" s="8">
        <f>Table2[[#This Row],[rating]]+(Table2[[#This Row],[review count per product]]/8)</f>
        <v>5.4</v>
      </c>
      <c r="J345">
        <v>4.4000000000000004</v>
      </c>
      <c r="K345" s="2">
        <v>9275</v>
      </c>
      <c r="L345" s="2" t="str">
        <f>IF(Table2[[#This Row],[rating_count]]&lt;1000,"YES","NO")</f>
        <v>NO</v>
      </c>
      <c r="M345" s="2" t="str" cm="1">
        <f t="array" ref="M345">_xlfn.IFS(E345&lt;1000,"&lt;₹1000",E345&lt;=10000,"₹1000 - ₹10000",E345&gt;10000,"&gt;₹10000")</f>
        <v>&lt;₹1000</v>
      </c>
      <c r="N345" s="2" t="str">
        <f t="shared" si="15"/>
        <v>YES</v>
      </c>
      <c r="O345" s="4">
        <f t="shared" si="16"/>
        <v>12048225</v>
      </c>
      <c r="P345" t="s">
        <v>3050</v>
      </c>
      <c r="Q345" t="s">
        <v>3051</v>
      </c>
      <c r="R345" t="s">
        <v>3052</v>
      </c>
      <c r="S345">
        <f t="shared" si="17"/>
        <v>8</v>
      </c>
      <c r="T345" t="s">
        <v>3053</v>
      </c>
      <c r="U345" t="s">
        <v>11134</v>
      </c>
      <c r="V345" t="s">
        <v>11135</v>
      </c>
      <c r="W345" t="s">
        <v>11136</v>
      </c>
      <c r="X345" t="s">
        <v>11137</v>
      </c>
      <c r="Y345" t="s">
        <v>11138</v>
      </c>
      <c r="Z345" t="s">
        <v>11139</v>
      </c>
      <c r="AA345" t="s">
        <v>11140</v>
      </c>
      <c r="AB345" t="s">
        <v>11141</v>
      </c>
    </row>
    <row r="346" spans="1:28" x14ac:dyDescent="0.25">
      <c r="A346" t="s">
        <v>2863</v>
      </c>
      <c r="B346" t="s">
        <v>2864</v>
      </c>
      <c r="C346" t="s">
        <v>7558</v>
      </c>
      <c r="D346" t="s">
        <v>17067</v>
      </c>
      <c r="E346" s="3">
        <v>499</v>
      </c>
      <c r="F346" s="3">
        <v>999</v>
      </c>
      <c r="G346" s="3" t="str" cm="1">
        <f t="array" ref="G34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346" s="18">
        <v>0.5</v>
      </c>
      <c r="I346" s="8">
        <f>Table2[[#This Row],[rating]]+(Table2[[#This Row],[review count per product]]/8)</f>
        <v>4.9000000000000004</v>
      </c>
      <c r="J346">
        <v>3.9</v>
      </c>
      <c r="K346" s="2">
        <v>92995</v>
      </c>
      <c r="L346" s="2" t="str">
        <f>IF(Table2[[#This Row],[rating_count]]&lt;1000,"YES","NO")</f>
        <v>NO</v>
      </c>
      <c r="M346" s="2" t="str" cm="1">
        <f t="array" ref="M346">_xlfn.IFS(E346&lt;1000,"&lt;₹1000",E346&lt;=10000,"₹1000 - ₹10000",E346&gt;10000,"&gt;₹10000")</f>
        <v>&lt;₹1000</v>
      </c>
      <c r="N346" s="2" t="str">
        <f t="shared" si="15"/>
        <v>YES</v>
      </c>
      <c r="O346" s="4">
        <f t="shared" si="16"/>
        <v>92902005</v>
      </c>
      <c r="P346" t="s">
        <v>2865</v>
      </c>
      <c r="Q346" t="s">
        <v>2866</v>
      </c>
      <c r="R346" t="s">
        <v>2867</v>
      </c>
      <c r="S346">
        <f t="shared" si="17"/>
        <v>8</v>
      </c>
      <c r="T346" t="s">
        <v>2868</v>
      </c>
      <c r="U346" t="s">
        <v>10897</v>
      </c>
      <c r="V346" t="s">
        <v>10898</v>
      </c>
      <c r="W346" t="s">
        <v>10899</v>
      </c>
      <c r="X346" t="s">
        <v>10900</v>
      </c>
      <c r="Y346" t="s">
        <v>10901</v>
      </c>
      <c r="Z346" t="s">
        <v>10902</v>
      </c>
      <c r="AA346" t="s">
        <v>10903</v>
      </c>
      <c r="AB346" t="s">
        <v>10904</v>
      </c>
    </row>
    <row r="347" spans="1:28" x14ac:dyDescent="0.25">
      <c r="A347" t="s">
        <v>250</v>
      </c>
      <c r="B347" t="s">
        <v>251</v>
      </c>
      <c r="C347" t="s">
        <v>7537</v>
      </c>
      <c r="D347" t="s">
        <v>17066</v>
      </c>
      <c r="E347" s="3">
        <v>399</v>
      </c>
      <c r="F347" s="3">
        <v>1099</v>
      </c>
      <c r="G347" s="3" t="str" cm="1">
        <f t="array" ref="G34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47" s="18">
        <v>0.64</v>
      </c>
      <c r="I347" s="8">
        <f>Table2[[#This Row],[rating]]+(Table2[[#This Row],[review count per product]]/8)</f>
        <v>5.2</v>
      </c>
      <c r="J347">
        <v>4.2</v>
      </c>
      <c r="K347" s="2">
        <v>24269</v>
      </c>
      <c r="L347" s="2" t="str">
        <f>IF(Table2[[#This Row],[rating_count]]&lt;1000,"YES","NO")</f>
        <v>NO</v>
      </c>
      <c r="M347" s="2" t="str" cm="1">
        <f t="array" ref="M347">_xlfn.IFS(E347&lt;1000,"&lt;₹1000",E347&lt;=10000,"₹1000 - ₹10000",E347&gt;10000,"&gt;₹10000")</f>
        <v>&lt;₹1000</v>
      </c>
      <c r="N347" s="2" t="str">
        <f t="shared" si="15"/>
        <v>YES</v>
      </c>
      <c r="O347" s="4">
        <f t="shared" si="16"/>
        <v>26671631</v>
      </c>
      <c r="P347" t="s">
        <v>252</v>
      </c>
      <c r="Q347" t="s">
        <v>14</v>
      </c>
      <c r="R347" t="s">
        <v>15</v>
      </c>
      <c r="S347">
        <f t="shared" si="17"/>
        <v>8</v>
      </c>
      <c r="T347" t="s">
        <v>16</v>
      </c>
      <c r="U347" t="s">
        <v>7744</v>
      </c>
      <c r="V347" t="s">
        <v>7745</v>
      </c>
      <c r="W347" t="s">
        <v>7746</v>
      </c>
      <c r="X347" t="s">
        <v>7747</v>
      </c>
      <c r="Y347" t="s">
        <v>7748</v>
      </c>
      <c r="Z347" t="s">
        <v>7749</v>
      </c>
      <c r="AA347" t="s">
        <v>7750</v>
      </c>
      <c r="AB347" t="s">
        <v>7751</v>
      </c>
    </row>
    <row r="348" spans="1:28" x14ac:dyDescent="0.25">
      <c r="A348" t="s">
        <v>11</v>
      </c>
      <c r="B348" t="s">
        <v>12</v>
      </c>
      <c r="C348" t="s">
        <v>7537</v>
      </c>
      <c r="D348" t="s">
        <v>17066</v>
      </c>
      <c r="E348" s="3">
        <v>399</v>
      </c>
      <c r="F348" s="3">
        <v>1099</v>
      </c>
      <c r="G348" s="3" t="str" cm="1">
        <f t="array" ref="G34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48" s="18">
        <v>0.64</v>
      </c>
      <c r="I348" s="8">
        <f>Table2[[#This Row],[rating]]+(Table2[[#This Row],[review count per product]]/8)</f>
        <v>5.2</v>
      </c>
      <c r="J348">
        <v>4.2</v>
      </c>
      <c r="K348" s="2">
        <v>24269</v>
      </c>
      <c r="L348" s="2" t="str">
        <f>IF(Table2[[#This Row],[rating_count]]&lt;1000,"YES","NO")</f>
        <v>NO</v>
      </c>
      <c r="M348" s="2" t="str" cm="1">
        <f t="array" ref="M348">_xlfn.IFS(E348&lt;1000,"&lt;₹1000",E348&lt;=10000,"₹1000 - ₹10000",E348&gt;10000,"&gt;₹10000")</f>
        <v>&lt;₹1000</v>
      </c>
      <c r="N348" s="2" t="str">
        <f t="shared" si="15"/>
        <v>YES</v>
      </c>
      <c r="O348" s="4">
        <f t="shared" si="16"/>
        <v>26671631</v>
      </c>
      <c r="P348" t="s">
        <v>13</v>
      </c>
      <c r="Q348" t="s">
        <v>14</v>
      </c>
      <c r="R348" t="s">
        <v>15</v>
      </c>
      <c r="S348">
        <f t="shared" si="17"/>
        <v>8</v>
      </c>
      <c r="T348" t="s">
        <v>16</v>
      </c>
      <c r="U348" t="s">
        <v>7744</v>
      </c>
      <c r="V348" t="s">
        <v>7745</v>
      </c>
      <c r="W348" t="s">
        <v>7746</v>
      </c>
      <c r="X348" t="s">
        <v>7747</v>
      </c>
      <c r="Y348" t="s">
        <v>7748</v>
      </c>
      <c r="Z348" t="s">
        <v>7749</v>
      </c>
      <c r="AA348" t="s">
        <v>7750</v>
      </c>
      <c r="AB348" t="s">
        <v>7751</v>
      </c>
    </row>
    <row r="349" spans="1:28" x14ac:dyDescent="0.25">
      <c r="A349" t="s">
        <v>7138</v>
      </c>
      <c r="B349" t="s">
        <v>7139</v>
      </c>
      <c r="C349" t="s">
        <v>7693</v>
      </c>
      <c r="D349" t="s">
        <v>17068</v>
      </c>
      <c r="E349" s="3">
        <v>1928</v>
      </c>
      <c r="F349" s="3">
        <v>2590</v>
      </c>
      <c r="G349" s="3" t="str" cm="1">
        <f t="array" ref="G34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349" s="18">
        <v>0.26</v>
      </c>
      <c r="I349" s="8">
        <f>Table2[[#This Row],[rating]]+(Table2[[#This Row],[review count per product]]/8)</f>
        <v>5</v>
      </c>
      <c r="J349">
        <v>4</v>
      </c>
      <c r="K349" s="2">
        <v>2377</v>
      </c>
      <c r="L349" s="2" t="str">
        <f>IF(Table2[[#This Row],[rating_count]]&lt;1000,"YES","NO")</f>
        <v>NO</v>
      </c>
      <c r="M349" s="2" t="str" cm="1">
        <f t="array" ref="M349">_xlfn.IFS(E349&lt;1000,"&lt;₹1000",E349&lt;=10000,"₹1000 - ₹10000",E349&gt;10000,"&gt;₹10000")</f>
        <v>₹1000 - ₹10000</v>
      </c>
      <c r="N349" s="2" t="str">
        <f t="shared" si="15"/>
        <v>NO</v>
      </c>
      <c r="O349" s="4">
        <f t="shared" si="16"/>
        <v>6156430</v>
      </c>
      <c r="P349" t="s">
        <v>7140</v>
      </c>
      <c r="Q349" t="s">
        <v>7141</v>
      </c>
      <c r="R349" t="s">
        <v>7142</v>
      </c>
      <c r="S349">
        <f t="shared" si="17"/>
        <v>8</v>
      </c>
      <c r="T349" t="s">
        <v>7143</v>
      </c>
      <c r="U349" t="s">
        <v>16485</v>
      </c>
      <c r="V349" t="s">
        <v>16486</v>
      </c>
      <c r="W349" t="s">
        <v>16487</v>
      </c>
      <c r="X349" t="s">
        <v>16488</v>
      </c>
      <c r="Y349" t="s">
        <v>16489</v>
      </c>
      <c r="Z349" t="s">
        <v>16490</v>
      </c>
      <c r="AA349" t="s">
        <v>16491</v>
      </c>
      <c r="AB349" t="s">
        <v>16492</v>
      </c>
    </row>
    <row r="350" spans="1:28" x14ac:dyDescent="0.25">
      <c r="A350" t="s">
        <v>7455</v>
      </c>
      <c r="B350" t="s">
        <v>7456</v>
      </c>
      <c r="C350" t="s">
        <v>7736</v>
      </c>
      <c r="D350" t="s">
        <v>17068</v>
      </c>
      <c r="E350" s="3">
        <v>2320</v>
      </c>
      <c r="F350" s="3">
        <v>3290</v>
      </c>
      <c r="G350" s="3" t="str" cm="1">
        <f t="array" ref="G35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350" s="18">
        <v>0.28999999999999998</v>
      </c>
      <c r="I350" s="8">
        <f>Table2[[#This Row],[rating]]+(Table2[[#This Row],[review count per product]]/8)</f>
        <v>4.8</v>
      </c>
      <c r="J350">
        <v>3.8</v>
      </c>
      <c r="K350" s="2">
        <v>195</v>
      </c>
      <c r="L350" s="2" t="str">
        <f>IF(Table2[[#This Row],[rating_count]]&lt;1000,"YES","NO")</f>
        <v>YES</v>
      </c>
      <c r="M350" s="2" t="str" cm="1">
        <f t="array" ref="M350">_xlfn.IFS(E350&lt;1000,"&lt;₹1000",E350&lt;=10000,"₹1000 - ₹10000",E350&gt;10000,"&gt;₹10000")</f>
        <v>₹1000 - ₹10000</v>
      </c>
      <c r="N350" s="2" t="str">
        <f t="shared" si="15"/>
        <v>NO</v>
      </c>
      <c r="O350" s="4">
        <f t="shared" si="16"/>
        <v>641550</v>
      </c>
      <c r="P350" t="s">
        <v>7457</v>
      </c>
      <c r="Q350" t="s">
        <v>7458</v>
      </c>
      <c r="R350" t="s">
        <v>7459</v>
      </c>
      <c r="S350">
        <f t="shared" si="17"/>
        <v>8</v>
      </c>
      <c r="T350" t="s">
        <v>7460</v>
      </c>
      <c r="U350" t="s">
        <v>16909</v>
      </c>
      <c r="V350" t="s">
        <v>16910</v>
      </c>
      <c r="W350" t="s">
        <v>16911</v>
      </c>
      <c r="X350" t="s">
        <v>16912</v>
      </c>
      <c r="Y350" t="s">
        <v>16913</v>
      </c>
      <c r="Z350" t="s">
        <v>16914</v>
      </c>
      <c r="AA350" t="s">
        <v>16915</v>
      </c>
      <c r="AB350" t="s">
        <v>16916</v>
      </c>
    </row>
    <row r="351" spans="1:28" x14ac:dyDescent="0.25">
      <c r="A351" t="s">
        <v>6772</v>
      </c>
      <c r="B351" t="s">
        <v>6773</v>
      </c>
      <c r="C351" t="s">
        <v>7702</v>
      </c>
      <c r="D351" t="s">
        <v>17068</v>
      </c>
      <c r="E351" s="3">
        <v>640</v>
      </c>
      <c r="F351" s="3">
        <v>1020</v>
      </c>
      <c r="G351" s="3" t="str" cm="1">
        <f t="array" ref="G35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51" s="18">
        <v>0.37</v>
      </c>
      <c r="I351" s="8">
        <f>Table2[[#This Row],[rating]]+(Table2[[#This Row],[review count per product]]/8)</f>
        <v>5.0999999999999996</v>
      </c>
      <c r="J351">
        <v>4.0999999999999996</v>
      </c>
      <c r="K351" s="2">
        <v>5059</v>
      </c>
      <c r="L351" s="2" t="str">
        <f>IF(Table2[[#This Row],[rating_count]]&lt;1000,"YES","NO")</f>
        <v>NO</v>
      </c>
      <c r="M351" s="2" t="str" cm="1">
        <f t="array" ref="M351">_xlfn.IFS(E351&lt;1000,"&lt;₹1000",E351&lt;=10000,"₹1000 - ₹10000",E351&gt;10000,"&gt;₹10000")</f>
        <v>&lt;₹1000</v>
      </c>
      <c r="N351" s="2" t="str">
        <f t="shared" si="15"/>
        <v>NO</v>
      </c>
      <c r="O351" s="4">
        <f t="shared" si="16"/>
        <v>5160180</v>
      </c>
      <c r="P351" t="s">
        <v>6774</v>
      </c>
      <c r="Q351" t="s">
        <v>6775</v>
      </c>
      <c r="R351" t="s">
        <v>6776</v>
      </c>
      <c r="S351">
        <f t="shared" si="17"/>
        <v>8</v>
      </c>
      <c r="T351" t="s">
        <v>6777</v>
      </c>
      <c r="U351" t="s">
        <v>16013</v>
      </c>
      <c r="V351" t="s">
        <v>16014</v>
      </c>
      <c r="W351" t="s">
        <v>16015</v>
      </c>
      <c r="X351" t="s">
        <v>16016</v>
      </c>
      <c r="Y351" t="s">
        <v>16017</v>
      </c>
      <c r="Z351" t="s">
        <v>16018</v>
      </c>
      <c r="AA351" t="s">
        <v>16019</v>
      </c>
      <c r="AB351" t="s">
        <v>16020</v>
      </c>
    </row>
    <row r="352" spans="1:28" x14ac:dyDescent="0.25">
      <c r="A352" t="s">
        <v>2922</v>
      </c>
      <c r="B352" t="s">
        <v>2923</v>
      </c>
      <c r="C352" t="s">
        <v>7567</v>
      </c>
      <c r="D352" t="s">
        <v>17067</v>
      </c>
      <c r="E352" s="3">
        <v>50</v>
      </c>
      <c r="F352" s="3">
        <v>50</v>
      </c>
      <c r="G352" s="3" t="str" cm="1">
        <f t="array" ref="G35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352" s="18">
        <v>0</v>
      </c>
      <c r="I352" s="8">
        <f>Table2[[#This Row],[rating]]+(Table2[[#This Row],[review count per product]]/8)</f>
        <v>5.3</v>
      </c>
      <c r="J352">
        <v>4.3</v>
      </c>
      <c r="K352" s="2">
        <v>5792</v>
      </c>
      <c r="L352" s="2" t="str">
        <f>IF(Table2[[#This Row],[rating_count]]&lt;1000,"YES","NO")</f>
        <v>NO</v>
      </c>
      <c r="M352" s="2" t="str" cm="1">
        <f t="array" ref="M352">_xlfn.IFS(E352&lt;1000,"&lt;₹1000",E352&lt;=10000,"₹1000 - ₹10000",E352&gt;10000,"&gt;₹10000")</f>
        <v>&lt;₹1000</v>
      </c>
      <c r="N352" s="2" t="str">
        <f t="shared" si="15"/>
        <v>NO</v>
      </c>
      <c r="O352" s="4">
        <f t="shared" si="16"/>
        <v>289600</v>
      </c>
      <c r="P352" t="s">
        <v>2924</v>
      </c>
      <c r="Q352" t="s">
        <v>2925</v>
      </c>
      <c r="R352" t="s">
        <v>2926</v>
      </c>
      <c r="S352">
        <f t="shared" si="17"/>
        <v>8</v>
      </c>
      <c r="T352" t="s">
        <v>2927</v>
      </c>
      <c r="U352" t="s">
        <v>10977</v>
      </c>
      <c r="V352" t="s">
        <v>10978</v>
      </c>
      <c r="W352" t="s">
        <v>10979</v>
      </c>
      <c r="X352" t="s">
        <v>10980</v>
      </c>
      <c r="Y352" t="s">
        <v>10981</v>
      </c>
      <c r="Z352" t="s">
        <v>10982</v>
      </c>
      <c r="AA352" t="s">
        <v>10983</v>
      </c>
      <c r="AB352" t="s">
        <v>10984</v>
      </c>
    </row>
    <row r="353" spans="1:28" x14ac:dyDescent="0.25">
      <c r="A353" t="s">
        <v>6180</v>
      </c>
      <c r="B353" t="s">
        <v>6181</v>
      </c>
      <c r="C353" t="s">
        <v>7681</v>
      </c>
      <c r="D353" t="s">
        <v>17068</v>
      </c>
      <c r="E353" s="3">
        <v>1599</v>
      </c>
      <c r="F353" s="3">
        <v>1999</v>
      </c>
      <c r="G353" s="3" t="str" cm="1">
        <f t="array" ref="G35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353" s="18">
        <v>0.2</v>
      </c>
      <c r="I353" s="8">
        <f>Table2[[#This Row],[rating]]+(Table2[[#This Row],[review count per product]]/8)</f>
        <v>5.4</v>
      </c>
      <c r="J353">
        <v>4.4000000000000004</v>
      </c>
      <c r="K353" s="2">
        <v>1558</v>
      </c>
      <c r="L353" s="2" t="str">
        <f>IF(Table2[[#This Row],[rating_count]]&lt;1000,"YES","NO")</f>
        <v>NO</v>
      </c>
      <c r="M353" s="2" t="str" cm="1">
        <f t="array" ref="M353">_xlfn.IFS(E353&lt;1000,"&lt;₹1000",E353&lt;=10000,"₹1000 - ₹10000",E353&gt;10000,"&gt;₹10000")</f>
        <v>₹1000 - ₹10000</v>
      </c>
      <c r="N353" s="2" t="str">
        <f t="shared" si="15"/>
        <v>NO</v>
      </c>
      <c r="O353" s="4">
        <f t="shared" si="16"/>
        <v>3114442</v>
      </c>
      <c r="P353" t="s">
        <v>6182</v>
      </c>
      <c r="Q353" t="s">
        <v>6183</v>
      </c>
      <c r="R353" t="s">
        <v>6184</v>
      </c>
      <c r="S353">
        <f t="shared" si="17"/>
        <v>8</v>
      </c>
      <c r="T353" t="s">
        <v>6185</v>
      </c>
      <c r="U353" t="s">
        <v>15241</v>
      </c>
      <c r="V353" t="s">
        <v>15242</v>
      </c>
      <c r="W353" t="s">
        <v>15243</v>
      </c>
      <c r="X353" t="s">
        <v>15244</v>
      </c>
      <c r="Y353" t="s">
        <v>15245</v>
      </c>
      <c r="Z353" t="s">
        <v>15246</v>
      </c>
      <c r="AA353" t="s">
        <v>15247</v>
      </c>
      <c r="AB353" t="s">
        <v>15248</v>
      </c>
    </row>
    <row r="354" spans="1:28" x14ac:dyDescent="0.25">
      <c r="A354" t="s">
        <v>4718</v>
      </c>
      <c r="B354" t="s">
        <v>4719</v>
      </c>
      <c r="C354" t="s">
        <v>7561</v>
      </c>
      <c r="D354" t="s">
        <v>17067</v>
      </c>
      <c r="E354" s="3">
        <v>598</v>
      </c>
      <c r="F354" s="3">
        <v>1150</v>
      </c>
      <c r="G354" s="3" t="str" cm="1">
        <f t="array" ref="G35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354" s="18">
        <v>0.48</v>
      </c>
      <c r="I354" s="8">
        <f>Table2[[#This Row],[rating]]+(Table2[[#This Row],[review count per product]]/8)</f>
        <v>5.0999999999999996</v>
      </c>
      <c r="J354">
        <v>4.0999999999999996</v>
      </c>
      <c r="K354" s="2">
        <v>2535</v>
      </c>
      <c r="L354" s="2" t="str">
        <f>IF(Table2[[#This Row],[rating_count]]&lt;1000,"YES","NO")</f>
        <v>NO</v>
      </c>
      <c r="M354" s="2" t="str" cm="1">
        <f t="array" ref="M354">_xlfn.IFS(E354&lt;1000,"&lt;₹1000",E354&lt;=10000,"₹1000 - ₹10000",E354&gt;10000,"&gt;₹10000")</f>
        <v>&lt;₹1000</v>
      </c>
      <c r="N354" s="2" t="str">
        <f t="shared" si="15"/>
        <v>NO</v>
      </c>
      <c r="O354" s="4">
        <f t="shared" si="16"/>
        <v>2915250</v>
      </c>
      <c r="P354" t="s">
        <v>4720</v>
      </c>
      <c r="Q354" t="s">
        <v>4721</v>
      </c>
      <c r="R354" t="s">
        <v>4722</v>
      </c>
      <c r="S354">
        <f t="shared" si="17"/>
        <v>8</v>
      </c>
      <c r="T354" t="s">
        <v>4723</v>
      </c>
      <c r="U354" t="s">
        <v>13319</v>
      </c>
      <c r="V354" t="s">
        <v>13320</v>
      </c>
      <c r="W354" t="s">
        <v>13321</v>
      </c>
      <c r="X354" t="s">
        <v>13322</v>
      </c>
      <c r="Y354" t="s">
        <v>13323</v>
      </c>
      <c r="Z354" t="s">
        <v>13324</v>
      </c>
      <c r="AA354" t="s">
        <v>13325</v>
      </c>
      <c r="AB354" t="s">
        <v>13326</v>
      </c>
    </row>
    <row r="355" spans="1:28" x14ac:dyDescent="0.25">
      <c r="A355" t="s">
        <v>3353</v>
      </c>
      <c r="B355" t="s">
        <v>3354</v>
      </c>
      <c r="C355" t="s">
        <v>7582</v>
      </c>
      <c r="D355" t="s">
        <v>17066</v>
      </c>
      <c r="E355" s="3">
        <v>448</v>
      </c>
      <c r="F355" s="3">
        <v>699</v>
      </c>
      <c r="G355" s="3" t="str" cm="1">
        <f t="array" ref="G35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55" s="18">
        <v>0.36</v>
      </c>
      <c r="I355" s="8">
        <f>Table2[[#This Row],[rating]]+(Table2[[#This Row],[review count per product]]/8)</f>
        <v>4.9000000000000004</v>
      </c>
      <c r="J355">
        <v>3.9</v>
      </c>
      <c r="K355" s="2">
        <v>17348</v>
      </c>
      <c r="L355" s="2" t="str">
        <f>IF(Table2[[#This Row],[rating_count]]&lt;1000,"YES","NO")</f>
        <v>NO</v>
      </c>
      <c r="M355" s="2" t="str" cm="1">
        <f t="array" ref="M355">_xlfn.IFS(E355&lt;1000,"&lt;₹1000",E355&lt;=10000,"₹1000 - ₹10000",E355&gt;10000,"&gt;₹10000")</f>
        <v>&lt;₹1000</v>
      </c>
      <c r="N355" s="2" t="str">
        <f t="shared" si="15"/>
        <v>NO</v>
      </c>
      <c r="O355" s="4">
        <f t="shared" si="16"/>
        <v>12126252</v>
      </c>
      <c r="P355" t="s">
        <v>3355</v>
      </c>
      <c r="Q355" t="s">
        <v>3356</v>
      </c>
      <c r="R355" t="s">
        <v>3357</v>
      </c>
      <c r="S355">
        <f t="shared" si="17"/>
        <v>8</v>
      </c>
      <c r="T355" t="s">
        <v>3358</v>
      </c>
      <c r="U355" t="s">
        <v>11542</v>
      </c>
      <c r="V355" t="s">
        <v>11543</v>
      </c>
      <c r="W355" t="s">
        <v>11544</v>
      </c>
      <c r="X355" t="s">
        <v>11545</v>
      </c>
      <c r="Y355" t="s">
        <v>11546</v>
      </c>
      <c r="Z355" t="s">
        <v>11547</v>
      </c>
      <c r="AA355" t="s">
        <v>11548</v>
      </c>
      <c r="AB355" t="s">
        <v>11549</v>
      </c>
    </row>
    <row r="356" spans="1:28" x14ac:dyDescent="0.25">
      <c r="A356" t="s">
        <v>253</v>
      </c>
      <c r="B356" t="s">
        <v>254</v>
      </c>
      <c r="C356" t="s">
        <v>7538</v>
      </c>
      <c r="D356" t="s">
        <v>17066</v>
      </c>
      <c r="E356" s="3">
        <v>999</v>
      </c>
      <c r="F356" s="3">
        <v>1599</v>
      </c>
      <c r="G356" s="3" t="str" cm="1">
        <f t="array" ref="G35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56" s="18">
        <v>0.38</v>
      </c>
      <c r="I356" s="8">
        <f>Table2[[#This Row],[rating]]+(Table2[[#This Row],[review count per product]]/8)</f>
        <v>5.3</v>
      </c>
      <c r="J356">
        <v>4.3</v>
      </c>
      <c r="K356" s="2">
        <v>12093</v>
      </c>
      <c r="L356" s="2" t="str">
        <f>IF(Table2[[#This Row],[rating_count]]&lt;1000,"YES","NO")</f>
        <v>NO</v>
      </c>
      <c r="M356" s="2" t="str" cm="1">
        <f t="array" ref="M356">_xlfn.IFS(E356&lt;1000,"&lt;₹1000",E356&lt;=10000,"₹1000 - ₹10000",E356&gt;10000,"&gt;₹10000")</f>
        <v>&lt;₹1000</v>
      </c>
      <c r="N356" s="2" t="str">
        <f t="shared" si="15"/>
        <v>NO</v>
      </c>
      <c r="O356" s="4">
        <f t="shared" si="16"/>
        <v>19336707</v>
      </c>
      <c r="P356" t="s">
        <v>255</v>
      </c>
      <c r="Q356" t="s">
        <v>256</v>
      </c>
      <c r="R356" t="s">
        <v>257</v>
      </c>
      <c r="S356">
        <f t="shared" si="17"/>
        <v>8</v>
      </c>
      <c r="T356" t="s">
        <v>258</v>
      </c>
      <c r="U356" t="s">
        <v>8048</v>
      </c>
      <c r="V356" t="s">
        <v>8049</v>
      </c>
      <c r="W356" t="s">
        <v>8050</v>
      </c>
      <c r="X356" t="s">
        <v>8051</v>
      </c>
      <c r="Y356" t="s">
        <v>8052</v>
      </c>
      <c r="Z356" t="s">
        <v>8053</v>
      </c>
      <c r="AA356" t="s">
        <v>8054</v>
      </c>
      <c r="AB356" t="s">
        <v>8055</v>
      </c>
    </row>
    <row r="357" spans="1:28" x14ac:dyDescent="0.25">
      <c r="A357" t="s">
        <v>854</v>
      </c>
      <c r="B357" t="s">
        <v>855</v>
      </c>
      <c r="C357" t="s">
        <v>7546</v>
      </c>
      <c r="D357" t="s">
        <v>17067</v>
      </c>
      <c r="E357" s="3">
        <v>1089</v>
      </c>
      <c r="F357" s="3">
        <v>1600</v>
      </c>
      <c r="G357" s="3" t="str" cm="1">
        <f t="array" ref="G35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57" s="18">
        <v>0.32</v>
      </c>
      <c r="I357" s="8">
        <f>Table2[[#This Row],[rating]]+(Table2[[#This Row],[review count per product]]/8)</f>
        <v>5</v>
      </c>
      <c r="J357">
        <v>4</v>
      </c>
      <c r="K357" s="2">
        <v>3565</v>
      </c>
      <c r="L357" s="2" t="str">
        <f>IF(Table2[[#This Row],[rating_count]]&lt;1000,"YES","NO")</f>
        <v>NO</v>
      </c>
      <c r="M357" s="2" t="str" cm="1">
        <f t="array" ref="M357">_xlfn.IFS(E357&lt;1000,"&lt;₹1000",E357&lt;=10000,"₹1000 - ₹10000",E357&gt;10000,"&gt;₹10000")</f>
        <v>₹1000 - ₹10000</v>
      </c>
      <c r="N357" s="2" t="str">
        <f t="shared" si="15"/>
        <v>NO</v>
      </c>
      <c r="O357" s="4">
        <f t="shared" si="16"/>
        <v>5704000</v>
      </c>
      <c r="P357" t="s">
        <v>856</v>
      </c>
      <c r="Q357" t="s">
        <v>857</v>
      </c>
      <c r="R357" t="s">
        <v>858</v>
      </c>
      <c r="S357">
        <f t="shared" si="17"/>
        <v>8</v>
      </c>
      <c r="T357" t="s">
        <v>859</v>
      </c>
      <c r="U357" t="s">
        <v>8710</v>
      </c>
      <c r="V357" t="s">
        <v>8711</v>
      </c>
      <c r="W357" t="s">
        <v>8712</v>
      </c>
      <c r="X357" t="s">
        <v>8713</v>
      </c>
      <c r="Y357" t="s">
        <v>8714</v>
      </c>
      <c r="Z357" t="s">
        <v>8715</v>
      </c>
      <c r="AA357" t="s">
        <v>8716</v>
      </c>
      <c r="AB357" t="s">
        <v>8717</v>
      </c>
    </row>
    <row r="358" spans="1:28" x14ac:dyDescent="0.25">
      <c r="A358" t="s">
        <v>77</v>
      </c>
      <c r="B358" t="s">
        <v>78</v>
      </c>
      <c r="C358" t="s">
        <v>7539</v>
      </c>
      <c r="D358" t="s">
        <v>17067</v>
      </c>
      <c r="E358" s="3">
        <v>219</v>
      </c>
      <c r="F358" s="3">
        <v>700</v>
      </c>
      <c r="G358" s="3" t="str" cm="1">
        <f t="array" ref="G35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58" s="18">
        <v>0.69</v>
      </c>
      <c r="I358" s="8">
        <f>Table2[[#This Row],[rating]]+(Table2[[#This Row],[review count per product]]/8)</f>
        <v>5.4</v>
      </c>
      <c r="J358">
        <v>4.4000000000000004</v>
      </c>
      <c r="K358" s="2">
        <v>426973</v>
      </c>
      <c r="L358" s="2" t="str">
        <f>IF(Table2[[#This Row],[rating_count]]&lt;1000,"YES","NO")</f>
        <v>NO</v>
      </c>
      <c r="M358" s="2" t="str" cm="1">
        <f t="array" ref="M358">_xlfn.IFS(E358&lt;1000,"&lt;₹1000",E358&lt;=10000,"₹1000 - ₹10000",E358&gt;10000,"&gt;₹10000")</f>
        <v>&lt;₹1000</v>
      </c>
      <c r="N358" s="2" t="str">
        <f t="shared" si="15"/>
        <v>YES</v>
      </c>
      <c r="O358" s="4">
        <f t="shared" si="16"/>
        <v>298881100</v>
      </c>
      <c r="P358" t="s">
        <v>79</v>
      </c>
      <c r="Q358" t="s">
        <v>80</v>
      </c>
      <c r="R358" t="s">
        <v>81</v>
      </c>
      <c r="S358">
        <f t="shared" si="17"/>
        <v>8</v>
      </c>
      <c r="T358" t="s">
        <v>82</v>
      </c>
      <c r="U358" t="s">
        <v>7824</v>
      </c>
      <c r="V358" t="s">
        <v>7825</v>
      </c>
      <c r="W358" t="s">
        <v>7826</v>
      </c>
      <c r="X358" t="s">
        <v>7827</v>
      </c>
      <c r="Y358" t="s">
        <v>7828</v>
      </c>
      <c r="Z358" t="s">
        <v>7829</v>
      </c>
      <c r="AA358" t="s">
        <v>7830</v>
      </c>
      <c r="AB358" t="s">
        <v>7831</v>
      </c>
    </row>
    <row r="359" spans="1:28" x14ac:dyDescent="0.25">
      <c r="A359" t="s">
        <v>2934</v>
      </c>
      <c r="B359" t="s">
        <v>2935</v>
      </c>
      <c r="C359" t="s">
        <v>7580</v>
      </c>
      <c r="D359" t="s">
        <v>17067</v>
      </c>
      <c r="E359" s="3">
        <v>449</v>
      </c>
      <c r="F359" s="3">
        <v>1290</v>
      </c>
      <c r="G359" s="3" t="str" cm="1">
        <f t="array" ref="G35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59" s="18">
        <v>0.65</v>
      </c>
      <c r="I359" s="8">
        <f>Table2[[#This Row],[rating]]+(Table2[[#This Row],[review count per product]]/8)</f>
        <v>5.0999999999999996</v>
      </c>
      <c r="J359">
        <v>4.0999999999999996</v>
      </c>
      <c r="K359" s="2">
        <v>91770</v>
      </c>
      <c r="L359" s="2" t="str">
        <f>IF(Table2[[#This Row],[rating_count]]&lt;1000,"YES","NO")</f>
        <v>NO</v>
      </c>
      <c r="M359" s="2" t="str" cm="1">
        <f t="array" ref="M359">_xlfn.IFS(E359&lt;1000,"&lt;₹1000",E359&lt;=10000,"₹1000 - ₹10000",E359&gt;10000,"&gt;₹10000")</f>
        <v>&lt;₹1000</v>
      </c>
      <c r="N359" s="2" t="str">
        <f t="shared" si="15"/>
        <v>YES</v>
      </c>
      <c r="O359" s="4">
        <f t="shared" si="16"/>
        <v>118383300</v>
      </c>
      <c r="P359" t="s">
        <v>2936</v>
      </c>
      <c r="Q359" t="s">
        <v>2937</v>
      </c>
      <c r="R359" t="s">
        <v>2938</v>
      </c>
      <c r="S359">
        <f t="shared" si="17"/>
        <v>8</v>
      </c>
      <c r="T359" t="s">
        <v>2939</v>
      </c>
      <c r="U359" t="s">
        <v>10993</v>
      </c>
      <c r="V359" t="s">
        <v>10994</v>
      </c>
      <c r="W359" t="s">
        <v>10995</v>
      </c>
      <c r="X359" t="s">
        <v>10996</v>
      </c>
      <c r="Y359" t="s">
        <v>10997</v>
      </c>
      <c r="Z359" t="s">
        <v>10998</v>
      </c>
      <c r="AA359" t="s">
        <v>10999</v>
      </c>
      <c r="AB359" t="s">
        <v>11000</v>
      </c>
    </row>
    <row r="360" spans="1:28" x14ac:dyDescent="0.25">
      <c r="A360" t="s">
        <v>4652</v>
      </c>
      <c r="B360" t="s">
        <v>4653</v>
      </c>
      <c r="C360" t="s">
        <v>7610</v>
      </c>
      <c r="D360" t="s">
        <v>17069</v>
      </c>
      <c r="E360" s="3">
        <v>1699</v>
      </c>
      <c r="F360" s="3">
        <v>3499</v>
      </c>
      <c r="G360" s="3" t="str" cm="1">
        <f t="array" ref="G36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360" s="18">
        <v>0.51</v>
      </c>
      <c r="I360" s="8">
        <f>Table2[[#This Row],[rating]]+(Table2[[#This Row],[review count per product]]/8)</f>
        <v>4.5999999999999996</v>
      </c>
      <c r="J360">
        <v>3.6</v>
      </c>
      <c r="K360" s="2">
        <v>7689</v>
      </c>
      <c r="L360" s="2" t="str">
        <f>IF(Table2[[#This Row],[rating_count]]&lt;1000,"YES","NO")</f>
        <v>NO</v>
      </c>
      <c r="M360" s="2" t="str" cm="1">
        <f t="array" ref="M360">_xlfn.IFS(E360&lt;1000,"&lt;₹1000",E360&lt;=10000,"₹1000 - ₹10000",E360&gt;10000,"&gt;₹10000")</f>
        <v>₹1000 - ₹10000</v>
      </c>
      <c r="N360" s="2" t="str">
        <f t="shared" si="15"/>
        <v>YES</v>
      </c>
      <c r="O360" s="4">
        <f t="shared" si="16"/>
        <v>26903811</v>
      </c>
      <c r="P360" t="s">
        <v>4654</v>
      </c>
      <c r="Q360" t="s">
        <v>4655</v>
      </c>
      <c r="R360" t="s">
        <v>4656</v>
      </c>
      <c r="S360">
        <f t="shared" si="17"/>
        <v>8</v>
      </c>
      <c r="T360" t="s">
        <v>4657</v>
      </c>
      <c r="U360" t="s">
        <v>13241</v>
      </c>
      <c r="V360" t="s">
        <v>13242</v>
      </c>
      <c r="W360" t="s">
        <v>13243</v>
      </c>
      <c r="X360" t="s">
        <v>13244</v>
      </c>
      <c r="Y360" t="s">
        <v>13245</v>
      </c>
      <c r="Z360" t="s">
        <v>13246</v>
      </c>
      <c r="AA360" t="s">
        <v>13247</v>
      </c>
      <c r="AB360" t="s">
        <v>13248</v>
      </c>
    </row>
    <row r="361" spans="1:28" x14ac:dyDescent="0.25">
      <c r="A361" t="s">
        <v>3885</v>
      </c>
      <c r="B361" t="s">
        <v>3886</v>
      </c>
      <c r="C361" t="s">
        <v>7584</v>
      </c>
      <c r="D361" t="s">
        <v>17066</v>
      </c>
      <c r="E361" s="3">
        <v>499</v>
      </c>
      <c r="F361" s="3">
        <v>799</v>
      </c>
      <c r="G361" s="3" t="str" cm="1">
        <f t="array" ref="G36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61" s="18">
        <v>0.38</v>
      </c>
      <c r="I361" s="8">
        <f>Table2[[#This Row],[rating]]+(Table2[[#This Row],[review count per product]]/8)</f>
        <v>4.9000000000000004</v>
      </c>
      <c r="J361">
        <v>3.9</v>
      </c>
      <c r="K361" s="2">
        <v>6742</v>
      </c>
      <c r="L361" s="2" t="str">
        <f>IF(Table2[[#This Row],[rating_count]]&lt;1000,"YES","NO")</f>
        <v>NO</v>
      </c>
      <c r="M361" s="2" t="str" cm="1">
        <f t="array" ref="M361">_xlfn.IFS(E361&lt;1000,"&lt;₹1000",E361&lt;=10000,"₹1000 - ₹10000",E361&gt;10000,"&gt;₹10000")</f>
        <v>&lt;₹1000</v>
      </c>
      <c r="N361" s="2" t="str">
        <f t="shared" si="15"/>
        <v>NO</v>
      </c>
      <c r="O361" s="4">
        <f t="shared" si="16"/>
        <v>5386858</v>
      </c>
      <c r="P361" t="s">
        <v>3887</v>
      </c>
      <c r="Q361" t="s">
        <v>3888</v>
      </c>
      <c r="R361" t="s">
        <v>3889</v>
      </c>
      <c r="S361">
        <f t="shared" si="17"/>
        <v>8</v>
      </c>
      <c r="T361" t="s">
        <v>3890</v>
      </c>
      <c r="U361" t="s">
        <v>12238</v>
      </c>
      <c r="V361" t="s">
        <v>12239</v>
      </c>
      <c r="W361" t="s">
        <v>12240</v>
      </c>
      <c r="X361" t="s">
        <v>12241</v>
      </c>
      <c r="Y361" t="s">
        <v>12242</v>
      </c>
      <c r="Z361" t="s">
        <v>12243</v>
      </c>
      <c r="AA361" t="s">
        <v>12244</v>
      </c>
      <c r="AB361" t="s">
        <v>12245</v>
      </c>
    </row>
    <row r="362" spans="1:28" x14ac:dyDescent="0.25">
      <c r="A362" t="s">
        <v>3198</v>
      </c>
      <c r="B362" t="s">
        <v>3199</v>
      </c>
      <c r="C362" t="s">
        <v>7537</v>
      </c>
      <c r="D362" t="s">
        <v>17066</v>
      </c>
      <c r="E362" s="3">
        <v>309</v>
      </c>
      <c r="F362" s="3">
        <v>404</v>
      </c>
      <c r="G362" s="3" t="str" cm="1">
        <f t="array" ref="G36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362" s="18">
        <v>0.24</v>
      </c>
      <c r="I362" s="8">
        <f>Table2[[#This Row],[rating]]+(Table2[[#This Row],[review count per product]]/8)</f>
        <v>5.4</v>
      </c>
      <c r="J362">
        <v>4.4000000000000004</v>
      </c>
      <c r="K362" s="2">
        <v>8614</v>
      </c>
      <c r="L362" s="2" t="str">
        <f>IF(Table2[[#This Row],[rating_count]]&lt;1000,"YES","NO")</f>
        <v>NO</v>
      </c>
      <c r="M362" s="2" t="str" cm="1">
        <f t="array" ref="M362">_xlfn.IFS(E362&lt;1000,"&lt;₹1000",E362&lt;=10000,"₹1000 - ₹10000",E362&gt;10000,"&gt;₹10000")</f>
        <v>&lt;₹1000</v>
      </c>
      <c r="N362" s="2" t="str">
        <f t="shared" si="15"/>
        <v>NO</v>
      </c>
      <c r="O362" s="4">
        <f t="shared" si="16"/>
        <v>3480056</v>
      </c>
      <c r="P362" t="s">
        <v>3200</v>
      </c>
      <c r="Q362" t="s">
        <v>3201</v>
      </c>
      <c r="R362" t="s">
        <v>3202</v>
      </c>
      <c r="S362">
        <f t="shared" si="17"/>
        <v>8</v>
      </c>
      <c r="T362" t="s">
        <v>3203</v>
      </c>
      <c r="U362" t="s">
        <v>11334</v>
      </c>
      <c r="V362" t="s">
        <v>11335</v>
      </c>
      <c r="W362" t="s">
        <v>11336</v>
      </c>
      <c r="X362" t="s">
        <v>11337</v>
      </c>
      <c r="Y362" t="s">
        <v>11338</v>
      </c>
      <c r="Z362" t="s">
        <v>11339</v>
      </c>
      <c r="AA362" t="s">
        <v>11340</v>
      </c>
      <c r="AB362" t="s">
        <v>11341</v>
      </c>
    </row>
    <row r="363" spans="1:28" x14ac:dyDescent="0.25">
      <c r="A363" t="s">
        <v>3204</v>
      </c>
      <c r="B363" t="s">
        <v>3205</v>
      </c>
      <c r="C363" t="s">
        <v>7537</v>
      </c>
      <c r="D363" t="s">
        <v>17066</v>
      </c>
      <c r="E363" s="3">
        <v>599</v>
      </c>
      <c r="F363" s="3">
        <v>1399</v>
      </c>
      <c r="G363" s="3" t="str" cm="1">
        <f t="array" ref="G36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363" s="18">
        <v>0.56999999999999995</v>
      </c>
      <c r="I363" s="8">
        <f>Table2[[#This Row],[rating]]+(Table2[[#This Row],[review count per product]]/8)</f>
        <v>4.8</v>
      </c>
      <c r="J363">
        <v>3.8</v>
      </c>
      <c r="K363" s="2">
        <v>60026</v>
      </c>
      <c r="L363" s="2" t="str">
        <f>IF(Table2[[#This Row],[rating_count]]&lt;1000,"YES","NO")</f>
        <v>NO</v>
      </c>
      <c r="M363" s="2" t="str" cm="1">
        <f t="array" ref="M363">_xlfn.IFS(E363&lt;1000,"&lt;₹1000",E363&lt;=10000,"₹1000 - ₹10000",E363&gt;10000,"&gt;₹10000")</f>
        <v>&lt;₹1000</v>
      </c>
      <c r="N363" s="2" t="str">
        <f t="shared" si="15"/>
        <v>YES</v>
      </c>
      <c r="O363" s="4">
        <f t="shared" si="16"/>
        <v>83976374</v>
      </c>
      <c r="P363" t="s">
        <v>3206</v>
      </c>
      <c r="Q363" t="s">
        <v>3207</v>
      </c>
      <c r="R363" t="s">
        <v>3208</v>
      </c>
      <c r="S363">
        <f t="shared" si="17"/>
        <v>8</v>
      </c>
      <c r="T363" t="s">
        <v>3209</v>
      </c>
      <c r="U363" t="s">
        <v>11342</v>
      </c>
      <c r="V363" t="s">
        <v>11343</v>
      </c>
      <c r="W363" t="s">
        <v>11344</v>
      </c>
      <c r="X363" t="s">
        <v>11345</v>
      </c>
      <c r="Y363" t="s">
        <v>11346</v>
      </c>
      <c r="Z363" t="s">
        <v>11347</v>
      </c>
      <c r="AA363" t="s">
        <v>11348</v>
      </c>
      <c r="AB363" t="s">
        <v>11349</v>
      </c>
    </row>
    <row r="364" spans="1:28" x14ac:dyDescent="0.25">
      <c r="A364" t="s">
        <v>4071</v>
      </c>
      <c r="B364" t="s">
        <v>4072</v>
      </c>
      <c r="C364" t="s">
        <v>7632</v>
      </c>
      <c r="D364" t="s">
        <v>17066</v>
      </c>
      <c r="E364" s="3">
        <v>149</v>
      </c>
      <c r="F364" s="3">
        <v>249</v>
      </c>
      <c r="G364" s="3" t="str" cm="1">
        <f t="array" ref="G36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64" s="18">
        <v>0.4</v>
      </c>
      <c r="I364" s="8">
        <f>Table2[[#This Row],[rating]]+(Table2[[#This Row],[review count per product]]/8)</f>
        <v>5</v>
      </c>
      <c r="J364">
        <v>4</v>
      </c>
      <c r="K364" s="2">
        <v>5057</v>
      </c>
      <c r="L364" s="2" t="str">
        <f>IF(Table2[[#This Row],[rating_count]]&lt;1000,"YES","NO")</f>
        <v>NO</v>
      </c>
      <c r="M364" s="2" t="str" cm="1">
        <f t="array" ref="M364">_xlfn.IFS(E364&lt;1000,"&lt;₹1000",E364&lt;=10000,"₹1000 - ₹10000",E364&gt;10000,"&gt;₹10000")</f>
        <v>&lt;₹1000</v>
      </c>
      <c r="N364" s="2" t="str">
        <f t="shared" si="15"/>
        <v>NO</v>
      </c>
      <c r="O364" s="4">
        <f t="shared" si="16"/>
        <v>1259193</v>
      </c>
      <c r="P364" t="s">
        <v>4073</v>
      </c>
      <c r="Q364" t="s">
        <v>4074</v>
      </c>
      <c r="R364" t="s">
        <v>4075</v>
      </c>
      <c r="S364">
        <f t="shared" si="17"/>
        <v>8</v>
      </c>
      <c r="T364" t="s">
        <v>4076</v>
      </c>
      <c r="U364" t="s">
        <v>12486</v>
      </c>
      <c r="V364" t="s">
        <v>12487</v>
      </c>
      <c r="W364" t="s">
        <v>12488</v>
      </c>
      <c r="X364" t="s">
        <v>12489</v>
      </c>
      <c r="Y364" t="s">
        <v>12490</v>
      </c>
      <c r="Z364" t="s">
        <v>12491</v>
      </c>
      <c r="AA364" t="s">
        <v>12492</v>
      </c>
      <c r="AB364" t="s">
        <v>12493</v>
      </c>
    </row>
    <row r="365" spans="1:28" x14ac:dyDescent="0.25">
      <c r="A365" t="s">
        <v>7000</v>
      </c>
      <c r="B365" t="s">
        <v>7001</v>
      </c>
      <c r="C365" t="s">
        <v>7729</v>
      </c>
      <c r="D365" t="s">
        <v>17068</v>
      </c>
      <c r="E365" s="3">
        <v>889</v>
      </c>
      <c r="F365" s="3">
        <v>1295</v>
      </c>
      <c r="G365" s="3" t="str" cm="1">
        <f t="array" ref="G36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65" s="18">
        <v>0.31</v>
      </c>
      <c r="I365" s="8">
        <f>Table2[[#This Row],[rating]]+(Table2[[#This Row],[review count per product]]/8)</f>
        <v>5.3</v>
      </c>
      <c r="J365">
        <v>4.3</v>
      </c>
      <c r="K365" s="2">
        <v>6400</v>
      </c>
      <c r="L365" s="2" t="str">
        <f>IF(Table2[[#This Row],[rating_count]]&lt;1000,"YES","NO")</f>
        <v>NO</v>
      </c>
      <c r="M365" s="2" t="str" cm="1">
        <f t="array" ref="M365">_xlfn.IFS(E365&lt;1000,"&lt;₹1000",E365&lt;=10000,"₹1000 - ₹10000",E365&gt;10000,"&gt;₹10000")</f>
        <v>&lt;₹1000</v>
      </c>
      <c r="N365" s="2" t="str">
        <f t="shared" si="15"/>
        <v>NO</v>
      </c>
      <c r="O365" s="4">
        <f t="shared" si="16"/>
        <v>8288000</v>
      </c>
      <c r="P365" t="s">
        <v>7002</v>
      </c>
      <c r="Q365" t="s">
        <v>7003</v>
      </c>
      <c r="R365" t="s">
        <v>7004</v>
      </c>
      <c r="S365">
        <f t="shared" si="17"/>
        <v>8</v>
      </c>
      <c r="T365" t="s">
        <v>7005</v>
      </c>
      <c r="U365" t="s">
        <v>16308</v>
      </c>
      <c r="V365" t="s">
        <v>16309</v>
      </c>
      <c r="W365" t="s">
        <v>16310</v>
      </c>
      <c r="X365" t="s">
        <v>16311</v>
      </c>
      <c r="Y365" t="s">
        <v>16312</v>
      </c>
      <c r="Z365" t="s">
        <v>16313</v>
      </c>
      <c r="AA365" t="s">
        <v>16314</v>
      </c>
      <c r="AB365" t="s">
        <v>16315</v>
      </c>
    </row>
    <row r="366" spans="1:28" x14ac:dyDescent="0.25">
      <c r="A366" t="s">
        <v>6964</v>
      </c>
      <c r="B366" t="s">
        <v>6965</v>
      </c>
      <c r="C366" t="s">
        <v>7699</v>
      </c>
      <c r="D366" t="s">
        <v>17068</v>
      </c>
      <c r="E366" s="3">
        <v>849</v>
      </c>
      <c r="F366" s="3">
        <v>1190</v>
      </c>
      <c r="G366" s="3" t="str" cm="1">
        <f t="array" ref="G36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366" s="18">
        <v>0.28999999999999998</v>
      </c>
      <c r="I366" s="8">
        <f>Table2[[#This Row],[rating]]+(Table2[[#This Row],[review count per product]]/8)</f>
        <v>5.2</v>
      </c>
      <c r="J366">
        <v>4.2</v>
      </c>
      <c r="K366" s="2">
        <v>4184</v>
      </c>
      <c r="L366" s="2" t="str">
        <f>IF(Table2[[#This Row],[rating_count]]&lt;1000,"YES","NO")</f>
        <v>NO</v>
      </c>
      <c r="M366" s="2" t="str" cm="1">
        <f t="array" ref="M366">_xlfn.IFS(E366&lt;1000,"&lt;₹1000",E366&lt;=10000,"₹1000 - ₹10000",E366&gt;10000,"&gt;₹10000")</f>
        <v>&lt;₹1000</v>
      </c>
      <c r="N366" s="2" t="str">
        <f t="shared" si="15"/>
        <v>NO</v>
      </c>
      <c r="O366" s="4">
        <f t="shared" si="16"/>
        <v>4978960</v>
      </c>
      <c r="P366" t="s">
        <v>6966</v>
      </c>
      <c r="Q366" t="s">
        <v>6967</v>
      </c>
      <c r="R366" t="s">
        <v>6968</v>
      </c>
      <c r="S366">
        <f t="shared" si="17"/>
        <v>8</v>
      </c>
      <c r="T366" t="s">
        <v>6969</v>
      </c>
      <c r="U366" t="s">
        <v>16263</v>
      </c>
      <c r="V366" t="s">
        <v>16264</v>
      </c>
      <c r="W366" t="s">
        <v>16265</v>
      </c>
      <c r="X366" t="s">
        <v>16266</v>
      </c>
      <c r="Y366" t="s">
        <v>16267</v>
      </c>
      <c r="Z366" t="s">
        <v>16268</v>
      </c>
      <c r="AA366" t="s">
        <v>16269</v>
      </c>
      <c r="AB366" t="s">
        <v>16270</v>
      </c>
    </row>
    <row r="367" spans="1:28" x14ac:dyDescent="0.25">
      <c r="A367" t="s">
        <v>4801</v>
      </c>
      <c r="B367" t="s">
        <v>4802</v>
      </c>
      <c r="C367" t="s">
        <v>7589</v>
      </c>
      <c r="D367" t="s">
        <v>17069</v>
      </c>
      <c r="E367" s="3">
        <v>420</v>
      </c>
      <c r="F367" s="3">
        <v>420</v>
      </c>
      <c r="G367" s="3" t="str" cm="1">
        <f t="array" ref="G36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367" s="18">
        <v>0</v>
      </c>
      <c r="I367" s="8">
        <f>Table2[[#This Row],[rating]]+(Table2[[#This Row],[review count per product]]/8)</f>
        <v>5.2</v>
      </c>
      <c r="J367">
        <v>4.2</v>
      </c>
      <c r="K367" s="2">
        <v>1926</v>
      </c>
      <c r="L367" s="2" t="str">
        <f>IF(Table2[[#This Row],[rating_count]]&lt;1000,"YES","NO")</f>
        <v>NO</v>
      </c>
      <c r="M367" s="2" t="str" cm="1">
        <f t="array" ref="M367">_xlfn.IFS(E367&lt;1000,"&lt;₹1000",E367&lt;=10000,"₹1000 - ₹10000",E367&gt;10000,"&gt;₹10000")</f>
        <v>&lt;₹1000</v>
      </c>
      <c r="N367" s="2" t="str">
        <f t="shared" si="15"/>
        <v>NO</v>
      </c>
      <c r="O367" s="4">
        <f t="shared" si="16"/>
        <v>808920</v>
      </c>
      <c r="P367" t="s">
        <v>4803</v>
      </c>
      <c r="Q367" t="s">
        <v>4804</v>
      </c>
      <c r="R367" t="s">
        <v>4805</v>
      </c>
      <c r="S367">
        <f t="shared" si="17"/>
        <v>8</v>
      </c>
      <c r="T367" t="s">
        <v>4806</v>
      </c>
      <c r="U367" t="s">
        <v>13431</v>
      </c>
      <c r="V367" t="s">
        <v>13432</v>
      </c>
      <c r="W367" t="s">
        <v>13433</v>
      </c>
      <c r="X367" t="s">
        <v>13434</v>
      </c>
      <c r="Y367" t="s">
        <v>13435</v>
      </c>
      <c r="Z367" t="s">
        <v>13436</v>
      </c>
      <c r="AA367" t="s">
        <v>13437</v>
      </c>
      <c r="AB367" t="s">
        <v>13438</v>
      </c>
    </row>
    <row r="368" spans="1:28" x14ac:dyDescent="0.25">
      <c r="A368" t="s">
        <v>4568</v>
      </c>
      <c r="B368" t="s">
        <v>4569</v>
      </c>
      <c r="C368" t="s">
        <v>7652</v>
      </c>
      <c r="D368" t="s">
        <v>17068</v>
      </c>
      <c r="E368" s="3">
        <v>269</v>
      </c>
      <c r="F368" s="3">
        <v>1099</v>
      </c>
      <c r="G368" s="3" t="str" cm="1">
        <f t="array" ref="G36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368" s="18">
        <v>0.76</v>
      </c>
      <c r="I368" s="8">
        <f>Table2[[#This Row],[rating]]+(Table2[[#This Row],[review count per product]]/8)</f>
        <v>5.0999999999999996</v>
      </c>
      <c r="J368">
        <v>4.0999999999999996</v>
      </c>
      <c r="K368" s="2">
        <v>1092</v>
      </c>
      <c r="L368" s="2" t="str">
        <f>IF(Table2[[#This Row],[rating_count]]&lt;1000,"YES","NO")</f>
        <v>NO</v>
      </c>
      <c r="M368" s="2" t="str" cm="1">
        <f t="array" ref="M368">_xlfn.IFS(E368&lt;1000,"&lt;₹1000",E368&lt;=10000,"₹1000 - ₹10000",E368&gt;10000,"&gt;₹10000")</f>
        <v>&lt;₹1000</v>
      </c>
      <c r="N368" s="2" t="str">
        <f t="shared" si="15"/>
        <v>YES</v>
      </c>
      <c r="O368" s="4">
        <f t="shared" si="16"/>
        <v>1200108</v>
      </c>
      <c r="P368" t="s">
        <v>4570</v>
      </c>
      <c r="Q368" t="s">
        <v>4571</v>
      </c>
      <c r="R368" t="s">
        <v>4572</v>
      </c>
      <c r="S368">
        <f t="shared" si="17"/>
        <v>8</v>
      </c>
      <c r="T368" t="s">
        <v>4573</v>
      </c>
      <c r="U368" t="s">
        <v>13129</v>
      </c>
      <c r="V368" t="s">
        <v>13130</v>
      </c>
      <c r="W368" t="s">
        <v>13131</v>
      </c>
      <c r="X368" t="s">
        <v>13132</v>
      </c>
      <c r="Y368" t="s">
        <v>13133</v>
      </c>
      <c r="Z368" t="s">
        <v>13134</v>
      </c>
      <c r="AA368" t="s">
        <v>13135</v>
      </c>
      <c r="AB368" t="s">
        <v>13136</v>
      </c>
    </row>
    <row r="369" spans="1:28" x14ac:dyDescent="0.25">
      <c r="A369" t="s">
        <v>3096</v>
      </c>
      <c r="B369" t="s">
        <v>3097</v>
      </c>
      <c r="C369" t="s">
        <v>7582</v>
      </c>
      <c r="D369" t="s">
        <v>17066</v>
      </c>
      <c r="E369" s="3">
        <v>899</v>
      </c>
      <c r="F369" s="3">
        <v>4499</v>
      </c>
      <c r="G369" s="3" t="str" cm="1">
        <f t="array" ref="G36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369" s="18">
        <v>0.8</v>
      </c>
      <c r="I369" s="8">
        <f>Table2[[#This Row],[rating]]+(Table2[[#This Row],[review count per product]]/8)</f>
        <v>4.8</v>
      </c>
      <c r="J369">
        <v>3.8</v>
      </c>
      <c r="K369" s="2">
        <v>103052</v>
      </c>
      <c r="L369" s="2" t="str">
        <f>IF(Table2[[#This Row],[rating_count]]&lt;1000,"YES","NO")</f>
        <v>NO</v>
      </c>
      <c r="M369" s="2" t="str" cm="1">
        <f t="array" ref="M369">_xlfn.IFS(E369&lt;1000,"&lt;₹1000",E369&lt;=10000,"₹1000 - ₹10000",E369&gt;10000,"&gt;₹10000")</f>
        <v>&lt;₹1000</v>
      </c>
      <c r="N369" s="2" t="str">
        <f t="shared" si="15"/>
        <v>YES</v>
      </c>
      <c r="O369" s="4">
        <f t="shared" si="16"/>
        <v>463630948</v>
      </c>
      <c r="P369" t="s">
        <v>3098</v>
      </c>
      <c r="Q369" t="s">
        <v>3099</v>
      </c>
      <c r="R369" t="s">
        <v>3100</v>
      </c>
      <c r="S369">
        <f t="shared" si="17"/>
        <v>8</v>
      </c>
      <c r="T369" t="s">
        <v>3101</v>
      </c>
      <c r="U369" t="s">
        <v>11198</v>
      </c>
      <c r="V369" t="s">
        <v>11199</v>
      </c>
      <c r="W369" t="s">
        <v>11200</v>
      </c>
      <c r="X369" t="s">
        <v>11201</v>
      </c>
      <c r="Y369" t="s">
        <v>11202</v>
      </c>
      <c r="Z369" t="s">
        <v>11203</v>
      </c>
      <c r="AA369" t="s">
        <v>11204</v>
      </c>
      <c r="AB369" t="s">
        <v>11205</v>
      </c>
    </row>
    <row r="370" spans="1:28" x14ac:dyDescent="0.25">
      <c r="A370" t="s">
        <v>6940</v>
      </c>
      <c r="B370" t="s">
        <v>6941</v>
      </c>
      <c r="C370" t="s">
        <v>7686</v>
      </c>
      <c r="D370" t="s">
        <v>17068</v>
      </c>
      <c r="E370" s="3">
        <v>335</v>
      </c>
      <c r="F370" s="3">
        <v>510</v>
      </c>
      <c r="G370" s="3" t="str" cm="1">
        <f t="array" ref="G37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70" s="18">
        <v>0.34</v>
      </c>
      <c r="I370" s="8">
        <f>Table2[[#This Row],[rating]]+(Table2[[#This Row],[review count per product]]/8)</f>
        <v>4.8</v>
      </c>
      <c r="J370">
        <v>3.8</v>
      </c>
      <c r="K370" s="2">
        <v>3195</v>
      </c>
      <c r="L370" s="2" t="str">
        <f>IF(Table2[[#This Row],[rating_count]]&lt;1000,"YES","NO")</f>
        <v>NO</v>
      </c>
      <c r="M370" s="2" t="str" cm="1">
        <f t="array" ref="M370">_xlfn.IFS(E370&lt;1000,"&lt;₹1000",E370&lt;=10000,"₹1000 - ₹10000",E370&gt;10000,"&gt;₹10000")</f>
        <v>&lt;₹1000</v>
      </c>
      <c r="N370" s="2" t="str">
        <f t="shared" si="15"/>
        <v>NO</v>
      </c>
      <c r="O370" s="4">
        <f t="shared" si="16"/>
        <v>1629450</v>
      </c>
      <c r="P370" t="s">
        <v>6942</v>
      </c>
      <c r="Q370" t="s">
        <v>6943</v>
      </c>
      <c r="R370" t="s">
        <v>6944</v>
      </c>
      <c r="S370">
        <f t="shared" si="17"/>
        <v>8</v>
      </c>
      <c r="T370" t="s">
        <v>6945</v>
      </c>
      <c r="U370" t="s">
        <v>16231</v>
      </c>
      <c r="V370" t="s">
        <v>16232</v>
      </c>
      <c r="W370" t="s">
        <v>16233</v>
      </c>
      <c r="X370" t="s">
        <v>16234</v>
      </c>
      <c r="Y370" t="s">
        <v>16235</v>
      </c>
      <c r="Z370" t="s">
        <v>16236</v>
      </c>
      <c r="AA370" t="s">
        <v>16237</v>
      </c>
      <c r="AB370" t="s">
        <v>16238</v>
      </c>
    </row>
    <row r="371" spans="1:28" x14ac:dyDescent="0.25">
      <c r="A371" t="s">
        <v>454</v>
      </c>
      <c r="B371" t="s">
        <v>455</v>
      </c>
      <c r="C371" t="s">
        <v>7537</v>
      </c>
      <c r="D371" t="s">
        <v>17066</v>
      </c>
      <c r="E371" s="3">
        <v>399</v>
      </c>
      <c r="F371" s="3">
        <v>1099</v>
      </c>
      <c r="G371" s="3" t="str" cm="1">
        <f t="array" ref="G37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71" s="18">
        <v>0.64</v>
      </c>
      <c r="I371" s="8">
        <f>Table2[[#This Row],[rating]]+(Table2[[#This Row],[review count per product]]/8)</f>
        <v>5.2</v>
      </c>
      <c r="J371">
        <v>4.2</v>
      </c>
      <c r="K371" s="2">
        <v>24269</v>
      </c>
      <c r="L371" s="2" t="str">
        <f>IF(Table2[[#This Row],[rating_count]]&lt;1000,"YES","NO")</f>
        <v>NO</v>
      </c>
      <c r="M371" s="2" t="str" cm="1">
        <f t="array" ref="M371">_xlfn.IFS(E371&lt;1000,"&lt;₹1000",E371&lt;=10000,"₹1000 - ₹10000",E371&gt;10000,"&gt;₹10000")</f>
        <v>&lt;₹1000</v>
      </c>
      <c r="N371" s="2" t="str">
        <f t="shared" si="15"/>
        <v>YES</v>
      </c>
      <c r="O371" s="4">
        <f t="shared" si="16"/>
        <v>26671631</v>
      </c>
      <c r="P371" t="s">
        <v>456</v>
      </c>
      <c r="Q371" t="s">
        <v>14</v>
      </c>
      <c r="R371" t="s">
        <v>15</v>
      </c>
      <c r="S371">
        <f t="shared" si="17"/>
        <v>8</v>
      </c>
      <c r="T371" t="s">
        <v>16</v>
      </c>
      <c r="U371" t="s">
        <v>7744</v>
      </c>
      <c r="V371" t="s">
        <v>7745</v>
      </c>
      <c r="W371" t="s">
        <v>7746</v>
      </c>
      <c r="X371" t="s">
        <v>7747</v>
      </c>
      <c r="Y371" t="s">
        <v>7748</v>
      </c>
      <c r="Z371" t="s">
        <v>7749</v>
      </c>
      <c r="AA371" t="s">
        <v>7750</v>
      </c>
      <c r="AB371" t="s">
        <v>7751</v>
      </c>
    </row>
    <row r="372" spans="1:28" x14ac:dyDescent="0.25">
      <c r="A372" t="s">
        <v>908</v>
      </c>
      <c r="B372" t="s">
        <v>909</v>
      </c>
      <c r="C372" t="s">
        <v>7538</v>
      </c>
      <c r="D372" t="s">
        <v>17066</v>
      </c>
      <c r="E372" s="3">
        <v>1399</v>
      </c>
      <c r="F372" s="3">
        <v>2499</v>
      </c>
      <c r="G372" s="3" t="str" cm="1">
        <f t="array" ref="G37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372" s="18">
        <v>0.44</v>
      </c>
      <c r="I372" s="8">
        <f>Table2[[#This Row],[rating]]+(Table2[[#This Row],[review count per product]]/8)</f>
        <v>5.4</v>
      </c>
      <c r="J372">
        <v>4.4000000000000004</v>
      </c>
      <c r="K372" s="2">
        <v>23169</v>
      </c>
      <c r="L372" s="2" t="str">
        <f>IF(Table2[[#This Row],[rating_count]]&lt;1000,"YES","NO")</f>
        <v>NO</v>
      </c>
      <c r="M372" s="2" t="str" cm="1">
        <f t="array" ref="M372">_xlfn.IFS(E372&lt;1000,"&lt;₹1000",E372&lt;=10000,"₹1000 - ₹10000",E372&gt;10000,"&gt;₹10000")</f>
        <v>₹1000 - ₹10000</v>
      </c>
      <c r="N372" s="2" t="str">
        <f t="shared" si="15"/>
        <v>NO</v>
      </c>
      <c r="O372" s="4">
        <f t="shared" si="16"/>
        <v>57899331</v>
      </c>
      <c r="P372" t="s">
        <v>910</v>
      </c>
      <c r="Q372" t="s">
        <v>911</v>
      </c>
      <c r="R372" t="s">
        <v>912</v>
      </c>
      <c r="S372">
        <f t="shared" si="17"/>
        <v>8</v>
      </c>
      <c r="T372" t="s">
        <v>913</v>
      </c>
      <c r="U372" t="s">
        <v>8774</v>
      </c>
      <c r="V372" t="s">
        <v>8775</v>
      </c>
      <c r="W372" t="s">
        <v>8776</v>
      </c>
      <c r="X372" t="s">
        <v>8777</v>
      </c>
      <c r="Y372" t="s">
        <v>8778</v>
      </c>
      <c r="Z372" t="s">
        <v>8779</v>
      </c>
      <c r="AA372" t="s">
        <v>8780</v>
      </c>
      <c r="AB372" t="s">
        <v>8781</v>
      </c>
    </row>
    <row r="373" spans="1:28" x14ac:dyDescent="0.25">
      <c r="A373" t="s">
        <v>1000</v>
      </c>
      <c r="B373" t="s">
        <v>1001</v>
      </c>
      <c r="C373" t="s">
        <v>7542</v>
      </c>
      <c r="D373" t="s">
        <v>17067</v>
      </c>
      <c r="E373" s="3">
        <v>5699</v>
      </c>
      <c r="F373" s="3">
        <v>11000</v>
      </c>
      <c r="G373" s="3" t="str" cm="1">
        <f t="array" ref="G37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373" s="18">
        <v>0.48</v>
      </c>
      <c r="I373" s="8">
        <f>Table2[[#This Row],[rating]]+(Table2[[#This Row],[review count per product]]/8)</f>
        <v>5.2</v>
      </c>
      <c r="J373">
        <v>4.2</v>
      </c>
      <c r="K373" s="2">
        <v>4003</v>
      </c>
      <c r="L373" s="2" t="str">
        <f>IF(Table2[[#This Row],[rating_count]]&lt;1000,"YES","NO")</f>
        <v>NO</v>
      </c>
      <c r="M373" s="2" t="str" cm="1">
        <f t="array" ref="M373">_xlfn.IFS(E373&lt;1000,"&lt;₹1000",E373&lt;=10000,"₹1000 - ₹10000",E373&gt;10000,"&gt;₹10000")</f>
        <v>₹1000 - ₹10000</v>
      </c>
      <c r="N373" s="2" t="str">
        <f t="shared" si="15"/>
        <v>NO</v>
      </c>
      <c r="O373" s="4">
        <f t="shared" si="16"/>
        <v>44033000</v>
      </c>
      <c r="P373" t="s">
        <v>1002</v>
      </c>
      <c r="Q373" t="s">
        <v>307</v>
      </c>
      <c r="R373" t="s">
        <v>308</v>
      </c>
      <c r="S373">
        <f t="shared" si="17"/>
        <v>8</v>
      </c>
      <c r="T373" t="s">
        <v>309</v>
      </c>
      <c r="U373" t="s">
        <v>8104</v>
      </c>
      <c r="V373" t="s">
        <v>8105</v>
      </c>
      <c r="W373" t="s">
        <v>8106</v>
      </c>
      <c r="X373" t="s">
        <v>8107</v>
      </c>
      <c r="Y373" t="s">
        <v>8108</v>
      </c>
      <c r="Z373" t="s">
        <v>8109</v>
      </c>
      <c r="AA373" t="s">
        <v>8110</v>
      </c>
      <c r="AB373" t="s">
        <v>8111</v>
      </c>
    </row>
    <row r="374" spans="1:28" x14ac:dyDescent="0.25">
      <c r="A374" t="s">
        <v>304</v>
      </c>
      <c r="B374" t="s">
        <v>305</v>
      </c>
      <c r="C374" t="s">
        <v>7542</v>
      </c>
      <c r="D374" t="s">
        <v>17067</v>
      </c>
      <c r="E374" s="3">
        <v>6999</v>
      </c>
      <c r="F374" s="3">
        <v>12999</v>
      </c>
      <c r="G374" s="3" t="str" cm="1">
        <f t="array" ref="G37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374" s="18">
        <v>0.46</v>
      </c>
      <c r="I374" s="8">
        <f>Table2[[#This Row],[rating]]+(Table2[[#This Row],[review count per product]]/8)</f>
        <v>5.2</v>
      </c>
      <c r="J374">
        <v>4.2</v>
      </c>
      <c r="K374" s="2">
        <v>4003</v>
      </c>
      <c r="L374" s="2" t="str">
        <f>IF(Table2[[#This Row],[rating_count]]&lt;1000,"YES","NO")</f>
        <v>NO</v>
      </c>
      <c r="M374" s="2" t="str" cm="1">
        <f t="array" ref="M374">_xlfn.IFS(E374&lt;1000,"&lt;₹1000",E374&lt;=10000,"₹1000 - ₹10000",E374&gt;10000,"&gt;₹10000")</f>
        <v>₹1000 - ₹10000</v>
      </c>
      <c r="N374" s="2" t="str">
        <f t="shared" si="15"/>
        <v>NO</v>
      </c>
      <c r="O374" s="4">
        <f t="shared" si="16"/>
        <v>52034997</v>
      </c>
      <c r="P374" t="s">
        <v>306</v>
      </c>
      <c r="Q374" t="s">
        <v>307</v>
      </c>
      <c r="R374" t="s">
        <v>308</v>
      </c>
      <c r="S374">
        <f t="shared" si="17"/>
        <v>8</v>
      </c>
      <c r="T374" t="s">
        <v>309</v>
      </c>
      <c r="U374" t="s">
        <v>8104</v>
      </c>
      <c r="V374" t="s">
        <v>8105</v>
      </c>
      <c r="W374" t="s">
        <v>8106</v>
      </c>
      <c r="X374" t="s">
        <v>8107</v>
      </c>
      <c r="Y374" t="s">
        <v>8108</v>
      </c>
      <c r="Z374" t="s">
        <v>8109</v>
      </c>
      <c r="AA374" t="s">
        <v>8110</v>
      </c>
      <c r="AB374" t="s">
        <v>8111</v>
      </c>
    </row>
    <row r="375" spans="1:28" x14ac:dyDescent="0.25">
      <c r="A375" t="s">
        <v>5299</v>
      </c>
      <c r="B375" t="s">
        <v>5300</v>
      </c>
      <c r="C375" t="s">
        <v>7671</v>
      </c>
      <c r="D375" t="s">
        <v>17066</v>
      </c>
      <c r="E375" s="3">
        <v>6999</v>
      </c>
      <c r="F375" s="3">
        <v>10590</v>
      </c>
      <c r="G375" s="3" t="str" cm="1">
        <f t="array" ref="G37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75" s="18">
        <v>0.34</v>
      </c>
      <c r="I375" s="8">
        <f>Table2[[#This Row],[rating]]+(Table2[[#This Row],[review count per product]]/8)</f>
        <v>5.4</v>
      </c>
      <c r="J375">
        <v>4.4000000000000004</v>
      </c>
      <c r="K375" s="2">
        <v>11499</v>
      </c>
      <c r="L375" s="2" t="str">
        <f>IF(Table2[[#This Row],[rating_count]]&lt;1000,"YES","NO")</f>
        <v>NO</v>
      </c>
      <c r="M375" s="2" t="str" cm="1">
        <f t="array" ref="M375">_xlfn.IFS(E375&lt;1000,"&lt;₹1000",E375&lt;=10000,"₹1000 - ₹10000",E375&gt;10000,"&gt;₹10000")</f>
        <v>₹1000 - ₹10000</v>
      </c>
      <c r="N375" s="2" t="str">
        <f t="shared" si="15"/>
        <v>NO</v>
      </c>
      <c r="O375" s="4">
        <f t="shared" si="16"/>
        <v>121774410</v>
      </c>
      <c r="P375" t="s">
        <v>5301</v>
      </c>
      <c r="Q375" t="s">
        <v>5302</v>
      </c>
      <c r="R375" t="s">
        <v>5303</v>
      </c>
      <c r="S375">
        <f t="shared" si="17"/>
        <v>8</v>
      </c>
      <c r="T375" t="s">
        <v>5304</v>
      </c>
      <c r="U375" t="s">
        <v>14090</v>
      </c>
      <c r="V375" t="s">
        <v>14091</v>
      </c>
      <c r="W375" t="s">
        <v>14092</v>
      </c>
      <c r="X375" t="s">
        <v>14093</v>
      </c>
      <c r="Y375" t="s">
        <v>14094</v>
      </c>
      <c r="Z375" t="s">
        <v>14095</v>
      </c>
      <c r="AA375" t="s">
        <v>14096</v>
      </c>
      <c r="AB375" t="s">
        <v>14097</v>
      </c>
    </row>
    <row r="376" spans="1:28" x14ac:dyDescent="0.25">
      <c r="A376" t="s">
        <v>5659</v>
      </c>
      <c r="B376" t="s">
        <v>5660</v>
      </c>
      <c r="C376" t="s">
        <v>7686</v>
      </c>
      <c r="D376" t="s">
        <v>17068</v>
      </c>
      <c r="E376" s="3">
        <v>245</v>
      </c>
      <c r="F376" s="3">
        <v>299</v>
      </c>
      <c r="G376" s="3" t="str" cm="1">
        <f t="array" ref="G37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376" s="18">
        <v>0.18</v>
      </c>
      <c r="I376" s="8">
        <f>Table2[[#This Row],[rating]]+(Table2[[#This Row],[review count per product]]/8)</f>
        <v>5.0999999999999996</v>
      </c>
      <c r="J376">
        <v>4.0999999999999996</v>
      </c>
      <c r="K376" s="2">
        <v>1660</v>
      </c>
      <c r="L376" s="2" t="str">
        <f>IF(Table2[[#This Row],[rating_count]]&lt;1000,"YES","NO")</f>
        <v>NO</v>
      </c>
      <c r="M376" s="2" t="str" cm="1">
        <f t="array" ref="M376">_xlfn.IFS(E376&lt;1000,"&lt;₹1000",E376&lt;=10000,"₹1000 - ₹10000",E376&gt;10000,"&gt;₹10000")</f>
        <v>&lt;₹1000</v>
      </c>
      <c r="N376" s="2" t="str">
        <f t="shared" si="15"/>
        <v>NO</v>
      </c>
      <c r="O376" s="4">
        <f t="shared" si="16"/>
        <v>496340</v>
      </c>
      <c r="P376" t="s">
        <v>5661</v>
      </c>
      <c r="Q376" t="s">
        <v>5662</v>
      </c>
      <c r="R376" t="s">
        <v>5663</v>
      </c>
      <c r="S376">
        <f t="shared" si="17"/>
        <v>8</v>
      </c>
      <c r="T376" t="s">
        <v>5664</v>
      </c>
      <c r="U376" t="s">
        <v>14557</v>
      </c>
      <c r="V376" t="s">
        <v>14558</v>
      </c>
      <c r="W376" t="s">
        <v>14559</v>
      </c>
      <c r="X376" t="s">
        <v>14560</v>
      </c>
      <c r="Y376" t="s">
        <v>14561</v>
      </c>
      <c r="Z376" t="s">
        <v>14562</v>
      </c>
      <c r="AA376" t="s">
        <v>14563</v>
      </c>
      <c r="AB376" t="s">
        <v>14564</v>
      </c>
    </row>
    <row r="377" spans="1:28" x14ac:dyDescent="0.25">
      <c r="A377" t="s">
        <v>3693</v>
      </c>
      <c r="B377" t="s">
        <v>3694</v>
      </c>
      <c r="C377" t="s">
        <v>7561</v>
      </c>
      <c r="D377" t="s">
        <v>17067</v>
      </c>
      <c r="E377" s="3">
        <v>549</v>
      </c>
      <c r="F377" s="3">
        <v>1999</v>
      </c>
      <c r="G377" s="3" t="str" cm="1">
        <f t="array" ref="G37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377" s="18">
        <v>0.73</v>
      </c>
      <c r="I377" s="8">
        <f>Table2[[#This Row],[rating]]+(Table2[[#This Row],[review count per product]]/8)</f>
        <v>4.5999999999999996</v>
      </c>
      <c r="J377">
        <v>3.6</v>
      </c>
      <c r="K377" s="2">
        <v>6422</v>
      </c>
      <c r="L377" s="2" t="str">
        <f>IF(Table2[[#This Row],[rating_count]]&lt;1000,"YES","NO")</f>
        <v>NO</v>
      </c>
      <c r="M377" s="2" t="str" cm="1">
        <f t="array" ref="M377">_xlfn.IFS(E377&lt;1000,"&lt;₹1000",E377&lt;=10000,"₹1000 - ₹10000",E377&gt;10000,"&gt;₹10000")</f>
        <v>&lt;₹1000</v>
      </c>
      <c r="N377" s="2" t="str">
        <f t="shared" si="15"/>
        <v>YES</v>
      </c>
      <c r="O377" s="4">
        <f t="shared" si="16"/>
        <v>12837578</v>
      </c>
      <c r="P377" t="s">
        <v>3695</v>
      </c>
      <c r="Q377" t="s">
        <v>3696</v>
      </c>
      <c r="R377" t="s">
        <v>3697</v>
      </c>
      <c r="S377">
        <f t="shared" si="17"/>
        <v>8</v>
      </c>
      <c r="T377" t="s">
        <v>3698</v>
      </c>
      <c r="U377" t="s">
        <v>11982</v>
      </c>
      <c r="V377" t="s">
        <v>11983</v>
      </c>
      <c r="W377" t="s">
        <v>11984</v>
      </c>
      <c r="X377" t="s">
        <v>11985</v>
      </c>
      <c r="Y377" t="s">
        <v>11986</v>
      </c>
      <c r="Z377" t="s">
        <v>11987</v>
      </c>
      <c r="AA377" t="s">
        <v>11988</v>
      </c>
      <c r="AB377" t="s">
        <v>11989</v>
      </c>
    </row>
    <row r="378" spans="1:28" x14ac:dyDescent="0.25">
      <c r="A378" t="s">
        <v>5982</v>
      </c>
      <c r="B378" t="s">
        <v>5983</v>
      </c>
      <c r="C378" t="s">
        <v>7702</v>
      </c>
      <c r="D378" t="s">
        <v>17068</v>
      </c>
      <c r="E378" s="3">
        <v>1699</v>
      </c>
      <c r="F378" s="3">
        <v>1999</v>
      </c>
      <c r="G378" s="3" t="str" cm="1">
        <f t="array" ref="G37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378" s="18">
        <v>0.15</v>
      </c>
      <c r="I378" s="8">
        <f>Table2[[#This Row],[rating]]+(Table2[[#This Row],[review count per product]]/8)</f>
        <v>5.0999999999999996</v>
      </c>
      <c r="J378">
        <v>4.0999999999999996</v>
      </c>
      <c r="K378" s="2">
        <v>8873</v>
      </c>
      <c r="L378" s="2" t="str">
        <f>IF(Table2[[#This Row],[rating_count]]&lt;1000,"YES","NO")</f>
        <v>NO</v>
      </c>
      <c r="M378" s="2" t="str" cm="1">
        <f t="array" ref="M378">_xlfn.IFS(E378&lt;1000,"&lt;₹1000",E378&lt;=10000,"₹1000 - ₹10000",E378&gt;10000,"&gt;₹10000")</f>
        <v>₹1000 - ₹10000</v>
      </c>
      <c r="N378" s="2" t="str">
        <f t="shared" si="15"/>
        <v>NO</v>
      </c>
      <c r="O378" s="4">
        <f t="shared" si="16"/>
        <v>17737127</v>
      </c>
      <c r="P378" t="s">
        <v>5984</v>
      </c>
      <c r="Q378" t="s">
        <v>5985</v>
      </c>
      <c r="R378" t="s">
        <v>5986</v>
      </c>
      <c r="S378">
        <f t="shared" si="17"/>
        <v>8</v>
      </c>
      <c r="T378" t="s">
        <v>5987</v>
      </c>
      <c r="U378" t="s">
        <v>14986</v>
      </c>
      <c r="V378" t="s">
        <v>14987</v>
      </c>
      <c r="W378" t="s">
        <v>14988</v>
      </c>
      <c r="X378" t="s">
        <v>14989</v>
      </c>
      <c r="Y378" t="s">
        <v>14990</v>
      </c>
      <c r="Z378" t="s">
        <v>14991</v>
      </c>
      <c r="AA378" t="s">
        <v>14992</v>
      </c>
      <c r="AB378" t="s">
        <v>14993</v>
      </c>
    </row>
    <row r="379" spans="1:28" x14ac:dyDescent="0.25">
      <c r="A379" t="s">
        <v>2976</v>
      </c>
      <c r="B379" t="s">
        <v>2977</v>
      </c>
      <c r="C379" t="s">
        <v>7561</v>
      </c>
      <c r="D379" t="s">
        <v>17067</v>
      </c>
      <c r="E379" s="3">
        <v>799</v>
      </c>
      <c r="F379" s="3">
        <v>3990</v>
      </c>
      <c r="G379" s="3" t="str" cm="1">
        <f t="array" ref="G37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379" s="18">
        <v>0.8</v>
      </c>
      <c r="I379" s="8">
        <f>Table2[[#This Row],[rating]]+(Table2[[#This Row],[review count per product]]/8)</f>
        <v>5.3</v>
      </c>
      <c r="J379">
        <v>4.3</v>
      </c>
      <c r="K379" s="2">
        <v>27139</v>
      </c>
      <c r="L379" s="2" t="str">
        <f>IF(Table2[[#This Row],[rating_count]]&lt;1000,"YES","NO")</f>
        <v>NO</v>
      </c>
      <c r="M379" s="2" t="str" cm="1">
        <f t="array" ref="M379">_xlfn.IFS(E379&lt;1000,"&lt;₹1000",E379&lt;=10000,"₹1000 - ₹10000",E379&gt;10000,"&gt;₹10000")</f>
        <v>&lt;₹1000</v>
      </c>
      <c r="N379" s="2" t="str">
        <f t="shared" si="15"/>
        <v>YES</v>
      </c>
      <c r="O379" s="4">
        <f t="shared" si="16"/>
        <v>108284610</v>
      </c>
      <c r="P379" t="s">
        <v>2978</v>
      </c>
      <c r="Q379" t="s">
        <v>2979</v>
      </c>
      <c r="R379" t="s">
        <v>2980</v>
      </c>
      <c r="S379">
        <f t="shared" si="17"/>
        <v>8</v>
      </c>
      <c r="T379" t="s">
        <v>2981</v>
      </c>
      <c r="U379" t="s">
        <v>11049</v>
      </c>
      <c r="V379" t="s">
        <v>11050</v>
      </c>
      <c r="W379" t="s">
        <v>11051</v>
      </c>
      <c r="X379" t="s">
        <v>11052</v>
      </c>
      <c r="Y379" t="s">
        <v>11053</v>
      </c>
      <c r="Z379" t="s">
        <v>11054</v>
      </c>
      <c r="AA379" t="s">
        <v>11055</v>
      </c>
      <c r="AB379" t="s">
        <v>11056</v>
      </c>
    </row>
    <row r="380" spans="1:28" x14ac:dyDescent="0.25">
      <c r="A380" t="s">
        <v>2181</v>
      </c>
      <c r="B380" t="s">
        <v>2182</v>
      </c>
      <c r="C380" t="s">
        <v>7570</v>
      </c>
      <c r="D380" t="s">
        <v>17067</v>
      </c>
      <c r="E380" s="3">
        <v>134</v>
      </c>
      <c r="F380" s="3">
        <v>699</v>
      </c>
      <c r="G380" s="3" t="str" cm="1">
        <f t="array" ref="G38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380" s="18">
        <v>0.81</v>
      </c>
      <c r="I380" s="8">
        <f>Table2[[#This Row],[rating]]+(Table2[[#This Row],[review count per product]]/8)</f>
        <v>5.0999999999999996</v>
      </c>
      <c r="J380">
        <v>4.0999999999999996</v>
      </c>
      <c r="K380" s="2">
        <v>16685</v>
      </c>
      <c r="L380" s="2" t="str">
        <f>IF(Table2[[#This Row],[rating_count]]&lt;1000,"YES","NO")</f>
        <v>NO</v>
      </c>
      <c r="M380" s="2" t="str" cm="1">
        <f t="array" ref="M380">_xlfn.IFS(E380&lt;1000,"&lt;₹1000",E380&lt;=10000,"₹1000 - ₹10000",E380&gt;10000,"&gt;₹10000")</f>
        <v>&lt;₹1000</v>
      </c>
      <c r="N380" s="2" t="str">
        <f t="shared" si="15"/>
        <v>YES</v>
      </c>
      <c r="O380" s="4">
        <f t="shared" si="16"/>
        <v>11662815</v>
      </c>
      <c r="P380" t="s">
        <v>2183</v>
      </c>
      <c r="Q380" t="s">
        <v>2184</v>
      </c>
      <c r="R380" t="s">
        <v>2185</v>
      </c>
      <c r="S380">
        <f t="shared" si="17"/>
        <v>8</v>
      </c>
      <c r="T380" t="s">
        <v>2186</v>
      </c>
      <c r="U380" t="s">
        <v>10175</v>
      </c>
      <c r="V380" t="s">
        <v>10176</v>
      </c>
      <c r="W380" t="s">
        <v>10177</v>
      </c>
      <c r="X380" t="s">
        <v>10178</v>
      </c>
      <c r="Y380" t="s">
        <v>10179</v>
      </c>
      <c r="Z380" t="s">
        <v>10180</v>
      </c>
      <c r="AA380" t="s">
        <v>10181</v>
      </c>
      <c r="AB380" t="s">
        <v>10182</v>
      </c>
    </row>
    <row r="381" spans="1:28" x14ac:dyDescent="0.25">
      <c r="A381" t="s">
        <v>3813</v>
      </c>
      <c r="B381" t="s">
        <v>3814</v>
      </c>
      <c r="C381" t="s">
        <v>7610</v>
      </c>
      <c r="D381" t="s">
        <v>17069</v>
      </c>
      <c r="E381" s="3">
        <v>1799</v>
      </c>
      <c r="F381" s="3">
        <v>4990</v>
      </c>
      <c r="G381" s="3" t="str" cm="1">
        <f t="array" ref="G38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81" s="18">
        <v>0.64</v>
      </c>
      <c r="I381" s="8">
        <f>Table2[[#This Row],[rating]]+(Table2[[#This Row],[review count per product]]/8)</f>
        <v>5.2</v>
      </c>
      <c r="J381">
        <v>4.2</v>
      </c>
      <c r="K381" s="2">
        <v>41226</v>
      </c>
      <c r="L381" s="2" t="str">
        <f>IF(Table2[[#This Row],[rating_count]]&lt;1000,"YES","NO")</f>
        <v>NO</v>
      </c>
      <c r="M381" s="2" t="str" cm="1">
        <f t="array" ref="M381">_xlfn.IFS(E381&lt;1000,"&lt;₹1000",E381&lt;=10000,"₹1000 - ₹10000",E381&gt;10000,"&gt;₹10000")</f>
        <v>₹1000 - ₹10000</v>
      </c>
      <c r="N381" s="2" t="str">
        <f t="shared" si="15"/>
        <v>YES</v>
      </c>
      <c r="O381" s="4">
        <f t="shared" si="16"/>
        <v>205717740</v>
      </c>
      <c r="P381" t="s">
        <v>3815</v>
      </c>
      <c r="Q381" t="s">
        <v>3816</v>
      </c>
      <c r="R381" t="s">
        <v>3817</v>
      </c>
      <c r="S381">
        <f t="shared" si="17"/>
        <v>8</v>
      </c>
      <c r="T381" t="s">
        <v>3818</v>
      </c>
      <c r="U381" t="s">
        <v>12142</v>
      </c>
      <c r="V381" t="s">
        <v>12143</v>
      </c>
      <c r="W381" t="s">
        <v>12144</v>
      </c>
      <c r="X381" t="s">
        <v>12145</v>
      </c>
      <c r="Y381" t="s">
        <v>12146</v>
      </c>
      <c r="Z381" t="s">
        <v>12147</v>
      </c>
      <c r="AA381" t="s">
        <v>12148</v>
      </c>
      <c r="AB381" t="s">
        <v>12149</v>
      </c>
    </row>
    <row r="382" spans="1:28" x14ac:dyDescent="0.25">
      <c r="A382" t="s">
        <v>4897</v>
      </c>
      <c r="B382" t="s">
        <v>4898</v>
      </c>
      <c r="C382" t="s">
        <v>7598</v>
      </c>
      <c r="D382" t="s">
        <v>17066</v>
      </c>
      <c r="E382" s="3">
        <v>455</v>
      </c>
      <c r="F382" s="3">
        <v>999</v>
      </c>
      <c r="G382" s="3" t="str" cm="1">
        <f t="array" ref="G38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382" s="18">
        <v>0.54</v>
      </c>
      <c r="I382" s="8">
        <f>Table2[[#This Row],[rating]]+(Table2[[#This Row],[review count per product]]/8)</f>
        <v>5.0999999999999996</v>
      </c>
      <c r="J382">
        <v>4.0999999999999996</v>
      </c>
      <c r="K382" s="2">
        <v>3578</v>
      </c>
      <c r="L382" s="2" t="str">
        <f>IF(Table2[[#This Row],[rating_count]]&lt;1000,"YES","NO")</f>
        <v>NO</v>
      </c>
      <c r="M382" s="2" t="str" cm="1">
        <f t="array" ref="M382">_xlfn.IFS(E382&lt;1000,"&lt;₹1000",E382&lt;=10000,"₹1000 - ₹10000",E382&gt;10000,"&gt;₹10000")</f>
        <v>&lt;₹1000</v>
      </c>
      <c r="N382" s="2" t="str">
        <f t="shared" si="15"/>
        <v>YES</v>
      </c>
      <c r="O382" s="4">
        <f t="shared" si="16"/>
        <v>3574422</v>
      </c>
      <c r="P382" t="s">
        <v>4899</v>
      </c>
      <c r="Q382" t="s">
        <v>4900</v>
      </c>
      <c r="R382" t="s">
        <v>4901</v>
      </c>
      <c r="S382">
        <f t="shared" si="17"/>
        <v>8</v>
      </c>
      <c r="T382" t="s">
        <v>4902</v>
      </c>
      <c r="U382" t="s">
        <v>13559</v>
      </c>
      <c r="V382" t="s">
        <v>13560</v>
      </c>
      <c r="W382" t="s">
        <v>13561</v>
      </c>
      <c r="X382" t="s">
        <v>13562</v>
      </c>
      <c r="Y382" t="s">
        <v>13563</v>
      </c>
      <c r="Z382" t="s">
        <v>13564</v>
      </c>
      <c r="AA382" t="s">
        <v>13565</v>
      </c>
      <c r="AB382" t="s">
        <v>13566</v>
      </c>
    </row>
    <row r="383" spans="1:28" x14ac:dyDescent="0.25">
      <c r="A383" t="s">
        <v>5964</v>
      </c>
      <c r="B383" t="s">
        <v>5965</v>
      </c>
      <c r="C383" t="s">
        <v>7688</v>
      </c>
      <c r="D383" t="s">
        <v>17068</v>
      </c>
      <c r="E383" s="3">
        <v>799</v>
      </c>
      <c r="F383" s="3">
        <v>1230</v>
      </c>
      <c r="G383" s="3" t="str" cm="1">
        <f t="array" ref="G38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83" s="18">
        <v>0.35</v>
      </c>
      <c r="I383" s="8">
        <f>Table2[[#This Row],[rating]]+(Table2[[#This Row],[review count per product]]/8)</f>
        <v>5.0999999999999996</v>
      </c>
      <c r="J383">
        <v>4.0999999999999996</v>
      </c>
      <c r="K383" s="2">
        <v>2138</v>
      </c>
      <c r="L383" s="2" t="str">
        <f>IF(Table2[[#This Row],[rating_count]]&lt;1000,"YES","NO")</f>
        <v>NO</v>
      </c>
      <c r="M383" s="2" t="str" cm="1">
        <f t="array" ref="M383">_xlfn.IFS(E383&lt;1000,"&lt;₹1000",E383&lt;=10000,"₹1000 - ₹10000",E383&gt;10000,"&gt;₹10000")</f>
        <v>&lt;₹1000</v>
      </c>
      <c r="N383" s="2" t="str">
        <f t="shared" si="15"/>
        <v>NO</v>
      </c>
      <c r="O383" s="4">
        <f t="shared" si="16"/>
        <v>2629740</v>
      </c>
      <c r="P383" t="s">
        <v>5966</v>
      </c>
      <c r="Q383" t="s">
        <v>5967</v>
      </c>
      <c r="R383" t="s">
        <v>5968</v>
      </c>
      <c r="S383">
        <f t="shared" si="17"/>
        <v>8</v>
      </c>
      <c r="T383" t="s">
        <v>5969</v>
      </c>
      <c r="U383" t="s">
        <v>14962</v>
      </c>
      <c r="V383" t="s">
        <v>14963</v>
      </c>
      <c r="W383" t="s">
        <v>14964</v>
      </c>
      <c r="X383" t="s">
        <v>14965</v>
      </c>
      <c r="Y383" t="s">
        <v>14966</v>
      </c>
      <c r="Z383" t="s">
        <v>14967</v>
      </c>
      <c r="AA383" t="s">
        <v>14968</v>
      </c>
      <c r="AB383" t="s">
        <v>14969</v>
      </c>
    </row>
    <row r="384" spans="1:28" x14ac:dyDescent="0.25">
      <c r="A384" t="s">
        <v>7371</v>
      </c>
      <c r="B384" t="s">
        <v>7372</v>
      </c>
      <c r="C384" t="s">
        <v>7704</v>
      </c>
      <c r="D384" t="s">
        <v>17068</v>
      </c>
      <c r="E384" s="3">
        <v>1982.84</v>
      </c>
      <c r="F384" s="3">
        <v>3300</v>
      </c>
      <c r="G384" s="3" t="str" cm="1">
        <f t="array" ref="G38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384" s="18">
        <v>0.4</v>
      </c>
      <c r="I384" s="8">
        <f>Table2[[#This Row],[rating]]+(Table2[[#This Row],[review count per product]]/8)</f>
        <v>5.0999999999999996</v>
      </c>
      <c r="J384">
        <v>4.0999999999999996</v>
      </c>
      <c r="K384" s="2">
        <v>5873</v>
      </c>
      <c r="L384" s="2" t="str">
        <f>IF(Table2[[#This Row],[rating_count]]&lt;1000,"YES","NO")</f>
        <v>NO</v>
      </c>
      <c r="M384" s="2" t="str" cm="1">
        <f t="array" ref="M384">_xlfn.IFS(E384&lt;1000,"&lt;₹1000",E384&lt;=10000,"₹1000 - ₹10000",E384&gt;10000,"&gt;₹10000")</f>
        <v>₹1000 - ₹10000</v>
      </c>
      <c r="N384" s="2" t="str">
        <f t="shared" si="15"/>
        <v>NO</v>
      </c>
      <c r="O384" s="4">
        <f t="shared" si="16"/>
        <v>19380900</v>
      </c>
      <c r="P384" t="s">
        <v>7373</v>
      </c>
      <c r="Q384" t="s">
        <v>7374</v>
      </c>
      <c r="R384" t="s">
        <v>7375</v>
      </c>
      <c r="S384">
        <f t="shared" si="17"/>
        <v>8</v>
      </c>
      <c r="T384" t="s">
        <v>7376</v>
      </c>
      <c r="U384" t="s">
        <v>16797</v>
      </c>
      <c r="V384" t="s">
        <v>16798</v>
      </c>
      <c r="W384" t="s">
        <v>16799</v>
      </c>
      <c r="X384" t="s">
        <v>16800</v>
      </c>
      <c r="Y384" t="s">
        <v>16801</v>
      </c>
      <c r="Z384" t="s">
        <v>16802</v>
      </c>
      <c r="AA384" t="s">
        <v>16803</v>
      </c>
      <c r="AB384" t="s">
        <v>16804</v>
      </c>
    </row>
    <row r="385" spans="1:28" x14ac:dyDescent="0.25">
      <c r="A385" t="s">
        <v>5814</v>
      </c>
      <c r="B385" t="s">
        <v>5815</v>
      </c>
      <c r="C385" t="s">
        <v>7680</v>
      </c>
      <c r="D385" t="s">
        <v>17068</v>
      </c>
      <c r="E385" s="3">
        <v>1199</v>
      </c>
      <c r="F385" s="3">
        <v>1499</v>
      </c>
      <c r="G385" s="3" t="str" cm="1">
        <f t="array" ref="G38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385" s="18">
        <v>0.2</v>
      </c>
      <c r="I385" s="8">
        <f>Table2[[#This Row],[rating]]+(Table2[[#This Row],[review count per product]]/8)</f>
        <v>4.8</v>
      </c>
      <c r="J385">
        <v>3.8</v>
      </c>
      <c r="K385" s="2">
        <v>2206</v>
      </c>
      <c r="L385" s="2" t="str">
        <f>IF(Table2[[#This Row],[rating_count]]&lt;1000,"YES","NO")</f>
        <v>NO</v>
      </c>
      <c r="M385" s="2" t="str" cm="1">
        <f t="array" ref="M385">_xlfn.IFS(E385&lt;1000,"&lt;₹1000",E385&lt;=10000,"₹1000 - ₹10000",E385&gt;10000,"&gt;₹10000")</f>
        <v>₹1000 - ₹10000</v>
      </c>
      <c r="N385" s="2" t="str">
        <f t="shared" si="15"/>
        <v>NO</v>
      </c>
      <c r="O385" s="4">
        <f t="shared" si="16"/>
        <v>3306794</v>
      </c>
      <c r="P385" t="s">
        <v>5816</v>
      </c>
      <c r="Q385" t="s">
        <v>5817</v>
      </c>
      <c r="R385" t="s">
        <v>5818</v>
      </c>
      <c r="S385">
        <f t="shared" si="17"/>
        <v>8</v>
      </c>
      <c r="T385" t="s">
        <v>5819</v>
      </c>
      <c r="U385" t="s">
        <v>14762</v>
      </c>
      <c r="V385" t="s">
        <v>14763</v>
      </c>
      <c r="W385" t="s">
        <v>14764</v>
      </c>
      <c r="X385" t="s">
        <v>14765</v>
      </c>
      <c r="Y385" t="s">
        <v>14766</v>
      </c>
      <c r="Z385" t="s">
        <v>14767</v>
      </c>
      <c r="AA385" t="s">
        <v>14768</v>
      </c>
      <c r="AB385" t="s">
        <v>14769</v>
      </c>
    </row>
    <row r="386" spans="1:28" x14ac:dyDescent="0.25">
      <c r="A386" t="s">
        <v>4436</v>
      </c>
      <c r="B386" t="s">
        <v>4437</v>
      </c>
      <c r="C386" t="s">
        <v>7597</v>
      </c>
      <c r="D386" t="s">
        <v>17067</v>
      </c>
      <c r="E386" s="3">
        <v>397</v>
      </c>
      <c r="F386" s="3">
        <v>899</v>
      </c>
      <c r="G386" s="3" t="str" cm="1">
        <f t="array" ref="G38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386" s="18">
        <v>0.56000000000000005</v>
      </c>
      <c r="I386" s="8">
        <f>Table2[[#This Row],[rating]]+(Table2[[#This Row],[review count per product]]/8)</f>
        <v>5</v>
      </c>
      <c r="J386">
        <v>4</v>
      </c>
      <c r="K386" s="2">
        <v>3025</v>
      </c>
      <c r="L386" s="2" t="str">
        <f>IF(Table2[[#This Row],[rating_count]]&lt;1000,"YES","NO")</f>
        <v>NO</v>
      </c>
      <c r="M386" s="2" t="str" cm="1">
        <f t="array" ref="M386">_xlfn.IFS(E386&lt;1000,"&lt;₹1000",E386&lt;=10000,"₹1000 - ₹10000",E386&gt;10000,"&gt;₹10000")</f>
        <v>&lt;₹1000</v>
      </c>
      <c r="N386" s="2" t="str">
        <f t="shared" ref="N386:N449" si="18">IF(H386&gt;=50%,"YES","NO")</f>
        <v>YES</v>
      </c>
      <c r="O386" s="4">
        <f t="shared" ref="O386:O449" si="19">F386*K386</f>
        <v>2719475</v>
      </c>
      <c r="P386" t="s">
        <v>4438</v>
      </c>
      <c r="Q386" t="s">
        <v>4439</v>
      </c>
      <c r="R386" t="s">
        <v>4440</v>
      </c>
      <c r="S386">
        <f t="shared" ref="S386:S449" si="20">COUNTA(U386:AB386)</f>
        <v>8</v>
      </c>
      <c r="T386" t="s">
        <v>4441</v>
      </c>
      <c r="U386" t="s">
        <v>12966</v>
      </c>
      <c r="V386" t="s">
        <v>12967</v>
      </c>
      <c r="W386" t="s">
        <v>12968</v>
      </c>
      <c r="X386" t="s">
        <v>12969</v>
      </c>
      <c r="Y386" t="s">
        <v>12970</v>
      </c>
      <c r="Z386" t="s">
        <v>12971</v>
      </c>
      <c r="AA386" t="s">
        <v>12972</v>
      </c>
      <c r="AB386" t="s">
        <v>12973</v>
      </c>
    </row>
    <row r="387" spans="1:28" x14ac:dyDescent="0.25">
      <c r="A387" t="s">
        <v>7054</v>
      </c>
      <c r="B387" t="s">
        <v>7055</v>
      </c>
      <c r="C387" t="s">
        <v>7695</v>
      </c>
      <c r="D387" t="s">
        <v>17068</v>
      </c>
      <c r="E387" s="3">
        <v>8599</v>
      </c>
      <c r="F387" s="3">
        <v>8995</v>
      </c>
      <c r="G387" s="3" t="str" cm="1">
        <f t="array" ref="G38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387" s="18">
        <v>0.04</v>
      </c>
      <c r="I387" s="8">
        <f>Table2[[#This Row],[rating]]+(Table2[[#This Row],[review count per product]]/8)</f>
        <v>5.4</v>
      </c>
      <c r="J387">
        <v>4.4000000000000004</v>
      </c>
      <c r="K387" s="2">
        <v>9734</v>
      </c>
      <c r="L387" s="2" t="str">
        <f>IF(Table2[[#This Row],[rating_count]]&lt;1000,"YES","NO")</f>
        <v>NO</v>
      </c>
      <c r="M387" s="2" t="str" cm="1">
        <f t="array" ref="M387">_xlfn.IFS(E387&lt;1000,"&lt;₹1000",E387&lt;=10000,"₹1000 - ₹10000",E387&gt;10000,"&gt;₹10000")</f>
        <v>₹1000 - ₹10000</v>
      </c>
      <c r="N387" s="2" t="str">
        <f t="shared" si="18"/>
        <v>NO</v>
      </c>
      <c r="O387" s="4">
        <f t="shared" si="19"/>
        <v>87557330</v>
      </c>
      <c r="P387" t="s">
        <v>7056</v>
      </c>
      <c r="Q387" t="s">
        <v>7057</v>
      </c>
      <c r="R387" t="s">
        <v>7058</v>
      </c>
      <c r="S387">
        <f t="shared" si="20"/>
        <v>8</v>
      </c>
      <c r="T387" t="s">
        <v>7059</v>
      </c>
      <c r="U387" t="s">
        <v>16374</v>
      </c>
      <c r="V387" t="s">
        <v>16375</v>
      </c>
      <c r="W387" t="s">
        <v>16376</v>
      </c>
      <c r="X387" t="s">
        <v>16377</v>
      </c>
      <c r="Y387" t="s">
        <v>16378</v>
      </c>
      <c r="Z387" t="s">
        <v>16379</v>
      </c>
      <c r="AA387" t="s">
        <v>16380</v>
      </c>
      <c r="AB387" t="s">
        <v>16381</v>
      </c>
    </row>
    <row r="388" spans="1:28" x14ac:dyDescent="0.25">
      <c r="A388" t="s">
        <v>4505</v>
      </c>
      <c r="B388" t="s">
        <v>4506</v>
      </c>
      <c r="C388" t="s">
        <v>7624</v>
      </c>
      <c r="D388" t="s">
        <v>17066</v>
      </c>
      <c r="E388" s="3">
        <v>549</v>
      </c>
      <c r="F388" s="3">
        <v>1999</v>
      </c>
      <c r="G388" s="3" t="str" cm="1">
        <f t="array" ref="G38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388" s="18">
        <v>0.73</v>
      </c>
      <c r="I388" s="8">
        <f>Table2[[#This Row],[rating]]+(Table2[[#This Row],[review count per product]]/8)</f>
        <v>5.3</v>
      </c>
      <c r="J388">
        <v>4.3</v>
      </c>
      <c r="K388" s="2">
        <v>1367</v>
      </c>
      <c r="L388" s="2" t="str">
        <f>IF(Table2[[#This Row],[rating_count]]&lt;1000,"YES","NO")</f>
        <v>NO</v>
      </c>
      <c r="M388" s="2" t="str" cm="1">
        <f t="array" ref="M388">_xlfn.IFS(E388&lt;1000,"&lt;₹1000",E388&lt;=10000,"₹1000 - ₹10000",E388&gt;10000,"&gt;₹10000")</f>
        <v>&lt;₹1000</v>
      </c>
      <c r="N388" s="2" t="str">
        <f t="shared" si="18"/>
        <v>YES</v>
      </c>
      <c r="O388" s="4">
        <f t="shared" si="19"/>
        <v>2732633</v>
      </c>
      <c r="P388" t="s">
        <v>4507</v>
      </c>
      <c r="Q388" t="s">
        <v>4508</v>
      </c>
      <c r="R388" t="s">
        <v>4509</v>
      </c>
      <c r="S388">
        <f t="shared" si="20"/>
        <v>8</v>
      </c>
      <c r="T388" t="s">
        <v>4510</v>
      </c>
      <c r="U388" t="s">
        <v>13052</v>
      </c>
      <c r="V388" t="s">
        <v>13053</v>
      </c>
      <c r="W388" t="s">
        <v>13054</v>
      </c>
      <c r="X388" t="s">
        <v>13055</v>
      </c>
      <c r="Y388" t="s">
        <v>13056</v>
      </c>
      <c r="Z388" t="s">
        <v>13057</v>
      </c>
      <c r="AA388" t="s">
        <v>13058</v>
      </c>
      <c r="AB388" t="s">
        <v>13059</v>
      </c>
    </row>
    <row r="389" spans="1:28" x14ac:dyDescent="0.25">
      <c r="A389" t="s">
        <v>289</v>
      </c>
      <c r="B389" t="s">
        <v>290</v>
      </c>
      <c r="C389" t="s">
        <v>7538</v>
      </c>
      <c r="D389" t="s">
        <v>17066</v>
      </c>
      <c r="E389" s="3">
        <v>1199</v>
      </c>
      <c r="F389" s="3">
        <v>2199</v>
      </c>
      <c r="G389" s="3" t="str" cm="1">
        <f t="array" ref="G38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389" s="18">
        <v>0.45</v>
      </c>
      <c r="I389" s="8">
        <f>Table2[[#This Row],[rating]]+(Table2[[#This Row],[review count per product]]/8)</f>
        <v>5.4</v>
      </c>
      <c r="J389">
        <v>4.4000000000000004</v>
      </c>
      <c r="K389" s="2">
        <v>24780</v>
      </c>
      <c r="L389" s="2" t="str">
        <f>IF(Table2[[#This Row],[rating_count]]&lt;1000,"YES","NO")</f>
        <v>NO</v>
      </c>
      <c r="M389" s="2" t="str" cm="1">
        <f t="array" ref="M389">_xlfn.IFS(E389&lt;1000,"&lt;₹1000",E389&lt;=10000,"₹1000 - ₹10000",E389&gt;10000,"&gt;₹10000")</f>
        <v>₹1000 - ₹10000</v>
      </c>
      <c r="N389" s="2" t="str">
        <f t="shared" si="18"/>
        <v>NO</v>
      </c>
      <c r="O389" s="4">
        <f t="shared" si="19"/>
        <v>54491220</v>
      </c>
      <c r="P389" t="s">
        <v>291</v>
      </c>
      <c r="Q389" t="s">
        <v>292</v>
      </c>
      <c r="R389" t="s">
        <v>293</v>
      </c>
      <c r="S389">
        <f t="shared" si="20"/>
        <v>8</v>
      </c>
      <c r="T389" t="s">
        <v>294</v>
      </c>
      <c r="U389" t="s">
        <v>8088</v>
      </c>
      <c r="V389" t="s">
        <v>8089</v>
      </c>
      <c r="W389" t="s">
        <v>8090</v>
      </c>
      <c r="X389" t="s">
        <v>8091</v>
      </c>
      <c r="Y389" t="s">
        <v>8092</v>
      </c>
      <c r="Z389" t="s">
        <v>8093</v>
      </c>
      <c r="AA389" t="s">
        <v>8094</v>
      </c>
      <c r="AB389" t="s">
        <v>8095</v>
      </c>
    </row>
    <row r="390" spans="1:28" x14ac:dyDescent="0.25">
      <c r="A390" t="s">
        <v>1213</v>
      </c>
      <c r="B390" t="s">
        <v>1214</v>
      </c>
      <c r="C390" t="s">
        <v>7537</v>
      </c>
      <c r="D390" t="s">
        <v>17066</v>
      </c>
      <c r="E390" s="3">
        <v>159</v>
      </c>
      <c r="F390" s="3">
        <v>595</v>
      </c>
      <c r="G390" s="3" t="str" cm="1">
        <f t="array" ref="G39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390" s="18">
        <v>0.73</v>
      </c>
      <c r="I390" s="8">
        <f>Table2[[#This Row],[rating]]+(Table2[[#This Row],[review count per product]]/8)</f>
        <v>5.3</v>
      </c>
      <c r="J390">
        <v>4.3</v>
      </c>
      <c r="K390" s="2">
        <v>14184</v>
      </c>
      <c r="L390" s="2" t="str">
        <f>IF(Table2[[#This Row],[rating_count]]&lt;1000,"YES","NO")</f>
        <v>NO</v>
      </c>
      <c r="M390" s="2" t="str" cm="1">
        <f t="array" ref="M390">_xlfn.IFS(E390&lt;1000,"&lt;₹1000",E390&lt;=10000,"₹1000 - ₹10000",E390&gt;10000,"&gt;₹10000")</f>
        <v>&lt;₹1000</v>
      </c>
      <c r="N390" s="2" t="str">
        <f t="shared" si="18"/>
        <v>YES</v>
      </c>
      <c r="O390" s="4">
        <f t="shared" si="19"/>
        <v>8439480</v>
      </c>
      <c r="P390" t="s">
        <v>1215</v>
      </c>
      <c r="Q390" t="s">
        <v>1216</v>
      </c>
      <c r="R390" t="s">
        <v>1217</v>
      </c>
      <c r="S390">
        <f t="shared" si="20"/>
        <v>8</v>
      </c>
      <c r="T390" t="s">
        <v>1218</v>
      </c>
      <c r="U390" t="s">
        <v>9121</v>
      </c>
      <c r="V390" t="s">
        <v>9122</v>
      </c>
      <c r="W390" t="s">
        <v>9123</v>
      </c>
      <c r="X390" t="s">
        <v>9124</v>
      </c>
      <c r="Y390" t="s">
        <v>9125</v>
      </c>
      <c r="Z390" t="s">
        <v>9126</v>
      </c>
      <c r="AA390" t="s">
        <v>9127</v>
      </c>
      <c r="AB390" t="s">
        <v>9128</v>
      </c>
    </row>
    <row r="391" spans="1:28" x14ac:dyDescent="0.25">
      <c r="A391" t="s">
        <v>1929</v>
      </c>
      <c r="B391" t="s">
        <v>1930</v>
      </c>
      <c r="C391" t="s">
        <v>7558</v>
      </c>
      <c r="D391" t="s">
        <v>17067</v>
      </c>
      <c r="E391" s="3">
        <v>139</v>
      </c>
      <c r="F391" s="3">
        <v>495</v>
      </c>
      <c r="G391" s="3" t="str" cm="1">
        <f t="array" ref="G39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391" s="18">
        <v>0.72</v>
      </c>
      <c r="I391" s="8">
        <f>Table2[[#This Row],[rating]]+(Table2[[#This Row],[review count per product]]/8)</f>
        <v>5.3</v>
      </c>
      <c r="J391">
        <v>4.3</v>
      </c>
      <c r="K391" s="2">
        <v>14185</v>
      </c>
      <c r="L391" s="2" t="str">
        <f>IF(Table2[[#This Row],[rating_count]]&lt;1000,"YES","NO")</f>
        <v>NO</v>
      </c>
      <c r="M391" s="2" t="str" cm="1">
        <f t="array" ref="M391">_xlfn.IFS(E391&lt;1000,"&lt;₹1000",E391&lt;=10000,"₹1000 - ₹10000",E391&gt;10000,"&gt;₹10000")</f>
        <v>&lt;₹1000</v>
      </c>
      <c r="N391" s="2" t="str">
        <f t="shared" si="18"/>
        <v>YES</v>
      </c>
      <c r="O391" s="4">
        <f t="shared" si="19"/>
        <v>7021575</v>
      </c>
      <c r="P391" t="s">
        <v>1931</v>
      </c>
      <c r="Q391" t="s">
        <v>1216</v>
      </c>
      <c r="R391" t="s">
        <v>1217</v>
      </c>
      <c r="S391">
        <f t="shared" si="20"/>
        <v>8</v>
      </c>
      <c r="T391" t="s">
        <v>1218</v>
      </c>
      <c r="U391" t="s">
        <v>9121</v>
      </c>
      <c r="V391" t="s">
        <v>9122</v>
      </c>
      <c r="W391" t="s">
        <v>9123</v>
      </c>
      <c r="X391" t="s">
        <v>9124</v>
      </c>
      <c r="Y391" t="s">
        <v>9125</v>
      </c>
      <c r="Z391" t="s">
        <v>9126</v>
      </c>
      <c r="AA391" t="s">
        <v>9127</v>
      </c>
      <c r="AB391" t="s">
        <v>9128</v>
      </c>
    </row>
    <row r="392" spans="1:28" x14ac:dyDescent="0.25">
      <c r="A392" t="s">
        <v>3144</v>
      </c>
      <c r="B392" t="s">
        <v>3145</v>
      </c>
      <c r="C392" t="s">
        <v>7587</v>
      </c>
      <c r="D392" t="s">
        <v>17072</v>
      </c>
      <c r="E392" s="3">
        <v>100</v>
      </c>
      <c r="F392" s="3">
        <v>499</v>
      </c>
      <c r="G392" s="3" t="str" cm="1">
        <f t="array" ref="G39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392" s="18">
        <v>0.8</v>
      </c>
      <c r="I392" s="8">
        <f>Table2[[#This Row],[rating]]+(Table2[[#This Row],[review count per product]]/8)</f>
        <v>4.5</v>
      </c>
      <c r="J392">
        <v>3.5</v>
      </c>
      <c r="K392" s="2">
        <v>9638</v>
      </c>
      <c r="L392" s="2" t="str">
        <f>IF(Table2[[#This Row],[rating_count]]&lt;1000,"YES","NO")</f>
        <v>NO</v>
      </c>
      <c r="M392" s="2" t="str" cm="1">
        <f t="array" ref="M392">_xlfn.IFS(E392&lt;1000,"&lt;₹1000",E392&lt;=10000,"₹1000 - ₹10000",E392&gt;10000,"&gt;₹10000")</f>
        <v>&lt;₹1000</v>
      </c>
      <c r="N392" s="2" t="str">
        <f t="shared" si="18"/>
        <v>YES</v>
      </c>
      <c r="O392" s="4">
        <f t="shared" si="19"/>
        <v>4809362</v>
      </c>
      <c r="P392" t="s">
        <v>3146</v>
      </c>
      <c r="Q392" t="s">
        <v>3147</v>
      </c>
      <c r="R392" t="s">
        <v>3148</v>
      </c>
      <c r="S392">
        <f t="shared" si="20"/>
        <v>8</v>
      </c>
      <c r="T392" t="s">
        <v>3149</v>
      </c>
      <c r="U392" t="s">
        <v>11262</v>
      </c>
      <c r="V392" t="s">
        <v>11263</v>
      </c>
      <c r="W392" t="s">
        <v>11264</v>
      </c>
      <c r="X392" t="s">
        <v>11265</v>
      </c>
      <c r="Y392" t="s">
        <v>11266</v>
      </c>
      <c r="Z392" t="s">
        <v>11267</v>
      </c>
      <c r="AA392" t="s">
        <v>11268</v>
      </c>
      <c r="AB392" t="s">
        <v>11269</v>
      </c>
    </row>
    <row r="393" spans="1:28" x14ac:dyDescent="0.25">
      <c r="A393" t="s">
        <v>2857</v>
      </c>
      <c r="B393" t="s">
        <v>2858</v>
      </c>
      <c r="C393" t="s">
        <v>7564</v>
      </c>
      <c r="D393" t="s">
        <v>17067</v>
      </c>
      <c r="E393" s="3">
        <v>1220</v>
      </c>
      <c r="F393" s="3">
        <v>3990</v>
      </c>
      <c r="G393" s="3" t="str" cm="1">
        <f t="array" ref="G39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393" s="18">
        <v>0.69</v>
      </c>
      <c r="I393" s="8">
        <f>Table2[[#This Row],[rating]]+(Table2[[#This Row],[review count per product]]/8)</f>
        <v>5.0999999999999996</v>
      </c>
      <c r="J393">
        <v>4.0999999999999996</v>
      </c>
      <c r="K393" s="2">
        <v>107151</v>
      </c>
      <c r="L393" s="2" t="str">
        <f>IF(Table2[[#This Row],[rating_count]]&lt;1000,"YES","NO")</f>
        <v>NO</v>
      </c>
      <c r="M393" s="2" t="str" cm="1">
        <f t="array" ref="M393">_xlfn.IFS(E393&lt;1000,"&lt;₹1000",E393&lt;=10000,"₹1000 - ₹10000",E393&gt;10000,"&gt;₹10000")</f>
        <v>₹1000 - ₹10000</v>
      </c>
      <c r="N393" s="2" t="str">
        <f t="shared" si="18"/>
        <v>YES</v>
      </c>
      <c r="O393" s="4">
        <f t="shared" si="19"/>
        <v>427532490</v>
      </c>
      <c r="P393" t="s">
        <v>2859</v>
      </c>
      <c r="Q393" t="s">
        <v>2860</v>
      </c>
      <c r="R393" t="s">
        <v>2861</v>
      </c>
      <c r="S393">
        <f t="shared" si="20"/>
        <v>8</v>
      </c>
      <c r="T393" t="s">
        <v>2862</v>
      </c>
      <c r="U393" t="s">
        <v>10889</v>
      </c>
      <c r="V393" t="s">
        <v>10890</v>
      </c>
      <c r="W393" t="s">
        <v>10891</v>
      </c>
      <c r="X393" t="s">
        <v>10892</v>
      </c>
      <c r="Y393" t="s">
        <v>10893</v>
      </c>
      <c r="Z393" t="s">
        <v>10894</v>
      </c>
      <c r="AA393" t="s">
        <v>10895</v>
      </c>
      <c r="AB393" t="s">
        <v>10896</v>
      </c>
    </row>
    <row r="394" spans="1:28" x14ac:dyDescent="0.25">
      <c r="A394" t="s">
        <v>6922</v>
      </c>
      <c r="B394" t="s">
        <v>6923</v>
      </c>
      <c r="C394" t="s">
        <v>7728</v>
      </c>
      <c r="D394" t="s">
        <v>17073</v>
      </c>
      <c r="E394" s="3">
        <v>295</v>
      </c>
      <c r="F394" s="3">
        <v>599</v>
      </c>
      <c r="G394" s="3" t="str" cm="1">
        <f t="array" ref="G39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394" s="18">
        <v>0.51</v>
      </c>
      <c r="I394" s="8">
        <f>Table2[[#This Row],[rating]]+(Table2[[#This Row],[review count per product]]/8)</f>
        <v>5</v>
      </c>
      <c r="J394">
        <v>4</v>
      </c>
      <c r="K394" s="2">
        <v>1644</v>
      </c>
      <c r="L394" s="2" t="str">
        <f>IF(Table2[[#This Row],[rating_count]]&lt;1000,"YES","NO")</f>
        <v>NO</v>
      </c>
      <c r="M394" s="2" t="str" cm="1">
        <f t="array" ref="M394">_xlfn.IFS(E394&lt;1000,"&lt;₹1000",E394&lt;=10000,"₹1000 - ₹10000",E394&gt;10000,"&gt;₹10000")</f>
        <v>&lt;₹1000</v>
      </c>
      <c r="N394" s="2" t="str">
        <f t="shared" si="18"/>
        <v>YES</v>
      </c>
      <c r="O394" s="4">
        <f t="shared" si="19"/>
        <v>984756</v>
      </c>
      <c r="P394" t="s">
        <v>6924</v>
      </c>
      <c r="Q394" t="s">
        <v>6925</v>
      </c>
      <c r="R394" t="s">
        <v>6926</v>
      </c>
      <c r="S394">
        <f t="shared" si="20"/>
        <v>8</v>
      </c>
      <c r="T394" t="s">
        <v>6927</v>
      </c>
      <c r="U394" t="s">
        <v>16207</v>
      </c>
      <c r="V394" t="s">
        <v>16208</v>
      </c>
      <c r="W394" t="s">
        <v>16209</v>
      </c>
      <c r="X394" t="s">
        <v>16210</v>
      </c>
      <c r="Y394" t="s">
        <v>16211</v>
      </c>
      <c r="Z394" t="s">
        <v>16212</v>
      </c>
      <c r="AA394" t="s">
        <v>16213</v>
      </c>
      <c r="AB394" t="s">
        <v>16214</v>
      </c>
    </row>
    <row r="395" spans="1:28" x14ac:dyDescent="0.25">
      <c r="A395" t="s">
        <v>2321</v>
      </c>
      <c r="B395" t="s">
        <v>2322</v>
      </c>
      <c r="C395" t="s">
        <v>7556</v>
      </c>
      <c r="D395" t="s">
        <v>17067</v>
      </c>
      <c r="E395" s="3">
        <v>269</v>
      </c>
      <c r="F395" s="3">
        <v>1499</v>
      </c>
      <c r="G395" s="3" t="str" cm="1">
        <f t="array" ref="G39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395" s="18">
        <v>0.82</v>
      </c>
      <c r="I395" s="8">
        <f>Table2[[#This Row],[rating]]+(Table2[[#This Row],[review count per product]]/8)</f>
        <v>5.5</v>
      </c>
      <c r="J395">
        <v>4.5</v>
      </c>
      <c r="K395" s="2">
        <v>28978</v>
      </c>
      <c r="L395" s="2" t="str">
        <f>IF(Table2[[#This Row],[rating_count]]&lt;1000,"YES","NO")</f>
        <v>NO</v>
      </c>
      <c r="M395" s="2" t="str" cm="1">
        <f t="array" ref="M395">_xlfn.IFS(E395&lt;1000,"&lt;₹1000",E395&lt;=10000,"₹1000 - ₹10000",E395&gt;10000,"&gt;₹10000")</f>
        <v>&lt;₹1000</v>
      </c>
      <c r="N395" s="2" t="str">
        <f t="shared" si="18"/>
        <v>YES</v>
      </c>
      <c r="O395" s="4">
        <f t="shared" si="19"/>
        <v>43438022</v>
      </c>
      <c r="P395" t="s">
        <v>2323</v>
      </c>
      <c r="Q395" t="s">
        <v>2324</v>
      </c>
      <c r="R395" t="s">
        <v>2325</v>
      </c>
      <c r="S395">
        <f t="shared" si="20"/>
        <v>8</v>
      </c>
      <c r="T395" t="s">
        <v>2326</v>
      </c>
      <c r="U395" t="s">
        <v>10319</v>
      </c>
      <c r="V395" t="s">
        <v>10320</v>
      </c>
      <c r="W395" t="s">
        <v>10321</v>
      </c>
      <c r="X395" t="s">
        <v>10322</v>
      </c>
      <c r="Y395" t="s">
        <v>10323</v>
      </c>
      <c r="Z395" t="s">
        <v>10324</v>
      </c>
      <c r="AA395" t="s">
        <v>10325</v>
      </c>
      <c r="AB395" t="s">
        <v>10326</v>
      </c>
    </row>
    <row r="396" spans="1:28" x14ac:dyDescent="0.25">
      <c r="A396" t="s">
        <v>3060</v>
      </c>
      <c r="B396" t="s">
        <v>3061</v>
      </c>
      <c r="C396" t="s">
        <v>7576</v>
      </c>
      <c r="D396" t="s">
        <v>17067</v>
      </c>
      <c r="E396" s="3">
        <v>149</v>
      </c>
      <c r="F396" s="3">
        <v>180</v>
      </c>
      <c r="G396" s="3" t="str" cm="1">
        <f t="array" ref="G39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396" s="18">
        <v>0.17</v>
      </c>
      <c r="I396" s="8">
        <f>Table2[[#This Row],[rating]]+(Table2[[#This Row],[review count per product]]/8)</f>
        <v>5.4</v>
      </c>
      <c r="J396">
        <v>4.4000000000000004</v>
      </c>
      <c r="K396" s="2">
        <v>644</v>
      </c>
      <c r="L396" s="2" t="str">
        <f>IF(Table2[[#This Row],[rating_count]]&lt;1000,"YES","NO")</f>
        <v>YES</v>
      </c>
      <c r="M396" s="2" t="str" cm="1">
        <f t="array" ref="M396">_xlfn.IFS(E396&lt;1000,"&lt;₹1000",E396&lt;=10000,"₹1000 - ₹10000",E396&gt;10000,"&gt;₹10000")</f>
        <v>&lt;₹1000</v>
      </c>
      <c r="N396" s="2" t="str">
        <f t="shared" si="18"/>
        <v>NO</v>
      </c>
      <c r="O396" s="4">
        <f t="shared" si="19"/>
        <v>115920</v>
      </c>
      <c r="P396" t="s">
        <v>3062</v>
      </c>
      <c r="Q396" t="s">
        <v>3063</v>
      </c>
      <c r="R396" t="s">
        <v>3064</v>
      </c>
      <c r="S396">
        <f t="shared" si="20"/>
        <v>8</v>
      </c>
      <c r="T396" t="s">
        <v>3065</v>
      </c>
      <c r="U396" t="s">
        <v>11150</v>
      </c>
      <c r="V396" t="s">
        <v>11151</v>
      </c>
      <c r="W396" t="s">
        <v>11152</v>
      </c>
      <c r="X396" t="s">
        <v>11153</v>
      </c>
      <c r="Y396" t="s">
        <v>11154</v>
      </c>
      <c r="Z396" t="s">
        <v>11155</v>
      </c>
      <c r="AA396" t="s">
        <v>11156</v>
      </c>
      <c r="AB396" t="s">
        <v>11157</v>
      </c>
    </row>
    <row r="397" spans="1:28" x14ac:dyDescent="0.25">
      <c r="A397" t="s">
        <v>2760</v>
      </c>
      <c r="B397" t="s">
        <v>2761</v>
      </c>
      <c r="C397" t="s">
        <v>7556</v>
      </c>
      <c r="D397" t="s">
        <v>17067</v>
      </c>
      <c r="E397" s="3">
        <v>599</v>
      </c>
      <c r="F397" s="3">
        <v>1399</v>
      </c>
      <c r="G397" s="3" t="str" cm="1">
        <f t="array" ref="G39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397" s="18">
        <v>0.56999999999999995</v>
      </c>
      <c r="I397" s="8">
        <f>Table2[[#This Row],[rating]]+(Table2[[#This Row],[review count per product]]/8)</f>
        <v>5.0999999999999996</v>
      </c>
      <c r="J397">
        <v>4.0999999999999996</v>
      </c>
      <c r="K397" s="2">
        <v>14560</v>
      </c>
      <c r="L397" s="2" t="str">
        <f>IF(Table2[[#This Row],[rating_count]]&lt;1000,"YES","NO")</f>
        <v>NO</v>
      </c>
      <c r="M397" s="2" t="str" cm="1">
        <f t="array" ref="M397">_xlfn.IFS(E397&lt;1000,"&lt;₹1000",E397&lt;=10000,"₹1000 - ₹10000",E397&gt;10000,"&gt;₹10000")</f>
        <v>&lt;₹1000</v>
      </c>
      <c r="N397" s="2" t="str">
        <f t="shared" si="18"/>
        <v>YES</v>
      </c>
      <c r="O397" s="4">
        <f t="shared" si="19"/>
        <v>20369440</v>
      </c>
      <c r="P397" t="s">
        <v>2762</v>
      </c>
      <c r="Q397" t="s">
        <v>2763</v>
      </c>
      <c r="R397" t="s">
        <v>2764</v>
      </c>
      <c r="S397">
        <f t="shared" si="20"/>
        <v>8</v>
      </c>
      <c r="T397" t="s">
        <v>2765</v>
      </c>
      <c r="U397" t="s">
        <v>10774</v>
      </c>
      <c r="V397" t="s">
        <v>10775</v>
      </c>
      <c r="W397" t="s">
        <v>10776</v>
      </c>
      <c r="X397" t="s">
        <v>10777</v>
      </c>
      <c r="Y397" t="s">
        <v>10778</v>
      </c>
      <c r="Z397" t="s">
        <v>10779</v>
      </c>
      <c r="AA397" t="s">
        <v>10780</v>
      </c>
      <c r="AB397" t="s">
        <v>10781</v>
      </c>
    </row>
    <row r="398" spans="1:28" x14ac:dyDescent="0.25">
      <c r="A398" t="s">
        <v>5059</v>
      </c>
      <c r="B398" t="s">
        <v>5060</v>
      </c>
      <c r="C398" t="s">
        <v>7648</v>
      </c>
      <c r="D398" t="s">
        <v>17066</v>
      </c>
      <c r="E398" s="3">
        <v>699</v>
      </c>
      <c r="F398" s="3">
        <v>1595</v>
      </c>
      <c r="G398" s="3" t="str" cm="1">
        <f t="array" ref="G39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398" s="18">
        <v>0.56000000000000005</v>
      </c>
      <c r="I398" s="8">
        <f>Table2[[#This Row],[rating]]+(Table2[[#This Row],[review count per product]]/8)</f>
        <v>5.0999999999999996</v>
      </c>
      <c r="J398">
        <v>4.0999999999999996</v>
      </c>
      <c r="K398" s="2">
        <v>8090</v>
      </c>
      <c r="L398" s="2" t="str">
        <f>IF(Table2[[#This Row],[rating_count]]&lt;1000,"YES","NO")</f>
        <v>NO</v>
      </c>
      <c r="M398" s="2" t="str" cm="1">
        <f t="array" ref="M398">_xlfn.IFS(E398&lt;1000,"&lt;₹1000",E398&lt;=10000,"₹1000 - ₹10000",E398&gt;10000,"&gt;₹10000")</f>
        <v>&lt;₹1000</v>
      </c>
      <c r="N398" s="2" t="str">
        <f t="shared" si="18"/>
        <v>YES</v>
      </c>
      <c r="O398" s="4">
        <f t="shared" si="19"/>
        <v>12903550</v>
      </c>
      <c r="P398" t="s">
        <v>5061</v>
      </c>
      <c r="Q398" t="s">
        <v>5062</v>
      </c>
      <c r="R398" t="s">
        <v>5063</v>
      </c>
      <c r="S398">
        <f t="shared" si="20"/>
        <v>8</v>
      </c>
      <c r="T398" t="s">
        <v>5064</v>
      </c>
      <c r="U398" t="s">
        <v>13775</v>
      </c>
      <c r="V398" t="s">
        <v>13776</v>
      </c>
      <c r="W398" t="s">
        <v>13777</v>
      </c>
      <c r="X398" t="s">
        <v>13778</v>
      </c>
      <c r="Y398" t="s">
        <v>13779</v>
      </c>
      <c r="Z398" t="s">
        <v>13780</v>
      </c>
      <c r="AA398" t="s">
        <v>13781</v>
      </c>
      <c r="AB398" t="s">
        <v>13782</v>
      </c>
    </row>
    <row r="399" spans="1:28" x14ac:dyDescent="0.25">
      <c r="A399" t="s">
        <v>5569</v>
      </c>
      <c r="B399" t="s">
        <v>5570</v>
      </c>
      <c r="C399" t="s">
        <v>7626</v>
      </c>
      <c r="D399" t="s">
        <v>17067</v>
      </c>
      <c r="E399" s="3">
        <v>1499</v>
      </c>
      <c r="F399" s="3">
        <v>2100</v>
      </c>
      <c r="G399" s="3" t="str" cm="1">
        <f t="array" ref="G39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399" s="18">
        <v>0.28999999999999998</v>
      </c>
      <c r="I399" s="8">
        <f>Table2[[#This Row],[rating]]+(Table2[[#This Row],[review count per product]]/8)</f>
        <v>5.0999999999999996</v>
      </c>
      <c r="J399">
        <v>4.0999999999999996</v>
      </c>
      <c r="K399" s="2">
        <v>6355</v>
      </c>
      <c r="L399" s="2" t="str">
        <f>IF(Table2[[#This Row],[rating_count]]&lt;1000,"YES","NO")</f>
        <v>NO</v>
      </c>
      <c r="M399" s="2" t="str" cm="1">
        <f t="array" ref="M399">_xlfn.IFS(E399&lt;1000,"&lt;₹1000",E399&lt;=10000,"₹1000 - ₹10000",E399&gt;10000,"&gt;₹10000")</f>
        <v>₹1000 - ₹10000</v>
      </c>
      <c r="N399" s="2" t="str">
        <f t="shared" si="18"/>
        <v>NO</v>
      </c>
      <c r="O399" s="4">
        <f t="shared" si="19"/>
        <v>13345500</v>
      </c>
      <c r="P399" t="s">
        <v>5571</v>
      </c>
      <c r="Q399" t="s">
        <v>5572</v>
      </c>
      <c r="R399" t="s">
        <v>5573</v>
      </c>
      <c r="S399">
        <f t="shared" si="20"/>
        <v>8</v>
      </c>
      <c r="T399" t="s">
        <v>5574</v>
      </c>
      <c r="U399" t="s">
        <v>14444</v>
      </c>
      <c r="V399" t="s">
        <v>14445</v>
      </c>
      <c r="W399" t="s">
        <v>14446</v>
      </c>
      <c r="X399" t="s">
        <v>14447</v>
      </c>
      <c r="Y399" t="s">
        <v>14448</v>
      </c>
      <c r="Z399" t="s">
        <v>14449</v>
      </c>
      <c r="AA399" t="s">
        <v>14450</v>
      </c>
      <c r="AB399" t="s">
        <v>14451</v>
      </c>
    </row>
    <row r="400" spans="1:28" x14ac:dyDescent="0.25">
      <c r="A400" t="s">
        <v>4867</v>
      </c>
      <c r="B400" t="s">
        <v>4868</v>
      </c>
      <c r="C400" t="s">
        <v>7601</v>
      </c>
      <c r="D400" t="s">
        <v>17068</v>
      </c>
      <c r="E400" s="3">
        <v>298</v>
      </c>
      <c r="F400" s="3">
        <v>999</v>
      </c>
      <c r="G400" s="3" t="str" cm="1">
        <f t="array" ref="G40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400" s="18">
        <v>0.7</v>
      </c>
      <c r="I400" s="8">
        <f>Table2[[#This Row],[rating]]+(Table2[[#This Row],[review count per product]]/8)</f>
        <v>5.3</v>
      </c>
      <c r="J400">
        <v>4.3</v>
      </c>
      <c r="K400" s="2">
        <v>1552</v>
      </c>
      <c r="L400" s="2" t="str">
        <f>IF(Table2[[#This Row],[rating_count]]&lt;1000,"YES","NO")</f>
        <v>NO</v>
      </c>
      <c r="M400" s="2" t="str" cm="1">
        <f t="array" ref="M400">_xlfn.IFS(E400&lt;1000,"&lt;₹1000",E400&lt;=10000,"₹1000 - ₹10000",E400&gt;10000,"&gt;₹10000")</f>
        <v>&lt;₹1000</v>
      </c>
      <c r="N400" s="2" t="str">
        <f t="shared" si="18"/>
        <v>YES</v>
      </c>
      <c r="O400" s="4">
        <f t="shared" si="19"/>
        <v>1550448</v>
      </c>
      <c r="P400" t="s">
        <v>4869</v>
      </c>
      <c r="Q400" t="s">
        <v>4870</v>
      </c>
      <c r="R400" t="s">
        <v>4871</v>
      </c>
      <c r="S400">
        <f t="shared" si="20"/>
        <v>8</v>
      </c>
      <c r="T400" t="s">
        <v>4872</v>
      </c>
      <c r="U400" t="s">
        <v>13519</v>
      </c>
      <c r="V400" t="s">
        <v>13520</v>
      </c>
      <c r="W400" t="s">
        <v>13521</v>
      </c>
      <c r="X400" t="s">
        <v>13522</v>
      </c>
      <c r="Y400" t="s">
        <v>13523</v>
      </c>
      <c r="Z400" t="s">
        <v>13524</v>
      </c>
      <c r="AA400" t="s">
        <v>13525</v>
      </c>
      <c r="AB400" t="s">
        <v>13526</v>
      </c>
    </row>
    <row r="401" spans="1:28" x14ac:dyDescent="0.25">
      <c r="A401" t="s">
        <v>2940</v>
      </c>
      <c r="B401" t="s">
        <v>2941</v>
      </c>
      <c r="C401" t="s">
        <v>7556</v>
      </c>
      <c r="D401" t="s">
        <v>17067</v>
      </c>
      <c r="E401" s="3">
        <v>399</v>
      </c>
      <c r="F401" s="3">
        <v>1290</v>
      </c>
      <c r="G401" s="3" t="str" cm="1">
        <f t="array" ref="G40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401" s="18">
        <v>0.69</v>
      </c>
      <c r="I401" s="8">
        <f>Table2[[#This Row],[rating]]+(Table2[[#This Row],[review count per product]]/8)</f>
        <v>5.2</v>
      </c>
      <c r="J401">
        <v>4.2</v>
      </c>
      <c r="K401" s="2">
        <v>206</v>
      </c>
      <c r="L401" s="2" t="str">
        <f>IF(Table2[[#This Row],[rating_count]]&lt;1000,"YES","NO")</f>
        <v>YES</v>
      </c>
      <c r="M401" s="2" t="str" cm="1">
        <f t="array" ref="M401">_xlfn.IFS(E401&lt;1000,"&lt;₹1000",E401&lt;=10000,"₹1000 - ₹10000",E401&gt;10000,"&gt;₹10000")</f>
        <v>&lt;₹1000</v>
      </c>
      <c r="N401" s="2" t="str">
        <f t="shared" si="18"/>
        <v>YES</v>
      </c>
      <c r="O401" s="4">
        <f t="shared" si="19"/>
        <v>265740</v>
      </c>
      <c r="P401" t="s">
        <v>2942</v>
      </c>
      <c r="Q401" t="s">
        <v>2943</v>
      </c>
      <c r="R401" t="s">
        <v>2944</v>
      </c>
      <c r="S401">
        <f t="shared" si="20"/>
        <v>8</v>
      </c>
      <c r="T401" t="s">
        <v>2945</v>
      </c>
      <c r="U401" t="s">
        <v>11001</v>
      </c>
      <c r="V401" t="s">
        <v>11002</v>
      </c>
      <c r="W401" t="s">
        <v>11003</v>
      </c>
      <c r="X401" t="s">
        <v>11004</v>
      </c>
      <c r="Y401" t="s">
        <v>11005</v>
      </c>
      <c r="Z401" t="s">
        <v>11006</v>
      </c>
      <c r="AA401" t="s">
        <v>11007</v>
      </c>
      <c r="AB401" t="s">
        <v>11008</v>
      </c>
    </row>
    <row r="402" spans="1:28" x14ac:dyDescent="0.25">
      <c r="A402" t="s">
        <v>6754</v>
      </c>
      <c r="B402" t="s">
        <v>6755</v>
      </c>
      <c r="C402" t="s">
        <v>7687</v>
      </c>
      <c r="D402" t="s">
        <v>17068</v>
      </c>
      <c r="E402" s="3">
        <v>12609</v>
      </c>
      <c r="F402" s="3">
        <v>23999</v>
      </c>
      <c r="G402" s="3" t="str" cm="1">
        <f t="array" ref="G40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02" s="18">
        <v>0.47</v>
      </c>
      <c r="I402" s="8">
        <f>Table2[[#This Row],[rating]]+(Table2[[#This Row],[review count per product]]/8)</f>
        <v>5.4</v>
      </c>
      <c r="J402">
        <v>4.4000000000000004</v>
      </c>
      <c r="K402" s="2">
        <v>2288</v>
      </c>
      <c r="L402" s="2" t="str">
        <f>IF(Table2[[#This Row],[rating_count]]&lt;1000,"YES","NO")</f>
        <v>NO</v>
      </c>
      <c r="M402" s="2" t="str" cm="1">
        <f t="array" ref="M402">_xlfn.IFS(E402&lt;1000,"&lt;₹1000",E402&lt;=10000,"₹1000 - ₹10000",E402&gt;10000,"&gt;₹10000")</f>
        <v>&gt;₹10000</v>
      </c>
      <c r="N402" s="2" t="str">
        <f t="shared" si="18"/>
        <v>NO</v>
      </c>
      <c r="O402" s="4">
        <f t="shared" si="19"/>
        <v>54909712</v>
      </c>
      <c r="P402" t="s">
        <v>6756</v>
      </c>
      <c r="Q402" t="s">
        <v>6757</v>
      </c>
      <c r="R402" t="s">
        <v>6758</v>
      </c>
      <c r="S402">
        <f t="shared" si="20"/>
        <v>8</v>
      </c>
      <c r="T402" t="s">
        <v>6759</v>
      </c>
      <c r="U402" t="s">
        <v>15989</v>
      </c>
      <c r="V402" t="s">
        <v>15990</v>
      </c>
      <c r="W402" t="s">
        <v>15991</v>
      </c>
      <c r="X402" t="s">
        <v>15992</v>
      </c>
      <c r="Y402" t="s">
        <v>15993</v>
      </c>
      <c r="Z402" t="s">
        <v>15994</v>
      </c>
      <c r="AA402" t="s">
        <v>15995</v>
      </c>
      <c r="AB402" t="s">
        <v>15996</v>
      </c>
    </row>
    <row r="403" spans="1:28" x14ac:dyDescent="0.25">
      <c r="A403" t="s">
        <v>4700</v>
      </c>
      <c r="B403" t="s">
        <v>4701</v>
      </c>
      <c r="C403" t="s">
        <v>7583</v>
      </c>
      <c r="D403" t="s">
        <v>17066</v>
      </c>
      <c r="E403" s="3">
        <v>249</v>
      </c>
      <c r="F403" s="3">
        <v>599</v>
      </c>
      <c r="G403" s="3" t="str" cm="1">
        <f t="array" ref="G40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403" s="18">
        <v>0.57999999999999996</v>
      </c>
      <c r="I403" s="8">
        <f>Table2[[#This Row],[rating]]+(Table2[[#This Row],[review count per product]]/8)</f>
        <v>5.5</v>
      </c>
      <c r="J403">
        <v>4.5</v>
      </c>
      <c r="K403" s="2">
        <v>5985</v>
      </c>
      <c r="L403" s="2" t="str">
        <f>IF(Table2[[#This Row],[rating_count]]&lt;1000,"YES","NO")</f>
        <v>NO</v>
      </c>
      <c r="M403" s="2" t="str" cm="1">
        <f t="array" ref="M403">_xlfn.IFS(E403&lt;1000,"&lt;₹1000",E403&lt;=10000,"₹1000 - ₹10000",E403&gt;10000,"&gt;₹10000")</f>
        <v>&lt;₹1000</v>
      </c>
      <c r="N403" s="2" t="str">
        <f t="shared" si="18"/>
        <v>YES</v>
      </c>
      <c r="O403" s="4">
        <f t="shared" si="19"/>
        <v>3585015</v>
      </c>
      <c r="P403" t="s">
        <v>4702</v>
      </c>
      <c r="Q403" t="s">
        <v>4703</v>
      </c>
      <c r="R403" t="s">
        <v>4704</v>
      </c>
      <c r="S403">
        <f t="shared" si="20"/>
        <v>8</v>
      </c>
      <c r="T403" t="s">
        <v>4705</v>
      </c>
      <c r="U403" t="s">
        <v>13295</v>
      </c>
      <c r="V403" t="s">
        <v>13296</v>
      </c>
      <c r="W403" t="s">
        <v>13297</v>
      </c>
      <c r="X403" t="s">
        <v>13298</v>
      </c>
      <c r="Y403" t="s">
        <v>13299</v>
      </c>
      <c r="Z403" t="s">
        <v>13300</v>
      </c>
      <c r="AA403" t="s">
        <v>13301</v>
      </c>
      <c r="AB403" t="s">
        <v>13302</v>
      </c>
    </row>
    <row r="404" spans="1:28" x14ac:dyDescent="0.25">
      <c r="A404" t="s">
        <v>6239</v>
      </c>
      <c r="B404" t="s">
        <v>6240</v>
      </c>
      <c r="C404" t="s">
        <v>7688</v>
      </c>
      <c r="D404" t="s">
        <v>17068</v>
      </c>
      <c r="E404" s="3">
        <v>6236</v>
      </c>
      <c r="F404" s="3">
        <v>9999</v>
      </c>
      <c r="G404" s="3" t="str" cm="1">
        <f t="array" ref="G40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404" s="18">
        <v>0.38</v>
      </c>
      <c r="I404" s="8">
        <f>Table2[[#This Row],[rating]]+(Table2[[#This Row],[review count per product]]/8)</f>
        <v>5.0999999999999996</v>
      </c>
      <c r="J404">
        <v>4.0999999999999996</v>
      </c>
      <c r="K404" s="2">
        <v>3552</v>
      </c>
      <c r="L404" s="2" t="str">
        <f>IF(Table2[[#This Row],[rating_count]]&lt;1000,"YES","NO")</f>
        <v>NO</v>
      </c>
      <c r="M404" s="2" t="str" cm="1">
        <f t="array" ref="M404">_xlfn.IFS(E404&lt;1000,"&lt;₹1000",E404&lt;=10000,"₹1000 - ₹10000",E404&gt;10000,"&gt;₹10000")</f>
        <v>₹1000 - ₹10000</v>
      </c>
      <c r="N404" s="2" t="str">
        <f t="shared" si="18"/>
        <v>NO</v>
      </c>
      <c r="O404" s="4">
        <f t="shared" si="19"/>
        <v>35516448</v>
      </c>
      <c r="P404" t="s">
        <v>6241</v>
      </c>
      <c r="Q404" t="s">
        <v>6242</v>
      </c>
      <c r="R404" t="s">
        <v>6243</v>
      </c>
      <c r="S404">
        <f t="shared" si="20"/>
        <v>8</v>
      </c>
      <c r="T404" t="s">
        <v>6244</v>
      </c>
      <c r="U404" t="s">
        <v>15314</v>
      </c>
      <c r="V404" t="s">
        <v>15315</v>
      </c>
      <c r="W404" t="s">
        <v>15316</v>
      </c>
      <c r="X404" t="s">
        <v>15317</v>
      </c>
      <c r="Y404" t="s">
        <v>15318</v>
      </c>
      <c r="Z404" t="s">
        <v>15319</v>
      </c>
      <c r="AA404" t="s">
        <v>15320</v>
      </c>
      <c r="AB404" t="s">
        <v>15321</v>
      </c>
    </row>
    <row r="405" spans="1:28" x14ac:dyDescent="0.25">
      <c r="A405" t="s">
        <v>2106</v>
      </c>
      <c r="B405" t="s">
        <v>2107</v>
      </c>
      <c r="C405" t="s">
        <v>7558</v>
      </c>
      <c r="D405" t="s">
        <v>17067</v>
      </c>
      <c r="E405" s="3">
        <v>1799</v>
      </c>
      <c r="F405" s="3">
        <v>2499</v>
      </c>
      <c r="G405" s="3" t="str" cm="1">
        <f t="array" ref="G40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05" s="18">
        <v>0.28000000000000003</v>
      </c>
      <c r="I405" s="8">
        <f>Table2[[#This Row],[rating]]+(Table2[[#This Row],[review count per product]]/8)</f>
        <v>5.0999999999999996</v>
      </c>
      <c r="J405">
        <v>4.0999999999999996</v>
      </c>
      <c r="K405" s="2">
        <v>18678</v>
      </c>
      <c r="L405" s="2" t="str">
        <f>IF(Table2[[#This Row],[rating_count]]&lt;1000,"YES","NO")</f>
        <v>NO</v>
      </c>
      <c r="M405" s="2" t="str" cm="1">
        <f t="array" ref="M405">_xlfn.IFS(E405&lt;1000,"&lt;₹1000",E405&lt;=10000,"₹1000 - ₹10000",E405&gt;10000,"&gt;₹10000")</f>
        <v>₹1000 - ₹10000</v>
      </c>
      <c r="N405" s="2" t="str">
        <f t="shared" si="18"/>
        <v>NO</v>
      </c>
      <c r="O405" s="4">
        <f t="shared" si="19"/>
        <v>46676322</v>
      </c>
      <c r="P405" t="s">
        <v>2108</v>
      </c>
      <c r="Q405" t="s">
        <v>2109</v>
      </c>
      <c r="R405" t="s">
        <v>2110</v>
      </c>
      <c r="S405">
        <f t="shared" si="20"/>
        <v>8</v>
      </c>
      <c r="T405" t="s">
        <v>2111</v>
      </c>
      <c r="U405" t="s">
        <v>10096</v>
      </c>
      <c r="V405" t="s">
        <v>10097</v>
      </c>
      <c r="W405" t="s">
        <v>10098</v>
      </c>
      <c r="X405" t="s">
        <v>10099</v>
      </c>
      <c r="Y405" t="s">
        <v>10100</v>
      </c>
      <c r="Z405" t="s">
        <v>10101</v>
      </c>
      <c r="AA405" t="s">
        <v>10102</v>
      </c>
      <c r="AB405" t="s">
        <v>10103</v>
      </c>
    </row>
    <row r="406" spans="1:28" x14ac:dyDescent="0.25">
      <c r="A406" t="s">
        <v>1587</v>
      </c>
      <c r="B406" t="s">
        <v>1588</v>
      </c>
      <c r="C406" t="s">
        <v>7537</v>
      </c>
      <c r="D406" t="s">
        <v>17066</v>
      </c>
      <c r="E406" s="3">
        <v>499</v>
      </c>
      <c r="F406" s="3">
        <v>900</v>
      </c>
      <c r="G406" s="3" t="str" cm="1">
        <f t="array" ref="G40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06" s="18">
        <v>0.45</v>
      </c>
      <c r="I406" s="8">
        <f>Table2[[#This Row],[rating]]+(Table2[[#This Row],[review count per product]]/8)</f>
        <v>5.4</v>
      </c>
      <c r="J406">
        <v>4.4000000000000004</v>
      </c>
      <c r="K406" s="2">
        <v>2165</v>
      </c>
      <c r="L406" s="2" t="str">
        <f>IF(Table2[[#This Row],[rating_count]]&lt;1000,"YES","NO")</f>
        <v>NO</v>
      </c>
      <c r="M406" s="2" t="str" cm="1">
        <f t="array" ref="M406">_xlfn.IFS(E406&lt;1000,"&lt;₹1000",E406&lt;=10000,"₹1000 - ₹10000",E406&gt;10000,"&gt;₹10000")</f>
        <v>&lt;₹1000</v>
      </c>
      <c r="N406" s="2" t="str">
        <f t="shared" si="18"/>
        <v>NO</v>
      </c>
      <c r="O406" s="4">
        <f t="shared" si="19"/>
        <v>1948500</v>
      </c>
      <c r="P406" t="s">
        <v>1589</v>
      </c>
      <c r="Q406" t="s">
        <v>1590</v>
      </c>
      <c r="R406" t="s">
        <v>1591</v>
      </c>
      <c r="S406">
        <f t="shared" si="20"/>
        <v>8</v>
      </c>
      <c r="T406" t="s">
        <v>1592</v>
      </c>
      <c r="U406" t="s">
        <v>9533</v>
      </c>
      <c r="V406" t="s">
        <v>9534</v>
      </c>
      <c r="W406" t="s">
        <v>9535</v>
      </c>
      <c r="X406" t="s">
        <v>9536</v>
      </c>
      <c r="Y406" t="s">
        <v>9537</v>
      </c>
      <c r="Z406" t="s">
        <v>9538</v>
      </c>
      <c r="AA406" t="s">
        <v>9539</v>
      </c>
      <c r="AB406" t="s">
        <v>9540</v>
      </c>
    </row>
    <row r="407" spans="1:28" x14ac:dyDescent="0.25">
      <c r="A407" t="s">
        <v>5880</v>
      </c>
      <c r="B407" t="s">
        <v>5881</v>
      </c>
      <c r="C407" t="s">
        <v>7687</v>
      </c>
      <c r="D407" t="s">
        <v>17068</v>
      </c>
      <c r="E407" s="3">
        <v>260</v>
      </c>
      <c r="F407" s="3">
        <v>350</v>
      </c>
      <c r="G407" s="3" t="str" cm="1">
        <f t="array" ref="G40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07" s="18">
        <v>0.26</v>
      </c>
      <c r="I407" s="8">
        <f>Table2[[#This Row],[rating]]+(Table2[[#This Row],[review count per product]]/8)</f>
        <v>4.9000000000000004</v>
      </c>
      <c r="J407">
        <v>3.9</v>
      </c>
      <c r="K407" s="2">
        <v>13127</v>
      </c>
      <c r="L407" s="2" t="str">
        <f>IF(Table2[[#This Row],[rating_count]]&lt;1000,"YES","NO")</f>
        <v>NO</v>
      </c>
      <c r="M407" s="2" t="str" cm="1">
        <f t="array" ref="M407">_xlfn.IFS(E407&lt;1000,"&lt;₹1000",E407&lt;=10000,"₹1000 - ₹10000",E407&gt;10000,"&gt;₹10000")</f>
        <v>&lt;₹1000</v>
      </c>
      <c r="N407" s="2" t="str">
        <f t="shared" si="18"/>
        <v>NO</v>
      </c>
      <c r="O407" s="4">
        <f t="shared" si="19"/>
        <v>4594450</v>
      </c>
      <c r="P407" t="s">
        <v>5882</v>
      </c>
      <c r="Q407" t="s">
        <v>5883</v>
      </c>
      <c r="R407" t="s">
        <v>5884</v>
      </c>
      <c r="S407">
        <f t="shared" si="20"/>
        <v>8</v>
      </c>
      <c r="T407" t="s">
        <v>5885</v>
      </c>
      <c r="U407" t="s">
        <v>14850</v>
      </c>
      <c r="V407" t="s">
        <v>14851</v>
      </c>
      <c r="W407" t="s">
        <v>14852</v>
      </c>
      <c r="X407" t="s">
        <v>14853</v>
      </c>
      <c r="Y407" t="s">
        <v>14854</v>
      </c>
      <c r="Z407" t="s">
        <v>14855</v>
      </c>
      <c r="AA407" t="s">
        <v>14856</v>
      </c>
      <c r="AB407" t="s">
        <v>14857</v>
      </c>
    </row>
    <row r="408" spans="1:28" x14ac:dyDescent="0.25">
      <c r="A408" t="s">
        <v>1511</v>
      </c>
      <c r="B408" t="s">
        <v>1512</v>
      </c>
      <c r="C408" t="s">
        <v>7541</v>
      </c>
      <c r="D408" t="s">
        <v>17067</v>
      </c>
      <c r="E408" s="3">
        <v>609</v>
      </c>
      <c r="F408" s="3">
        <v>1500</v>
      </c>
      <c r="G408" s="3" t="str" cm="1">
        <f t="array" ref="G40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408" s="18">
        <v>0.59</v>
      </c>
      <c r="I408" s="8">
        <f>Table2[[#This Row],[rating]]+(Table2[[#This Row],[review count per product]]/8)</f>
        <v>5.5</v>
      </c>
      <c r="J408">
        <v>4.5</v>
      </c>
      <c r="K408" s="2">
        <v>1029</v>
      </c>
      <c r="L408" s="2" t="str">
        <f>IF(Table2[[#This Row],[rating_count]]&lt;1000,"YES","NO")</f>
        <v>NO</v>
      </c>
      <c r="M408" s="2" t="str" cm="1">
        <f t="array" ref="M408">_xlfn.IFS(E408&lt;1000,"&lt;₹1000",E408&lt;=10000,"₹1000 - ₹10000",E408&gt;10000,"&gt;₹10000")</f>
        <v>&lt;₹1000</v>
      </c>
      <c r="N408" s="2" t="str">
        <f t="shared" si="18"/>
        <v>YES</v>
      </c>
      <c r="O408" s="4">
        <f t="shared" si="19"/>
        <v>1543500</v>
      </c>
      <c r="P408" t="s">
        <v>1513</v>
      </c>
      <c r="Q408" t="s">
        <v>1514</v>
      </c>
      <c r="R408" t="s">
        <v>1515</v>
      </c>
      <c r="S408">
        <f t="shared" si="20"/>
        <v>8</v>
      </c>
      <c r="T408" t="s">
        <v>1516</v>
      </c>
      <c r="U408" t="s">
        <v>9442</v>
      </c>
      <c r="V408" t="s">
        <v>9443</v>
      </c>
      <c r="W408" t="s">
        <v>9444</v>
      </c>
      <c r="X408" t="s">
        <v>9445</v>
      </c>
      <c r="Y408" t="s">
        <v>9446</v>
      </c>
      <c r="Z408" t="s">
        <v>9447</v>
      </c>
      <c r="AA408" t="s">
        <v>9448</v>
      </c>
      <c r="AB408" t="s">
        <v>9449</v>
      </c>
    </row>
    <row r="409" spans="1:28" x14ac:dyDescent="0.25">
      <c r="A409" t="s">
        <v>4598</v>
      </c>
      <c r="B409" t="s">
        <v>4599</v>
      </c>
      <c r="C409" t="s">
        <v>7561</v>
      </c>
      <c r="D409" t="s">
        <v>17067</v>
      </c>
      <c r="E409" s="3">
        <v>326</v>
      </c>
      <c r="F409" s="3">
        <v>799</v>
      </c>
      <c r="G409" s="3" t="str" cm="1">
        <f t="array" ref="G40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409" s="18">
        <v>0.59</v>
      </c>
      <c r="I409" s="8">
        <f>Table2[[#This Row],[rating]]+(Table2[[#This Row],[review count per product]]/8)</f>
        <v>5.4</v>
      </c>
      <c r="J409">
        <v>4.4000000000000004</v>
      </c>
      <c r="K409" s="2">
        <v>10773</v>
      </c>
      <c r="L409" s="2" t="str">
        <f>IF(Table2[[#This Row],[rating_count]]&lt;1000,"YES","NO")</f>
        <v>NO</v>
      </c>
      <c r="M409" s="2" t="str" cm="1">
        <f t="array" ref="M409">_xlfn.IFS(E409&lt;1000,"&lt;₹1000",E409&lt;=10000,"₹1000 - ₹10000",E409&gt;10000,"&gt;₹10000")</f>
        <v>&lt;₹1000</v>
      </c>
      <c r="N409" s="2" t="str">
        <f t="shared" si="18"/>
        <v>YES</v>
      </c>
      <c r="O409" s="4">
        <f t="shared" si="19"/>
        <v>8607627</v>
      </c>
      <c r="P409" t="s">
        <v>4600</v>
      </c>
      <c r="Q409" t="s">
        <v>4601</v>
      </c>
      <c r="R409" t="s">
        <v>4602</v>
      </c>
      <c r="S409">
        <f t="shared" si="20"/>
        <v>8</v>
      </c>
      <c r="T409" t="s">
        <v>4603</v>
      </c>
      <c r="U409" t="s">
        <v>13169</v>
      </c>
      <c r="V409" t="s">
        <v>13170</v>
      </c>
      <c r="W409" t="s">
        <v>13171</v>
      </c>
      <c r="X409" t="s">
        <v>13172</v>
      </c>
      <c r="Y409" t="s">
        <v>13173</v>
      </c>
      <c r="Z409" t="s">
        <v>13174</v>
      </c>
      <c r="AA409" t="s">
        <v>13175</v>
      </c>
      <c r="AB409" t="s">
        <v>13176</v>
      </c>
    </row>
    <row r="410" spans="1:28" x14ac:dyDescent="0.25">
      <c r="A410" t="s">
        <v>4101</v>
      </c>
      <c r="B410" t="s">
        <v>4102</v>
      </c>
      <c r="C410" t="s">
        <v>7568</v>
      </c>
      <c r="D410" t="s">
        <v>17067</v>
      </c>
      <c r="E410" s="3">
        <v>199</v>
      </c>
      <c r="F410" s="3">
        <v>499</v>
      </c>
      <c r="G410" s="3" t="str" cm="1">
        <f t="array" ref="G41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410" s="18">
        <v>0.6</v>
      </c>
      <c r="I410" s="8">
        <f>Table2[[#This Row],[rating]]+(Table2[[#This Row],[review count per product]]/8)</f>
        <v>5.3</v>
      </c>
      <c r="J410">
        <v>4.3</v>
      </c>
      <c r="K410" s="2">
        <v>9998</v>
      </c>
      <c r="L410" s="2" t="str">
        <f>IF(Table2[[#This Row],[rating_count]]&lt;1000,"YES","NO")</f>
        <v>NO</v>
      </c>
      <c r="M410" s="2" t="str" cm="1">
        <f t="array" ref="M410">_xlfn.IFS(E410&lt;1000,"&lt;₹1000",E410&lt;=10000,"₹1000 - ₹10000",E410&gt;10000,"&gt;₹10000")</f>
        <v>&lt;₹1000</v>
      </c>
      <c r="N410" s="2" t="str">
        <f t="shared" si="18"/>
        <v>YES</v>
      </c>
      <c r="O410" s="4">
        <f t="shared" si="19"/>
        <v>4989002</v>
      </c>
      <c r="P410" t="s">
        <v>4103</v>
      </c>
      <c r="Q410" t="s">
        <v>4104</v>
      </c>
      <c r="R410" t="s">
        <v>4105</v>
      </c>
      <c r="S410">
        <f t="shared" si="20"/>
        <v>8</v>
      </c>
      <c r="T410" t="s">
        <v>4106</v>
      </c>
      <c r="U410" t="s">
        <v>12526</v>
      </c>
      <c r="V410" t="s">
        <v>12527</v>
      </c>
      <c r="W410" t="s">
        <v>12528</v>
      </c>
      <c r="X410" t="s">
        <v>12529</v>
      </c>
      <c r="Y410" t="s">
        <v>12530</v>
      </c>
      <c r="Z410" t="s">
        <v>12531</v>
      </c>
      <c r="AA410" t="s">
        <v>12532</v>
      </c>
      <c r="AB410" t="s">
        <v>12533</v>
      </c>
    </row>
    <row r="411" spans="1:28" x14ac:dyDescent="0.25">
      <c r="A411" t="s">
        <v>5179</v>
      </c>
      <c r="B411" t="s">
        <v>5180</v>
      </c>
      <c r="C411" t="s">
        <v>7606</v>
      </c>
      <c r="D411" t="s">
        <v>17066</v>
      </c>
      <c r="E411" s="3">
        <v>1299</v>
      </c>
      <c r="F411" s="3">
        <v>1299</v>
      </c>
      <c r="G411" s="3" t="str" cm="1">
        <f t="array" ref="G41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411" s="18">
        <v>0</v>
      </c>
      <c r="I411" s="8">
        <f>Table2[[#This Row],[rating]]+(Table2[[#This Row],[review count per product]]/8)</f>
        <v>5.2</v>
      </c>
      <c r="J411">
        <v>4.2</v>
      </c>
      <c r="K411" s="2">
        <v>40106</v>
      </c>
      <c r="L411" s="2" t="str">
        <f>IF(Table2[[#This Row],[rating_count]]&lt;1000,"YES","NO")</f>
        <v>NO</v>
      </c>
      <c r="M411" s="2" t="str" cm="1">
        <f t="array" ref="M411">_xlfn.IFS(E411&lt;1000,"&lt;₹1000",E411&lt;=10000,"₹1000 - ₹10000",E411&gt;10000,"&gt;₹10000")</f>
        <v>₹1000 - ₹10000</v>
      </c>
      <c r="N411" s="2" t="str">
        <f t="shared" si="18"/>
        <v>NO</v>
      </c>
      <c r="O411" s="4">
        <f t="shared" si="19"/>
        <v>52097694</v>
      </c>
      <c r="P411" t="s">
        <v>5181</v>
      </c>
      <c r="Q411" t="s">
        <v>5182</v>
      </c>
      <c r="R411" t="s">
        <v>5183</v>
      </c>
      <c r="S411">
        <f t="shared" si="20"/>
        <v>8</v>
      </c>
      <c r="T411" t="s">
        <v>5184</v>
      </c>
      <c r="U411" t="s">
        <v>13930</v>
      </c>
      <c r="V411" t="s">
        <v>13931</v>
      </c>
      <c r="W411" t="s">
        <v>13932</v>
      </c>
      <c r="X411" t="s">
        <v>13933</v>
      </c>
      <c r="Y411" t="s">
        <v>13934</v>
      </c>
      <c r="Z411" t="s">
        <v>13935</v>
      </c>
      <c r="AA411" t="s">
        <v>13936</v>
      </c>
      <c r="AB411" t="s">
        <v>13937</v>
      </c>
    </row>
    <row r="412" spans="1:28" x14ac:dyDescent="0.25">
      <c r="A412" t="s">
        <v>6569</v>
      </c>
      <c r="B412" t="s">
        <v>6570</v>
      </c>
      <c r="C412" t="s">
        <v>7679</v>
      </c>
      <c r="D412" t="s">
        <v>17068</v>
      </c>
      <c r="E412" s="3">
        <v>717</v>
      </c>
      <c r="F412" s="3">
        <v>1390</v>
      </c>
      <c r="G412" s="3" t="str" cm="1">
        <f t="array" ref="G41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12" s="18">
        <v>0.48</v>
      </c>
      <c r="I412" s="8">
        <f>Table2[[#This Row],[rating]]+(Table2[[#This Row],[review count per product]]/8)</f>
        <v>5</v>
      </c>
      <c r="J412">
        <v>4</v>
      </c>
      <c r="K412" s="2">
        <v>4867</v>
      </c>
      <c r="L412" s="2" t="str">
        <f>IF(Table2[[#This Row],[rating_count]]&lt;1000,"YES","NO")</f>
        <v>NO</v>
      </c>
      <c r="M412" s="2" t="str" cm="1">
        <f t="array" ref="M412">_xlfn.IFS(E412&lt;1000,"&lt;₹1000",E412&lt;=10000,"₹1000 - ₹10000",E412&gt;10000,"&gt;₹10000")</f>
        <v>&lt;₹1000</v>
      </c>
      <c r="N412" s="2" t="str">
        <f t="shared" si="18"/>
        <v>NO</v>
      </c>
      <c r="O412" s="4">
        <f t="shared" si="19"/>
        <v>6765130</v>
      </c>
      <c r="P412" t="s">
        <v>6571</v>
      </c>
      <c r="Q412" t="s">
        <v>6572</v>
      </c>
      <c r="R412" t="s">
        <v>6573</v>
      </c>
      <c r="S412">
        <f t="shared" si="20"/>
        <v>8</v>
      </c>
      <c r="T412" t="s">
        <v>6574</v>
      </c>
      <c r="U412" t="s">
        <v>15753</v>
      </c>
      <c r="V412" t="s">
        <v>15754</v>
      </c>
      <c r="W412" t="s">
        <v>15755</v>
      </c>
      <c r="X412" t="s">
        <v>15756</v>
      </c>
      <c r="Y412" t="s">
        <v>15757</v>
      </c>
      <c r="Z412" t="s">
        <v>15758</v>
      </c>
      <c r="AA412" t="s">
        <v>15759</v>
      </c>
      <c r="AB412" t="s">
        <v>15760</v>
      </c>
    </row>
    <row r="413" spans="1:28" x14ac:dyDescent="0.25">
      <c r="A413" t="s">
        <v>2175</v>
      </c>
      <c r="B413" t="s">
        <v>2176</v>
      </c>
      <c r="C413" t="s">
        <v>7558</v>
      </c>
      <c r="D413" t="s">
        <v>17067</v>
      </c>
      <c r="E413" s="3">
        <v>599</v>
      </c>
      <c r="F413" s="3">
        <v>1490</v>
      </c>
      <c r="G413" s="3" t="str" cm="1">
        <f t="array" ref="G41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413" s="18">
        <v>0.6</v>
      </c>
      <c r="I413" s="8">
        <f>Table2[[#This Row],[rating]]+(Table2[[#This Row],[review count per product]]/8)</f>
        <v>5.0999999999999996</v>
      </c>
      <c r="J413">
        <v>4.0999999999999996</v>
      </c>
      <c r="K413" s="2">
        <v>161679</v>
      </c>
      <c r="L413" s="2" t="str">
        <f>IF(Table2[[#This Row],[rating_count]]&lt;1000,"YES","NO")</f>
        <v>NO</v>
      </c>
      <c r="M413" s="2" t="str" cm="1">
        <f t="array" ref="M413">_xlfn.IFS(E413&lt;1000,"&lt;₹1000",E413&lt;=10000,"₹1000 - ₹10000",E413&gt;10000,"&gt;₹10000")</f>
        <v>&lt;₹1000</v>
      </c>
      <c r="N413" s="2" t="str">
        <f t="shared" si="18"/>
        <v>YES</v>
      </c>
      <c r="O413" s="4">
        <f t="shared" si="19"/>
        <v>240901710</v>
      </c>
      <c r="P413" t="s">
        <v>2177</v>
      </c>
      <c r="Q413" t="s">
        <v>2178</v>
      </c>
      <c r="R413" t="s">
        <v>2179</v>
      </c>
      <c r="S413">
        <f t="shared" si="20"/>
        <v>8</v>
      </c>
      <c r="T413" t="s">
        <v>2180</v>
      </c>
      <c r="U413" t="s">
        <v>10167</v>
      </c>
      <c r="V413" t="s">
        <v>10168</v>
      </c>
      <c r="W413" t="s">
        <v>10169</v>
      </c>
      <c r="X413" t="s">
        <v>10170</v>
      </c>
      <c r="Y413" t="s">
        <v>10171</v>
      </c>
      <c r="Z413" t="s">
        <v>10172</v>
      </c>
      <c r="AA413" t="s">
        <v>10173</v>
      </c>
      <c r="AB413" t="s">
        <v>10174</v>
      </c>
    </row>
    <row r="414" spans="1:28" x14ac:dyDescent="0.25">
      <c r="A414" t="s">
        <v>4053</v>
      </c>
      <c r="B414" t="s">
        <v>4054</v>
      </c>
      <c r="C414" t="s">
        <v>7556</v>
      </c>
      <c r="D414" t="s">
        <v>17067</v>
      </c>
      <c r="E414" s="3">
        <v>120</v>
      </c>
      <c r="F414" s="3">
        <v>120</v>
      </c>
      <c r="G414" s="3" t="str" cm="1">
        <f t="array" ref="G41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414" s="18">
        <v>0</v>
      </c>
      <c r="I414" s="8">
        <f>Table2[[#This Row],[rating]]+(Table2[[#This Row],[review count per product]]/8)</f>
        <v>5.0999999999999996</v>
      </c>
      <c r="J414">
        <v>4.0999999999999996</v>
      </c>
      <c r="K414" s="2">
        <v>4308</v>
      </c>
      <c r="L414" s="2" t="str">
        <f>IF(Table2[[#This Row],[rating_count]]&lt;1000,"YES","NO")</f>
        <v>NO</v>
      </c>
      <c r="M414" s="2" t="str" cm="1">
        <f t="array" ref="M414">_xlfn.IFS(E414&lt;1000,"&lt;₹1000",E414&lt;=10000,"₹1000 - ₹10000",E414&gt;10000,"&gt;₹10000")</f>
        <v>&lt;₹1000</v>
      </c>
      <c r="N414" s="2" t="str">
        <f t="shared" si="18"/>
        <v>NO</v>
      </c>
      <c r="O414" s="4">
        <f t="shared" si="19"/>
        <v>516960</v>
      </c>
      <c r="P414" t="s">
        <v>4055</v>
      </c>
      <c r="Q414" t="s">
        <v>4056</v>
      </c>
      <c r="R414" t="s">
        <v>4057</v>
      </c>
      <c r="S414">
        <f t="shared" si="20"/>
        <v>8</v>
      </c>
      <c r="T414" t="s">
        <v>4058</v>
      </c>
      <c r="U414" t="s">
        <v>12462</v>
      </c>
      <c r="V414" t="s">
        <v>12463</v>
      </c>
      <c r="W414" t="s">
        <v>12464</v>
      </c>
      <c r="X414" t="s">
        <v>12465</v>
      </c>
      <c r="Y414" t="s">
        <v>12466</v>
      </c>
      <c r="Z414" t="s">
        <v>12467</v>
      </c>
      <c r="AA414" t="s">
        <v>12468</v>
      </c>
      <c r="AB414" t="s">
        <v>12469</v>
      </c>
    </row>
    <row r="415" spans="1:28" x14ac:dyDescent="0.25">
      <c r="A415" t="s">
        <v>2988</v>
      </c>
      <c r="B415" t="s">
        <v>2989</v>
      </c>
      <c r="C415" t="s">
        <v>7556</v>
      </c>
      <c r="D415" t="s">
        <v>17067</v>
      </c>
      <c r="E415" s="3">
        <v>519</v>
      </c>
      <c r="F415" s="3">
        <v>1350</v>
      </c>
      <c r="G415" s="3" t="str" cm="1">
        <f t="array" ref="G41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415" s="18">
        <v>0.62</v>
      </c>
      <c r="I415" s="8">
        <f>Table2[[#This Row],[rating]]+(Table2[[#This Row],[review count per product]]/8)</f>
        <v>5.3</v>
      </c>
      <c r="J415">
        <v>4.3</v>
      </c>
      <c r="K415" s="2">
        <v>30058</v>
      </c>
      <c r="L415" s="2" t="str">
        <f>IF(Table2[[#This Row],[rating_count]]&lt;1000,"YES","NO")</f>
        <v>NO</v>
      </c>
      <c r="M415" s="2" t="str" cm="1">
        <f t="array" ref="M415">_xlfn.IFS(E415&lt;1000,"&lt;₹1000",E415&lt;=10000,"₹1000 - ₹10000",E415&gt;10000,"&gt;₹10000")</f>
        <v>&lt;₹1000</v>
      </c>
      <c r="N415" s="2" t="str">
        <f t="shared" si="18"/>
        <v>YES</v>
      </c>
      <c r="O415" s="4">
        <f t="shared" si="19"/>
        <v>40578300</v>
      </c>
      <c r="P415" t="s">
        <v>2990</v>
      </c>
      <c r="Q415" t="s">
        <v>2991</v>
      </c>
      <c r="R415" t="s">
        <v>2992</v>
      </c>
      <c r="S415">
        <f t="shared" si="20"/>
        <v>8</v>
      </c>
      <c r="T415" t="s">
        <v>2993</v>
      </c>
      <c r="U415" t="s">
        <v>11065</v>
      </c>
      <c r="V415" t="s">
        <v>11066</v>
      </c>
      <c r="W415" t="s">
        <v>11067</v>
      </c>
      <c r="X415" t="s">
        <v>11068</v>
      </c>
      <c r="Y415" t="s">
        <v>11069</v>
      </c>
      <c r="Z415" t="s">
        <v>11070</v>
      </c>
      <c r="AA415" t="s">
        <v>11071</v>
      </c>
      <c r="AB415" t="s">
        <v>11072</v>
      </c>
    </row>
    <row r="416" spans="1:28" x14ac:dyDescent="0.25">
      <c r="A416" t="s">
        <v>6449</v>
      </c>
      <c r="B416" t="s">
        <v>6450</v>
      </c>
      <c r="C416" t="s">
        <v>7717</v>
      </c>
      <c r="D416" t="s">
        <v>17068</v>
      </c>
      <c r="E416" s="3">
        <v>3859</v>
      </c>
      <c r="F416" s="3">
        <v>10295</v>
      </c>
      <c r="G416" s="3" t="str" cm="1">
        <f t="array" ref="G41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416" s="18">
        <v>0.63</v>
      </c>
      <c r="I416" s="8">
        <f>Table2[[#This Row],[rating]]+(Table2[[#This Row],[review count per product]]/8)</f>
        <v>4.9000000000000004</v>
      </c>
      <c r="J416">
        <v>3.9</v>
      </c>
      <c r="K416" s="2">
        <v>8095</v>
      </c>
      <c r="L416" s="2" t="str">
        <f>IF(Table2[[#This Row],[rating_count]]&lt;1000,"YES","NO")</f>
        <v>NO</v>
      </c>
      <c r="M416" s="2" t="str" cm="1">
        <f t="array" ref="M416">_xlfn.IFS(E416&lt;1000,"&lt;₹1000",E416&lt;=10000,"₹1000 - ₹10000",E416&gt;10000,"&gt;₹10000")</f>
        <v>₹1000 - ₹10000</v>
      </c>
      <c r="N416" s="2" t="str">
        <f t="shared" si="18"/>
        <v>YES</v>
      </c>
      <c r="O416" s="4">
        <f t="shared" si="19"/>
        <v>83338025</v>
      </c>
      <c r="P416" t="s">
        <v>6451</v>
      </c>
      <c r="Q416" t="s">
        <v>6452</v>
      </c>
      <c r="R416" t="s">
        <v>6453</v>
      </c>
      <c r="S416">
        <f t="shared" si="20"/>
        <v>8</v>
      </c>
      <c r="T416" t="s">
        <v>6454</v>
      </c>
      <c r="U416" t="s">
        <v>15594</v>
      </c>
      <c r="V416" t="s">
        <v>15595</v>
      </c>
      <c r="W416" t="s">
        <v>15596</v>
      </c>
      <c r="X416" t="s">
        <v>15597</v>
      </c>
      <c r="Y416" t="s">
        <v>15598</v>
      </c>
      <c r="Z416" t="s">
        <v>15599</v>
      </c>
      <c r="AA416" t="s">
        <v>15600</v>
      </c>
      <c r="AB416" t="s">
        <v>15601</v>
      </c>
    </row>
    <row r="417" spans="1:28" x14ac:dyDescent="0.25">
      <c r="A417" t="s">
        <v>5820</v>
      </c>
      <c r="B417" t="s">
        <v>5821</v>
      </c>
      <c r="C417" t="s">
        <v>7698</v>
      </c>
      <c r="D417" t="s">
        <v>17068</v>
      </c>
      <c r="E417" s="3">
        <v>1399</v>
      </c>
      <c r="F417" s="3">
        <v>2660</v>
      </c>
      <c r="G417" s="3" t="str" cm="1">
        <f t="array" ref="G41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17" s="18">
        <v>0.47</v>
      </c>
      <c r="I417" s="8">
        <f>Table2[[#This Row],[rating]]+(Table2[[#This Row],[review count per product]]/8)</f>
        <v>5.0999999999999996</v>
      </c>
      <c r="J417">
        <v>4.0999999999999996</v>
      </c>
      <c r="K417" s="2">
        <v>9349</v>
      </c>
      <c r="L417" s="2" t="str">
        <f>IF(Table2[[#This Row],[rating_count]]&lt;1000,"YES","NO")</f>
        <v>NO</v>
      </c>
      <c r="M417" s="2" t="str" cm="1">
        <f t="array" ref="M417">_xlfn.IFS(E417&lt;1000,"&lt;₹1000",E417&lt;=10000,"₹1000 - ₹10000",E417&gt;10000,"&gt;₹10000")</f>
        <v>₹1000 - ₹10000</v>
      </c>
      <c r="N417" s="2" t="str">
        <f t="shared" si="18"/>
        <v>NO</v>
      </c>
      <c r="O417" s="4">
        <f t="shared" si="19"/>
        <v>24868340</v>
      </c>
      <c r="P417" t="s">
        <v>5822</v>
      </c>
      <c r="Q417" t="s">
        <v>5823</v>
      </c>
      <c r="R417" t="s">
        <v>5824</v>
      </c>
      <c r="S417">
        <f t="shared" si="20"/>
        <v>8</v>
      </c>
      <c r="T417" t="s">
        <v>5825</v>
      </c>
      <c r="U417" t="s">
        <v>14770</v>
      </c>
      <c r="V417" t="s">
        <v>14771</v>
      </c>
      <c r="W417" t="s">
        <v>14772</v>
      </c>
      <c r="X417" t="s">
        <v>14773</v>
      </c>
      <c r="Y417" t="s">
        <v>14774</v>
      </c>
      <c r="Z417" t="s">
        <v>14775</v>
      </c>
      <c r="AA417" t="s">
        <v>14776</v>
      </c>
      <c r="AB417" t="s">
        <v>14777</v>
      </c>
    </row>
    <row r="418" spans="1:28" x14ac:dyDescent="0.25">
      <c r="A418" t="s">
        <v>5125</v>
      </c>
      <c r="B418" t="s">
        <v>5126</v>
      </c>
      <c r="C418" t="s">
        <v>7621</v>
      </c>
      <c r="D418" t="s">
        <v>17066</v>
      </c>
      <c r="E418" s="3">
        <v>1665</v>
      </c>
      <c r="F418" s="3">
        <v>2099</v>
      </c>
      <c r="G418" s="3" t="str" cm="1">
        <f t="array" ref="G41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18" s="18">
        <v>0.21</v>
      </c>
      <c r="I418" s="8">
        <f>Table2[[#This Row],[rating]]+(Table2[[#This Row],[review count per product]]/8)</f>
        <v>5</v>
      </c>
      <c r="J418">
        <v>4</v>
      </c>
      <c r="K418" s="2">
        <v>14368</v>
      </c>
      <c r="L418" s="2" t="str">
        <f>IF(Table2[[#This Row],[rating_count]]&lt;1000,"YES","NO")</f>
        <v>NO</v>
      </c>
      <c r="M418" s="2" t="str" cm="1">
        <f t="array" ref="M418">_xlfn.IFS(E418&lt;1000,"&lt;₹1000",E418&lt;=10000,"₹1000 - ₹10000",E418&gt;10000,"&gt;₹10000")</f>
        <v>₹1000 - ₹10000</v>
      </c>
      <c r="N418" s="2" t="str">
        <f t="shared" si="18"/>
        <v>NO</v>
      </c>
      <c r="O418" s="4">
        <f t="shared" si="19"/>
        <v>30158432</v>
      </c>
      <c r="P418" t="s">
        <v>5127</v>
      </c>
      <c r="Q418" t="s">
        <v>5128</v>
      </c>
      <c r="R418" t="s">
        <v>5129</v>
      </c>
      <c r="S418">
        <f t="shared" si="20"/>
        <v>8</v>
      </c>
      <c r="T418" t="s">
        <v>5130</v>
      </c>
      <c r="U418" t="s">
        <v>13863</v>
      </c>
      <c r="V418" t="s">
        <v>13864</v>
      </c>
      <c r="W418" t="s">
        <v>13865</v>
      </c>
      <c r="X418" t="s">
        <v>13866</v>
      </c>
      <c r="Y418" t="s">
        <v>13867</v>
      </c>
      <c r="Z418" t="s">
        <v>13868</v>
      </c>
      <c r="AA418" t="s">
        <v>13869</v>
      </c>
      <c r="AB418" t="s">
        <v>13870</v>
      </c>
    </row>
    <row r="419" spans="1:28" x14ac:dyDescent="0.25">
      <c r="A419" t="s">
        <v>4343</v>
      </c>
      <c r="B419" t="s">
        <v>4344</v>
      </c>
      <c r="C419" t="s">
        <v>7592</v>
      </c>
      <c r="D419" t="s">
        <v>17066</v>
      </c>
      <c r="E419" s="3">
        <v>596</v>
      </c>
      <c r="F419" s="3">
        <v>723</v>
      </c>
      <c r="G419" s="3" t="str" cm="1">
        <f t="array" ref="G41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419" s="18">
        <v>0.18</v>
      </c>
      <c r="I419" s="8">
        <f>Table2[[#This Row],[rating]]+(Table2[[#This Row],[review count per product]]/8)</f>
        <v>5.4</v>
      </c>
      <c r="J419">
        <v>4.4000000000000004</v>
      </c>
      <c r="K419" s="2">
        <v>3219</v>
      </c>
      <c r="L419" s="2" t="str">
        <f>IF(Table2[[#This Row],[rating_count]]&lt;1000,"YES","NO")</f>
        <v>NO</v>
      </c>
      <c r="M419" s="2" t="str" cm="1">
        <f t="array" ref="M419">_xlfn.IFS(E419&lt;1000,"&lt;₹1000",E419&lt;=10000,"₹1000 - ₹10000",E419&gt;10000,"&gt;₹10000")</f>
        <v>&lt;₹1000</v>
      </c>
      <c r="N419" s="2" t="str">
        <f t="shared" si="18"/>
        <v>NO</v>
      </c>
      <c r="O419" s="4">
        <f t="shared" si="19"/>
        <v>2327337</v>
      </c>
      <c r="P419" t="s">
        <v>4345</v>
      </c>
      <c r="Q419" t="s">
        <v>4346</v>
      </c>
      <c r="R419" t="s">
        <v>4347</v>
      </c>
      <c r="S419">
        <f t="shared" si="20"/>
        <v>8</v>
      </c>
      <c r="T419" t="s">
        <v>4348</v>
      </c>
      <c r="U419" t="s">
        <v>12846</v>
      </c>
      <c r="V419" t="s">
        <v>12847</v>
      </c>
      <c r="W419" t="s">
        <v>12848</v>
      </c>
      <c r="X419" t="s">
        <v>12849</v>
      </c>
      <c r="Y419" t="s">
        <v>12850</v>
      </c>
      <c r="Z419" t="s">
        <v>12851</v>
      </c>
      <c r="AA419" t="s">
        <v>12852</v>
      </c>
      <c r="AB419" t="s">
        <v>12853</v>
      </c>
    </row>
    <row r="420" spans="1:28" x14ac:dyDescent="0.25">
      <c r="A420" t="s">
        <v>7294</v>
      </c>
      <c r="B420" t="s">
        <v>7295</v>
      </c>
      <c r="C420" t="s">
        <v>7681</v>
      </c>
      <c r="D420" t="s">
        <v>17068</v>
      </c>
      <c r="E420" s="3">
        <v>809</v>
      </c>
      <c r="F420" s="3">
        <v>1950</v>
      </c>
      <c r="G420" s="3" t="str" cm="1">
        <f t="array" ref="G42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420" s="18">
        <v>0.59</v>
      </c>
      <c r="I420" s="8">
        <f>Table2[[#This Row],[rating]]+(Table2[[#This Row],[review count per product]]/8)</f>
        <v>4.9000000000000004</v>
      </c>
      <c r="J420">
        <v>3.9</v>
      </c>
      <c r="K420" s="2">
        <v>710</v>
      </c>
      <c r="L420" s="2" t="str">
        <f>IF(Table2[[#This Row],[rating_count]]&lt;1000,"YES","NO")</f>
        <v>YES</v>
      </c>
      <c r="M420" s="2" t="str" cm="1">
        <f t="array" ref="M420">_xlfn.IFS(E420&lt;1000,"&lt;₹1000",E420&lt;=10000,"₹1000 - ₹10000",E420&gt;10000,"&gt;₹10000")</f>
        <v>&lt;₹1000</v>
      </c>
      <c r="N420" s="2" t="str">
        <f t="shared" si="18"/>
        <v>YES</v>
      </c>
      <c r="O420" s="4">
        <f t="shared" si="19"/>
        <v>1384500</v>
      </c>
      <c r="P420" t="s">
        <v>7296</v>
      </c>
      <c r="Q420" t="s">
        <v>7297</v>
      </c>
      <c r="R420" t="s">
        <v>7298</v>
      </c>
      <c r="S420">
        <f t="shared" si="20"/>
        <v>8</v>
      </c>
      <c r="T420" t="s">
        <v>7299</v>
      </c>
      <c r="U420" t="s">
        <v>16693</v>
      </c>
      <c r="V420" t="s">
        <v>16694</v>
      </c>
      <c r="W420" t="s">
        <v>16695</v>
      </c>
      <c r="X420" t="s">
        <v>16696</v>
      </c>
      <c r="Y420" t="s">
        <v>16697</v>
      </c>
      <c r="Z420" t="s">
        <v>16698</v>
      </c>
      <c r="AA420" t="s">
        <v>16699</v>
      </c>
      <c r="AB420" t="s">
        <v>16700</v>
      </c>
    </row>
    <row r="421" spans="1:28" x14ac:dyDescent="0.25">
      <c r="A421" t="s">
        <v>5874</v>
      </c>
      <c r="B421" t="s">
        <v>5875</v>
      </c>
      <c r="C421" t="s">
        <v>7700</v>
      </c>
      <c r="D421" t="s">
        <v>17068</v>
      </c>
      <c r="E421" s="3">
        <v>664</v>
      </c>
      <c r="F421" s="3">
        <v>1490</v>
      </c>
      <c r="G421" s="3" t="str" cm="1">
        <f t="array" ref="G42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421" s="18">
        <v>0.55000000000000004</v>
      </c>
      <c r="I421" s="8">
        <f>Table2[[#This Row],[rating]]+(Table2[[#This Row],[review count per product]]/8)</f>
        <v>5</v>
      </c>
      <c r="J421">
        <v>4</v>
      </c>
      <c r="K421" s="2">
        <v>2198</v>
      </c>
      <c r="L421" s="2" t="str">
        <f>IF(Table2[[#This Row],[rating_count]]&lt;1000,"YES","NO")</f>
        <v>NO</v>
      </c>
      <c r="M421" s="2" t="str" cm="1">
        <f t="array" ref="M421">_xlfn.IFS(E421&lt;1000,"&lt;₹1000",E421&lt;=10000,"₹1000 - ₹10000",E421&gt;10000,"&gt;₹10000")</f>
        <v>&lt;₹1000</v>
      </c>
      <c r="N421" s="2" t="str">
        <f t="shared" si="18"/>
        <v>YES</v>
      </c>
      <c r="O421" s="4">
        <f t="shared" si="19"/>
        <v>3275020</v>
      </c>
      <c r="P421" t="s">
        <v>5876</v>
      </c>
      <c r="Q421" t="s">
        <v>5877</v>
      </c>
      <c r="R421" t="s">
        <v>5878</v>
      </c>
      <c r="S421">
        <f t="shared" si="20"/>
        <v>8</v>
      </c>
      <c r="T421" t="s">
        <v>5879</v>
      </c>
      <c r="U421" t="s">
        <v>14842</v>
      </c>
      <c r="V421" t="s">
        <v>14843</v>
      </c>
      <c r="W421" t="s">
        <v>14844</v>
      </c>
      <c r="X421" t="s">
        <v>14845</v>
      </c>
      <c r="Y421" t="s">
        <v>14846</v>
      </c>
      <c r="Z421" t="s">
        <v>14847</v>
      </c>
      <c r="AA421" t="s">
        <v>14848</v>
      </c>
      <c r="AB421" t="s">
        <v>14849</v>
      </c>
    </row>
    <row r="422" spans="1:28" x14ac:dyDescent="0.25">
      <c r="A422" t="s">
        <v>2851</v>
      </c>
      <c r="B422" t="s">
        <v>2852</v>
      </c>
      <c r="C422" t="s">
        <v>7537</v>
      </c>
      <c r="D422" t="s">
        <v>17066</v>
      </c>
      <c r="E422" s="3">
        <v>149</v>
      </c>
      <c r="F422" s="3">
        <v>399</v>
      </c>
      <c r="G422" s="3" t="str" cm="1">
        <f t="array" ref="G42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422" s="18">
        <v>0.63</v>
      </c>
      <c r="I422" s="8">
        <f>Table2[[#This Row],[rating]]+(Table2[[#This Row],[review count per product]]/8)</f>
        <v>4.5</v>
      </c>
      <c r="J422">
        <v>3.5</v>
      </c>
      <c r="K422" s="2">
        <v>21764</v>
      </c>
      <c r="L422" s="2" t="str">
        <f>IF(Table2[[#This Row],[rating_count]]&lt;1000,"YES","NO")</f>
        <v>NO</v>
      </c>
      <c r="M422" s="2" t="str" cm="1">
        <f t="array" ref="M422">_xlfn.IFS(E422&lt;1000,"&lt;₹1000",E422&lt;=10000,"₹1000 - ₹10000",E422&gt;10000,"&gt;₹10000")</f>
        <v>&lt;₹1000</v>
      </c>
      <c r="N422" s="2" t="str">
        <f t="shared" si="18"/>
        <v>YES</v>
      </c>
      <c r="O422" s="4">
        <f t="shared" si="19"/>
        <v>8683836</v>
      </c>
      <c r="P422" t="s">
        <v>2853</v>
      </c>
      <c r="Q422" t="s">
        <v>2854</v>
      </c>
      <c r="R422" t="s">
        <v>2855</v>
      </c>
      <c r="S422">
        <f t="shared" si="20"/>
        <v>8</v>
      </c>
      <c r="T422" t="s">
        <v>2856</v>
      </c>
      <c r="U422" t="s">
        <v>10881</v>
      </c>
      <c r="V422" t="s">
        <v>10882</v>
      </c>
      <c r="W422" t="s">
        <v>10883</v>
      </c>
      <c r="X422" t="s">
        <v>10884</v>
      </c>
      <c r="Y422" t="s">
        <v>10885</v>
      </c>
      <c r="Z422" t="s">
        <v>10886</v>
      </c>
      <c r="AA422" t="s">
        <v>10887</v>
      </c>
      <c r="AB422" t="s">
        <v>10888</v>
      </c>
    </row>
    <row r="423" spans="1:28" x14ac:dyDescent="0.25">
      <c r="A423" t="s">
        <v>4511</v>
      </c>
      <c r="B423" t="s">
        <v>4512</v>
      </c>
      <c r="C423" t="s">
        <v>7648</v>
      </c>
      <c r="D423" t="s">
        <v>17066</v>
      </c>
      <c r="E423" s="3">
        <v>749</v>
      </c>
      <c r="F423" s="3">
        <v>1799</v>
      </c>
      <c r="G423" s="3" t="str" cm="1">
        <f t="array" ref="G42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423" s="18">
        <v>0.57999999999999996</v>
      </c>
      <c r="I423" s="8">
        <f>Table2[[#This Row],[rating]]+(Table2[[#This Row],[review count per product]]/8)</f>
        <v>5</v>
      </c>
      <c r="J423">
        <v>4</v>
      </c>
      <c r="K423" s="2">
        <v>13199</v>
      </c>
      <c r="L423" s="2" t="str">
        <f>IF(Table2[[#This Row],[rating_count]]&lt;1000,"YES","NO")</f>
        <v>NO</v>
      </c>
      <c r="M423" s="2" t="str" cm="1">
        <f t="array" ref="M423">_xlfn.IFS(E423&lt;1000,"&lt;₹1000",E423&lt;=10000,"₹1000 - ₹10000",E423&gt;10000,"&gt;₹10000")</f>
        <v>&lt;₹1000</v>
      </c>
      <c r="N423" s="2" t="str">
        <f t="shared" si="18"/>
        <v>YES</v>
      </c>
      <c r="O423" s="4">
        <f t="shared" si="19"/>
        <v>23745001</v>
      </c>
      <c r="P423" t="s">
        <v>4513</v>
      </c>
      <c r="Q423" t="s">
        <v>4514</v>
      </c>
      <c r="R423" t="s">
        <v>4515</v>
      </c>
      <c r="S423">
        <f t="shared" si="20"/>
        <v>8</v>
      </c>
      <c r="T423" t="s">
        <v>4516</v>
      </c>
      <c r="U423" t="s">
        <v>13060</v>
      </c>
      <c r="V423" t="s">
        <v>13061</v>
      </c>
      <c r="W423" t="s">
        <v>13062</v>
      </c>
      <c r="X423" t="s">
        <v>13063</v>
      </c>
      <c r="Y423" t="s">
        <v>13064</v>
      </c>
      <c r="Z423" t="s">
        <v>13065</v>
      </c>
      <c r="AA423" t="s">
        <v>13066</v>
      </c>
      <c r="AB423" t="s">
        <v>13067</v>
      </c>
    </row>
    <row r="424" spans="1:28" x14ac:dyDescent="0.25">
      <c r="A424" t="s">
        <v>6856</v>
      </c>
      <c r="B424" t="s">
        <v>6857</v>
      </c>
      <c r="C424" t="s">
        <v>7694</v>
      </c>
      <c r="D424" t="s">
        <v>17068</v>
      </c>
      <c r="E424" s="3">
        <v>8699</v>
      </c>
      <c r="F424" s="3">
        <v>16899</v>
      </c>
      <c r="G424" s="3" t="str" cm="1">
        <f t="array" ref="G42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24" s="18">
        <v>0.49</v>
      </c>
      <c r="I424" s="8">
        <f>Table2[[#This Row],[rating]]+(Table2[[#This Row],[review count per product]]/8)</f>
        <v>5.2</v>
      </c>
      <c r="J424">
        <v>4.2</v>
      </c>
      <c r="K424" s="2">
        <v>3195</v>
      </c>
      <c r="L424" s="2" t="str">
        <f>IF(Table2[[#This Row],[rating_count]]&lt;1000,"YES","NO")</f>
        <v>NO</v>
      </c>
      <c r="M424" s="2" t="str" cm="1">
        <f t="array" ref="M424">_xlfn.IFS(E424&lt;1000,"&lt;₹1000",E424&lt;=10000,"₹1000 - ₹10000",E424&gt;10000,"&gt;₹10000")</f>
        <v>₹1000 - ₹10000</v>
      </c>
      <c r="N424" s="2" t="str">
        <f t="shared" si="18"/>
        <v>NO</v>
      </c>
      <c r="O424" s="4">
        <f t="shared" si="19"/>
        <v>53992305</v>
      </c>
      <c r="P424" t="s">
        <v>6858</v>
      </c>
      <c r="Q424" t="s">
        <v>6859</v>
      </c>
      <c r="R424" t="s">
        <v>6860</v>
      </c>
      <c r="S424">
        <f t="shared" si="20"/>
        <v>8</v>
      </c>
      <c r="T424" t="s">
        <v>6861</v>
      </c>
      <c r="U424" t="s">
        <v>16120</v>
      </c>
      <c r="V424" t="s">
        <v>16121</v>
      </c>
      <c r="W424" t="s">
        <v>16122</v>
      </c>
      <c r="X424" t="s">
        <v>16123</v>
      </c>
      <c r="Y424" t="s">
        <v>16124</v>
      </c>
      <c r="Z424" t="s">
        <v>16125</v>
      </c>
      <c r="AA424" t="s">
        <v>16126</v>
      </c>
      <c r="AB424" t="s">
        <v>16127</v>
      </c>
    </row>
    <row r="425" spans="1:28" x14ac:dyDescent="0.25">
      <c r="A425" t="s">
        <v>2892</v>
      </c>
      <c r="B425" t="s">
        <v>2893</v>
      </c>
      <c r="C425" t="s">
        <v>7567</v>
      </c>
      <c r="D425" t="s">
        <v>17067</v>
      </c>
      <c r="E425" s="3">
        <v>329</v>
      </c>
      <c r="F425" s="3">
        <v>999</v>
      </c>
      <c r="G425" s="3" t="str" cm="1">
        <f t="array" ref="G42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425" s="18">
        <v>0.67</v>
      </c>
      <c r="I425" s="8">
        <f>Table2[[#This Row],[rating]]+(Table2[[#This Row],[review count per product]]/8)</f>
        <v>4.9000000000000004</v>
      </c>
      <c r="J425">
        <v>3.9</v>
      </c>
      <c r="K425" s="2">
        <v>77027</v>
      </c>
      <c r="L425" s="2" t="str">
        <f>IF(Table2[[#This Row],[rating_count]]&lt;1000,"YES","NO")</f>
        <v>NO</v>
      </c>
      <c r="M425" s="2" t="str" cm="1">
        <f t="array" ref="M425">_xlfn.IFS(E425&lt;1000,"&lt;₹1000",E425&lt;=10000,"₹1000 - ₹10000",E425&gt;10000,"&gt;₹10000")</f>
        <v>&lt;₹1000</v>
      </c>
      <c r="N425" s="2" t="str">
        <f t="shared" si="18"/>
        <v>YES</v>
      </c>
      <c r="O425" s="4">
        <f t="shared" si="19"/>
        <v>76949973</v>
      </c>
      <c r="P425" t="s">
        <v>2894</v>
      </c>
      <c r="Q425" t="s">
        <v>2895</v>
      </c>
      <c r="R425" t="s">
        <v>2896</v>
      </c>
      <c r="S425">
        <f t="shared" si="20"/>
        <v>8</v>
      </c>
      <c r="T425" t="s">
        <v>2897</v>
      </c>
      <c r="U425" t="s">
        <v>10937</v>
      </c>
      <c r="V425" t="s">
        <v>10938</v>
      </c>
      <c r="W425" t="s">
        <v>10939</v>
      </c>
      <c r="X425" t="s">
        <v>10940</v>
      </c>
      <c r="Y425" t="s">
        <v>10941</v>
      </c>
      <c r="Z425" t="s">
        <v>10942</v>
      </c>
      <c r="AA425" t="s">
        <v>10943</v>
      </c>
      <c r="AB425" t="s">
        <v>10944</v>
      </c>
    </row>
    <row r="426" spans="1:28" x14ac:dyDescent="0.25">
      <c r="A426" t="s">
        <v>4388</v>
      </c>
      <c r="B426" t="s">
        <v>4389</v>
      </c>
      <c r="C426" t="s">
        <v>7537</v>
      </c>
      <c r="D426" t="s">
        <v>17066</v>
      </c>
      <c r="E426" s="3">
        <v>1234</v>
      </c>
      <c r="F426" s="3">
        <v>1599</v>
      </c>
      <c r="G426" s="3" t="str" cm="1">
        <f t="array" ref="G42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26" s="18">
        <v>0.23</v>
      </c>
      <c r="I426" s="8">
        <f>Table2[[#This Row],[rating]]+(Table2[[#This Row],[review count per product]]/8)</f>
        <v>5.5</v>
      </c>
      <c r="J426">
        <v>4.5</v>
      </c>
      <c r="K426" s="2">
        <v>16680</v>
      </c>
      <c r="L426" s="2" t="str">
        <f>IF(Table2[[#This Row],[rating_count]]&lt;1000,"YES","NO")</f>
        <v>NO</v>
      </c>
      <c r="M426" s="2" t="str" cm="1">
        <f t="array" ref="M426">_xlfn.IFS(E426&lt;1000,"&lt;₹1000",E426&lt;=10000,"₹1000 - ₹10000",E426&gt;10000,"&gt;₹10000")</f>
        <v>₹1000 - ₹10000</v>
      </c>
      <c r="N426" s="2" t="str">
        <f t="shared" si="18"/>
        <v>NO</v>
      </c>
      <c r="O426" s="4">
        <f t="shared" si="19"/>
        <v>26671320</v>
      </c>
      <c r="P426" t="s">
        <v>4390</v>
      </c>
      <c r="Q426" t="s">
        <v>4391</v>
      </c>
      <c r="R426" t="s">
        <v>4392</v>
      </c>
      <c r="S426">
        <f t="shared" si="20"/>
        <v>8</v>
      </c>
      <c r="T426" t="s">
        <v>4393</v>
      </c>
      <c r="U426" t="s">
        <v>12902</v>
      </c>
      <c r="V426" t="s">
        <v>12903</v>
      </c>
      <c r="W426" t="s">
        <v>12904</v>
      </c>
      <c r="X426" t="s">
        <v>12905</v>
      </c>
      <c r="Y426" t="s">
        <v>12906</v>
      </c>
      <c r="Z426" t="s">
        <v>12907</v>
      </c>
      <c r="AA426" t="s">
        <v>12908</v>
      </c>
      <c r="AB426" t="s">
        <v>12909</v>
      </c>
    </row>
    <row r="427" spans="1:28" x14ac:dyDescent="0.25">
      <c r="A427" t="s">
        <v>3180</v>
      </c>
      <c r="B427" t="s">
        <v>3181</v>
      </c>
      <c r="C427" t="s">
        <v>7556</v>
      </c>
      <c r="D427" t="s">
        <v>17067</v>
      </c>
      <c r="E427" s="3">
        <v>656</v>
      </c>
      <c r="F427" s="3">
        <v>1499</v>
      </c>
      <c r="G427" s="3" t="str" cm="1">
        <f t="array" ref="G42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427" s="18">
        <v>0.56000000000000005</v>
      </c>
      <c r="I427" s="8">
        <f>Table2[[#This Row],[rating]]+(Table2[[#This Row],[review count per product]]/8)</f>
        <v>5.3</v>
      </c>
      <c r="J427">
        <v>4.3</v>
      </c>
      <c r="K427" s="2">
        <v>25903</v>
      </c>
      <c r="L427" s="2" t="str">
        <f>IF(Table2[[#This Row],[rating_count]]&lt;1000,"YES","NO")</f>
        <v>NO</v>
      </c>
      <c r="M427" s="2" t="str" cm="1">
        <f t="array" ref="M427">_xlfn.IFS(E427&lt;1000,"&lt;₹1000",E427&lt;=10000,"₹1000 - ₹10000",E427&gt;10000,"&gt;₹10000")</f>
        <v>&lt;₹1000</v>
      </c>
      <c r="N427" s="2" t="str">
        <f t="shared" si="18"/>
        <v>YES</v>
      </c>
      <c r="O427" s="4">
        <f t="shared" si="19"/>
        <v>38828597</v>
      </c>
      <c r="P427" t="s">
        <v>3182</v>
      </c>
      <c r="Q427" t="s">
        <v>3183</v>
      </c>
      <c r="R427" t="s">
        <v>3184</v>
      </c>
      <c r="S427">
        <f t="shared" si="20"/>
        <v>8</v>
      </c>
      <c r="T427" t="s">
        <v>3185</v>
      </c>
      <c r="U427" t="s">
        <v>11310</v>
      </c>
      <c r="V427" t="s">
        <v>11311</v>
      </c>
      <c r="W427" t="s">
        <v>11312</v>
      </c>
      <c r="X427" t="s">
        <v>11313</v>
      </c>
      <c r="Y427" t="s">
        <v>11314</v>
      </c>
      <c r="Z427" t="s">
        <v>11315</v>
      </c>
      <c r="AA427" t="s">
        <v>11316</v>
      </c>
      <c r="AB427" t="s">
        <v>11317</v>
      </c>
    </row>
    <row r="428" spans="1:28" x14ac:dyDescent="0.25">
      <c r="A428" t="s">
        <v>7030</v>
      </c>
      <c r="B428" t="s">
        <v>7031</v>
      </c>
      <c r="C428" t="s">
        <v>7714</v>
      </c>
      <c r="D428" t="s">
        <v>17068</v>
      </c>
      <c r="E428" s="3">
        <v>1799</v>
      </c>
      <c r="F428" s="3">
        <v>3299</v>
      </c>
      <c r="G428" s="3" t="str" cm="1">
        <f t="array" ref="G42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28" s="18">
        <v>0.45</v>
      </c>
      <c r="I428" s="8">
        <f>Table2[[#This Row],[rating]]+(Table2[[#This Row],[review count per product]]/8)</f>
        <v>4.8</v>
      </c>
      <c r="J428">
        <v>3.8</v>
      </c>
      <c r="K428" s="2">
        <v>1846</v>
      </c>
      <c r="L428" s="2" t="str">
        <f>IF(Table2[[#This Row],[rating_count]]&lt;1000,"YES","NO")</f>
        <v>NO</v>
      </c>
      <c r="M428" s="2" t="str" cm="1">
        <f t="array" ref="M428">_xlfn.IFS(E428&lt;1000,"&lt;₹1000",E428&lt;=10000,"₹1000 - ₹10000",E428&gt;10000,"&gt;₹10000")</f>
        <v>₹1000 - ₹10000</v>
      </c>
      <c r="N428" s="2" t="str">
        <f t="shared" si="18"/>
        <v>NO</v>
      </c>
      <c r="O428" s="4">
        <f t="shared" si="19"/>
        <v>6089954</v>
      </c>
      <c r="P428" t="s">
        <v>7032</v>
      </c>
      <c r="Q428" t="s">
        <v>7033</v>
      </c>
      <c r="R428" t="s">
        <v>7034</v>
      </c>
      <c r="S428">
        <f t="shared" si="20"/>
        <v>8</v>
      </c>
      <c r="T428" t="s">
        <v>7035</v>
      </c>
      <c r="U428" t="s">
        <v>16348</v>
      </c>
      <c r="V428" t="s">
        <v>16349</v>
      </c>
      <c r="W428" t="s">
        <v>16350</v>
      </c>
      <c r="X428" t="s">
        <v>16351</v>
      </c>
      <c r="Y428" t="s">
        <v>16352</v>
      </c>
      <c r="Z428" t="s">
        <v>16353</v>
      </c>
      <c r="AA428" t="s">
        <v>16354</v>
      </c>
      <c r="AB428" t="s">
        <v>16355</v>
      </c>
    </row>
    <row r="429" spans="1:28" x14ac:dyDescent="0.25">
      <c r="A429" t="s">
        <v>6850</v>
      </c>
      <c r="B429" t="s">
        <v>6851</v>
      </c>
      <c r="C429" t="s">
        <v>7695</v>
      </c>
      <c r="D429" t="s">
        <v>17068</v>
      </c>
      <c r="E429" s="3">
        <v>2237.81</v>
      </c>
      <c r="F429" s="3">
        <v>3899</v>
      </c>
      <c r="G429" s="3" t="str" cm="1">
        <f t="array" ref="G42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29" s="18">
        <v>0.43</v>
      </c>
      <c r="I429" s="8">
        <f>Table2[[#This Row],[rating]]+(Table2[[#This Row],[review count per product]]/8)</f>
        <v>4.9000000000000004</v>
      </c>
      <c r="J429">
        <v>3.9</v>
      </c>
      <c r="K429" s="2">
        <v>11004</v>
      </c>
      <c r="L429" s="2" t="str">
        <f>IF(Table2[[#This Row],[rating_count]]&lt;1000,"YES","NO")</f>
        <v>NO</v>
      </c>
      <c r="M429" s="2" t="str" cm="1">
        <f t="array" ref="M429">_xlfn.IFS(E429&lt;1000,"&lt;₹1000",E429&lt;=10000,"₹1000 - ₹10000",E429&gt;10000,"&gt;₹10000")</f>
        <v>₹1000 - ₹10000</v>
      </c>
      <c r="N429" s="2" t="str">
        <f t="shared" si="18"/>
        <v>NO</v>
      </c>
      <c r="O429" s="4">
        <f t="shared" si="19"/>
        <v>42904596</v>
      </c>
      <c r="P429" t="s">
        <v>6852</v>
      </c>
      <c r="Q429" t="s">
        <v>6853</v>
      </c>
      <c r="R429" t="s">
        <v>6854</v>
      </c>
      <c r="S429">
        <f t="shared" si="20"/>
        <v>8</v>
      </c>
      <c r="T429" t="s">
        <v>6855</v>
      </c>
      <c r="U429" t="s">
        <v>16112</v>
      </c>
      <c r="V429" t="s">
        <v>16113</v>
      </c>
      <c r="W429" t="s">
        <v>16114</v>
      </c>
      <c r="X429" t="s">
        <v>16115</v>
      </c>
      <c r="Y429" t="s">
        <v>16116</v>
      </c>
      <c r="Z429" t="s">
        <v>16117</v>
      </c>
      <c r="AA429" t="s">
        <v>16118</v>
      </c>
      <c r="AB429" t="s">
        <v>16119</v>
      </c>
    </row>
    <row r="430" spans="1:28" x14ac:dyDescent="0.25">
      <c r="A430" t="s">
        <v>1237</v>
      </c>
      <c r="B430" t="s">
        <v>1238</v>
      </c>
      <c r="C430" t="s">
        <v>7541</v>
      </c>
      <c r="D430" t="s">
        <v>17067</v>
      </c>
      <c r="E430" s="3">
        <v>299</v>
      </c>
      <c r="F430" s="3">
        <v>1199</v>
      </c>
      <c r="G430" s="3" t="str" cm="1">
        <f t="array" ref="G43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430" s="18">
        <v>0.75</v>
      </c>
      <c r="I430" s="8">
        <f>Table2[[#This Row],[rating]]+(Table2[[#This Row],[review count per product]]/8)</f>
        <v>4.5</v>
      </c>
      <c r="J430">
        <v>3.5</v>
      </c>
      <c r="K430" s="2">
        <v>466</v>
      </c>
      <c r="L430" s="2" t="str">
        <f>IF(Table2[[#This Row],[rating_count]]&lt;1000,"YES","NO")</f>
        <v>YES</v>
      </c>
      <c r="M430" s="2" t="str" cm="1">
        <f t="array" ref="M430">_xlfn.IFS(E430&lt;1000,"&lt;₹1000",E430&lt;=10000,"₹1000 - ₹10000",E430&gt;10000,"&gt;₹10000")</f>
        <v>&lt;₹1000</v>
      </c>
      <c r="N430" s="2" t="str">
        <f t="shared" si="18"/>
        <v>YES</v>
      </c>
      <c r="O430" s="4">
        <f t="shared" si="19"/>
        <v>558734</v>
      </c>
      <c r="P430" t="s">
        <v>1239</v>
      </c>
      <c r="Q430" t="s">
        <v>1240</v>
      </c>
      <c r="R430" t="s">
        <v>1241</v>
      </c>
      <c r="S430">
        <f t="shared" si="20"/>
        <v>8</v>
      </c>
      <c r="T430" t="s">
        <v>1242</v>
      </c>
      <c r="U430" t="s">
        <v>9153</v>
      </c>
      <c r="V430" t="s">
        <v>9154</v>
      </c>
      <c r="W430" t="s">
        <v>9155</v>
      </c>
      <c r="X430" t="s">
        <v>9156</v>
      </c>
      <c r="Y430" t="s">
        <v>9157</v>
      </c>
      <c r="Z430" t="s">
        <v>9158</v>
      </c>
      <c r="AA430" t="s">
        <v>9159</v>
      </c>
      <c r="AB430" t="s">
        <v>9160</v>
      </c>
    </row>
    <row r="431" spans="1:28" x14ac:dyDescent="0.25">
      <c r="A431" t="s">
        <v>3629</v>
      </c>
      <c r="B431" t="s">
        <v>3630</v>
      </c>
      <c r="C431" t="s">
        <v>7613</v>
      </c>
      <c r="D431" t="s">
        <v>17066</v>
      </c>
      <c r="E431" s="3">
        <v>1349</v>
      </c>
      <c r="F431" s="3">
        <v>2198</v>
      </c>
      <c r="G431" s="3" t="str" cm="1">
        <f t="array" ref="G43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431" s="18">
        <v>0.39</v>
      </c>
      <c r="I431" s="8">
        <f>Table2[[#This Row],[rating]]+(Table2[[#This Row],[review count per product]]/8)</f>
        <v>5</v>
      </c>
      <c r="J431">
        <v>4</v>
      </c>
      <c r="K431" s="2">
        <v>7113</v>
      </c>
      <c r="L431" s="2" t="str">
        <f>IF(Table2[[#This Row],[rating_count]]&lt;1000,"YES","NO")</f>
        <v>NO</v>
      </c>
      <c r="M431" s="2" t="str" cm="1">
        <f t="array" ref="M431">_xlfn.IFS(E431&lt;1000,"&lt;₹1000",E431&lt;=10000,"₹1000 - ₹10000",E431&gt;10000,"&gt;₹10000")</f>
        <v>₹1000 - ₹10000</v>
      </c>
      <c r="N431" s="2" t="str">
        <f t="shared" si="18"/>
        <v>NO</v>
      </c>
      <c r="O431" s="4">
        <f t="shared" si="19"/>
        <v>15634374</v>
      </c>
      <c r="P431" t="s">
        <v>3631</v>
      </c>
      <c r="Q431" t="s">
        <v>3632</v>
      </c>
      <c r="R431" t="s">
        <v>3633</v>
      </c>
      <c r="S431">
        <f t="shared" si="20"/>
        <v>8</v>
      </c>
      <c r="T431" t="s">
        <v>3634</v>
      </c>
      <c r="U431" t="s">
        <v>11902</v>
      </c>
      <c r="V431" t="s">
        <v>11903</v>
      </c>
      <c r="W431" t="s">
        <v>11904</v>
      </c>
      <c r="X431" t="s">
        <v>11905</v>
      </c>
      <c r="Y431" t="s">
        <v>11906</v>
      </c>
      <c r="Z431" t="s">
        <v>11907</v>
      </c>
      <c r="AA431" t="s">
        <v>11908</v>
      </c>
      <c r="AB431" t="s">
        <v>11909</v>
      </c>
    </row>
    <row r="432" spans="1:28" x14ac:dyDescent="0.25">
      <c r="A432" t="s">
        <v>1674</v>
      </c>
      <c r="B432" t="s">
        <v>1675</v>
      </c>
      <c r="C432" t="s">
        <v>7541</v>
      </c>
      <c r="D432" t="s">
        <v>17067</v>
      </c>
      <c r="E432" s="3">
        <v>299</v>
      </c>
      <c r="F432" s="3">
        <v>599</v>
      </c>
      <c r="G432" s="3" t="str" cm="1">
        <f t="array" ref="G43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32" s="18">
        <v>0.5</v>
      </c>
      <c r="I432" s="8">
        <f>Table2[[#This Row],[rating]]+(Table2[[#This Row],[review count per product]]/8)</f>
        <v>5</v>
      </c>
      <c r="J432">
        <v>4</v>
      </c>
      <c r="K432" s="2">
        <v>171</v>
      </c>
      <c r="L432" s="2" t="str">
        <f>IF(Table2[[#This Row],[rating_count]]&lt;1000,"YES","NO")</f>
        <v>YES</v>
      </c>
      <c r="M432" s="2" t="str" cm="1">
        <f t="array" ref="M432">_xlfn.IFS(E432&lt;1000,"&lt;₹1000",E432&lt;=10000,"₹1000 - ₹10000",E432&gt;10000,"&gt;₹10000")</f>
        <v>&lt;₹1000</v>
      </c>
      <c r="N432" s="2" t="str">
        <f t="shared" si="18"/>
        <v>YES</v>
      </c>
      <c r="O432" s="4">
        <f t="shared" si="19"/>
        <v>102429</v>
      </c>
      <c r="P432" t="s">
        <v>1676</v>
      </c>
      <c r="Q432" t="s">
        <v>1677</v>
      </c>
      <c r="R432" t="s">
        <v>1678</v>
      </c>
      <c r="S432">
        <f t="shared" si="20"/>
        <v>8</v>
      </c>
      <c r="T432" t="s">
        <v>1679</v>
      </c>
      <c r="U432" t="s">
        <v>9645</v>
      </c>
      <c r="V432" t="s">
        <v>9646</v>
      </c>
      <c r="W432" t="s">
        <v>9647</v>
      </c>
      <c r="X432" t="s">
        <v>9648</v>
      </c>
      <c r="Y432" t="s">
        <v>9649</v>
      </c>
      <c r="Z432" t="s">
        <v>9650</v>
      </c>
      <c r="AA432" t="s">
        <v>9651</v>
      </c>
      <c r="AB432" t="s">
        <v>9652</v>
      </c>
    </row>
    <row r="433" spans="1:28" x14ac:dyDescent="0.25">
      <c r="A433" t="s">
        <v>4921</v>
      </c>
      <c r="B433" t="s">
        <v>4922</v>
      </c>
      <c r="C433" t="s">
        <v>7609</v>
      </c>
      <c r="D433" t="s">
        <v>17067</v>
      </c>
      <c r="E433" s="3">
        <v>749</v>
      </c>
      <c r="F433" s="3">
        <v>1245</v>
      </c>
      <c r="G433" s="3" t="str" cm="1">
        <f t="array" ref="G43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433" s="18">
        <v>0.4</v>
      </c>
      <c r="I433" s="8">
        <f>Table2[[#This Row],[rating]]+(Table2[[#This Row],[review count per product]]/8)</f>
        <v>4.9000000000000004</v>
      </c>
      <c r="J433">
        <v>3.9</v>
      </c>
      <c r="K433" s="2">
        <v>31783</v>
      </c>
      <c r="L433" s="2" t="str">
        <f>IF(Table2[[#This Row],[rating_count]]&lt;1000,"YES","NO")</f>
        <v>NO</v>
      </c>
      <c r="M433" s="2" t="str" cm="1">
        <f t="array" ref="M433">_xlfn.IFS(E433&lt;1000,"&lt;₹1000",E433&lt;=10000,"₹1000 - ₹10000",E433&gt;10000,"&gt;₹10000")</f>
        <v>&lt;₹1000</v>
      </c>
      <c r="N433" s="2" t="str">
        <f t="shared" si="18"/>
        <v>NO</v>
      </c>
      <c r="O433" s="4">
        <f t="shared" si="19"/>
        <v>39569835</v>
      </c>
      <c r="P433" t="s">
        <v>4923</v>
      </c>
      <c r="Q433" t="s">
        <v>4924</v>
      </c>
      <c r="R433" t="s">
        <v>4925</v>
      </c>
      <c r="S433">
        <f t="shared" si="20"/>
        <v>8</v>
      </c>
      <c r="T433" t="s">
        <v>4926</v>
      </c>
      <c r="U433" t="s">
        <v>13591</v>
      </c>
      <c r="V433" t="s">
        <v>13592</v>
      </c>
      <c r="W433" t="s">
        <v>13593</v>
      </c>
      <c r="X433" t="s">
        <v>13594</v>
      </c>
      <c r="Y433" t="s">
        <v>13595</v>
      </c>
      <c r="Z433" t="s">
        <v>13596</v>
      </c>
      <c r="AA433" t="s">
        <v>13597</v>
      </c>
      <c r="AB433" t="s">
        <v>13598</v>
      </c>
    </row>
    <row r="434" spans="1:28" x14ac:dyDescent="0.25">
      <c r="A434" t="s">
        <v>4909</v>
      </c>
      <c r="B434" t="s">
        <v>4910</v>
      </c>
      <c r="C434" t="s">
        <v>7659</v>
      </c>
      <c r="D434" t="s">
        <v>17067</v>
      </c>
      <c r="E434" s="3">
        <v>293</v>
      </c>
      <c r="F434" s="3">
        <v>499</v>
      </c>
      <c r="G434" s="3" t="str" cm="1">
        <f t="array" ref="G43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34" s="18">
        <v>0.41</v>
      </c>
      <c r="I434" s="8">
        <f>Table2[[#This Row],[rating]]+(Table2[[#This Row],[review count per product]]/8)</f>
        <v>4.9000000000000004</v>
      </c>
      <c r="J434">
        <v>3.9</v>
      </c>
      <c r="K434" s="2">
        <v>44994</v>
      </c>
      <c r="L434" s="2" t="str">
        <f>IF(Table2[[#This Row],[rating_count]]&lt;1000,"YES","NO")</f>
        <v>NO</v>
      </c>
      <c r="M434" s="2" t="str" cm="1">
        <f t="array" ref="M434">_xlfn.IFS(E434&lt;1000,"&lt;₹1000",E434&lt;=10000,"₹1000 - ₹10000",E434&gt;10000,"&gt;₹10000")</f>
        <v>&lt;₹1000</v>
      </c>
      <c r="N434" s="2" t="str">
        <f t="shared" si="18"/>
        <v>NO</v>
      </c>
      <c r="O434" s="4">
        <f t="shared" si="19"/>
        <v>22452006</v>
      </c>
      <c r="P434" t="s">
        <v>4911</v>
      </c>
      <c r="Q434" t="s">
        <v>4912</v>
      </c>
      <c r="R434" t="s">
        <v>4913</v>
      </c>
      <c r="S434">
        <f t="shared" si="20"/>
        <v>8</v>
      </c>
      <c r="T434" t="s">
        <v>4914</v>
      </c>
      <c r="U434" t="s">
        <v>13575</v>
      </c>
      <c r="V434" t="s">
        <v>13576</v>
      </c>
      <c r="W434" t="s">
        <v>13577</v>
      </c>
      <c r="X434" t="s">
        <v>13578</v>
      </c>
      <c r="Y434" t="s">
        <v>13579</v>
      </c>
      <c r="Z434" t="s">
        <v>13580</v>
      </c>
      <c r="AA434" t="s">
        <v>13581</v>
      </c>
      <c r="AB434" t="s">
        <v>13582</v>
      </c>
    </row>
    <row r="435" spans="1:28" x14ac:dyDescent="0.25">
      <c r="A435" t="s">
        <v>842</v>
      </c>
      <c r="B435" t="s">
        <v>843</v>
      </c>
      <c r="C435" t="s">
        <v>7539</v>
      </c>
      <c r="D435" t="s">
        <v>17067</v>
      </c>
      <c r="E435" s="3">
        <v>637</v>
      </c>
      <c r="F435" s="3">
        <v>1499</v>
      </c>
      <c r="G435" s="3" t="str" cm="1">
        <f t="array" ref="G43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435" s="18">
        <v>0.57999999999999996</v>
      </c>
      <c r="I435" s="8">
        <f>Table2[[#This Row],[rating]]+(Table2[[#This Row],[review count per product]]/8)</f>
        <v>4.9749999999999996</v>
      </c>
      <c r="J435">
        <v>4.0999999999999996</v>
      </c>
      <c r="K435" s="2">
        <v>24</v>
      </c>
      <c r="L435" s="2" t="str">
        <f>IF(Table2[[#This Row],[rating_count]]&lt;1000,"YES","NO")</f>
        <v>YES</v>
      </c>
      <c r="M435" s="2" t="str" cm="1">
        <f t="array" ref="M435">_xlfn.IFS(E435&lt;1000,"&lt;₹1000",E435&lt;=10000,"₹1000 - ₹10000",E435&gt;10000,"&gt;₹10000")</f>
        <v>&lt;₹1000</v>
      </c>
      <c r="N435" s="2" t="str">
        <f t="shared" si="18"/>
        <v>YES</v>
      </c>
      <c r="O435" s="4">
        <f t="shared" si="19"/>
        <v>35976</v>
      </c>
      <c r="P435" t="s">
        <v>844</v>
      </c>
      <c r="Q435" t="s">
        <v>845</v>
      </c>
      <c r="R435" t="s">
        <v>846</v>
      </c>
      <c r="S435">
        <f t="shared" si="20"/>
        <v>7</v>
      </c>
      <c r="T435" t="s">
        <v>847</v>
      </c>
      <c r="U435" t="s">
        <v>8695</v>
      </c>
      <c r="V435" t="s">
        <v>8696</v>
      </c>
      <c r="W435" t="s">
        <v>8697</v>
      </c>
      <c r="X435" t="s">
        <v>8698</v>
      </c>
      <c r="Y435" t="s">
        <v>8699</v>
      </c>
      <c r="Z435" t="s">
        <v>8700</v>
      </c>
      <c r="AA435" t="s">
        <v>8701</v>
      </c>
    </row>
    <row r="436" spans="1:28" x14ac:dyDescent="0.25">
      <c r="A436" t="s">
        <v>3753</v>
      </c>
      <c r="B436" t="s">
        <v>3754</v>
      </c>
      <c r="C436" t="s">
        <v>7561</v>
      </c>
      <c r="D436" t="s">
        <v>17067</v>
      </c>
      <c r="E436" s="3">
        <v>5599</v>
      </c>
      <c r="F436" s="3">
        <v>7350</v>
      </c>
      <c r="G436" s="3" t="str" cm="1">
        <f t="array" ref="G43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36" s="18">
        <v>0.24</v>
      </c>
      <c r="I436" s="8">
        <f>Table2[[#This Row],[rating]]+(Table2[[#This Row],[review count per product]]/8)</f>
        <v>5.4</v>
      </c>
      <c r="J436">
        <v>4.4000000000000004</v>
      </c>
      <c r="K436" s="2">
        <v>73005</v>
      </c>
      <c r="L436" s="2" t="str">
        <f>IF(Table2[[#This Row],[rating_count]]&lt;1000,"YES","NO")</f>
        <v>NO</v>
      </c>
      <c r="M436" s="2" t="str" cm="1">
        <f t="array" ref="M436">_xlfn.IFS(E436&lt;1000,"&lt;₹1000",E436&lt;=10000,"₹1000 - ₹10000",E436&gt;10000,"&gt;₹10000")</f>
        <v>₹1000 - ₹10000</v>
      </c>
      <c r="N436" s="2" t="str">
        <f t="shared" si="18"/>
        <v>NO</v>
      </c>
      <c r="O436" s="4">
        <f t="shared" si="19"/>
        <v>536586750</v>
      </c>
      <c r="P436" t="s">
        <v>3755</v>
      </c>
      <c r="Q436" t="s">
        <v>3756</v>
      </c>
      <c r="R436" t="s">
        <v>3757</v>
      </c>
      <c r="S436">
        <f t="shared" si="20"/>
        <v>8</v>
      </c>
      <c r="T436" t="s">
        <v>3758</v>
      </c>
      <c r="U436" t="s">
        <v>12062</v>
      </c>
      <c r="V436" t="s">
        <v>12063</v>
      </c>
      <c r="W436" t="s">
        <v>12064</v>
      </c>
      <c r="X436" t="s">
        <v>12065</v>
      </c>
      <c r="Y436" t="s">
        <v>12066</v>
      </c>
      <c r="Z436" t="s">
        <v>12067</v>
      </c>
      <c r="AA436" t="s">
        <v>12068</v>
      </c>
      <c r="AB436" t="s">
        <v>12069</v>
      </c>
    </row>
    <row r="437" spans="1:28" x14ac:dyDescent="0.25">
      <c r="A437" t="s">
        <v>4268</v>
      </c>
      <c r="B437" t="s">
        <v>4269</v>
      </c>
      <c r="C437" t="s">
        <v>7537</v>
      </c>
      <c r="D437" t="s">
        <v>17066</v>
      </c>
      <c r="E437" s="3">
        <v>250</v>
      </c>
      <c r="F437" s="3">
        <v>250</v>
      </c>
      <c r="G437" s="3" t="str" cm="1">
        <f t="array" ref="G43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437" s="18">
        <v>0</v>
      </c>
      <c r="I437" s="8">
        <f>Table2[[#This Row],[rating]]+(Table2[[#This Row],[review count per product]]/8)</f>
        <v>5.2</v>
      </c>
      <c r="J437">
        <v>4.2</v>
      </c>
      <c r="K437" s="2">
        <v>2628</v>
      </c>
      <c r="L437" s="2" t="str">
        <f>IF(Table2[[#This Row],[rating_count]]&lt;1000,"YES","NO")</f>
        <v>NO</v>
      </c>
      <c r="M437" s="2" t="str" cm="1">
        <f t="array" ref="M437">_xlfn.IFS(E437&lt;1000,"&lt;₹1000",E437&lt;=10000,"₹1000 - ₹10000",E437&gt;10000,"&gt;₹10000")</f>
        <v>&lt;₹1000</v>
      </c>
      <c r="N437" s="2" t="str">
        <f t="shared" si="18"/>
        <v>NO</v>
      </c>
      <c r="O437" s="4">
        <f t="shared" si="19"/>
        <v>657000</v>
      </c>
      <c r="P437" t="s">
        <v>4270</v>
      </c>
      <c r="Q437" t="s">
        <v>4271</v>
      </c>
      <c r="R437" t="s">
        <v>4272</v>
      </c>
      <c r="S437">
        <f t="shared" si="20"/>
        <v>8</v>
      </c>
      <c r="T437" t="s">
        <v>4273</v>
      </c>
      <c r="U437" t="s">
        <v>12750</v>
      </c>
      <c r="V437" t="s">
        <v>12751</v>
      </c>
      <c r="W437" t="s">
        <v>12752</v>
      </c>
      <c r="X437" t="s">
        <v>12753</v>
      </c>
      <c r="Y437" t="s">
        <v>12754</v>
      </c>
      <c r="Z437" t="s">
        <v>12755</v>
      </c>
      <c r="AA437" t="s">
        <v>12756</v>
      </c>
      <c r="AB437" t="s">
        <v>12757</v>
      </c>
    </row>
    <row r="438" spans="1:28" x14ac:dyDescent="0.25">
      <c r="A438" t="s">
        <v>1338</v>
      </c>
      <c r="B438" t="s">
        <v>1339</v>
      </c>
      <c r="C438" t="s">
        <v>7543</v>
      </c>
      <c r="D438" t="s">
        <v>17067</v>
      </c>
      <c r="E438" s="3">
        <v>96</v>
      </c>
      <c r="F438" s="3">
        <v>399</v>
      </c>
      <c r="G438" s="3" t="str" cm="1">
        <f t="array" ref="G43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438" s="18">
        <v>0.76</v>
      </c>
      <c r="I438" s="8">
        <f>Table2[[#This Row],[rating]]+(Table2[[#This Row],[review count per product]]/8)</f>
        <v>4.5999999999999996</v>
      </c>
      <c r="J438">
        <v>3.6</v>
      </c>
      <c r="K438" s="2">
        <v>1796</v>
      </c>
      <c r="L438" s="2" t="str">
        <f>IF(Table2[[#This Row],[rating_count]]&lt;1000,"YES","NO")</f>
        <v>NO</v>
      </c>
      <c r="M438" s="2" t="str" cm="1">
        <f t="array" ref="M438">_xlfn.IFS(E438&lt;1000,"&lt;₹1000",E438&lt;=10000,"₹1000 - ₹10000",E438&gt;10000,"&gt;₹10000")</f>
        <v>&lt;₹1000</v>
      </c>
      <c r="N438" s="2" t="str">
        <f t="shared" si="18"/>
        <v>YES</v>
      </c>
      <c r="O438" s="4">
        <f t="shared" si="19"/>
        <v>716604</v>
      </c>
      <c r="P438" t="s">
        <v>1340</v>
      </c>
      <c r="Q438" t="s">
        <v>1341</v>
      </c>
      <c r="R438" t="s">
        <v>1342</v>
      </c>
      <c r="S438">
        <f t="shared" si="20"/>
        <v>8</v>
      </c>
      <c r="T438" t="s">
        <v>1343</v>
      </c>
      <c r="U438" t="s">
        <v>9265</v>
      </c>
      <c r="V438" t="s">
        <v>9266</v>
      </c>
      <c r="W438" t="s">
        <v>9267</v>
      </c>
      <c r="X438" t="s">
        <v>9268</v>
      </c>
      <c r="Y438" t="s">
        <v>9269</v>
      </c>
      <c r="Z438" t="s">
        <v>9270</v>
      </c>
      <c r="AA438" t="s">
        <v>9271</v>
      </c>
      <c r="AB438" t="s">
        <v>9272</v>
      </c>
    </row>
    <row r="439" spans="1:28" x14ac:dyDescent="0.25">
      <c r="A439" t="s">
        <v>4891</v>
      </c>
      <c r="B439" t="s">
        <v>4892</v>
      </c>
      <c r="C439" t="s">
        <v>7537</v>
      </c>
      <c r="D439" t="s">
        <v>17066</v>
      </c>
      <c r="E439" s="3">
        <v>1199</v>
      </c>
      <c r="F439" s="3">
        <v>2000</v>
      </c>
      <c r="G439" s="3" t="str" cm="1">
        <f t="array" ref="G43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439" s="18">
        <v>0.4</v>
      </c>
      <c r="I439" s="8">
        <f>Table2[[#This Row],[rating]]+(Table2[[#This Row],[review count per product]]/8)</f>
        <v>5</v>
      </c>
      <c r="J439">
        <v>4</v>
      </c>
      <c r="K439" s="2">
        <v>18543</v>
      </c>
      <c r="L439" s="2" t="str">
        <f>IF(Table2[[#This Row],[rating_count]]&lt;1000,"YES","NO")</f>
        <v>NO</v>
      </c>
      <c r="M439" s="2" t="str" cm="1">
        <f t="array" ref="M439">_xlfn.IFS(E439&lt;1000,"&lt;₹1000",E439&lt;=10000,"₹1000 - ₹10000",E439&gt;10000,"&gt;₹10000")</f>
        <v>₹1000 - ₹10000</v>
      </c>
      <c r="N439" s="2" t="str">
        <f t="shared" si="18"/>
        <v>NO</v>
      </c>
      <c r="O439" s="4">
        <f t="shared" si="19"/>
        <v>37086000</v>
      </c>
      <c r="P439" t="s">
        <v>4893</v>
      </c>
      <c r="Q439" t="s">
        <v>4894</v>
      </c>
      <c r="R439" t="s">
        <v>4895</v>
      </c>
      <c r="S439">
        <f t="shared" si="20"/>
        <v>8</v>
      </c>
      <c r="T439" t="s">
        <v>4896</v>
      </c>
      <c r="U439" t="s">
        <v>13551</v>
      </c>
      <c r="V439" t="s">
        <v>13552</v>
      </c>
      <c r="W439" t="s">
        <v>13553</v>
      </c>
      <c r="X439" t="s">
        <v>13554</v>
      </c>
      <c r="Y439" t="s">
        <v>13555</v>
      </c>
      <c r="Z439" t="s">
        <v>13556</v>
      </c>
      <c r="AA439" t="s">
        <v>13557</v>
      </c>
      <c r="AB439" t="s">
        <v>13558</v>
      </c>
    </row>
    <row r="440" spans="1:28" x14ac:dyDescent="0.25">
      <c r="A440" t="s">
        <v>6826</v>
      </c>
      <c r="B440" t="s">
        <v>6827</v>
      </c>
      <c r="C440" t="s">
        <v>7689</v>
      </c>
      <c r="D440" t="s">
        <v>17068</v>
      </c>
      <c r="E440" s="3">
        <v>7799</v>
      </c>
      <c r="F440" s="3">
        <v>12500</v>
      </c>
      <c r="G440" s="3" t="str" cm="1">
        <f t="array" ref="G44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440" s="18">
        <v>0.38</v>
      </c>
      <c r="I440" s="8">
        <f>Table2[[#This Row],[rating]]+(Table2[[#This Row],[review count per product]]/8)</f>
        <v>5</v>
      </c>
      <c r="J440">
        <v>4</v>
      </c>
      <c r="K440" s="2">
        <v>5160</v>
      </c>
      <c r="L440" s="2" t="str">
        <f>IF(Table2[[#This Row],[rating_count]]&lt;1000,"YES","NO")</f>
        <v>NO</v>
      </c>
      <c r="M440" s="2" t="str" cm="1">
        <f t="array" ref="M440">_xlfn.IFS(E440&lt;1000,"&lt;₹1000",E440&lt;=10000,"₹1000 - ₹10000",E440&gt;10000,"&gt;₹10000")</f>
        <v>₹1000 - ₹10000</v>
      </c>
      <c r="N440" s="2" t="str">
        <f t="shared" si="18"/>
        <v>NO</v>
      </c>
      <c r="O440" s="4">
        <f t="shared" si="19"/>
        <v>64500000</v>
      </c>
      <c r="P440" t="s">
        <v>6828</v>
      </c>
      <c r="Q440" t="s">
        <v>6829</v>
      </c>
      <c r="R440" t="s">
        <v>6830</v>
      </c>
      <c r="S440">
        <f t="shared" si="20"/>
        <v>8</v>
      </c>
      <c r="T440" t="s">
        <v>6831</v>
      </c>
      <c r="U440" t="s">
        <v>16080</v>
      </c>
      <c r="V440" t="s">
        <v>16081</v>
      </c>
      <c r="W440" t="s">
        <v>16082</v>
      </c>
      <c r="X440" t="s">
        <v>16083</v>
      </c>
      <c r="Y440" t="s">
        <v>16084</v>
      </c>
      <c r="Z440" t="s">
        <v>16085</v>
      </c>
      <c r="AA440" t="s">
        <v>16086</v>
      </c>
      <c r="AB440" t="s">
        <v>16087</v>
      </c>
    </row>
    <row r="441" spans="1:28" x14ac:dyDescent="0.25">
      <c r="A441" t="s">
        <v>7383</v>
      </c>
      <c r="B441" t="s">
        <v>7384</v>
      </c>
      <c r="C441" t="s">
        <v>7700</v>
      </c>
      <c r="D441" t="s">
        <v>17068</v>
      </c>
      <c r="E441" s="3">
        <v>1180</v>
      </c>
      <c r="F441" s="3">
        <v>1440</v>
      </c>
      <c r="G441" s="3" t="str" cm="1">
        <f t="array" ref="G44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441" s="18">
        <v>0.18</v>
      </c>
      <c r="I441" s="8">
        <f>Table2[[#This Row],[rating]]+(Table2[[#This Row],[review count per product]]/8)</f>
        <v>5.2</v>
      </c>
      <c r="J441">
        <v>4.2</v>
      </c>
      <c r="K441" s="2">
        <v>1527</v>
      </c>
      <c r="L441" s="2" t="str">
        <f>IF(Table2[[#This Row],[rating_count]]&lt;1000,"YES","NO")</f>
        <v>NO</v>
      </c>
      <c r="M441" s="2" t="str" cm="1">
        <f t="array" ref="M441">_xlfn.IFS(E441&lt;1000,"&lt;₹1000",E441&lt;=10000,"₹1000 - ₹10000",E441&gt;10000,"&gt;₹10000")</f>
        <v>₹1000 - ₹10000</v>
      </c>
      <c r="N441" s="2" t="str">
        <f t="shared" si="18"/>
        <v>NO</v>
      </c>
      <c r="O441" s="4">
        <f t="shared" si="19"/>
        <v>2198880</v>
      </c>
      <c r="P441" t="s">
        <v>7385</v>
      </c>
      <c r="Q441" t="s">
        <v>7386</v>
      </c>
      <c r="R441" t="s">
        <v>7387</v>
      </c>
      <c r="S441">
        <f t="shared" si="20"/>
        <v>8</v>
      </c>
      <c r="T441" t="s">
        <v>7388</v>
      </c>
      <c r="U441" t="s">
        <v>16813</v>
      </c>
      <c r="V441" t="s">
        <v>16814</v>
      </c>
      <c r="W441" t="s">
        <v>16815</v>
      </c>
      <c r="X441" t="s">
        <v>16816</v>
      </c>
      <c r="Y441" t="s">
        <v>16817</v>
      </c>
      <c r="Z441" t="s">
        <v>16818</v>
      </c>
      <c r="AA441" t="s">
        <v>16819</v>
      </c>
      <c r="AB441" t="s">
        <v>16820</v>
      </c>
    </row>
    <row r="442" spans="1:28" x14ac:dyDescent="0.25">
      <c r="A442" t="s">
        <v>4813</v>
      </c>
      <c r="B442" t="s">
        <v>4814</v>
      </c>
      <c r="C442" t="s">
        <v>7655</v>
      </c>
      <c r="D442" t="s">
        <v>17068</v>
      </c>
      <c r="E442" s="3">
        <v>199</v>
      </c>
      <c r="F442" s="3">
        <v>799</v>
      </c>
      <c r="G442" s="3" t="str" cm="1">
        <f t="array" ref="G44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442" s="18">
        <v>0.75</v>
      </c>
      <c r="I442" s="8">
        <f>Table2[[#This Row],[rating]]+(Table2[[#This Row],[review count per product]]/8)</f>
        <v>5.0999999999999996</v>
      </c>
      <c r="J442">
        <v>4.0999999999999996</v>
      </c>
      <c r="K442" s="2">
        <v>7333</v>
      </c>
      <c r="L442" s="2" t="str">
        <f>IF(Table2[[#This Row],[rating_count]]&lt;1000,"YES","NO")</f>
        <v>NO</v>
      </c>
      <c r="M442" s="2" t="str" cm="1">
        <f t="array" ref="M442">_xlfn.IFS(E442&lt;1000,"&lt;₹1000",E442&lt;=10000,"₹1000 - ₹10000",E442&gt;10000,"&gt;₹10000")</f>
        <v>&lt;₹1000</v>
      </c>
      <c r="N442" s="2" t="str">
        <f t="shared" si="18"/>
        <v>YES</v>
      </c>
      <c r="O442" s="4">
        <f t="shared" si="19"/>
        <v>5859067</v>
      </c>
      <c r="P442" t="s">
        <v>4815</v>
      </c>
      <c r="Q442" t="s">
        <v>4816</v>
      </c>
      <c r="R442" t="s">
        <v>4817</v>
      </c>
      <c r="S442">
        <f t="shared" si="20"/>
        <v>8</v>
      </c>
      <c r="T442" t="s">
        <v>4818</v>
      </c>
      <c r="U442" t="s">
        <v>13447</v>
      </c>
      <c r="V442" t="s">
        <v>13448</v>
      </c>
      <c r="W442" t="s">
        <v>13449</v>
      </c>
      <c r="X442" t="s">
        <v>13450</v>
      </c>
      <c r="Y442" t="s">
        <v>13451</v>
      </c>
      <c r="Z442" t="s">
        <v>13452</v>
      </c>
      <c r="AA442" t="s">
        <v>13453</v>
      </c>
      <c r="AB442" t="s">
        <v>13454</v>
      </c>
    </row>
    <row r="443" spans="1:28" x14ac:dyDescent="0.25">
      <c r="A443" t="s">
        <v>6114</v>
      </c>
      <c r="B443" t="s">
        <v>6115</v>
      </c>
      <c r="C443" t="s">
        <v>7680</v>
      </c>
      <c r="D443" t="s">
        <v>17068</v>
      </c>
      <c r="E443" s="3">
        <v>1899</v>
      </c>
      <c r="F443" s="3">
        <v>3790</v>
      </c>
      <c r="G443" s="3" t="str" cm="1">
        <f t="array" ref="G44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43" s="18">
        <v>0.5</v>
      </c>
      <c r="I443" s="8">
        <f>Table2[[#This Row],[rating]]+(Table2[[#This Row],[review count per product]]/8)</f>
        <v>4.8</v>
      </c>
      <c r="J443">
        <v>3.8</v>
      </c>
      <c r="K443" s="2">
        <v>3842</v>
      </c>
      <c r="L443" s="2" t="str">
        <f>IF(Table2[[#This Row],[rating_count]]&lt;1000,"YES","NO")</f>
        <v>NO</v>
      </c>
      <c r="M443" s="2" t="str" cm="1">
        <f t="array" ref="M443">_xlfn.IFS(E443&lt;1000,"&lt;₹1000",E443&lt;=10000,"₹1000 - ₹10000",E443&gt;10000,"&gt;₹10000")</f>
        <v>₹1000 - ₹10000</v>
      </c>
      <c r="N443" s="2" t="str">
        <f t="shared" si="18"/>
        <v>YES</v>
      </c>
      <c r="O443" s="4">
        <f t="shared" si="19"/>
        <v>14561180</v>
      </c>
      <c r="P443" t="s">
        <v>6116</v>
      </c>
      <c r="Q443" t="s">
        <v>6117</v>
      </c>
      <c r="R443" t="s">
        <v>6118</v>
      </c>
      <c r="S443">
        <f t="shared" si="20"/>
        <v>8</v>
      </c>
      <c r="T443" t="s">
        <v>6119</v>
      </c>
      <c r="U443" t="s">
        <v>15158</v>
      </c>
      <c r="V443" t="s">
        <v>15159</v>
      </c>
      <c r="W443" t="s">
        <v>15160</v>
      </c>
      <c r="X443" t="s">
        <v>15161</v>
      </c>
      <c r="Y443" t="s">
        <v>15162</v>
      </c>
      <c r="Z443" t="s">
        <v>15163</v>
      </c>
      <c r="AA443" t="s">
        <v>15164</v>
      </c>
      <c r="AB443" t="s">
        <v>15165</v>
      </c>
    </row>
    <row r="444" spans="1:28" x14ac:dyDescent="0.25">
      <c r="A444" t="s">
        <v>3539</v>
      </c>
      <c r="B444" t="s">
        <v>3540</v>
      </c>
      <c r="C444" t="s">
        <v>7576</v>
      </c>
      <c r="D444" t="s">
        <v>17067</v>
      </c>
      <c r="E444" s="3">
        <v>899</v>
      </c>
      <c r="F444" s="3">
        <v>1999</v>
      </c>
      <c r="G444" s="3" t="str" cm="1">
        <f t="array" ref="G44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444" s="18">
        <v>0.55000000000000004</v>
      </c>
      <c r="I444" s="8">
        <f>Table2[[#This Row],[rating]]+(Table2[[#This Row],[review count per product]]/8)</f>
        <v>5.0999999999999996</v>
      </c>
      <c r="J444">
        <v>4.0999999999999996</v>
      </c>
      <c r="K444" s="2">
        <v>30469</v>
      </c>
      <c r="L444" s="2" t="str">
        <f>IF(Table2[[#This Row],[rating_count]]&lt;1000,"YES","NO")</f>
        <v>NO</v>
      </c>
      <c r="M444" s="2" t="str" cm="1">
        <f t="array" ref="M444">_xlfn.IFS(E444&lt;1000,"&lt;₹1000",E444&lt;=10000,"₹1000 - ₹10000",E444&gt;10000,"&gt;₹10000")</f>
        <v>&lt;₹1000</v>
      </c>
      <c r="N444" s="2" t="str">
        <f t="shared" si="18"/>
        <v>YES</v>
      </c>
      <c r="O444" s="4">
        <f t="shared" si="19"/>
        <v>60907531</v>
      </c>
      <c r="P444" t="s">
        <v>3541</v>
      </c>
      <c r="Q444" t="s">
        <v>3542</v>
      </c>
      <c r="R444" t="s">
        <v>3543</v>
      </c>
      <c r="S444">
        <f t="shared" si="20"/>
        <v>8</v>
      </c>
      <c r="T444" t="s">
        <v>3544</v>
      </c>
      <c r="U444" t="s">
        <v>11782</v>
      </c>
      <c r="V444" t="s">
        <v>11783</v>
      </c>
      <c r="W444" t="s">
        <v>11784</v>
      </c>
      <c r="X444" t="s">
        <v>11785</v>
      </c>
      <c r="Y444" t="s">
        <v>11786</v>
      </c>
      <c r="Z444" t="s">
        <v>11787</v>
      </c>
      <c r="AA444" t="s">
        <v>11788</v>
      </c>
      <c r="AB444" t="s">
        <v>11789</v>
      </c>
    </row>
    <row r="445" spans="1:28" x14ac:dyDescent="0.25">
      <c r="A445" t="s">
        <v>4873</v>
      </c>
      <c r="B445" t="s">
        <v>4874</v>
      </c>
      <c r="C445" t="s">
        <v>7647</v>
      </c>
      <c r="D445" t="s">
        <v>17066</v>
      </c>
      <c r="E445" s="3">
        <v>1499</v>
      </c>
      <c r="F445" s="3">
        <v>2999</v>
      </c>
      <c r="G445" s="3" t="str" cm="1">
        <f t="array" ref="G44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45" s="18">
        <v>0.5</v>
      </c>
      <c r="I445" s="8">
        <f>Table2[[#This Row],[rating]]+(Table2[[#This Row],[review count per product]]/8)</f>
        <v>5.0999999999999996</v>
      </c>
      <c r="J445">
        <v>4.0999999999999996</v>
      </c>
      <c r="K445" s="2">
        <v>25262</v>
      </c>
      <c r="L445" s="2" t="str">
        <f>IF(Table2[[#This Row],[rating_count]]&lt;1000,"YES","NO")</f>
        <v>NO</v>
      </c>
      <c r="M445" s="2" t="str" cm="1">
        <f t="array" ref="M445">_xlfn.IFS(E445&lt;1000,"&lt;₹1000",E445&lt;=10000,"₹1000 - ₹10000",E445&gt;10000,"&gt;₹10000")</f>
        <v>₹1000 - ₹10000</v>
      </c>
      <c r="N445" s="2" t="str">
        <f t="shared" si="18"/>
        <v>YES</v>
      </c>
      <c r="O445" s="4">
        <f t="shared" si="19"/>
        <v>75760738</v>
      </c>
      <c r="P445" t="s">
        <v>4875</v>
      </c>
      <c r="Q445" t="s">
        <v>4876</v>
      </c>
      <c r="R445" t="s">
        <v>4877</v>
      </c>
      <c r="S445">
        <f t="shared" si="20"/>
        <v>8</v>
      </c>
      <c r="T445" t="s">
        <v>4878</v>
      </c>
      <c r="U445" t="s">
        <v>13527</v>
      </c>
      <c r="V445" t="s">
        <v>13528</v>
      </c>
      <c r="W445" t="s">
        <v>13529</v>
      </c>
      <c r="X445" t="s">
        <v>13530</v>
      </c>
      <c r="Y445" t="s">
        <v>13531</v>
      </c>
      <c r="Z445" t="s">
        <v>13532</v>
      </c>
      <c r="AA445" t="s">
        <v>13533</v>
      </c>
      <c r="AB445" t="s">
        <v>13534</v>
      </c>
    </row>
    <row r="446" spans="1:28" x14ac:dyDescent="0.25">
      <c r="A446" t="s">
        <v>4580</v>
      </c>
      <c r="B446" t="s">
        <v>4581</v>
      </c>
      <c r="C446" t="s">
        <v>7600</v>
      </c>
      <c r="D446" t="s">
        <v>17066</v>
      </c>
      <c r="E446" s="3">
        <v>2499</v>
      </c>
      <c r="F446" s="3">
        <v>3999</v>
      </c>
      <c r="G446" s="3" t="str" cm="1">
        <f t="array" ref="G44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446" s="18">
        <v>0.38</v>
      </c>
      <c r="I446" s="8">
        <f>Table2[[#This Row],[rating]]+(Table2[[#This Row],[review count per product]]/8)</f>
        <v>5.4</v>
      </c>
      <c r="J446">
        <v>4.4000000000000004</v>
      </c>
      <c r="K446" s="2">
        <v>12679</v>
      </c>
      <c r="L446" s="2" t="str">
        <f>IF(Table2[[#This Row],[rating_count]]&lt;1000,"YES","NO")</f>
        <v>NO</v>
      </c>
      <c r="M446" s="2" t="str" cm="1">
        <f t="array" ref="M446">_xlfn.IFS(E446&lt;1000,"&lt;₹1000",E446&lt;=10000,"₹1000 - ₹10000",E446&gt;10000,"&gt;₹10000")</f>
        <v>₹1000 - ₹10000</v>
      </c>
      <c r="N446" s="2" t="str">
        <f t="shared" si="18"/>
        <v>NO</v>
      </c>
      <c r="O446" s="4">
        <f t="shared" si="19"/>
        <v>50703321</v>
      </c>
      <c r="P446" t="s">
        <v>4582</v>
      </c>
      <c r="Q446" t="s">
        <v>4583</v>
      </c>
      <c r="R446" t="s">
        <v>4584</v>
      </c>
      <c r="S446">
        <f t="shared" si="20"/>
        <v>8</v>
      </c>
      <c r="T446" t="s">
        <v>4585</v>
      </c>
      <c r="U446" t="s">
        <v>13145</v>
      </c>
      <c r="V446" t="s">
        <v>13146</v>
      </c>
      <c r="W446" t="s">
        <v>13147</v>
      </c>
      <c r="X446" t="s">
        <v>13148</v>
      </c>
      <c r="Y446" t="s">
        <v>13149</v>
      </c>
      <c r="Z446" t="s">
        <v>13150</v>
      </c>
      <c r="AA446" t="s">
        <v>13151</v>
      </c>
      <c r="AB446" t="s">
        <v>13152</v>
      </c>
    </row>
    <row r="447" spans="1:28" x14ac:dyDescent="0.25">
      <c r="A447" t="s">
        <v>2223</v>
      </c>
      <c r="B447" t="s">
        <v>2224</v>
      </c>
      <c r="C447" t="s">
        <v>7561</v>
      </c>
      <c r="D447" t="s">
        <v>17067</v>
      </c>
      <c r="E447" s="3">
        <v>20999</v>
      </c>
      <c r="F447" s="3">
        <v>29990</v>
      </c>
      <c r="G447" s="3" t="str" cm="1">
        <f t="array" ref="G44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47" s="18">
        <v>0.3</v>
      </c>
      <c r="I447" s="8">
        <f>Table2[[#This Row],[rating]]+(Table2[[#This Row],[review count per product]]/8)</f>
        <v>5.3</v>
      </c>
      <c r="J447">
        <v>4.3</v>
      </c>
      <c r="K447" s="2">
        <v>9499</v>
      </c>
      <c r="L447" s="2" t="str">
        <f>IF(Table2[[#This Row],[rating_count]]&lt;1000,"YES","NO")</f>
        <v>NO</v>
      </c>
      <c r="M447" s="2" t="str" cm="1">
        <f t="array" ref="M447">_xlfn.IFS(E447&lt;1000,"&lt;₹1000",E447&lt;=10000,"₹1000 - ₹10000",E447&gt;10000,"&gt;₹10000")</f>
        <v>&gt;₹10000</v>
      </c>
      <c r="N447" s="2" t="str">
        <f t="shared" si="18"/>
        <v>NO</v>
      </c>
      <c r="O447" s="4">
        <f t="shared" si="19"/>
        <v>284875010</v>
      </c>
      <c r="P447" t="s">
        <v>2225</v>
      </c>
      <c r="Q447" t="s">
        <v>2226</v>
      </c>
      <c r="R447" t="s">
        <v>2227</v>
      </c>
      <c r="S447">
        <f t="shared" si="20"/>
        <v>8</v>
      </c>
      <c r="T447" t="s">
        <v>2228</v>
      </c>
      <c r="U447" t="s">
        <v>10207</v>
      </c>
      <c r="V447" t="s">
        <v>10208</v>
      </c>
      <c r="W447" t="s">
        <v>10209</v>
      </c>
      <c r="X447" t="s">
        <v>10210</v>
      </c>
      <c r="Y447" t="s">
        <v>10211</v>
      </c>
      <c r="Z447" t="s">
        <v>10212</v>
      </c>
      <c r="AA447" t="s">
        <v>10213</v>
      </c>
      <c r="AB447" t="s">
        <v>10214</v>
      </c>
    </row>
    <row r="448" spans="1:28" x14ac:dyDescent="0.25">
      <c r="A448" t="s">
        <v>2170</v>
      </c>
      <c r="B448" t="s">
        <v>2171</v>
      </c>
      <c r="C448" t="s">
        <v>7537</v>
      </c>
      <c r="D448" t="s">
        <v>17066</v>
      </c>
      <c r="E448" s="3">
        <v>15499</v>
      </c>
      <c r="F448" s="3">
        <v>18999</v>
      </c>
      <c r="G448" s="3" t="str" cm="1">
        <f t="array" ref="G44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448" s="18">
        <v>0.18</v>
      </c>
      <c r="I448" s="8">
        <f>Table2[[#This Row],[rating]]+(Table2[[#This Row],[review count per product]]/8)</f>
        <v>5.0999999999999996</v>
      </c>
      <c r="J448">
        <v>4.0999999999999996</v>
      </c>
      <c r="K448" s="2">
        <v>19252</v>
      </c>
      <c r="L448" s="2" t="str">
        <f>IF(Table2[[#This Row],[rating_count]]&lt;1000,"YES","NO")</f>
        <v>NO</v>
      </c>
      <c r="M448" s="2" t="str" cm="1">
        <f t="array" ref="M448">_xlfn.IFS(E448&lt;1000,"&lt;₹1000",E448&lt;=10000,"₹1000 - ₹10000",E448&gt;10000,"&gt;₹10000")</f>
        <v>&gt;₹10000</v>
      </c>
      <c r="N448" s="2" t="str">
        <f t="shared" si="18"/>
        <v>NO</v>
      </c>
      <c r="O448" s="4">
        <f t="shared" si="19"/>
        <v>365768748</v>
      </c>
      <c r="P448" t="s">
        <v>1946</v>
      </c>
      <c r="Q448" t="s">
        <v>1947</v>
      </c>
      <c r="R448" t="s">
        <v>1948</v>
      </c>
      <c r="S448">
        <f t="shared" si="20"/>
        <v>8</v>
      </c>
      <c r="T448" t="s">
        <v>1949</v>
      </c>
      <c r="U448" t="s">
        <v>9927</v>
      </c>
      <c r="V448" t="s">
        <v>9928</v>
      </c>
      <c r="W448" t="s">
        <v>9929</v>
      </c>
      <c r="X448" t="s">
        <v>9930</v>
      </c>
      <c r="Y448" t="s">
        <v>9931</v>
      </c>
      <c r="Z448" t="s">
        <v>9932</v>
      </c>
      <c r="AA448" t="s">
        <v>9933</v>
      </c>
      <c r="AB448" t="s">
        <v>9934</v>
      </c>
    </row>
    <row r="449" spans="1:28" x14ac:dyDescent="0.25">
      <c r="A449" t="s">
        <v>2002</v>
      </c>
      <c r="B449" t="s">
        <v>2003</v>
      </c>
      <c r="C449" t="s">
        <v>7558</v>
      </c>
      <c r="D449" t="s">
        <v>17067</v>
      </c>
      <c r="E449" s="3">
        <v>28999</v>
      </c>
      <c r="F449" s="3">
        <v>34999</v>
      </c>
      <c r="G449" s="3" t="str" cm="1">
        <f t="array" ref="G44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449" s="18">
        <v>0.17</v>
      </c>
      <c r="I449" s="8">
        <f>Table2[[#This Row],[rating]]+(Table2[[#This Row],[review count per product]]/8)</f>
        <v>4.6500000000000004</v>
      </c>
      <c r="J449">
        <v>4.4000000000000004</v>
      </c>
      <c r="K449" s="2">
        <v>20311</v>
      </c>
      <c r="L449" s="2" t="str">
        <f>IF(Table2[[#This Row],[rating_count]]&lt;1000,"YES","NO")</f>
        <v>NO</v>
      </c>
      <c r="M449" s="2" t="str" cm="1">
        <f t="array" ref="M449">_xlfn.IFS(E449&lt;1000,"&lt;₹1000",E449&lt;=10000,"₹1000 - ₹10000",E449&gt;10000,"&gt;₹10000")</f>
        <v>&gt;₹10000</v>
      </c>
      <c r="N449" s="2" t="str">
        <f t="shared" si="18"/>
        <v>NO</v>
      </c>
      <c r="O449" s="4">
        <f t="shared" si="19"/>
        <v>710864689</v>
      </c>
      <c r="P449" t="s">
        <v>2004</v>
      </c>
      <c r="Q449" t="s">
        <v>2005</v>
      </c>
      <c r="R449" t="s">
        <v>2006</v>
      </c>
      <c r="S449">
        <f t="shared" si="20"/>
        <v>2</v>
      </c>
      <c r="T449" t="s">
        <v>2007</v>
      </c>
      <c r="U449" t="s">
        <v>9991</v>
      </c>
      <c r="V449" t="s">
        <v>9992</v>
      </c>
    </row>
    <row r="450" spans="1:28" x14ac:dyDescent="0.25">
      <c r="A450" t="s">
        <v>2038</v>
      </c>
      <c r="B450" t="s">
        <v>2039</v>
      </c>
      <c r="C450" t="s">
        <v>7558</v>
      </c>
      <c r="D450" t="s">
        <v>17067</v>
      </c>
      <c r="E450" s="3">
        <v>13999</v>
      </c>
      <c r="F450" s="3">
        <v>19999</v>
      </c>
      <c r="G450" s="3" t="str" cm="1">
        <f t="array" ref="G45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50" s="18">
        <v>0.3</v>
      </c>
      <c r="I450" s="8">
        <f>Table2[[#This Row],[rating]]+(Table2[[#This Row],[review count per product]]/8)</f>
        <v>5.0999999999999996</v>
      </c>
      <c r="J450">
        <v>4.0999999999999996</v>
      </c>
      <c r="K450" s="2">
        <v>19252</v>
      </c>
      <c r="L450" s="2" t="str">
        <f>IF(Table2[[#This Row],[rating_count]]&lt;1000,"YES","NO")</f>
        <v>NO</v>
      </c>
      <c r="M450" s="2" t="str" cm="1">
        <f t="array" ref="M450">_xlfn.IFS(E450&lt;1000,"&lt;₹1000",E450&lt;=10000,"₹1000 - ₹10000",E450&gt;10000,"&gt;₹10000")</f>
        <v>&gt;₹10000</v>
      </c>
      <c r="N450" s="2" t="str">
        <f t="shared" ref="N450:N513" si="21">IF(H450&gt;=50%,"YES","NO")</f>
        <v>NO</v>
      </c>
      <c r="O450" s="4">
        <f t="shared" ref="O450:O513" si="22">F450*K450</f>
        <v>385020748</v>
      </c>
      <c r="P450" t="s">
        <v>2040</v>
      </c>
      <c r="Q450" t="s">
        <v>1947</v>
      </c>
      <c r="R450" t="s">
        <v>1948</v>
      </c>
      <c r="S450">
        <f t="shared" ref="S450:S513" si="23">COUNTA(U450:AB450)</f>
        <v>8</v>
      </c>
      <c r="T450" t="s">
        <v>1949</v>
      </c>
      <c r="U450" t="s">
        <v>9927</v>
      </c>
      <c r="V450" t="s">
        <v>9928</v>
      </c>
      <c r="W450" t="s">
        <v>9929</v>
      </c>
      <c r="X450" t="s">
        <v>9930</v>
      </c>
      <c r="Y450" t="s">
        <v>9931</v>
      </c>
      <c r="Z450" t="s">
        <v>9932</v>
      </c>
      <c r="AA450" t="s">
        <v>9933</v>
      </c>
      <c r="AB450" t="s">
        <v>9934</v>
      </c>
    </row>
    <row r="451" spans="1:28" x14ac:dyDescent="0.25">
      <c r="A451" t="s">
        <v>2425</v>
      </c>
      <c r="B451" t="s">
        <v>2426</v>
      </c>
      <c r="C451" t="s">
        <v>7572</v>
      </c>
      <c r="D451" t="s">
        <v>17067</v>
      </c>
      <c r="E451" s="3">
        <v>19999</v>
      </c>
      <c r="F451" s="3">
        <v>27990</v>
      </c>
      <c r="G451" s="3" t="str" cm="1">
        <f t="array" ref="G45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51" s="18">
        <v>0.28999999999999998</v>
      </c>
      <c r="I451" s="8">
        <f>Table2[[#This Row],[rating]]+(Table2[[#This Row],[review count per product]]/8)</f>
        <v>5.3</v>
      </c>
      <c r="J451">
        <v>4.3</v>
      </c>
      <c r="K451" s="2">
        <v>9499</v>
      </c>
      <c r="L451" s="2" t="str">
        <f>IF(Table2[[#This Row],[rating_count]]&lt;1000,"YES","NO")</f>
        <v>NO</v>
      </c>
      <c r="M451" s="2" t="str" cm="1">
        <f t="array" ref="M451">_xlfn.IFS(E451&lt;1000,"&lt;₹1000",E451&lt;=10000,"₹1000 - ₹10000",E451&gt;10000,"&gt;₹10000")</f>
        <v>&gt;₹10000</v>
      </c>
      <c r="N451" s="2" t="str">
        <f t="shared" si="21"/>
        <v>NO</v>
      </c>
      <c r="O451" s="4">
        <f t="shared" si="22"/>
        <v>265877010</v>
      </c>
      <c r="P451" t="s">
        <v>2427</v>
      </c>
      <c r="Q451" t="s">
        <v>2226</v>
      </c>
      <c r="R451" t="s">
        <v>2227</v>
      </c>
      <c r="S451">
        <f t="shared" si="23"/>
        <v>8</v>
      </c>
      <c r="T451" t="s">
        <v>2228</v>
      </c>
      <c r="U451" t="s">
        <v>10207</v>
      </c>
      <c r="V451" t="s">
        <v>10208</v>
      </c>
      <c r="W451" t="s">
        <v>10209</v>
      </c>
      <c r="X451" t="s">
        <v>10210</v>
      </c>
      <c r="Y451" t="s">
        <v>10211</v>
      </c>
      <c r="Z451" t="s">
        <v>10212</v>
      </c>
      <c r="AA451" t="s">
        <v>10213</v>
      </c>
      <c r="AB451" t="s">
        <v>10214</v>
      </c>
    </row>
    <row r="452" spans="1:28" x14ac:dyDescent="0.25">
      <c r="A452" t="s">
        <v>1834</v>
      </c>
      <c r="B452" t="s">
        <v>1835</v>
      </c>
      <c r="C452" t="s">
        <v>7561</v>
      </c>
      <c r="D452" t="s">
        <v>17067</v>
      </c>
      <c r="E452" s="3">
        <v>349</v>
      </c>
      <c r="F452" s="3">
        <v>1299</v>
      </c>
      <c r="G452" s="3" t="str" cm="1">
        <f t="array" ref="G45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452" s="18">
        <v>0.73</v>
      </c>
      <c r="I452" s="8">
        <f>Table2[[#This Row],[rating]]+(Table2[[#This Row],[review count per product]]/8)</f>
        <v>5</v>
      </c>
      <c r="J452">
        <v>4</v>
      </c>
      <c r="K452" s="2">
        <v>14282</v>
      </c>
      <c r="L452" s="2" t="str">
        <f>IF(Table2[[#This Row],[rating_count]]&lt;1000,"YES","NO")</f>
        <v>NO</v>
      </c>
      <c r="M452" s="2" t="str" cm="1">
        <f t="array" ref="M452">_xlfn.IFS(E452&lt;1000,"&lt;₹1000",E452&lt;=10000,"₹1000 - ₹10000",E452&gt;10000,"&gt;₹10000")</f>
        <v>&lt;₹1000</v>
      </c>
      <c r="N452" s="2" t="str">
        <f t="shared" si="21"/>
        <v>YES</v>
      </c>
      <c r="O452" s="4">
        <f t="shared" si="22"/>
        <v>18552318</v>
      </c>
      <c r="P452" t="s">
        <v>1836</v>
      </c>
      <c r="Q452" t="s">
        <v>1837</v>
      </c>
      <c r="R452" t="s">
        <v>1838</v>
      </c>
      <c r="S452">
        <f t="shared" si="23"/>
        <v>8</v>
      </c>
      <c r="T452" t="s">
        <v>1839</v>
      </c>
      <c r="U452" t="s">
        <v>9824</v>
      </c>
      <c r="V452" t="s">
        <v>9825</v>
      </c>
      <c r="W452" t="s">
        <v>9826</v>
      </c>
      <c r="X452" t="s">
        <v>9827</v>
      </c>
      <c r="Y452" t="s">
        <v>9828</v>
      </c>
      <c r="Z452" t="s">
        <v>9829</v>
      </c>
      <c r="AA452" t="s">
        <v>9830</v>
      </c>
      <c r="AB452" t="s">
        <v>9831</v>
      </c>
    </row>
    <row r="453" spans="1:28" x14ac:dyDescent="0.25">
      <c r="A453" t="s">
        <v>1909</v>
      </c>
      <c r="B453" t="s">
        <v>1910</v>
      </c>
      <c r="C453" t="s">
        <v>7556</v>
      </c>
      <c r="D453" t="s">
        <v>17067</v>
      </c>
      <c r="E453" s="3">
        <v>16499</v>
      </c>
      <c r="F453" s="3">
        <v>20999</v>
      </c>
      <c r="G453" s="3" t="str" cm="1">
        <f t="array" ref="G45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53" s="18">
        <v>0.21</v>
      </c>
      <c r="I453" s="8">
        <f>Table2[[#This Row],[rating]]+(Table2[[#This Row],[review count per product]]/8)</f>
        <v>5</v>
      </c>
      <c r="J453">
        <v>4</v>
      </c>
      <c r="K453" s="2">
        <v>21350</v>
      </c>
      <c r="L453" s="2" t="str">
        <f>IF(Table2[[#This Row],[rating_count]]&lt;1000,"YES","NO")</f>
        <v>NO</v>
      </c>
      <c r="M453" s="2" t="str" cm="1">
        <f t="array" ref="M453">_xlfn.IFS(E453&lt;1000,"&lt;₹1000",E453&lt;=10000,"₹1000 - ₹10000",E453&gt;10000,"&gt;₹10000")</f>
        <v>&gt;₹10000</v>
      </c>
      <c r="N453" s="2" t="str">
        <f t="shared" si="21"/>
        <v>NO</v>
      </c>
      <c r="O453" s="4">
        <f t="shared" si="22"/>
        <v>448328650</v>
      </c>
      <c r="P453" t="s">
        <v>1911</v>
      </c>
      <c r="Q453" t="s">
        <v>1912</v>
      </c>
      <c r="R453" t="s">
        <v>1913</v>
      </c>
      <c r="S453">
        <f t="shared" si="23"/>
        <v>8</v>
      </c>
      <c r="T453" t="s">
        <v>1914</v>
      </c>
      <c r="U453" t="s">
        <v>9898</v>
      </c>
      <c r="V453" t="s">
        <v>9899</v>
      </c>
      <c r="W453" t="s">
        <v>9900</v>
      </c>
      <c r="X453" t="s">
        <v>9901</v>
      </c>
      <c r="Y453" t="s">
        <v>9902</v>
      </c>
      <c r="Z453" t="s">
        <v>9903</v>
      </c>
      <c r="AA453" t="s">
        <v>9904</v>
      </c>
      <c r="AB453" t="s">
        <v>9905</v>
      </c>
    </row>
    <row r="454" spans="1:28" x14ac:dyDescent="0.25">
      <c r="A454" t="s">
        <v>5341</v>
      </c>
      <c r="B454" t="s">
        <v>5342</v>
      </c>
      <c r="C454" t="s">
        <v>7537</v>
      </c>
      <c r="D454" t="s">
        <v>17066</v>
      </c>
      <c r="E454" s="3">
        <v>899</v>
      </c>
      <c r="F454" s="3">
        <v>1249</v>
      </c>
      <c r="G454" s="3" t="str" cm="1">
        <f t="array" ref="G45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54" s="18">
        <v>0.28000000000000003</v>
      </c>
      <c r="I454" s="8">
        <f>Table2[[#This Row],[rating]]+(Table2[[#This Row],[review count per product]]/8)</f>
        <v>4.9000000000000004</v>
      </c>
      <c r="J454">
        <v>3.9</v>
      </c>
      <c r="K454" s="2">
        <v>17424</v>
      </c>
      <c r="L454" s="2" t="str">
        <f>IF(Table2[[#This Row],[rating_count]]&lt;1000,"YES","NO")</f>
        <v>NO</v>
      </c>
      <c r="M454" s="2" t="str" cm="1">
        <f t="array" ref="M454">_xlfn.IFS(E454&lt;1000,"&lt;₹1000",E454&lt;=10000,"₹1000 - ₹10000",E454&gt;10000,"&gt;₹10000")</f>
        <v>&lt;₹1000</v>
      </c>
      <c r="N454" s="2" t="str">
        <f t="shared" si="21"/>
        <v>NO</v>
      </c>
      <c r="O454" s="4">
        <f t="shared" si="22"/>
        <v>21762576</v>
      </c>
      <c r="P454" t="s">
        <v>5343</v>
      </c>
      <c r="Q454" t="s">
        <v>5344</v>
      </c>
      <c r="R454" t="s">
        <v>5345</v>
      </c>
      <c r="S454">
        <f t="shared" si="23"/>
        <v>8</v>
      </c>
      <c r="T454" t="s">
        <v>5346</v>
      </c>
      <c r="U454" t="s">
        <v>14146</v>
      </c>
      <c r="V454" t="s">
        <v>14147</v>
      </c>
      <c r="W454" t="s">
        <v>14148</v>
      </c>
      <c r="X454" t="s">
        <v>14149</v>
      </c>
      <c r="Y454" t="s">
        <v>14150</v>
      </c>
      <c r="Z454" t="s">
        <v>14151</v>
      </c>
      <c r="AA454" t="s">
        <v>14152</v>
      </c>
      <c r="AB454" t="s">
        <v>14153</v>
      </c>
    </row>
    <row r="455" spans="1:28" x14ac:dyDescent="0.25">
      <c r="A455" t="s">
        <v>2374</v>
      </c>
      <c r="B455" t="s">
        <v>2375</v>
      </c>
      <c r="C455" t="s">
        <v>7558</v>
      </c>
      <c r="D455" t="s">
        <v>17067</v>
      </c>
      <c r="E455" s="3">
        <v>15499</v>
      </c>
      <c r="F455" s="3">
        <v>20999</v>
      </c>
      <c r="G455" s="3" t="str" cm="1">
        <f t="array" ref="G45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55" s="18">
        <v>0.26</v>
      </c>
      <c r="I455" s="8">
        <f>Table2[[#This Row],[rating]]+(Table2[[#This Row],[review count per product]]/8)</f>
        <v>5.0999999999999996</v>
      </c>
      <c r="J455">
        <v>4.0999999999999996</v>
      </c>
      <c r="K455" s="2">
        <v>19253</v>
      </c>
      <c r="L455" s="2" t="str">
        <f>IF(Table2[[#This Row],[rating_count]]&lt;1000,"YES","NO")</f>
        <v>NO</v>
      </c>
      <c r="M455" s="2" t="str" cm="1">
        <f t="array" ref="M455">_xlfn.IFS(E455&lt;1000,"&lt;₹1000",E455&lt;=10000,"₹1000 - ₹10000",E455&gt;10000,"&gt;₹10000")</f>
        <v>&gt;₹10000</v>
      </c>
      <c r="N455" s="2" t="str">
        <f t="shared" si="21"/>
        <v>NO</v>
      </c>
      <c r="O455" s="4">
        <f t="shared" si="22"/>
        <v>404293747</v>
      </c>
      <c r="P455" t="s">
        <v>2169</v>
      </c>
      <c r="Q455" t="s">
        <v>1947</v>
      </c>
      <c r="R455" t="s">
        <v>1948</v>
      </c>
      <c r="S455">
        <f t="shared" si="23"/>
        <v>8</v>
      </c>
      <c r="T455" t="s">
        <v>1949</v>
      </c>
      <c r="U455" t="s">
        <v>9927</v>
      </c>
      <c r="V455" t="s">
        <v>9928</v>
      </c>
      <c r="W455" t="s">
        <v>9929</v>
      </c>
      <c r="X455" t="s">
        <v>9930</v>
      </c>
      <c r="Y455" t="s">
        <v>9931</v>
      </c>
      <c r="Z455" t="s">
        <v>9932</v>
      </c>
      <c r="AA455" t="s">
        <v>9933</v>
      </c>
      <c r="AB455" t="s">
        <v>9934</v>
      </c>
    </row>
    <row r="456" spans="1:28" x14ac:dyDescent="0.25">
      <c r="A456" t="s">
        <v>2199</v>
      </c>
      <c r="B456" t="s">
        <v>2200</v>
      </c>
      <c r="C456" t="s">
        <v>7564</v>
      </c>
      <c r="D456" t="s">
        <v>17067</v>
      </c>
      <c r="E456" s="3">
        <v>13999</v>
      </c>
      <c r="F456" s="3">
        <v>19999</v>
      </c>
      <c r="G456" s="3" t="str" cm="1">
        <f t="array" ref="G45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56" s="18">
        <v>0.3</v>
      </c>
      <c r="I456" s="8">
        <f>Table2[[#This Row],[rating]]+(Table2[[#This Row],[review count per product]]/8)</f>
        <v>5.0999999999999996</v>
      </c>
      <c r="J456">
        <v>4.0999999999999996</v>
      </c>
      <c r="K456" s="2">
        <v>19252</v>
      </c>
      <c r="L456" s="2" t="str">
        <f>IF(Table2[[#This Row],[rating_count]]&lt;1000,"YES","NO")</f>
        <v>NO</v>
      </c>
      <c r="M456" s="2" t="str" cm="1">
        <f t="array" ref="M456">_xlfn.IFS(E456&lt;1000,"&lt;₹1000",E456&lt;=10000,"₹1000 - ₹10000",E456&gt;10000,"&gt;₹10000")</f>
        <v>&gt;₹10000</v>
      </c>
      <c r="N456" s="2" t="str">
        <f t="shared" si="21"/>
        <v>NO</v>
      </c>
      <c r="O456" s="4">
        <f t="shared" si="22"/>
        <v>385020748</v>
      </c>
      <c r="P456" t="s">
        <v>2169</v>
      </c>
      <c r="Q456" t="s">
        <v>1947</v>
      </c>
      <c r="R456" t="s">
        <v>1948</v>
      </c>
      <c r="S456">
        <f t="shared" si="23"/>
        <v>8</v>
      </c>
      <c r="T456" t="s">
        <v>1949</v>
      </c>
      <c r="U456" t="s">
        <v>9927</v>
      </c>
      <c r="V456" t="s">
        <v>9928</v>
      </c>
      <c r="W456" t="s">
        <v>9929</v>
      </c>
      <c r="X456" t="s">
        <v>9930</v>
      </c>
      <c r="Y456" t="s">
        <v>9931</v>
      </c>
      <c r="Z456" t="s">
        <v>9932</v>
      </c>
      <c r="AA456" t="s">
        <v>9933</v>
      </c>
      <c r="AB456" t="s">
        <v>9934</v>
      </c>
    </row>
    <row r="457" spans="1:28" x14ac:dyDescent="0.25">
      <c r="A457" t="s">
        <v>2241</v>
      </c>
      <c r="B457" t="s">
        <v>2242</v>
      </c>
      <c r="C457" t="s">
        <v>7557</v>
      </c>
      <c r="D457" t="s">
        <v>17067</v>
      </c>
      <c r="E457" s="3">
        <v>17999</v>
      </c>
      <c r="F457" s="3">
        <v>21990</v>
      </c>
      <c r="G457" s="3" t="str" cm="1">
        <f t="array" ref="G45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457" s="18">
        <v>0.18</v>
      </c>
      <c r="I457" s="8">
        <f>Table2[[#This Row],[rating]]+(Table2[[#This Row],[review count per product]]/8)</f>
        <v>5</v>
      </c>
      <c r="J457">
        <v>4</v>
      </c>
      <c r="K457" s="2">
        <v>21350</v>
      </c>
      <c r="L457" s="2" t="str">
        <f>IF(Table2[[#This Row],[rating_count]]&lt;1000,"YES","NO")</f>
        <v>NO</v>
      </c>
      <c r="M457" s="2" t="str" cm="1">
        <f t="array" ref="M457">_xlfn.IFS(E457&lt;1000,"&lt;₹1000",E457&lt;=10000,"₹1000 - ₹10000",E457&gt;10000,"&gt;₹10000")</f>
        <v>&gt;₹10000</v>
      </c>
      <c r="N457" s="2" t="str">
        <f t="shared" si="21"/>
        <v>NO</v>
      </c>
      <c r="O457" s="4">
        <f t="shared" si="22"/>
        <v>469486500</v>
      </c>
      <c r="P457" t="s">
        <v>2243</v>
      </c>
      <c r="Q457" t="s">
        <v>1912</v>
      </c>
      <c r="R457" t="s">
        <v>1913</v>
      </c>
      <c r="S457">
        <f t="shared" si="23"/>
        <v>8</v>
      </c>
      <c r="T457" t="s">
        <v>1914</v>
      </c>
      <c r="U457" t="s">
        <v>9898</v>
      </c>
      <c r="V457" t="s">
        <v>9899</v>
      </c>
      <c r="W457" t="s">
        <v>9900</v>
      </c>
      <c r="X457" t="s">
        <v>9901</v>
      </c>
      <c r="Y457" t="s">
        <v>9902</v>
      </c>
      <c r="Z457" t="s">
        <v>9903</v>
      </c>
      <c r="AA457" t="s">
        <v>9904</v>
      </c>
      <c r="AB457" t="s">
        <v>9905</v>
      </c>
    </row>
    <row r="458" spans="1:28" x14ac:dyDescent="0.25">
      <c r="A458" t="s">
        <v>2167</v>
      </c>
      <c r="B458" t="s">
        <v>2168</v>
      </c>
      <c r="C458" t="s">
        <v>7537</v>
      </c>
      <c r="D458" t="s">
        <v>17066</v>
      </c>
      <c r="E458" s="3">
        <v>15499</v>
      </c>
      <c r="F458" s="3">
        <v>20999</v>
      </c>
      <c r="G458" s="3" t="str" cm="1">
        <f t="array" ref="G45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58" s="18">
        <v>0.26</v>
      </c>
      <c r="I458" s="8">
        <f>Table2[[#This Row],[rating]]+(Table2[[#This Row],[review count per product]]/8)</f>
        <v>5.0999999999999996</v>
      </c>
      <c r="J458">
        <v>4.0999999999999996</v>
      </c>
      <c r="K458" s="2">
        <v>19252</v>
      </c>
      <c r="L458" s="2" t="str">
        <f>IF(Table2[[#This Row],[rating_count]]&lt;1000,"YES","NO")</f>
        <v>NO</v>
      </c>
      <c r="M458" s="2" t="str" cm="1">
        <f t="array" ref="M458">_xlfn.IFS(E458&lt;1000,"&lt;₹1000",E458&lt;=10000,"₹1000 - ₹10000",E458&gt;10000,"&gt;₹10000")</f>
        <v>&gt;₹10000</v>
      </c>
      <c r="N458" s="2" t="str">
        <f t="shared" si="21"/>
        <v>NO</v>
      </c>
      <c r="O458" s="4">
        <f t="shared" si="22"/>
        <v>404272748</v>
      </c>
      <c r="P458" t="s">
        <v>2169</v>
      </c>
      <c r="Q458" t="s">
        <v>1947</v>
      </c>
      <c r="R458" t="s">
        <v>1948</v>
      </c>
      <c r="S458">
        <f t="shared" si="23"/>
        <v>8</v>
      </c>
      <c r="T458" t="s">
        <v>1949</v>
      </c>
      <c r="U458" t="s">
        <v>9927</v>
      </c>
      <c r="V458" t="s">
        <v>9928</v>
      </c>
      <c r="W458" t="s">
        <v>9929</v>
      </c>
      <c r="X458" t="s">
        <v>9930</v>
      </c>
      <c r="Y458" t="s">
        <v>9931</v>
      </c>
      <c r="Z458" t="s">
        <v>9932</v>
      </c>
      <c r="AA458" t="s">
        <v>9933</v>
      </c>
      <c r="AB458" t="s">
        <v>9934</v>
      </c>
    </row>
    <row r="459" spans="1:28" x14ac:dyDescent="0.25">
      <c r="A459" t="s">
        <v>2613</v>
      </c>
      <c r="B459" t="s">
        <v>2614</v>
      </c>
      <c r="C459" t="s">
        <v>7564</v>
      </c>
      <c r="D459" t="s">
        <v>17067</v>
      </c>
      <c r="E459" s="3">
        <v>29990</v>
      </c>
      <c r="F459" s="3">
        <v>39990</v>
      </c>
      <c r="G459" s="3" t="str" cm="1">
        <f t="array" ref="G45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59" s="18">
        <v>0.25</v>
      </c>
      <c r="I459" s="8">
        <f>Table2[[#This Row],[rating]]+(Table2[[#This Row],[review count per product]]/8)</f>
        <v>5.3</v>
      </c>
      <c r="J459">
        <v>4.3</v>
      </c>
      <c r="K459" s="2">
        <v>8399</v>
      </c>
      <c r="L459" s="2" t="str">
        <f>IF(Table2[[#This Row],[rating_count]]&lt;1000,"YES","NO")</f>
        <v>NO</v>
      </c>
      <c r="M459" s="2" t="str" cm="1">
        <f t="array" ref="M459">_xlfn.IFS(E459&lt;1000,"&lt;₹1000",E459&lt;=10000,"₹1000 - ₹10000",E459&gt;10000,"&gt;₹10000")</f>
        <v>&gt;₹10000</v>
      </c>
      <c r="N459" s="2" t="str">
        <f t="shared" si="21"/>
        <v>NO</v>
      </c>
      <c r="O459" s="4">
        <f t="shared" si="22"/>
        <v>335876010</v>
      </c>
      <c r="P459" t="s">
        <v>2615</v>
      </c>
      <c r="Q459" t="s">
        <v>2616</v>
      </c>
      <c r="R459" t="s">
        <v>2617</v>
      </c>
      <c r="S459">
        <f t="shared" si="23"/>
        <v>8</v>
      </c>
      <c r="T459" t="s">
        <v>2618</v>
      </c>
      <c r="U459" t="s">
        <v>10616</v>
      </c>
      <c r="V459" t="s">
        <v>10617</v>
      </c>
      <c r="W459" t="s">
        <v>10618</v>
      </c>
      <c r="X459" t="s">
        <v>10619</v>
      </c>
      <c r="Y459" t="s">
        <v>10620</v>
      </c>
      <c r="Z459" t="s">
        <v>10621</v>
      </c>
      <c r="AA459" t="s">
        <v>10622</v>
      </c>
      <c r="AB459" t="s">
        <v>10623</v>
      </c>
    </row>
    <row r="460" spans="1:28" x14ac:dyDescent="0.25">
      <c r="A460" t="s">
        <v>2411</v>
      </c>
      <c r="B460" t="s">
        <v>2412</v>
      </c>
      <c r="C460" t="s">
        <v>7558</v>
      </c>
      <c r="D460" t="s">
        <v>17067</v>
      </c>
      <c r="E460" s="3">
        <v>20999</v>
      </c>
      <c r="F460" s="3">
        <v>29990</v>
      </c>
      <c r="G460" s="3" t="str" cm="1">
        <f t="array" ref="G46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60" s="18">
        <v>0.3</v>
      </c>
      <c r="I460" s="8">
        <f>Table2[[#This Row],[rating]]+(Table2[[#This Row],[review count per product]]/8)</f>
        <v>5.3</v>
      </c>
      <c r="J460">
        <v>4.3</v>
      </c>
      <c r="K460" s="2">
        <v>9499</v>
      </c>
      <c r="L460" s="2" t="str">
        <f>IF(Table2[[#This Row],[rating_count]]&lt;1000,"YES","NO")</f>
        <v>NO</v>
      </c>
      <c r="M460" s="2" t="str" cm="1">
        <f t="array" ref="M460">_xlfn.IFS(E460&lt;1000,"&lt;₹1000",E460&lt;=10000,"₹1000 - ₹10000",E460&gt;10000,"&gt;₹10000")</f>
        <v>&gt;₹10000</v>
      </c>
      <c r="N460" s="2" t="str">
        <f t="shared" si="21"/>
        <v>NO</v>
      </c>
      <c r="O460" s="4">
        <f t="shared" si="22"/>
        <v>284875010</v>
      </c>
      <c r="P460" t="s">
        <v>2225</v>
      </c>
      <c r="Q460" t="s">
        <v>2226</v>
      </c>
      <c r="R460" t="s">
        <v>2227</v>
      </c>
      <c r="S460">
        <f t="shared" si="23"/>
        <v>8</v>
      </c>
      <c r="T460" t="s">
        <v>2228</v>
      </c>
      <c r="U460" t="s">
        <v>10207</v>
      </c>
      <c r="V460" t="s">
        <v>10208</v>
      </c>
      <c r="W460" t="s">
        <v>10209</v>
      </c>
      <c r="X460" t="s">
        <v>10210</v>
      </c>
      <c r="Y460" t="s">
        <v>10211</v>
      </c>
      <c r="Z460" t="s">
        <v>10212</v>
      </c>
      <c r="AA460" t="s">
        <v>10213</v>
      </c>
      <c r="AB460" t="s">
        <v>10214</v>
      </c>
    </row>
    <row r="461" spans="1:28" x14ac:dyDescent="0.25">
      <c r="A461" t="s">
        <v>1944</v>
      </c>
      <c r="B461" t="s">
        <v>1945</v>
      </c>
      <c r="C461" t="s">
        <v>7565</v>
      </c>
      <c r="D461" t="s">
        <v>17067</v>
      </c>
      <c r="E461" s="3">
        <v>15499</v>
      </c>
      <c r="F461" s="3">
        <v>18999</v>
      </c>
      <c r="G461" s="3" t="str" cm="1">
        <f t="array" ref="G46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461" s="18">
        <v>0.18</v>
      </c>
      <c r="I461" s="8">
        <f>Table2[[#This Row],[rating]]+(Table2[[#This Row],[review count per product]]/8)</f>
        <v>5.0999999999999996</v>
      </c>
      <c r="J461">
        <v>4.0999999999999996</v>
      </c>
      <c r="K461" s="2">
        <v>19252</v>
      </c>
      <c r="L461" s="2" t="str">
        <f>IF(Table2[[#This Row],[rating_count]]&lt;1000,"YES","NO")</f>
        <v>NO</v>
      </c>
      <c r="M461" s="2" t="str" cm="1">
        <f t="array" ref="M461">_xlfn.IFS(E461&lt;1000,"&lt;₹1000",E461&lt;=10000,"₹1000 - ₹10000",E461&gt;10000,"&gt;₹10000")</f>
        <v>&gt;₹10000</v>
      </c>
      <c r="N461" s="2" t="str">
        <f t="shared" si="21"/>
        <v>NO</v>
      </c>
      <c r="O461" s="4">
        <f t="shared" si="22"/>
        <v>365768748</v>
      </c>
      <c r="P461" t="s">
        <v>1946</v>
      </c>
      <c r="Q461" t="s">
        <v>1947</v>
      </c>
      <c r="R461" t="s">
        <v>1948</v>
      </c>
      <c r="S461">
        <f t="shared" si="23"/>
        <v>8</v>
      </c>
      <c r="T461" t="s">
        <v>1949</v>
      </c>
      <c r="U461" t="s">
        <v>9927</v>
      </c>
      <c r="V461" t="s">
        <v>9928</v>
      </c>
      <c r="W461" t="s">
        <v>9929</v>
      </c>
      <c r="X461" t="s">
        <v>9930</v>
      </c>
      <c r="Y461" t="s">
        <v>9931</v>
      </c>
      <c r="Z461" t="s">
        <v>9932</v>
      </c>
      <c r="AA461" t="s">
        <v>9933</v>
      </c>
      <c r="AB461" t="s">
        <v>9934</v>
      </c>
    </row>
    <row r="462" spans="1:28" x14ac:dyDescent="0.25">
      <c r="A462" t="s">
        <v>2284</v>
      </c>
      <c r="B462" t="s">
        <v>2285</v>
      </c>
      <c r="C462" t="s">
        <v>7560</v>
      </c>
      <c r="D462" t="s">
        <v>17067</v>
      </c>
      <c r="E462" s="3">
        <v>16499</v>
      </c>
      <c r="F462" s="3">
        <v>20990</v>
      </c>
      <c r="G462" s="3" t="str" cm="1">
        <f t="array" ref="G46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62" s="18">
        <v>0.21</v>
      </c>
      <c r="I462" s="8">
        <f>Table2[[#This Row],[rating]]+(Table2[[#This Row],[review count per product]]/8)</f>
        <v>5</v>
      </c>
      <c r="J462">
        <v>4</v>
      </c>
      <c r="K462" s="2">
        <v>21350</v>
      </c>
      <c r="L462" s="2" t="str">
        <f>IF(Table2[[#This Row],[rating_count]]&lt;1000,"YES","NO")</f>
        <v>NO</v>
      </c>
      <c r="M462" s="2" t="str" cm="1">
        <f t="array" ref="M462">_xlfn.IFS(E462&lt;1000,"&lt;₹1000",E462&lt;=10000,"₹1000 - ₹10000",E462&gt;10000,"&gt;₹10000")</f>
        <v>&gt;₹10000</v>
      </c>
      <c r="N462" s="2" t="str">
        <f t="shared" si="21"/>
        <v>NO</v>
      </c>
      <c r="O462" s="4">
        <f t="shared" si="22"/>
        <v>448136500</v>
      </c>
      <c r="P462" t="s">
        <v>2243</v>
      </c>
      <c r="Q462" t="s">
        <v>1912</v>
      </c>
      <c r="R462" t="s">
        <v>1913</v>
      </c>
      <c r="S462">
        <f t="shared" si="23"/>
        <v>8</v>
      </c>
      <c r="T462" t="s">
        <v>1914</v>
      </c>
      <c r="U462" t="s">
        <v>9898</v>
      </c>
      <c r="V462" t="s">
        <v>9899</v>
      </c>
      <c r="W462" t="s">
        <v>9900</v>
      </c>
      <c r="X462" t="s">
        <v>9901</v>
      </c>
      <c r="Y462" t="s">
        <v>9902</v>
      </c>
      <c r="Z462" t="s">
        <v>9903</v>
      </c>
      <c r="AA462" t="s">
        <v>9904</v>
      </c>
      <c r="AB462" t="s">
        <v>9905</v>
      </c>
    </row>
    <row r="463" spans="1:28" x14ac:dyDescent="0.25">
      <c r="A463" t="s">
        <v>5677</v>
      </c>
      <c r="B463" t="s">
        <v>5678</v>
      </c>
      <c r="C463" t="s">
        <v>7689</v>
      </c>
      <c r="D463" t="s">
        <v>17068</v>
      </c>
      <c r="E463" s="3">
        <v>699</v>
      </c>
      <c r="F463" s="3">
        <v>1345</v>
      </c>
      <c r="G463" s="3" t="str" cm="1">
        <f t="array" ref="G46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63" s="18">
        <v>0.48</v>
      </c>
      <c r="I463" s="8">
        <f>Table2[[#This Row],[rating]]+(Table2[[#This Row],[review count per product]]/8)</f>
        <v>4.9000000000000004</v>
      </c>
      <c r="J463">
        <v>3.9</v>
      </c>
      <c r="K463" s="2">
        <v>8446</v>
      </c>
      <c r="L463" s="2" t="str">
        <f>IF(Table2[[#This Row],[rating_count]]&lt;1000,"YES","NO")</f>
        <v>NO</v>
      </c>
      <c r="M463" s="2" t="str" cm="1">
        <f t="array" ref="M463">_xlfn.IFS(E463&lt;1000,"&lt;₹1000",E463&lt;=10000,"₹1000 - ₹10000",E463&gt;10000,"&gt;₹10000")</f>
        <v>&lt;₹1000</v>
      </c>
      <c r="N463" s="2" t="str">
        <f t="shared" si="21"/>
        <v>NO</v>
      </c>
      <c r="O463" s="4">
        <f t="shared" si="22"/>
        <v>11359870</v>
      </c>
      <c r="P463" t="s">
        <v>5679</v>
      </c>
      <c r="Q463" t="s">
        <v>5680</v>
      </c>
      <c r="R463" t="s">
        <v>5681</v>
      </c>
      <c r="S463">
        <f t="shared" si="23"/>
        <v>8</v>
      </c>
      <c r="T463" t="s">
        <v>5682</v>
      </c>
      <c r="U463" t="s">
        <v>14581</v>
      </c>
      <c r="V463" t="s">
        <v>14582</v>
      </c>
      <c r="W463" t="s">
        <v>14583</v>
      </c>
      <c r="X463" t="s">
        <v>14584</v>
      </c>
      <c r="Y463" t="s">
        <v>14585</v>
      </c>
      <c r="Z463" t="s">
        <v>14586</v>
      </c>
      <c r="AA463" t="s">
        <v>14587</v>
      </c>
      <c r="AB463" t="s">
        <v>14588</v>
      </c>
    </row>
    <row r="464" spans="1:28" x14ac:dyDescent="0.25">
      <c r="A464" t="s">
        <v>5629</v>
      </c>
      <c r="B464" t="s">
        <v>5630</v>
      </c>
      <c r="C464" t="s">
        <v>7679</v>
      </c>
      <c r="D464" t="s">
        <v>17068</v>
      </c>
      <c r="E464" s="3">
        <v>2088</v>
      </c>
      <c r="F464" s="3">
        <v>5550</v>
      </c>
      <c r="G464" s="3" t="str" cm="1">
        <f t="array" ref="G46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464" s="18">
        <v>0.62</v>
      </c>
      <c r="I464" s="8">
        <f>Table2[[#This Row],[rating]]+(Table2[[#This Row],[review count per product]]/8)</f>
        <v>5</v>
      </c>
      <c r="J464">
        <v>4</v>
      </c>
      <c r="K464" s="2">
        <v>5292</v>
      </c>
      <c r="L464" s="2" t="str">
        <f>IF(Table2[[#This Row],[rating_count]]&lt;1000,"YES","NO")</f>
        <v>NO</v>
      </c>
      <c r="M464" s="2" t="str" cm="1">
        <f t="array" ref="M464">_xlfn.IFS(E464&lt;1000,"&lt;₹1000",E464&lt;=10000,"₹1000 - ₹10000",E464&gt;10000,"&gt;₹10000")</f>
        <v>₹1000 - ₹10000</v>
      </c>
      <c r="N464" s="2" t="str">
        <f t="shared" si="21"/>
        <v>YES</v>
      </c>
      <c r="O464" s="4">
        <f t="shared" si="22"/>
        <v>29370600</v>
      </c>
      <c r="P464" t="s">
        <v>5631</v>
      </c>
      <c r="Q464" t="s">
        <v>5632</v>
      </c>
      <c r="R464" t="s">
        <v>5633</v>
      </c>
      <c r="S464">
        <f t="shared" si="23"/>
        <v>8</v>
      </c>
      <c r="T464" t="s">
        <v>5634</v>
      </c>
      <c r="U464" t="s">
        <v>14517</v>
      </c>
      <c r="V464" t="s">
        <v>14518</v>
      </c>
      <c r="W464" t="s">
        <v>14519</v>
      </c>
      <c r="X464" t="s">
        <v>14520</v>
      </c>
      <c r="Y464" t="s">
        <v>14521</v>
      </c>
      <c r="Z464" t="s">
        <v>14522</v>
      </c>
      <c r="AA464" t="s">
        <v>14523</v>
      </c>
      <c r="AB464" t="s">
        <v>14524</v>
      </c>
    </row>
    <row r="465" spans="1:28" x14ac:dyDescent="0.25">
      <c r="A465" t="s">
        <v>3819</v>
      </c>
      <c r="B465" t="s">
        <v>3820</v>
      </c>
      <c r="C465" t="s">
        <v>7537</v>
      </c>
      <c r="D465" t="s">
        <v>17066</v>
      </c>
      <c r="E465" s="3">
        <v>425</v>
      </c>
      <c r="F465" s="3">
        <v>999</v>
      </c>
      <c r="G465" s="3" t="str" cm="1">
        <f t="array" ref="G46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465" s="18">
        <v>0.56999999999999995</v>
      </c>
      <c r="I465" s="8">
        <f>Table2[[#This Row],[rating]]+(Table2[[#This Row],[review count per product]]/8)</f>
        <v>5</v>
      </c>
      <c r="J465">
        <v>4</v>
      </c>
      <c r="K465" s="2">
        <v>2581</v>
      </c>
      <c r="L465" s="2" t="str">
        <f>IF(Table2[[#This Row],[rating_count]]&lt;1000,"YES","NO")</f>
        <v>NO</v>
      </c>
      <c r="M465" s="2" t="str" cm="1">
        <f t="array" ref="M465">_xlfn.IFS(E465&lt;1000,"&lt;₹1000",E465&lt;=10000,"₹1000 - ₹10000",E465&gt;10000,"&gt;₹10000")</f>
        <v>&lt;₹1000</v>
      </c>
      <c r="N465" s="2" t="str">
        <f t="shared" si="21"/>
        <v>YES</v>
      </c>
      <c r="O465" s="4">
        <f t="shared" si="22"/>
        <v>2578419</v>
      </c>
      <c r="P465" t="s">
        <v>3821</v>
      </c>
      <c r="Q465" t="s">
        <v>3822</v>
      </c>
      <c r="R465" t="s">
        <v>3823</v>
      </c>
      <c r="S465">
        <f t="shared" si="23"/>
        <v>8</v>
      </c>
      <c r="T465" t="s">
        <v>3824</v>
      </c>
      <c r="U465" t="s">
        <v>12150</v>
      </c>
      <c r="V465" t="s">
        <v>12151</v>
      </c>
      <c r="W465" t="s">
        <v>12152</v>
      </c>
      <c r="X465" t="s">
        <v>12153</v>
      </c>
      <c r="Y465" t="s">
        <v>12154</v>
      </c>
      <c r="Z465" t="s">
        <v>12155</v>
      </c>
      <c r="AA465" t="s">
        <v>12156</v>
      </c>
      <c r="AB465" t="s">
        <v>12157</v>
      </c>
    </row>
    <row r="466" spans="1:28" x14ac:dyDescent="0.25">
      <c r="A466" t="s">
        <v>4879</v>
      </c>
      <c r="B466" t="s">
        <v>4880</v>
      </c>
      <c r="C466" t="s">
        <v>7657</v>
      </c>
      <c r="D466" t="s">
        <v>17066</v>
      </c>
      <c r="E466" s="3">
        <v>649</v>
      </c>
      <c r="F466" s="3">
        <v>1245</v>
      </c>
      <c r="G466" s="3" t="str" cm="1">
        <f t="array" ref="G46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66" s="18">
        <v>0.48</v>
      </c>
      <c r="I466" s="8">
        <f>Table2[[#This Row],[rating]]+(Table2[[#This Row],[review count per product]]/8)</f>
        <v>4.9000000000000004</v>
      </c>
      <c r="J466">
        <v>3.9</v>
      </c>
      <c r="K466" s="2">
        <v>123365</v>
      </c>
      <c r="L466" s="2" t="str">
        <f>IF(Table2[[#This Row],[rating_count]]&lt;1000,"YES","NO")</f>
        <v>NO</v>
      </c>
      <c r="M466" s="2" t="str" cm="1">
        <f t="array" ref="M466">_xlfn.IFS(E466&lt;1000,"&lt;₹1000",E466&lt;=10000,"₹1000 - ₹10000",E466&gt;10000,"&gt;₹10000")</f>
        <v>&lt;₹1000</v>
      </c>
      <c r="N466" s="2" t="str">
        <f t="shared" si="21"/>
        <v>NO</v>
      </c>
      <c r="O466" s="4">
        <f t="shared" si="22"/>
        <v>153589425</v>
      </c>
      <c r="P466" t="s">
        <v>4881</v>
      </c>
      <c r="Q466" t="s">
        <v>4882</v>
      </c>
      <c r="R466" t="s">
        <v>4883</v>
      </c>
      <c r="S466">
        <f t="shared" si="23"/>
        <v>8</v>
      </c>
      <c r="T466" t="s">
        <v>4884</v>
      </c>
      <c r="U466" t="s">
        <v>13535</v>
      </c>
      <c r="V466" t="s">
        <v>13536</v>
      </c>
      <c r="W466" t="s">
        <v>13537</v>
      </c>
      <c r="X466" t="s">
        <v>13538</v>
      </c>
      <c r="Y466" t="s">
        <v>13539</v>
      </c>
      <c r="Z466" t="s">
        <v>13540</v>
      </c>
      <c r="AA466" t="s">
        <v>13541</v>
      </c>
      <c r="AB466" t="s">
        <v>13542</v>
      </c>
    </row>
    <row r="467" spans="1:28" x14ac:dyDescent="0.25">
      <c r="A467" t="s">
        <v>5143</v>
      </c>
      <c r="B467" t="s">
        <v>5144</v>
      </c>
      <c r="C467" t="s">
        <v>7630</v>
      </c>
      <c r="D467" t="s">
        <v>17069</v>
      </c>
      <c r="E467" s="3">
        <v>1260</v>
      </c>
      <c r="F467" s="3">
        <v>1699</v>
      </c>
      <c r="G467" s="3" t="str" cm="1">
        <f t="array" ref="G46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67" s="18">
        <v>0.26</v>
      </c>
      <c r="I467" s="8">
        <f>Table2[[#This Row],[rating]]+(Table2[[#This Row],[review count per product]]/8)</f>
        <v>5.2</v>
      </c>
      <c r="J467">
        <v>4.2</v>
      </c>
      <c r="K467" s="2">
        <v>2891</v>
      </c>
      <c r="L467" s="2" t="str">
        <f>IF(Table2[[#This Row],[rating_count]]&lt;1000,"YES","NO")</f>
        <v>NO</v>
      </c>
      <c r="M467" s="2" t="str" cm="1">
        <f t="array" ref="M467">_xlfn.IFS(E467&lt;1000,"&lt;₹1000",E467&lt;=10000,"₹1000 - ₹10000",E467&gt;10000,"&gt;₹10000")</f>
        <v>₹1000 - ₹10000</v>
      </c>
      <c r="N467" s="2" t="str">
        <f t="shared" si="21"/>
        <v>NO</v>
      </c>
      <c r="O467" s="4">
        <f t="shared" si="22"/>
        <v>4911809</v>
      </c>
      <c r="P467" t="s">
        <v>5145</v>
      </c>
      <c r="Q467" t="s">
        <v>5146</v>
      </c>
      <c r="R467" t="s">
        <v>5147</v>
      </c>
      <c r="S467">
        <f t="shared" si="23"/>
        <v>8</v>
      </c>
      <c r="T467" t="s">
        <v>5148</v>
      </c>
      <c r="U467" t="s">
        <v>13887</v>
      </c>
      <c r="V467" t="s">
        <v>13888</v>
      </c>
      <c r="W467" t="s">
        <v>13889</v>
      </c>
      <c r="X467" t="s">
        <v>13890</v>
      </c>
      <c r="Y467" t="s">
        <v>13891</v>
      </c>
      <c r="Z467" t="s">
        <v>13892</v>
      </c>
      <c r="AA467" t="s">
        <v>13893</v>
      </c>
      <c r="AB467" t="s">
        <v>13894</v>
      </c>
    </row>
    <row r="468" spans="1:28" x14ac:dyDescent="0.25">
      <c r="A468" t="s">
        <v>6197</v>
      </c>
      <c r="B468" t="s">
        <v>6198</v>
      </c>
      <c r="C468" t="s">
        <v>7712</v>
      </c>
      <c r="D468" t="s">
        <v>17068</v>
      </c>
      <c r="E468" s="3">
        <v>3299</v>
      </c>
      <c r="F468" s="3">
        <v>4995</v>
      </c>
      <c r="G468" s="3" t="str" cm="1">
        <f t="array" ref="G46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468" s="18">
        <v>0.34</v>
      </c>
      <c r="I468" s="8">
        <f>Table2[[#This Row],[rating]]+(Table2[[#This Row],[review count per product]]/8)</f>
        <v>4.8</v>
      </c>
      <c r="J468">
        <v>3.8</v>
      </c>
      <c r="K468" s="2">
        <v>1393</v>
      </c>
      <c r="L468" s="2" t="str">
        <f>IF(Table2[[#This Row],[rating_count]]&lt;1000,"YES","NO")</f>
        <v>NO</v>
      </c>
      <c r="M468" s="2" t="str" cm="1">
        <f t="array" ref="M468">_xlfn.IFS(E468&lt;1000,"&lt;₹1000",E468&lt;=10000,"₹1000 - ₹10000",E468&gt;10000,"&gt;₹10000")</f>
        <v>₹1000 - ₹10000</v>
      </c>
      <c r="N468" s="2" t="str">
        <f t="shared" si="21"/>
        <v>NO</v>
      </c>
      <c r="O468" s="4">
        <f t="shared" si="22"/>
        <v>6958035</v>
      </c>
      <c r="P468" t="s">
        <v>6199</v>
      </c>
      <c r="Q468" t="s">
        <v>6200</v>
      </c>
      <c r="R468" t="s">
        <v>6201</v>
      </c>
      <c r="S468">
        <f t="shared" si="23"/>
        <v>8</v>
      </c>
      <c r="T468" t="s">
        <v>6202</v>
      </c>
      <c r="U468" t="s">
        <v>15265</v>
      </c>
      <c r="V468" t="s">
        <v>15266</v>
      </c>
      <c r="W468" t="s">
        <v>15267</v>
      </c>
      <c r="X468" t="s">
        <v>15268</v>
      </c>
      <c r="Y468" t="s">
        <v>15269</v>
      </c>
      <c r="Z468" t="s">
        <v>15270</v>
      </c>
      <c r="AA468" t="s">
        <v>15271</v>
      </c>
      <c r="AB468" t="s">
        <v>15272</v>
      </c>
    </row>
    <row r="469" spans="1:28" x14ac:dyDescent="0.25">
      <c r="A469" t="s">
        <v>4059</v>
      </c>
      <c r="B469" t="s">
        <v>4060</v>
      </c>
      <c r="C469" t="s">
        <v>7584</v>
      </c>
      <c r="D469" t="s">
        <v>17066</v>
      </c>
      <c r="E469" s="3">
        <v>1490</v>
      </c>
      <c r="F469" s="3">
        <v>2295</v>
      </c>
      <c r="G469" s="3" t="str" cm="1">
        <f t="array" ref="G46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469" s="18">
        <v>0.35</v>
      </c>
      <c r="I469" s="8">
        <f>Table2[[#This Row],[rating]]+(Table2[[#This Row],[review count per product]]/8)</f>
        <v>5.6</v>
      </c>
      <c r="J469">
        <v>4.5999999999999996</v>
      </c>
      <c r="K469" s="2">
        <v>10652</v>
      </c>
      <c r="L469" s="2" t="str">
        <f>IF(Table2[[#This Row],[rating_count]]&lt;1000,"YES","NO")</f>
        <v>NO</v>
      </c>
      <c r="M469" s="2" t="str" cm="1">
        <f t="array" ref="M469">_xlfn.IFS(E469&lt;1000,"&lt;₹1000",E469&lt;=10000,"₹1000 - ₹10000",E469&gt;10000,"&gt;₹10000")</f>
        <v>₹1000 - ₹10000</v>
      </c>
      <c r="N469" s="2" t="str">
        <f t="shared" si="21"/>
        <v>NO</v>
      </c>
      <c r="O469" s="4">
        <f t="shared" si="22"/>
        <v>24446340</v>
      </c>
      <c r="P469" t="s">
        <v>4061</v>
      </c>
      <c r="Q469" t="s">
        <v>4062</v>
      </c>
      <c r="R469" t="s">
        <v>4063</v>
      </c>
      <c r="S469">
        <f t="shared" si="23"/>
        <v>8</v>
      </c>
      <c r="T469" t="s">
        <v>4064</v>
      </c>
      <c r="U469" t="s">
        <v>12470</v>
      </c>
      <c r="V469" t="s">
        <v>12471</v>
      </c>
      <c r="W469" t="s">
        <v>12472</v>
      </c>
      <c r="X469" t="s">
        <v>12473</v>
      </c>
      <c r="Y469" t="s">
        <v>12474</v>
      </c>
      <c r="Z469" t="s">
        <v>12475</v>
      </c>
      <c r="AA469" t="s">
        <v>12476</v>
      </c>
      <c r="AB469" t="s">
        <v>12477</v>
      </c>
    </row>
    <row r="470" spans="1:28" x14ac:dyDescent="0.25">
      <c r="A470" t="s">
        <v>4304</v>
      </c>
      <c r="B470" t="s">
        <v>4305</v>
      </c>
      <c r="C470" t="s">
        <v>7643</v>
      </c>
      <c r="D470" t="s">
        <v>17069</v>
      </c>
      <c r="E470" s="3">
        <v>900</v>
      </c>
      <c r="F470" s="3">
        <v>2499</v>
      </c>
      <c r="G470" s="3" t="str" cm="1">
        <f t="array" ref="G47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470" s="18">
        <v>0.64</v>
      </c>
      <c r="I470" s="8">
        <f>Table2[[#This Row],[rating]]+(Table2[[#This Row],[review count per product]]/8)</f>
        <v>5</v>
      </c>
      <c r="J470">
        <v>4</v>
      </c>
      <c r="K470" s="2">
        <v>36384</v>
      </c>
      <c r="L470" s="2" t="str">
        <f>IF(Table2[[#This Row],[rating_count]]&lt;1000,"YES","NO")</f>
        <v>NO</v>
      </c>
      <c r="M470" s="2" t="str" cm="1">
        <f t="array" ref="M470">_xlfn.IFS(E470&lt;1000,"&lt;₹1000",E470&lt;=10000,"₹1000 - ₹10000",E470&gt;10000,"&gt;₹10000")</f>
        <v>&lt;₹1000</v>
      </c>
      <c r="N470" s="2" t="str">
        <f t="shared" si="21"/>
        <v>YES</v>
      </c>
      <c r="O470" s="4">
        <f t="shared" si="22"/>
        <v>90923616</v>
      </c>
      <c r="P470" t="s">
        <v>4306</v>
      </c>
      <c r="Q470" t="s">
        <v>2658</v>
      </c>
      <c r="R470" t="s">
        <v>2659</v>
      </c>
      <c r="S470">
        <f t="shared" si="23"/>
        <v>8</v>
      </c>
      <c r="T470" t="s">
        <v>2660</v>
      </c>
      <c r="U470" t="s">
        <v>10672</v>
      </c>
      <c r="V470" t="s">
        <v>10673</v>
      </c>
      <c r="W470" t="s">
        <v>10674</v>
      </c>
      <c r="X470" t="s">
        <v>10675</v>
      </c>
      <c r="Y470" t="s">
        <v>10676</v>
      </c>
      <c r="Z470" t="s">
        <v>10677</v>
      </c>
      <c r="AA470" t="s">
        <v>10678</v>
      </c>
      <c r="AB470" t="s">
        <v>10679</v>
      </c>
    </row>
    <row r="471" spans="1:28" x14ac:dyDescent="0.25">
      <c r="A471" t="s">
        <v>2845</v>
      </c>
      <c r="B471" t="s">
        <v>2846</v>
      </c>
      <c r="C471" t="s">
        <v>7574</v>
      </c>
      <c r="D471" t="s">
        <v>17067</v>
      </c>
      <c r="E471" s="3">
        <v>349</v>
      </c>
      <c r="F471" s="3">
        <v>1499</v>
      </c>
      <c r="G471" s="3" t="str" cm="1">
        <f t="array" ref="G47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471" s="18">
        <v>0.77</v>
      </c>
      <c r="I471" s="8">
        <f>Table2[[#This Row],[rating]]+(Table2[[#This Row],[review count per product]]/8)</f>
        <v>5.3</v>
      </c>
      <c r="J471">
        <v>4.3</v>
      </c>
      <c r="K471" s="2">
        <v>24791</v>
      </c>
      <c r="L471" s="2" t="str">
        <f>IF(Table2[[#This Row],[rating_count]]&lt;1000,"YES","NO")</f>
        <v>NO</v>
      </c>
      <c r="M471" s="2" t="str" cm="1">
        <f t="array" ref="M471">_xlfn.IFS(E471&lt;1000,"&lt;₹1000",E471&lt;=10000,"₹1000 - ₹10000",E471&gt;10000,"&gt;₹10000")</f>
        <v>&lt;₹1000</v>
      </c>
      <c r="N471" s="2" t="str">
        <f t="shared" si="21"/>
        <v>YES</v>
      </c>
      <c r="O471" s="4">
        <f t="shared" si="22"/>
        <v>37161709</v>
      </c>
      <c r="P471" t="s">
        <v>2847</v>
      </c>
      <c r="Q471" t="s">
        <v>2848</v>
      </c>
      <c r="R471" t="s">
        <v>2849</v>
      </c>
      <c r="S471">
        <f t="shared" si="23"/>
        <v>8</v>
      </c>
      <c r="T471" t="s">
        <v>2850</v>
      </c>
      <c r="U471" t="s">
        <v>10873</v>
      </c>
      <c r="V471" t="s">
        <v>10874</v>
      </c>
      <c r="W471" t="s">
        <v>10875</v>
      </c>
      <c r="X471" t="s">
        <v>10876</v>
      </c>
      <c r="Y471" t="s">
        <v>10877</v>
      </c>
      <c r="Z471" t="s">
        <v>10878</v>
      </c>
      <c r="AA471" t="s">
        <v>10879</v>
      </c>
      <c r="AB471" t="s">
        <v>10880</v>
      </c>
    </row>
    <row r="472" spans="1:28" x14ac:dyDescent="0.25">
      <c r="A472" t="s">
        <v>4448</v>
      </c>
      <c r="B472" t="s">
        <v>4449</v>
      </c>
      <c r="C472" t="s">
        <v>7537</v>
      </c>
      <c r="D472" t="s">
        <v>17066</v>
      </c>
      <c r="E472" s="3">
        <v>1679</v>
      </c>
      <c r="F472" s="3">
        <v>1999</v>
      </c>
      <c r="G472" s="3" t="str" cm="1">
        <f t="array" ref="G47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472" s="18">
        <v>0.16</v>
      </c>
      <c r="I472" s="8">
        <f>Table2[[#This Row],[rating]]+(Table2[[#This Row],[review count per product]]/8)</f>
        <v>4.8499999999999996</v>
      </c>
      <c r="J472">
        <v>4.0999999999999996</v>
      </c>
      <c r="K472" s="2">
        <v>72563</v>
      </c>
      <c r="L472" s="2" t="str">
        <f>IF(Table2[[#This Row],[rating_count]]&lt;1000,"YES","NO")</f>
        <v>NO</v>
      </c>
      <c r="M472" s="2" t="str" cm="1">
        <f t="array" ref="M472">_xlfn.IFS(E472&lt;1000,"&lt;₹1000",E472&lt;=10000,"₹1000 - ₹10000",E472&gt;10000,"&gt;₹10000")</f>
        <v>₹1000 - ₹10000</v>
      </c>
      <c r="N472" s="2" t="str">
        <f t="shared" si="21"/>
        <v>NO</v>
      </c>
      <c r="O472" s="4">
        <f t="shared" si="22"/>
        <v>145053437</v>
      </c>
      <c r="P472" t="s">
        <v>4450</v>
      </c>
      <c r="Q472" t="s">
        <v>4451</v>
      </c>
      <c r="R472" t="s">
        <v>4452</v>
      </c>
      <c r="S472">
        <f t="shared" si="23"/>
        <v>6</v>
      </c>
      <c r="T472" t="s">
        <v>4453</v>
      </c>
      <c r="U472" t="s">
        <v>12982</v>
      </c>
      <c r="V472" t="s">
        <v>12983</v>
      </c>
      <c r="W472" t="s">
        <v>12984</v>
      </c>
      <c r="X472" t="s">
        <v>12985</v>
      </c>
      <c r="Y472" t="s">
        <v>12986</v>
      </c>
      <c r="Z472" t="s">
        <v>12987</v>
      </c>
    </row>
    <row r="473" spans="1:28" x14ac:dyDescent="0.25">
      <c r="A473" t="s">
        <v>262</v>
      </c>
      <c r="B473" t="s">
        <v>263</v>
      </c>
      <c r="C473" t="s">
        <v>7537</v>
      </c>
      <c r="D473" t="s">
        <v>17066</v>
      </c>
      <c r="E473" s="3">
        <v>333</v>
      </c>
      <c r="F473" s="3">
        <v>999</v>
      </c>
      <c r="G473" s="3" t="str" cm="1">
        <f t="array" ref="G47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473" s="18">
        <v>0.67</v>
      </c>
      <c r="I473" s="8">
        <f>Table2[[#This Row],[rating]]+(Table2[[#This Row],[review count per product]]/8)</f>
        <v>4.3</v>
      </c>
      <c r="J473">
        <v>3.3</v>
      </c>
      <c r="K473" s="2">
        <v>9792</v>
      </c>
      <c r="L473" s="2" t="str">
        <f>IF(Table2[[#This Row],[rating_count]]&lt;1000,"YES","NO")</f>
        <v>NO</v>
      </c>
      <c r="M473" s="2" t="str" cm="1">
        <f t="array" ref="M473">_xlfn.IFS(E473&lt;1000,"&lt;₹1000",E473&lt;=10000,"₹1000 - ₹10000",E473&gt;10000,"&gt;₹10000")</f>
        <v>&lt;₹1000</v>
      </c>
      <c r="N473" s="2" t="str">
        <f t="shared" si="21"/>
        <v>YES</v>
      </c>
      <c r="O473" s="4">
        <f t="shared" si="22"/>
        <v>9782208</v>
      </c>
      <c r="P473" t="s">
        <v>264</v>
      </c>
      <c r="Q473" t="s">
        <v>265</v>
      </c>
      <c r="R473" t="s">
        <v>266</v>
      </c>
      <c r="S473">
        <f t="shared" si="23"/>
        <v>8</v>
      </c>
      <c r="T473" t="s">
        <v>267</v>
      </c>
      <c r="U473" t="s">
        <v>8056</v>
      </c>
      <c r="V473" t="s">
        <v>8057</v>
      </c>
      <c r="W473" t="s">
        <v>8058</v>
      </c>
      <c r="X473" t="s">
        <v>8059</v>
      </c>
      <c r="Y473" t="s">
        <v>8060</v>
      </c>
      <c r="Z473" t="s">
        <v>8061</v>
      </c>
      <c r="AA473" t="s">
        <v>8062</v>
      </c>
      <c r="AB473" t="s">
        <v>8063</v>
      </c>
    </row>
    <row r="474" spans="1:28" x14ac:dyDescent="0.25">
      <c r="A474" t="s">
        <v>214</v>
      </c>
      <c r="B474" t="s">
        <v>215</v>
      </c>
      <c r="C474" t="s">
        <v>7537</v>
      </c>
      <c r="D474" t="s">
        <v>17066</v>
      </c>
      <c r="E474" s="3">
        <v>899</v>
      </c>
      <c r="F474" s="3">
        <v>1900</v>
      </c>
      <c r="G474" s="3" t="str" cm="1">
        <f t="array" ref="G47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474" s="18">
        <v>0.53</v>
      </c>
      <c r="I474" s="8">
        <f>Table2[[#This Row],[rating]]+(Table2[[#This Row],[review count per product]]/8)</f>
        <v>5.4</v>
      </c>
      <c r="J474">
        <v>4.4000000000000004</v>
      </c>
      <c r="K474" s="2">
        <v>13552</v>
      </c>
      <c r="L474" s="2" t="str">
        <f>IF(Table2[[#This Row],[rating_count]]&lt;1000,"YES","NO")</f>
        <v>NO</v>
      </c>
      <c r="M474" s="2" t="str" cm="1">
        <f t="array" ref="M474">_xlfn.IFS(E474&lt;1000,"&lt;₹1000",E474&lt;=10000,"₹1000 - ₹10000",E474&gt;10000,"&gt;₹10000")</f>
        <v>&lt;₹1000</v>
      </c>
      <c r="N474" s="2" t="str">
        <f t="shared" si="21"/>
        <v>YES</v>
      </c>
      <c r="O474" s="4">
        <f t="shared" si="22"/>
        <v>25748800</v>
      </c>
      <c r="P474" t="s">
        <v>216</v>
      </c>
      <c r="Q474" t="s">
        <v>217</v>
      </c>
      <c r="R474" t="s">
        <v>218</v>
      </c>
      <c r="S474">
        <f t="shared" si="23"/>
        <v>8</v>
      </c>
      <c r="T474" t="s">
        <v>219</v>
      </c>
      <c r="U474" t="s">
        <v>8000</v>
      </c>
      <c r="V474" t="s">
        <v>8001</v>
      </c>
      <c r="W474" t="s">
        <v>8002</v>
      </c>
      <c r="X474" t="s">
        <v>8003</v>
      </c>
      <c r="Y474" t="s">
        <v>8004</v>
      </c>
      <c r="Z474" t="s">
        <v>8005</v>
      </c>
      <c r="AA474" t="s">
        <v>8006</v>
      </c>
      <c r="AB474" t="s">
        <v>8007</v>
      </c>
    </row>
    <row r="475" spans="1:28" x14ac:dyDescent="0.25">
      <c r="A475" t="s">
        <v>3377</v>
      </c>
      <c r="B475" t="s">
        <v>3378</v>
      </c>
      <c r="C475" t="s">
        <v>7601</v>
      </c>
      <c r="D475" t="s">
        <v>17068</v>
      </c>
      <c r="E475" s="3">
        <v>2499</v>
      </c>
      <c r="F475" s="3">
        <v>3299</v>
      </c>
      <c r="G475" s="3" t="str" cm="1">
        <f t="array" ref="G47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75" s="18">
        <v>0.24</v>
      </c>
      <c r="I475" s="8">
        <f>Table2[[#This Row],[rating]]+(Table2[[#This Row],[review count per product]]/8)</f>
        <v>5.2</v>
      </c>
      <c r="J475">
        <v>4.2</v>
      </c>
      <c r="K475" s="2">
        <v>93112</v>
      </c>
      <c r="L475" s="2" t="str">
        <f>IF(Table2[[#This Row],[rating_count]]&lt;1000,"YES","NO")</f>
        <v>NO</v>
      </c>
      <c r="M475" s="2" t="str" cm="1">
        <f t="array" ref="M475">_xlfn.IFS(E475&lt;1000,"&lt;₹1000",E475&lt;=10000,"₹1000 - ₹10000",E475&gt;10000,"&gt;₹10000")</f>
        <v>₹1000 - ₹10000</v>
      </c>
      <c r="N475" s="2" t="str">
        <f t="shared" si="21"/>
        <v>NO</v>
      </c>
      <c r="O475" s="4">
        <f t="shared" si="22"/>
        <v>307176488</v>
      </c>
      <c r="P475" t="s">
        <v>3379</v>
      </c>
      <c r="Q475" t="s">
        <v>3380</v>
      </c>
      <c r="R475" t="s">
        <v>3381</v>
      </c>
      <c r="S475">
        <f t="shared" si="23"/>
        <v>8</v>
      </c>
      <c r="T475" t="s">
        <v>3382</v>
      </c>
      <c r="U475" t="s">
        <v>11574</v>
      </c>
      <c r="V475" t="s">
        <v>11575</v>
      </c>
      <c r="W475" t="s">
        <v>11576</v>
      </c>
      <c r="X475" t="s">
        <v>11577</v>
      </c>
      <c r="Y475" t="s">
        <v>11578</v>
      </c>
      <c r="Z475" t="s">
        <v>11579</v>
      </c>
      <c r="AA475" t="s">
        <v>11580</v>
      </c>
      <c r="AB475" t="s">
        <v>11581</v>
      </c>
    </row>
    <row r="476" spans="1:28" x14ac:dyDescent="0.25">
      <c r="A476" t="s">
        <v>7012</v>
      </c>
      <c r="B476" t="s">
        <v>7013</v>
      </c>
      <c r="C476" t="s">
        <v>7691</v>
      </c>
      <c r="D476" t="s">
        <v>17068</v>
      </c>
      <c r="E476" s="3">
        <v>1190</v>
      </c>
      <c r="F476" s="3">
        <v>2550</v>
      </c>
      <c r="G476" s="3" t="str" cm="1">
        <f t="array" ref="G47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476" s="18">
        <v>0.53</v>
      </c>
      <c r="I476" s="8">
        <f>Table2[[#This Row],[rating]]+(Table2[[#This Row],[review count per product]]/8)</f>
        <v>4.8</v>
      </c>
      <c r="J476">
        <v>3.8</v>
      </c>
      <c r="K476" s="2">
        <v>1181</v>
      </c>
      <c r="L476" s="2" t="str">
        <f>IF(Table2[[#This Row],[rating_count]]&lt;1000,"YES","NO")</f>
        <v>NO</v>
      </c>
      <c r="M476" s="2" t="str" cm="1">
        <f t="array" ref="M476">_xlfn.IFS(E476&lt;1000,"&lt;₹1000",E476&lt;=10000,"₹1000 - ₹10000",E476&gt;10000,"&gt;₹10000")</f>
        <v>₹1000 - ₹10000</v>
      </c>
      <c r="N476" s="2" t="str">
        <f t="shared" si="21"/>
        <v>YES</v>
      </c>
      <c r="O476" s="4">
        <f t="shared" si="22"/>
        <v>3011550</v>
      </c>
      <c r="P476" t="s">
        <v>7014</v>
      </c>
      <c r="Q476" t="s">
        <v>7015</v>
      </c>
      <c r="R476" t="s">
        <v>7016</v>
      </c>
      <c r="S476">
        <f t="shared" si="23"/>
        <v>8</v>
      </c>
      <c r="T476" t="s">
        <v>7017</v>
      </c>
      <c r="U476" t="s">
        <v>16324</v>
      </c>
      <c r="V476" t="s">
        <v>16325</v>
      </c>
      <c r="W476" t="s">
        <v>16326</v>
      </c>
      <c r="X476" t="s">
        <v>16327</v>
      </c>
      <c r="Y476" t="s">
        <v>16328</v>
      </c>
      <c r="Z476" t="s">
        <v>16329</v>
      </c>
      <c r="AA476" t="s">
        <v>16330</v>
      </c>
      <c r="AB476" t="s">
        <v>16331</v>
      </c>
    </row>
    <row r="477" spans="1:28" x14ac:dyDescent="0.25">
      <c r="A477" t="s">
        <v>7222</v>
      </c>
      <c r="B477" t="s">
        <v>7223</v>
      </c>
      <c r="C477" t="s">
        <v>7717</v>
      </c>
      <c r="D477" t="s">
        <v>17068</v>
      </c>
      <c r="E477" s="3">
        <v>1745</v>
      </c>
      <c r="F477" s="3">
        <v>2400</v>
      </c>
      <c r="G477" s="3" t="str" cm="1">
        <f t="array" ref="G47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77" s="18">
        <v>0.27</v>
      </c>
      <c r="I477" s="8">
        <f>Table2[[#This Row],[rating]]+(Table2[[#This Row],[review count per product]]/8)</f>
        <v>5.2</v>
      </c>
      <c r="J477">
        <v>4.2</v>
      </c>
      <c r="K477" s="2">
        <v>14160</v>
      </c>
      <c r="L477" s="2" t="str">
        <f>IF(Table2[[#This Row],[rating_count]]&lt;1000,"YES","NO")</f>
        <v>NO</v>
      </c>
      <c r="M477" s="2" t="str" cm="1">
        <f t="array" ref="M477">_xlfn.IFS(E477&lt;1000,"&lt;₹1000",E477&lt;=10000,"₹1000 - ₹10000",E477&gt;10000,"&gt;₹10000")</f>
        <v>₹1000 - ₹10000</v>
      </c>
      <c r="N477" s="2" t="str">
        <f t="shared" si="21"/>
        <v>NO</v>
      </c>
      <c r="O477" s="4">
        <f t="shared" si="22"/>
        <v>33984000</v>
      </c>
      <c r="P477" t="s">
        <v>7224</v>
      </c>
      <c r="Q477" t="s">
        <v>7225</v>
      </c>
      <c r="R477" t="s">
        <v>7226</v>
      </c>
      <c r="S477">
        <f t="shared" si="23"/>
        <v>8</v>
      </c>
      <c r="T477" t="s">
        <v>7227</v>
      </c>
      <c r="U477" t="s">
        <v>16597</v>
      </c>
      <c r="V477" t="s">
        <v>16598</v>
      </c>
      <c r="W477" t="s">
        <v>16599</v>
      </c>
      <c r="X477" t="s">
        <v>16600</v>
      </c>
      <c r="Y477" t="s">
        <v>16601</v>
      </c>
      <c r="Z477" t="s">
        <v>16602</v>
      </c>
      <c r="AA477" t="s">
        <v>16603</v>
      </c>
      <c r="AB477" t="s">
        <v>16604</v>
      </c>
    </row>
    <row r="478" spans="1:28" x14ac:dyDescent="0.25">
      <c r="A478" t="s">
        <v>6467</v>
      </c>
      <c r="B478" t="s">
        <v>6468</v>
      </c>
      <c r="C478" t="s">
        <v>7679</v>
      </c>
      <c r="D478" t="s">
        <v>17068</v>
      </c>
      <c r="E478" s="3">
        <v>6525</v>
      </c>
      <c r="F478" s="3">
        <v>8820</v>
      </c>
      <c r="G478" s="3" t="str" cm="1">
        <f t="array" ref="G47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478" s="18">
        <v>0.26</v>
      </c>
      <c r="I478" s="8">
        <f>Table2[[#This Row],[rating]]+(Table2[[#This Row],[review count per product]]/8)</f>
        <v>5.5</v>
      </c>
      <c r="J478">
        <v>4.5</v>
      </c>
      <c r="K478" s="2">
        <v>5137</v>
      </c>
      <c r="L478" s="2" t="str">
        <f>IF(Table2[[#This Row],[rating_count]]&lt;1000,"YES","NO")</f>
        <v>NO</v>
      </c>
      <c r="M478" s="2" t="str" cm="1">
        <f t="array" ref="M478">_xlfn.IFS(E478&lt;1000,"&lt;₹1000",E478&lt;=10000,"₹1000 - ₹10000",E478&gt;10000,"&gt;₹10000")</f>
        <v>₹1000 - ₹10000</v>
      </c>
      <c r="N478" s="2" t="str">
        <f t="shared" si="21"/>
        <v>NO</v>
      </c>
      <c r="O478" s="4">
        <f t="shared" si="22"/>
        <v>45308340</v>
      </c>
      <c r="P478" t="s">
        <v>6469</v>
      </c>
      <c r="Q478" t="s">
        <v>6470</v>
      </c>
      <c r="R478" t="s">
        <v>6471</v>
      </c>
      <c r="S478">
        <f t="shared" si="23"/>
        <v>8</v>
      </c>
      <c r="T478" t="s">
        <v>6472</v>
      </c>
      <c r="U478" t="s">
        <v>15618</v>
      </c>
      <c r="V478" t="s">
        <v>15619</v>
      </c>
      <c r="W478" t="s">
        <v>15620</v>
      </c>
      <c r="X478" t="s">
        <v>15621</v>
      </c>
      <c r="Y478" t="s">
        <v>15622</v>
      </c>
      <c r="Z478" t="s">
        <v>15623</v>
      </c>
      <c r="AA478" t="s">
        <v>15624</v>
      </c>
      <c r="AB478" t="s">
        <v>15625</v>
      </c>
    </row>
    <row r="479" spans="1:28" x14ac:dyDescent="0.25">
      <c r="A479" t="s">
        <v>6006</v>
      </c>
      <c r="B479" t="s">
        <v>6007</v>
      </c>
      <c r="C479" t="s">
        <v>7703</v>
      </c>
      <c r="D479" t="s">
        <v>17068</v>
      </c>
      <c r="E479" s="3">
        <v>8199</v>
      </c>
      <c r="F479" s="3">
        <v>16000</v>
      </c>
      <c r="G479" s="3" t="str" cm="1">
        <f t="array" ref="G47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79" s="18">
        <v>0.49</v>
      </c>
      <c r="I479" s="8">
        <f>Table2[[#This Row],[rating]]+(Table2[[#This Row],[review count per product]]/8)</f>
        <v>4.9000000000000004</v>
      </c>
      <c r="J479">
        <v>3.9</v>
      </c>
      <c r="K479" s="2">
        <v>18497</v>
      </c>
      <c r="L479" s="2" t="str">
        <f>IF(Table2[[#This Row],[rating_count]]&lt;1000,"YES","NO")</f>
        <v>NO</v>
      </c>
      <c r="M479" s="2" t="str" cm="1">
        <f t="array" ref="M479">_xlfn.IFS(E479&lt;1000,"&lt;₹1000",E479&lt;=10000,"₹1000 - ₹10000",E479&gt;10000,"&gt;₹10000")</f>
        <v>₹1000 - ₹10000</v>
      </c>
      <c r="N479" s="2" t="str">
        <f t="shared" si="21"/>
        <v>NO</v>
      </c>
      <c r="O479" s="4">
        <f t="shared" si="22"/>
        <v>295952000</v>
      </c>
      <c r="P479" t="s">
        <v>6008</v>
      </c>
      <c r="Q479" t="s">
        <v>6009</v>
      </c>
      <c r="R479" t="s">
        <v>6010</v>
      </c>
      <c r="S479">
        <f t="shared" si="23"/>
        <v>8</v>
      </c>
      <c r="T479" t="s">
        <v>6011</v>
      </c>
      <c r="U479" t="s">
        <v>15018</v>
      </c>
      <c r="V479" t="s">
        <v>15019</v>
      </c>
      <c r="W479" t="s">
        <v>15020</v>
      </c>
      <c r="X479" t="s">
        <v>15021</v>
      </c>
      <c r="Y479" t="s">
        <v>15022</v>
      </c>
      <c r="Z479" t="s">
        <v>15023</v>
      </c>
      <c r="AA479" t="s">
        <v>15024</v>
      </c>
      <c r="AB479" t="s">
        <v>15025</v>
      </c>
    </row>
    <row r="480" spans="1:28" x14ac:dyDescent="0.25">
      <c r="A480" t="s">
        <v>6138</v>
      </c>
      <c r="B480" t="s">
        <v>6139</v>
      </c>
      <c r="C480" t="s">
        <v>7688</v>
      </c>
      <c r="D480" t="s">
        <v>17068</v>
      </c>
      <c r="E480" s="3">
        <v>1999</v>
      </c>
      <c r="F480" s="3">
        <v>3300</v>
      </c>
      <c r="G480" s="3" t="str" cm="1">
        <f t="array" ref="G48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480" s="18">
        <v>0.39</v>
      </c>
      <c r="I480" s="8">
        <f>Table2[[#This Row],[rating]]+(Table2[[#This Row],[review count per product]]/8)</f>
        <v>5.2</v>
      </c>
      <c r="J480">
        <v>4.2</v>
      </c>
      <c r="K480" s="2">
        <v>780</v>
      </c>
      <c r="L480" s="2" t="str">
        <f>IF(Table2[[#This Row],[rating_count]]&lt;1000,"YES","NO")</f>
        <v>YES</v>
      </c>
      <c r="M480" s="2" t="str" cm="1">
        <f t="array" ref="M480">_xlfn.IFS(E480&lt;1000,"&lt;₹1000",E480&lt;=10000,"₹1000 - ₹10000",E480&gt;10000,"&gt;₹10000")</f>
        <v>₹1000 - ₹10000</v>
      </c>
      <c r="N480" s="2" t="str">
        <f t="shared" si="21"/>
        <v>NO</v>
      </c>
      <c r="O480" s="4">
        <f t="shared" si="22"/>
        <v>2574000</v>
      </c>
      <c r="P480" t="s">
        <v>6140</v>
      </c>
      <c r="Q480" t="s">
        <v>6141</v>
      </c>
      <c r="R480" t="s">
        <v>6142</v>
      </c>
      <c r="S480">
        <f t="shared" si="23"/>
        <v>8</v>
      </c>
      <c r="T480" t="s">
        <v>6143</v>
      </c>
      <c r="U480" t="s">
        <v>15190</v>
      </c>
      <c r="V480" t="s">
        <v>15191</v>
      </c>
      <c r="W480" t="s">
        <v>15192</v>
      </c>
      <c r="X480" t="s">
        <v>15193</v>
      </c>
      <c r="Y480" t="s">
        <v>15194</v>
      </c>
      <c r="Z480" t="s">
        <v>15195</v>
      </c>
      <c r="AA480" t="s">
        <v>15196</v>
      </c>
      <c r="AB480" t="s">
        <v>15197</v>
      </c>
    </row>
    <row r="481" spans="1:28" x14ac:dyDescent="0.25">
      <c r="A481" t="s">
        <v>4658</v>
      </c>
      <c r="B481" t="s">
        <v>4659</v>
      </c>
      <c r="C481" t="s">
        <v>7538</v>
      </c>
      <c r="D481" t="s">
        <v>17066</v>
      </c>
      <c r="E481" s="3">
        <v>2299</v>
      </c>
      <c r="F481" s="3">
        <v>7500</v>
      </c>
      <c r="G481" s="3" t="str" cm="1">
        <f t="array" ref="G48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481" s="18">
        <v>0.69</v>
      </c>
      <c r="I481" s="8">
        <f>Table2[[#This Row],[rating]]+(Table2[[#This Row],[review count per product]]/8)</f>
        <v>5.0999999999999996</v>
      </c>
      <c r="J481">
        <v>4.0999999999999996</v>
      </c>
      <c r="K481" s="2">
        <v>5554</v>
      </c>
      <c r="L481" s="2" t="str">
        <f>IF(Table2[[#This Row],[rating_count]]&lt;1000,"YES","NO")</f>
        <v>NO</v>
      </c>
      <c r="M481" s="2" t="str" cm="1">
        <f t="array" ref="M481">_xlfn.IFS(E481&lt;1000,"&lt;₹1000",E481&lt;=10000,"₹1000 - ₹10000",E481&gt;10000,"&gt;₹10000")</f>
        <v>₹1000 - ₹10000</v>
      </c>
      <c r="N481" s="2" t="str">
        <f t="shared" si="21"/>
        <v>YES</v>
      </c>
      <c r="O481" s="4">
        <f t="shared" si="22"/>
        <v>41655000</v>
      </c>
      <c r="P481" t="s">
        <v>4660</v>
      </c>
      <c r="Q481" t="s">
        <v>4661</v>
      </c>
      <c r="R481" t="s">
        <v>4662</v>
      </c>
      <c r="S481">
        <f t="shared" si="23"/>
        <v>8</v>
      </c>
      <c r="T481" t="s">
        <v>4663</v>
      </c>
      <c r="U481" t="s">
        <v>13249</v>
      </c>
      <c r="V481" t="s">
        <v>13250</v>
      </c>
      <c r="W481" t="s">
        <v>13251</v>
      </c>
      <c r="X481" t="s">
        <v>13252</v>
      </c>
      <c r="Y481" t="s">
        <v>13253</v>
      </c>
      <c r="Z481" t="s">
        <v>13254</v>
      </c>
      <c r="AA481" t="s">
        <v>13255</v>
      </c>
      <c r="AB481" t="s">
        <v>13256</v>
      </c>
    </row>
    <row r="482" spans="1:28" x14ac:dyDescent="0.25">
      <c r="A482" t="s">
        <v>3551</v>
      </c>
      <c r="B482" t="s">
        <v>3552</v>
      </c>
      <c r="C482" t="s">
        <v>7584</v>
      </c>
      <c r="D482" t="s">
        <v>17066</v>
      </c>
      <c r="E482" s="3">
        <v>549</v>
      </c>
      <c r="F482" s="3">
        <v>999</v>
      </c>
      <c r="G482" s="3" t="str" cm="1">
        <f t="array" ref="G48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82" s="18">
        <v>0.45</v>
      </c>
      <c r="I482" s="8">
        <f>Table2[[#This Row],[rating]]+(Table2[[#This Row],[review count per product]]/8)</f>
        <v>5.3</v>
      </c>
      <c r="J482">
        <v>4.3</v>
      </c>
      <c r="K482" s="2">
        <v>7758</v>
      </c>
      <c r="L482" s="2" t="str">
        <f>IF(Table2[[#This Row],[rating_count]]&lt;1000,"YES","NO")</f>
        <v>NO</v>
      </c>
      <c r="M482" s="2" t="str" cm="1">
        <f t="array" ref="M482">_xlfn.IFS(E482&lt;1000,"&lt;₹1000",E482&lt;=10000,"₹1000 - ₹10000",E482&gt;10000,"&gt;₹10000")</f>
        <v>&lt;₹1000</v>
      </c>
      <c r="N482" s="2" t="str">
        <f t="shared" si="21"/>
        <v>NO</v>
      </c>
      <c r="O482" s="4">
        <f t="shared" si="22"/>
        <v>7750242</v>
      </c>
      <c r="P482" t="s">
        <v>3553</v>
      </c>
      <c r="Q482" t="s">
        <v>3554</v>
      </c>
      <c r="R482" t="s">
        <v>3555</v>
      </c>
      <c r="S482">
        <f t="shared" si="23"/>
        <v>8</v>
      </c>
      <c r="T482" t="s">
        <v>3556</v>
      </c>
      <c r="U482" t="s">
        <v>11798</v>
      </c>
      <c r="V482" t="s">
        <v>11799</v>
      </c>
      <c r="W482" t="s">
        <v>11800</v>
      </c>
      <c r="X482" t="s">
        <v>11801</v>
      </c>
      <c r="Y482" t="s">
        <v>11802</v>
      </c>
      <c r="Z482" t="s">
        <v>11803</v>
      </c>
      <c r="AA482" t="s">
        <v>11804</v>
      </c>
      <c r="AB482" t="s">
        <v>11805</v>
      </c>
    </row>
    <row r="483" spans="1:28" x14ac:dyDescent="0.25">
      <c r="A483" t="s">
        <v>4226</v>
      </c>
      <c r="B483" t="s">
        <v>4227</v>
      </c>
      <c r="C483" t="s">
        <v>7624</v>
      </c>
      <c r="D483" t="s">
        <v>17066</v>
      </c>
      <c r="E483" s="3">
        <v>549</v>
      </c>
      <c r="F483" s="3">
        <v>2499</v>
      </c>
      <c r="G483" s="3" t="str" cm="1">
        <f t="array" ref="G48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483" s="18">
        <v>0.78</v>
      </c>
      <c r="I483" s="8">
        <f>Table2[[#This Row],[rating]]+(Table2[[#This Row],[review count per product]]/8)</f>
        <v>5.3</v>
      </c>
      <c r="J483">
        <v>4.3</v>
      </c>
      <c r="K483" s="2">
        <v>5556</v>
      </c>
      <c r="L483" s="2" t="str">
        <f>IF(Table2[[#This Row],[rating_count]]&lt;1000,"YES","NO")</f>
        <v>NO</v>
      </c>
      <c r="M483" s="2" t="str" cm="1">
        <f t="array" ref="M483">_xlfn.IFS(E483&lt;1000,"&lt;₹1000",E483&lt;=10000,"₹1000 - ₹10000",E483&gt;10000,"&gt;₹10000")</f>
        <v>&lt;₹1000</v>
      </c>
      <c r="N483" s="2" t="str">
        <f t="shared" si="21"/>
        <v>YES</v>
      </c>
      <c r="O483" s="4">
        <f t="shared" si="22"/>
        <v>13884444</v>
      </c>
      <c r="P483" t="s">
        <v>4228</v>
      </c>
      <c r="Q483" t="s">
        <v>4229</v>
      </c>
      <c r="R483" t="s">
        <v>4230</v>
      </c>
      <c r="S483">
        <f t="shared" si="23"/>
        <v>8</v>
      </c>
      <c r="T483" t="s">
        <v>4231</v>
      </c>
      <c r="U483" t="s">
        <v>12694</v>
      </c>
      <c r="V483" t="s">
        <v>12695</v>
      </c>
      <c r="W483" t="s">
        <v>12696</v>
      </c>
      <c r="X483" t="s">
        <v>12697</v>
      </c>
      <c r="Y483" t="s">
        <v>12698</v>
      </c>
      <c r="Z483" t="s">
        <v>12699</v>
      </c>
      <c r="AA483" t="s">
        <v>12700</v>
      </c>
      <c r="AB483" t="s">
        <v>12701</v>
      </c>
    </row>
    <row r="484" spans="1:28" x14ac:dyDescent="0.25">
      <c r="A484" t="s">
        <v>3347</v>
      </c>
      <c r="B484" t="s">
        <v>3348</v>
      </c>
      <c r="C484" t="s">
        <v>7561</v>
      </c>
      <c r="D484" t="s">
        <v>17067</v>
      </c>
      <c r="E484" s="3">
        <v>549</v>
      </c>
      <c r="F484" s="3">
        <v>999</v>
      </c>
      <c r="G484" s="3" t="str" cm="1">
        <f t="array" ref="G48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84" s="18">
        <v>0.45</v>
      </c>
      <c r="I484" s="8">
        <f>Table2[[#This Row],[rating]]+(Table2[[#This Row],[review count per product]]/8)</f>
        <v>4.9000000000000004</v>
      </c>
      <c r="J484">
        <v>3.9</v>
      </c>
      <c r="K484" s="2">
        <v>64705</v>
      </c>
      <c r="L484" s="2" t="str">
        <f>IF(Table2[[#This Row],[rating_count]]&lt;1000,"YES","NO")</f>
        <v>NO</v>
      </c>
      <c r="M484" s="2" t="str" cm="1">
        <f t="array" ref="M484">_xlfn.IFS(E484&lt;1000,"&lt;₹1000",E484&lt;=10000,"₹1000 - ₹10000",E484&gt;10000,"&gt;₹10000")</f>
        <v>&lt;₹1000</v>
      </c>
      <c r="N484" s="2" t="str">
        <f t="shared" si="21"/>
        <v>NO</v>
      </c>
      <c r="O484" s="4">
        <f t="shared" si="22"/>
        <v>64640295</v>
      </c>
      <c r="P484" t="s">
        <v>3349</v>
      </c>
      <c r="Q484" t="s">
        <v>3350</v>
      </c>
      <c r="R484" t="s">
        <v>3351</v>
      </c>
      <c r="S484">
        <f t="shared" si="23"/>
        <v>8</v>
      </c>
      <c r="T484" t="s">
        <v>3352</v>
      </c>
      <c r="U484" t="s">
        <v>11534</v>
      </c>
      <c r="V484" t="s">
        <v>11535</v>
      </c>
      <c r="W484" t="s">
        <v>11536</v>
      </c>
      <c r="X484" t="s">
        <v>11537</v>
      </c>
      <c r="Y484" t="s">
        <v>11538</v>
      </c>
      <c r="Z484" t="s">
        <v>11539</v>
      </c>
      <c r="AA484" t="s">
        <v>11540</v>
      </c>
      <c r="AB484" t="s">
        <v>11541</v>
      </c>
    </row>
    <row r="485" spans="1:28" x14ac:dyDescent="0.25">
      <c r="A485" t="s">
        <v>6634</v>
      </c>
      <c r="B485" t="s">
        <v>6635</v>
      </c>
      <c r="C485" t="s">
        <v>7695</v>
      </c>
      <c r="D485" t="s">
        <v>17068</v>
      </c>
      <c r="E485" s="3">
        <v>299</v>
      </c>
      <c r="F485" s="3">
        <v>595</v>
      </c>
      <c r="G485" s="3" t="str" cm="1">
        <f t="array" ref="G48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85" s="18">
        <v>0.5</v>
      </c>
      <c r="I485" s="8">
        <f>Table2[[#This Row],[rating]]+(Table2[[#This Row],[review count per product]]/8)</f>
        <v>5</v>
      </c>
      <c r="J485">
        <v>4</v>
      </c>
      <c r="K485" s="2">
        <v>314</v>
      </c>
      <c r="L485" s="2" t="str">
        <f>IF(Table2[[#This Row],[rating_count]]&lt;1000,"YES","NO")</f>
        <v>YES</v>
      </c>
      <c r="M485" s="2" t="str" cm="1">
        <f t="array" ref="M485">_xlfn.IFS(E485&lt;1000,"&lt;₹1000",E485&lt;=10000,"₹1000 - ₹10000",E485&gt;10000,"&gt;₹10000")</f>
        <v>&lt;₹1000</v>
      </c>
      <c r="N485" s="2" t="str">
        <f t="shared" si="21"/>
        <v>YES</v>
      </c>
      <c r="O485" s="4">
        <f t="shared" si="22"/>
        <v>186830</v>
      </c>
      <c r="P485" t="s">
        <v>6636</v>
      </c>
      <c r="Q485" t="s">
        <v>6637</v>
      </c>
      <c r="R485" t="s">
        <v>6638</v>
      </c>
      <c r="S485">
        <f t="shared" si="23"/>
        <v>8</v>
      </c>
      <c r="T485" t="s">
        <v>6639</v>
      </c>
      <c r="U485" t="s">
        <v>15829</v>
      </c>
      <c r="V485" t="s">
        <v>15830</v>
      </c>
      <c r="W485" t="s">
        <v>15831</v>
      </c>
      <c r="X485" t="s">
        <v>15832</v>
      </c>
      <c r="Y485" t="s">
        <v>15833</v>
      </c>
      <c r="Z485" t="s">
        <v>15834</v>
      </c>
      <c r="AA485" t="s">
        <v>15835</v>
      </c>
      <c r="AB485" t="s">
        <v>15836</v>
      </c>
    </row>
    <row r="486" spans="1:28" x14ac:dyDescent="0.25">
      <c r="A486" t="s">
        <v>5005</v>
      </c>
      <c r="B486" t="s">
        <v>5006</v>
      </c>
      <c r="C486" t="s">
        <v>7603</v>
      </c>
      <c r="D486" t="s">
        <v>17066</v>
      </c>
      <c r="E486" s="3">
        <v>1199</v>
      </c>
      <c r="F486" s="3">
        <v>2000</v>
      </c>
      <c r="G486" s="3" t="str" cm="1">
        <f t="array" ref="G48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486" s="18">
        <v>0.4</v>
      </c>
      <c r="I486" s="8">
        <f>Table2[[#This Row],[rating]]+(Table2[[#This Row],[review count per product]]/8)</f>
        <v>5</v>
      </c>
      <c r="J486">
        <v>4</v>
      </c>
      <c r="K486" s="2">
        <v>14030</v>
      </c>
      <c r="L486" s="2" t="str">
        <f>IF(Table2[[#This Row],[rating_count]]&lt;1000,"YES","NO")</f>
        <v>NO</v>
      </c>
      <c r="M486" s="2" t="str" cm="1">
        <f t="array" ref="M486">_xlfn.IFS(E486&lt;1000,"&lt;₹1000",E486&lt;=10000,"₹1000 - ₹10000",E486&gt;10000,"&gt;₹10000")</f>
        <v>₹1000 - ₹10000</v>
      </c>
      <c r="N486" s="2" t="str">
        <f t="shared" si="21"/>
        <v>NO</v>
      </c>
      <c r="O486" s="4">
        <f t="shared" si="22"/>
        <v>28060000</v>
      </c>
      <c r="P486" t="s">
        <v>5007</v>
      </c>
      <c r="Q486" t="s">
        <v>5008</v>
      </c>
      <c r="R486" t="s">
        <v>5009</v>
      </c>
      <c r="S486">
        <f t="shared" si="23"/>
        <v>8</v>
      </c>
      <c r="T486" t="s">
        <v>5010</v>
      </c>
      <c r="U486" t="s">
        <v>13703</v>
      </c>
      <c r="V486" t="s">
        <v>13704</v>
      </c>
      <c r="W486" t="s">
        <v>13705</v>
      </c>
      <c r="X486" t="s">
        <v>13706</v>
      </c>
      <c r="Y486" t="s">
        <v>13707</v>
      </c>
      <c r="Z486" t="s">
        <v>13708</v>
      </c>
      <c r="AA486" t="s">
        <v>13709</v>
      </c>
      <c r="AB486" t="s">
        <v>13710</v>
      </c>
    </row>
    <row r="487" spans="1:28" x14ac:dyDescent="0.25">
      <c r="A487" t="s">
        <v>6844</v>
      </c>
      <c r="B487" t="s">
        <v>6845</v>
      </c>
      <c r="C487" t="s">
        <v>7718</v>
      </c>
      <c r="D487" t="s">
        <v>17068</v>
      </c>
      <c r="E487" s="3">
        <v>645</v>
      </c>
      <c r="F487" s="3">
        <v>1100</v>
      </c>
      <c r="G487" s="3" t="str" cm="1">
        <f t="array" ref="G48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87" s="18">
        <v>0.41</v>
      </c>
      <c r="I487" s="8">
        <f>Table2[[#This Row],[rating]]+(Table2[[#This Row],[review count per product]]/8)</f>
        <v>5</v>
      </c>
      <c r="J487">
        <v>4</v>
      </c>
      <c r="K487" s="2">
        <v>3271</v>
      </c>
      <c r="L487" s="2" t="str">
        <f>IF(Table2[[#This Row],[rating_count]]&lt;1000,"YES","NO")</f>
        <v>NO</v>
      </c>
      <c r="M487" s="2" t="str" cm="1">
        <f t="array" ref="M487">_xlfn.IFS(E487&lt;1000,"&lt;₹1000",E487&lt;=10000,"₹1000 - ₹10000",E487&gt;10000,"&gt;₹10000")</f>
        <v>&lt;₹1000</v>
      </c>
      <c r="N487" s="2" t="str">
        <f t="shared" si="21"/>
        <v>NO</v>
      </c>
      <c r="O487" s="4">
        <f t="shared" si="22"/>
        <v>3598100</v>
      </c>
      <c r="P487" t="s">
        <v>6846</v>
      </c>
      <c r="Q487" t="s">
        <v>6847</v>
      </c>
      <c r="R487" t="s">
        <v>6848</v>
      </c>
      <c r="S487">
        <f t="shared" si="23"/>
        <v>8</v>
      </c>
      <c r="T487" t="s">
        <v>6849</v>
      </c>
      <c r="U487" t="s">
        <v>16104</v>
      </c>
      <c r="V487" t="s">
        <v>16105</v>
      </c>
      <c r="W487" t="s">
        <v>16106</v>
      </c>
      <c r="X487" t="s">
        <v>16107</v>
      </c>
      <c r="Y487" t="s">
        <v>16108</v>
      </c>
      <c r="Z487" t="s">
        <v>16109</v>
      </c>
      <c r="AA487" t="s">
        <v>16110</v>
      </c>
      <c r="AB487" t="s">
        <v>16111</v>
      </c>
    </row>
    <row r="488" spans="1:28" x14ac:dyDescent="0.25">
      <c r="A488" t="s">
        <v>818</v>
      </c>
      <c r="B488" t="s">
        <v>819</v>
      </c>
      <c r="C488" t="s">
        <v>7537</v>
      </c>
      <c r="D488" t="s">
        <v>17066</v>
      </c>
      <c r="E488" s="3">
        <v>499</v>
      </c>
      <c r="F488" s="3">
        <v>1299</v>
      </c>
      <c r="G488" s="3" t="str" cm="1">
        <f t="array" ref="G48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488" s="18">
        <v>0.62</v>
      </c>
      <c r="I488" s="8">
        <f>Table2[[#This Row],[rating]]+(Table2[[#This Row],[review count per product]]/8)</f>
        <v>5.3</v>
      </c>
      <c r="J488">
        <v>4.3</v>
      </c>
      <c r="K488" s="2">
        <v>30411</v>
      </c>
      <c r="L488" s="2" t="str">
        <f>IF(Table2[[#This Row],[rating_count]]&lt;1000,"YES","NO")</f>
        <v>NO</v>
      </c>
      <c r="M488" s="2" t="str" cm="1">
        <f t="array" ref="M488">_xlfn.IFS(E488&lt;1000,"&lt;₹1000",E488&lt;=10000,"₹1000 - ₹10000",E488&gt;10000,"&gt;₹10000")</f>
        <v>&lt;₹1000</v>
      </c>
      <c r="N488" s="2" t="str">
        <f t="shared" si="21"/>
        <v>YES</v>
      </c>
      <c r="O488" s="4">
        <f t="shared" si="22"/>
        <v>39503889</v>
      </c>
      <c r="P488" t="s">
        <v>820</v>
      </c>
      <c r="Q488" t="s">
        <v>56</v>
      </c>
      <c r="R488" t="s">
        <v>57</v>
      </c>
      <c r="S488">
        <f t="shared" si="23"/>
        <v>8</v>
      </c>
      <c r="T488" t="s">
        <v>58</v>
      </c>
      <c r="U488" t="s">
        <v>7800</v>
      </c>
      <c r="V488" t="s">
        <v>7801</v>
      </c>
      <c r="W488" t="s">
        <v>7802</v>
      </c>
      <c r="X488" t="s">
        <v>7803</v>
      </c>
      <c r="Y488" t="s">
        <v>7804</v>
      </c>
      <c r="Z488" t="s">
        <v>7805</v>
      </c>
      <c r="AA488" t="s">
        <v>7806</v>
      </c>
      <c r="AB488" t="s">
        <v>7807</v>
      </c>
    </row>
    <row r="489" spans="1:28" x14ac:dyDescent="0.25">
      <c r="A489" t="s">
        <v>4208</v>
      </c>
      <c r="B489" t="s">
        <v>4209</v>
      </c>
      <c r="C489" t="s">
        <v>7585</v>
      </c>
      <c r="D489" t="s">
        <v>17066</v>
      </c>
      <c r="E489" s="3">
        <v>599</v>
      </c>
      <c r="F489" s="3">
        <v>999</v>
      </c>
      <c r="G489" s="3" t="str" cm="1">
        <f t="array" ref="G48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489" s="18">
        <v>0.4</v>
      </c>
      <c r="I489" s="8">
        <f>Table2[[#This Row],[rating]]+(Table2[[#This Row],[review count per product]]/8)</f>
        <v>5</v>
      </c>
      <c r="J489">
        <v>4</v>
      </c>
      <c r="K489" s="2">
        <v>7601</v>
      </c>
      <c r="L489" s="2" t="str">
        <f>IF(Table2[[#This Row],[rating_count]]&lt;1000,"YES","NO")</f>
        <v>NO</v>
      </c>
      <c r="M489" s="2" t="str" cm="1">
        <f t="array" ref="M489">_xlfn.IFS(E489&lt;1000,"&lt;₹1000",E489&lt;=10000,"₹1000 - ₹10000",E489&gt;10000,"&gt;₹10000")</f>
        <v>&lt;₹1000</v>
      </c>
      <c r="N489" s="2" t="str">
        <f t="shared" si="21"/>
        <v>NO</v>
      </c>
      <c r="O489" s="4">
        <f t="shared" si="22"/>
        <v>7593399</v>
      </c>
      <c r="P489" t="s">
        <v>4210</v>
      </c>
      <c r="Q489" t="s">
        <v>4211</v>
      </c>
      <c r="R489" t="s">
        <v>4212</v>
      </c>
      <c r="S489">
        <f t="shared" si="23"/>
        <v>8</v>
      </c>
      <c r="T489" t="s">
        <v>4213</v>
      </c>
      <c r="U489" t="s">
        <v>12670</v>
      </c>
      <c r="V489" t="s">
        <v>12671</v>
      </c>
      <c r="W489" t="s">
        <v>12672</v>
      </c>
      <c r="X489" t="s">
        <v>12673</v>
      </c>
      <c r="Y489" t="s">
        <v>12674</v>
      </c>
      <c r="Z489" t="s">
        <v>12675</v>
      </c>
      <c r="AA489" t="s">
        <v>12676</v>
      </c>
      <c r="AB489" t="s">
        <v>12677</v>
      </c>
    </row>
    <row r="490" spans="1:28" x14ac:dyDescent="0.25">
      <c r="A490" t="s">
        <v>3494</v>
      </c>
      <c r="B490" t="s">
        <v>3495</v>
      </c>
      <c r="C490" t="s">
        <v>7570</v>
      </c>
      <c r="D490" t="s">
        <v>17067</v>
      </c>
      <c r="E490" s="3">
        <v>1499</v>
      </c>
      <c r="F490" s="3">
        <v>4999</v>
      </c>
      <c r="G490" s="3" t="str" cm="1">
        <f t="array" ref="G49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490" s="18">
        <v>0.7</v>
      </c>
      <c r="I490" s="8">
        <f>Table2[[#This Row],[rating]]+(Table2[[#This Row],[review count per product]]/8)</f>
        <v>5</v>
      </c>
      <c r="J490">
        <v>4</v>
      </c>
      <c r="K490" s="2">
        <v>92588</v>
      </c>
      <c r="L490" s="2" t="str">
        <f>IF(Table2[[#This Row],[rating_count]]&lt;1000,"YES","NO")</f>
        <v>NO</v>
      </c>
      <c r="M490" s="2" t="str" cm="1">
        <f t="array" ref="M490">_xlfn.IFS(E490&lt;1000,"&lt;₹1000",E490&lt;=10000,"₹1000 - ₹10000",E490&gt;10000,"&gt;₹10000")</f>
        <v>₹1000 - ₹10000</v>
      </c>
      <c r="N490" s="2" t="str">
        <f t="shared" si="21"/>
        <v>YES</v>
      </c>
      <c r="O490" s="4">
        <f t="shared" si="22"/>
        <v>462847412</v>
      </c>
      <c r="P490" t="s">
        <v>3496</v>
      </c>
      <c r="Q490" t="s">
        <v>2455</v>
      </c>
      <c r="R490" t="s">
        <v>2456</v>
      </c>
      <c r="S490">
        <f t="shared" si="23"/>
        <v>8</v>
      </c>
      <c r="T490" t="s">
        <v>2457</v>
      </c>
      <c r="U490" t="s">
        <v>10447</v>
      </c>
      <c r="V490" t="s">
        <v>10448</v>
      </c>
      <c r="W490" t="s">
        <v>10449</v>
      </c>
      <c r="X490" t="s">
        <v>10450</v>
      </c>
      <c r="Y490" t="s">
        <v>10451</v>
      </c>
      <c r="Z490" t="s">
        <v>10452</v>
      </c>
      <c r="AA490" t="s">
        <v>10453</v>
      </c>
      <c r="AB490" t="s">
        <v>10454</v>
      </c>
    </row>
    <row r="491" spans="1:28" x14ac:dyDescent="0.25">
      <c r="A491" t="s">
        <v>1183</v>
      </c>
      <c r="B491" t="s">
        <v>1184</v>
      </c>
      <c r="C491" t="s">
        <v>7549</v>
      </c>
      <c r="D491" t="s">
        <v>17067</v>
      </c>
      <c r="E491" s="3">
        <v>1249</v>
      </c>
      <c r="F491" s="3">
        <v>2299</v>
      </c>
      <c r="G491" s="3" t="str" cm="1">
        <f t="array" ref="G49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91" s="18">
        <v>0.46</v>
      </c>
      <c r="I491" s="8">
        <f>Table2[[#This Row],[rating]]+(Table2[[#This Row],[review count per product]]/8)</f>
        <v>5.3</v>
      </c>
      <c r="J491">
        <v>4.3</v>
      </c>
      <c r="K491" s="2">
        <v>7636</v>
      </c>
      <c r="L491" s="2" t="str">
        <f>IF(Table2[[#This Row],[rating_count]]&lt;1000,"YES","NO")</f>
        <v>NO</v>
      </c>
      <c r="M491" s="2" t="str" cm="1">
        <f t="array" ref="M491">_xlfn.IFS(E491&lt;1000,"&lt;₹1000",E491&lt;=10000,"₹1000 - ₹10000",E491&gt;10000,"&gt;₹10000")</f>
        <v>₹1000 - ₹10000</v>
      </c>
      <c r="N491" s="2" t="str">
        <f t="shared" si="21"/>
        <v>NO</v>
      </c>
      <c r="O491" s="4">
        <f t="shared" si="22"/>
        <v>17555164</v>
      </c>
      <c r="P491" t="s">
        <v>1185</v>
      </c>
      <c r="Q491" t="s">
        <v>1186</v>
      </c>
      <c r="R491" t="s">
        <v>1187</v>
      </c>
      <c r="S491">
        <f t="shared" si="23"/>
        <v>8</v>
      </c>
      <c r="T491" t="s">
        <v>1188</v>
      </c>
      <c r="U491" t="s">
        <v>9081</v>
      </c>
      <c r="V491" t="s">
        <v>9082</v>
      </c>
      <c r="W491" t="s">
        <v>9083</v>
      </c>
      <c r="X491" t="s">
        <v>9084</v>
      </c>
      <c r="Y491" t="s">
        <v>9085</v>
      </c>
      <c r="Z491" t="s">
        <v>9086</v>
      </c>
      <c r="AA491" t="s">
        <v>9087</v>
      </c>
      <c r="AB491" t="s">
        <v>9088</v>
      </c>
    </row>
    <row r="492" spans="1:28" x14ac:dyDescent="0.25">
      <c r="A492" t="s">
        <v>3545</v>
      </c>
      <c r="B492" t="s">
        <v>3546</v>
      </c>
      <c r="C492" t="s">
        <v>7586</v>
      </c>
      <c r="D492" t="s">
        <v>17066</v>
      </c>
      <c r="E492" s="3">
        <v>449</v>
      </c>
      <c r="F492" s="3">
        <v>999</v>
      </c>
      <c r="G492" s="3" t="str" cm="1">
        <f t="array" ref="G49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492" s="18">
        <v>0.55000000000000004</v>
      </c>
      <c r="I492" s="8">
        <f>Table2[[#This Row],[rating]]+(Table2[[#This Row],[review count per product]]/8)</f>
        <v>5.4</v>
      </c>
      <c r="J492">
        <v>4.4000000000000004</v>
      </c>
      <c r="K492" s="2">
        <v>9940</v>
      </c>
      <c r="L492" s="2" t="str">
        <f>IF(Table2[[#This Row],[rating_count]]&lt;1000,"YES","NO")</f>
        <v>NO</v>
      </c>
      <c r="M492" s="2" t="str" cm="1">
        <f t="array" ref="M492">_xlfn.IFS(E492&lt;1000,"&lt;₹1000",E492&lt;=10000,"₹1000 - ₹10000",E492&gt;10000,"&gt;₹10000")</f>
        <v>&lt;₹1000</v>
      </c>
      <c r="N492" s="2" t="str">
        <f t="shared" si="21"/>
        <v>YES</v>
      </c>
      <c r="O492" s="4">
        <f t="shared" si="22"/>
        <v>9930060</v>
      </c>
      <c r="P492" t="s">
        <v>3547</v>
      </c>
      <c r="Q492" t="s">
        <v>3548</v>
      </c>
      <c r="R492" t="s">
        <v>3549</v>
      </c>
      <c r="S492">
        <f t="shared" si="23"/>
        <v>8</v>
      </c>
      <c r="T492" t="s">
        <v>3550</v>
      </c>
      <c r="U492" t="s">
        <v>11790</v>
      </c>
      <c r="V492" t="s">
        <v>11791</v>
      </c>
      <c r="W492" t="s">
        <v>11792</v>
      </c>
      <c r="X492" t="s">
        <v>11793</v>
      </c>
      <c r="Y492" t="s">
        <v>11794</v>
      </c>
      <c r="Z492" t="s">
        <v>11795</v>
      </c>
      <c r="AA492" t="s">
        <v>11796</v>
      </c>
      <c r="AB492" t="s">
        <v>11797</v>
      </c>
    </row>
    <row r="493" spans="1:28" x14ac:dyDescent="0.25">
      <c r="A493" t="s">
        <v>3771</v>
      </c>
      <c r="B493" t="s">
        <v>3772</v>
      </c>
      <c r="C493" t="s">
        <v>7620</v>
      </c>
      <c r="D493" t="s">
        <v>17067</v>
      </c>
      <c r="E493" s="3">
        <v>449</v>
      </c>
      <c r="F493" s="3">
        <v>999</v>
      </c>
      <c r="G493" s="3" t="str" cm="1">
        <f t="array" ref="G49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493" s="18">
        <v>0.55000000000000004</v>
      </c>
      <c r="I493" s="8">
        <f>Table2[[#This Row],[rating]]+(Table2[[#This Row],[review count per product]]/8)</f>
        <v>5.3</v>
      </c>
      <c r="J493">
        <v>4.3</v>
      </c>
      <c r="K493" s="2">
        <v>11330</v>
      </c>
      <c r="L493" s="2" t="str">
        <f>IF(Table2[[#This Row],[rating_count]]&lt;1000,"YES","NO")</f>
        <v>NO</v>
      </c>
      <c r="M493" s="2" t="str" cm="1">
        <f t="array" ref="M493">_xlfn.IFS(E493&lt;1000,"&lt;₹1000",E493&lt;=10000,"₹1000 - ₹10000",E493&gt;10000,"&gt;₹10000")</f>
        <v>&lt;₹1000</v>
      </c>
      <c r="N493" s="2" t="str">
        <f t="shared" si="21"/>
        <v>YES</v>
      </c>
      <c r="O493" s="4">
        <f t="shared" si="22"/>
        <v>11318670</v>
      </c>
      <c r="P493" t="s">
        <v>3773</v>
      </c>
      <c r="Q493" t="s">
        <v>3774</v>
      </c>
      <c r="R493" t="s">
        <v>3775</v>
      </c>
      <c r="S493">
        <f t="shared" si="23"/>
        <v>8</v>
      </c>
      <c r="T493" t="s">
        <v>3776</v>
      </c>
      <c r="U493" t="s">
        <v>12086</v>
      </c>
      <c r="V493" t="s">
        <v>12087</v>
      </c>
      <c r="W493" t="s">
        <v>12088</v>
      </c>
      <c r="X493" t="s">
        <v>12089</v>
      </c>
      <c r="Y493" t="s">
        <v>12090</v>
      </c>
      <c r="Z493" t="s">
        <v>12091</v>
      </c>
      <c r="AA493" t="s">
        <v>12092</v>
      </c>
      <c r="AB493" t="s">
        <v>12093</v>
      </c>
    </row>
    <row r="494" spans="1:28" x14ac:dyDescent="0.25">
      <c r="A494" t="s">
        <v>4418</v>
      </c>
      <c r="B494" t="s">
        <v>4419</v>
      </c>
      <c r="C494" t="s">
        <v>7646</v>
      </c>
      <c r="D494" t="s">
        <v>17066</v>
      </c>
      <c r="E494" s="3">
        <v>449</v>
      </c>
      <c r="F494" s="3">
        <v>999</v>
      </c>
      <c r="G494" s="3" t="str" cm="1">
        <f t="array" ref="G49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494" s="18">
        <v>0.55000000000000004</v>
      </c>
      <c r="I494" s="8">
        <f>Table2[[#This Row],[rating]]+(Table2[[#This Row],[review count per product]]/8)</f>
        <v>5.3</v>
      </c>
      <c r="J494">
        <v>4.3</v>
      </c>
      <c r="K494" s="2">
        <v>9701</v>
      </c>
      <c r="L494" s="2" t="str">
        <f>IF(Table2[[#This Row],[rating_count]]&lt;1000,"YES","NO")</f>
        <v>NO</v>
      </c>
      <c r="M494" s="2" t="str" cm="1">
        <f t="array" ref="M494">_xlfn.IFS(E494&lt;1000,"&lt;₹1000",E494&lt;=10000,"₹1000 - ₹10000",E494&gt;10000,"&gt;₹10000")</f>
        <v>&lt;₹1000</v>
      </c>
      <c r="N494" s="2" t="str">
        <f t="shared" si="21"/>
        <v>YES</v>
      </c>
      <c r="O494" s="4">
        <f t="shared" si="22"/>
        <v>9691299</v>
      </c>
      <c r="P494" t="s">
        <v>4420</v>
      </c>
      <c r="Q494" t="s">
        <v>4421</v>
      </c>
      <c r="R494" t="s">
        <v>4422</v>
      </c>
      <c r="S494">
        <f t="shared" si="23"/>
        <v>8</v>
      </c>
      <c r="T494" t="s">
        <v>4423</v>
      </c>
      <c r="U494" t="s">
        <v>12942</v>
      </c>
      <c r="V494" t="s">
        <v>12943</v>
      </c>
      <c r="W494" t="s">
        <v>12944</v>
      </c>
      <c r="X494" t="s">
        <v>12945</v>
      </c>
      <c r="Y494" t="s">
        <v>12946</v>
      </c>
      <c r="Z494" t="s">
        <v>12947</v>
      </c>
      <c r="AA494" t="s">
        <v>12948</v>
      </c>
      <c r="AB494" t="s">
        <v>12949</v>
      </c>
    </row>
    <row r="495" spans="1:28" x14ac:dyDescent="0.25">
      <c r="A495" t="s">
        <v>3428</v>
      </c>
      <c r="B495" t="s">
        <v>3429</v>
      </c>
      <c r="C495" t="s">
        <v>7582</v>
      </c>
      <c r="D495" t="s">
        <v>17066</v>
      </c>
      <c r="E495" s="3">
        <v>399</v>
      </c>
      <c r="F495" s="3">
        <v>1499</v>
      </c>
      <c r="G495" s="3" t="str" cm="1">
        <f t="array" ref="G49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495" s="18">
        <v>0.73</v>
      </c>
      <c r="I495" s="8">
        <f>Table2[[#This Row],[rating]]+(Table2[[#This Row],[review count per product]]/8)</f>
        <v>5.0999999999999996</v>
      </c>
      <c r="J495">
        <v>4.0999999999999996</v>
      </c>
      <c r="K495" s="2">
        <v>5730</v>
      </c>
      <c r="L495" s="2" t="str">
        <f>IF(Table2[[#This Row],[rating_count]]&lt;1000,"YES","NO")</f>
        <v>NO</v>
      </c>
      <c r="M495" s="2" t="str" cm="1">
        <f t="array" ref="M495">_xlfn.IFS(E495&lt;1000,"&lt;₹1000",E495&lt;=10000,"₹1000 - ₹10000",E495&gt;10000,"&gt;₹10000")</f>
        <v>&lt;₹1000</v>
      </c>
      <c r="N495" s="2" t="str">
        <f t="shared" si="21"/>
        <v>YES</v>
      </c>
      <c r="O495" s="4">
        <f t="shared" si="22"/>
        <v>8589270</v>
      </c>
      <c r="P495" t="s">
        <v>3430</v>
      </c>
      <c r="Q495" t="s">
        <v>3431</v>
      </c>
      <c r="R495" t="s">
        <v>3432</v>
      </c>
      <c r="S495">
        <f t="shared" si="23"/>
        <v>8</v>
      </c>
      <c r="T495" t="s">
        <v>3433</v>
      </c>
      <c r="U495" t="s">
        <v>11638</v>
      </c>
      <c r="V495" t="s">
        <v>11639</v>
      </c>
      <c r="W495" t="s">
        <v>11640</v>
      </c>
      <c r="X495" t="s">
        <v>11641</v>
      </c>
      <c r="Y495" t="s">
        <v>11642</v>
      </c>
      <c r="Z495" t="s">
        <v>11643</v>
      </c>
      <c r="AA495" t="s">
        <v>11644</v>
      </c>
      <c r="AB495" t="s">
        <v>11645</v>
      </c>
    </row>
    <row r="496" spans="1:28" x14ac:dyDescent="0.25">
      <c r="A496" t="s">
        <v>5701</v>
      </c>
      <c r="B496" t="s">
        <v>5702</v>
      </c>
      <c r="C496" t="s">
        <v>7691</v>
      </c>
      <c r="D496" t="s">
        <v>17068</v>
      </c>
      <c r="E496" s="3">
        <v>5499</v>
      </c>
      <c r="F496" s="3">
        <v>9999</v>
      </c>
      <c r="G496" s="3" t="str" cm="1">
        <f t="array" ref="G49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96" s="18">
        <v>0.45</v>
      </c>
      <c r="I496" s="8">
        <f>Table2[[#This Row],[rating]]+(Table2[[#This Row],[review count per product]]/8)</f>
        <v>4.8</v>
      </c>
      <c r="J496">
        <v>3.8</v>
      </c>
      <c r="K496" s="2">
        <v>4353</v>
      </c>
      <c r="L496" s="2" t="str">
        <f>IF(Table2[[#This Row],[rating_count]]&lt;1000,"YES","NO")</f>
        <v>NO</v>
      </c>
      <c r="M496" s="2" t="str" cm="1">
        <f t="array" ref="M496">_xlfn.IFS(E496&lt;1000,"&lt;₹1000",E496&lt;=10000,"₹1000 - ₹10000",E496&gt;10000,"&gt;₹10000")</f>
        <v>₹1000 - ₹10000</v>
      </c>
      <c r="N496" s="2" t="str">
        <f t="shared" si="21"/>
        <v>NO</v>
      </c>
      <c r="O496" s="4">
        <f t="shared" si="22"/>
        <v>43525647</v>
      </c>
      <c r="P496" t="s">
        <v>5703</v>
      </c>
      <c r="Q496" t="s">
        <v>5704</v>
      </c>
      <c r="R496" t="s">
        <v>5705</v>
      </c>
      <c r="S496">
        <f t="shared" si="23"/>
        <v>8</v>
      </c>
      <c r="T496" t="s">
        <v>5706</v>
      </c>
      <c r="U496" t="s">
        <v>14610</v>
      </c>
      <c r="V496" t="s">
        <v>14611</v>
      </c>
      <c r="W496" t="s">
        <v>14612</v>
      </c>
      <c r="X496" t="s">
        <v>14613</v>
      </c>
      <c r="Y496" t="s">
        <v>14614</v>
      </c>
      <c r="Z496" t="s">
        <v>14615</v>
      </c>
      <c r="AA496" t="s">
        <v>14616</v>
      </c>
      <c r="AB496" t="s">
        <v>14617</v>
      </c>
    </row>
    <row r="497" spans="1:28" x14ac:dyDescent="0.25">
      <c r="A497" t="s">
        <v>4041</v>
      </c>
      <c r="B497" t="s">
        <v>4042</v>
      </c>
      <c r="C497" t="s">
        <v>7581</v>
      </c>
      <c r="D497" t="s">
        <v>17066</v>
      </c>
      <c r="E497" s="3">
        <v>549</v>
      </c>
      <c r="F497" s="3">
        <v>1499</v>
      </c>
      <c r="G497" s="3" t="str" cm="1">
        <f t="array" ref="G49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497" s="18">
        <v>0.63</v>
      </c>
      <c r="I497" s="8">
        <f>Table2[[#This Row],[rating]]+(Table2[[#This Row],[review count per product]]/8)</f>
        <v>5.3</v>
      </c>
      <c r="J497">
        <v>4.3</v>
      </c>
      <c r="K497" s="2">
        <v>11006</v>
      </c>
      <c r="L497" s="2" t="str">
        <f>IF(Table2[[#This Row],[rating_count]]&lt;1000,"YES","NO")</f>
        <v>NO</v>
      </c>
      <c r="M497" s="2" t="str" cm="1">
        <f t="array" ref="M497">_xlfn.IFS(E497&lt;1000,"&lt;₹1000",E497&lt;=10000,"₹1000 - ₹10000",E497&gt;10000,"&gt;₹10000")</f>
        <v>&lt;₹1000</v>
      </c>
      <c r="N497" s="2" t="str">
        <f t="shared" si="21"/>
        <v>YES</v>
      </c>
      <c r="O497" s="4">
        <f t="shared" si="22"/>
        <v>16497994</v>
      </c>
      <c r="P497" t="s">
        <v>4043</v>
      </c>
      <c r="Q497" t="s">
        <v>4044</v>
      </c>
      <c r="R497" t="s">
        <v>4045</v>
      </c>
      <c r="S497">
        <f t="shared" si="23"/>
        <v>8</v>
      </c>
      <c r="T497" t="s">
        <v>4046</v>
      </c>
      <c r="U497" t="s">
        <v>12446</v>
      </c>
      <c r="V497" t="s">
        <v>12447</v>
      </c>
      <c r="W497" t="s">
        <v>12448</v>
      </c>
      <c r="X497" t="s">
        <v>12449</v>
      </c>
      <c r="Y497" t="s">
        <v>12450</v>
      </c>
      <c r="Z497" t="s">
        <v>12451</v>
      </c>
      <c r="AA497" t="s">
        <v>12452</v>
      </c>
      <c r="AB497" t="s">
        <v>12453</v>
      </c>
    </row>
    <row r="498" spans="1:28" x14ac:dyDescent="0.25">
      <c r="A498" t="s">
        <v>6509</v>
      </c>
      <c r="B498" t="s">
        <v>6510</v>
      </c>
      <c r="C498" t="s">
        <v>7697</v>
      </c>
      <c r="D498" t="s">
        <v>17068</v>
      </c>
      <c r="E498" s="3">
        <v>1099</v>
      </c>
      <c r="F498" s="3">
        <v>1990</v>
      </c>
      <c r="G498" s="3" t="str" cm="1">
        <f t="array" ref="G49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98" s="18">
        <v>0.45</v>
      </c>
      <c r="I498" s="8">
        <f>Table2[[#This Row],[rating]]+(Table2[[#This Row],[review count per product]]/8)</f>
        <v>4.9000000000000004</v>
      </c>
      <c r="J498">
        <v>3.9</v>
      </c>
      <c r="K498" s="2">
        <v>5911</v>
      </c>
      <c r="L498" s="2" t="str">
        <f>IF(Table2[[#This Row],[rating_count]]&lt;1000,"YES","NO")</f>
        <v>NO</v>
      </c>
      <c r="M498" s="2" t="str" cm="1">
        <f t="array" ref="M498">_xlfn.IFS(E498&lt;1000,"&lt;₹1000",E498&lt;=10000,"₹1000 - ₹10000",E498&gt;10000,"&gt;₹10000")</f>
        <v>₹1000 - ₹10000</v>
      </c>
      <c r="N498" s="2" t="str">
        <f t="shared" si="21"/>
        <v>NO</v>
      </c>
      <c r="O498" s="4">
        <f t="shared" si="22"/>
        <v>11762890</v>
      </c>
      <c r="P498" t="s">
        <v>6511</v>
      </c>
      <c r="Q498" t="s">
        <v>6512</v>
      </c>
      <c r="R498" t="s">
        <v>6513</v>
      </c>
      <c r="S498">
        <f t="shared" si="23"/>
        <v>8</v>
      </c>
      <c r="T498" t="s">
        <v>6514</v>
      </c>
      <c r="U498" t="s">
        <v>15673</v>
      </c>
      <c r="V498" t="s">
        <v>15674</v>
      </c>
      <c r="W498" t="s">
        <v>15675</v>
      </c>
      <c r="X498" t="s">
        <v>15676</v>
      </c>
      <c r="Y498" t="s">
        <v>15677</v>
      </c>
      <c r="Z498" t="s">
        <v>15678</v>
      </c>
      <c r="AA498" t="s">
        <v>15679</v>
      </c>
      <c r="AB498" t="s">
        <v>15680</v>
      </c>
    </row>
    <row r="499" spans="1:28" x14ac:dyDescent="0.25">
      <c r="A499" t="s">
        <v>3843</v>
      </c>
      <c r="B499" t="s">
        <v>3844</v>
      </c>
      <c r="C499" t="s">
        <v>7539</v>
      </c>
      <c r="D499" t="s">
        <v>17067</v>
      </c>
      <c r="E499" s="3">
        <v>1499</v>
      </c>
      <c r="F499" s="3">
        <v>2999</v>
      </c>
      <c r="G499" s="3" t="str" cm="1">
        <f t="array" ref="G49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499" s="18">
        <v>0.5</v>
      </c>
      <c r="I499" s="8">
        <f>Table2[[#This Row],[rating]]+(Table2[[#This Row],[review count per product]]/8)</f>
        <v>5.5</v>
      </c>
      <c r="J499">
        <v>4.5</v>
      </c>
      <c r="K499" s="2">
        <v>8656</v>
      </c>
      <c r="L499" s="2" t="str">
        <f>IF(Table2[[#This Row],[rating_count]]&lt;1000,"YES","NO")</f>
        <v>NO</v>
      </c>
      <c r="M499" s="2" t="str" cm="1">
        <f t="array" ref="M499">_xlfn.IFS(E499&lt;1000,"&lt;₹1000",E499&lt;=10000,"₹1000 - ₹10000",E499&gt;10000,"&gt;₹10000")</f>
        <v>₹1000 - ₹10000</v>
      </c>
      <c r="N499" s="2" t="str">
        <f t="shared" si="21"/>
        <v>YES</v>
      </c>
      <c r="O499" s="4">
        <f t="shared" si="22"/>
        <v>25959344</v>
      </c>
      <c r="P499" t="s">
        <v>3845</v>
      </c>
      <c r="Q499" t="s">
        <v>3846</v>
      </c>
      <c r="R499" t="s">
        <v>3847</v>
      </c>
      <c r="S499">
        <f t="shared" si="23"/>
        <v>8</v>
      </c>
      <c r="T499" t="s">
        <v>3848</v>
      </c>
      <c r="U499" t="s">
        <v>12182</v>
      </c>
      <c r="V499" t="s">
        <v>12183</v>
      </c>
      <c r="W499" t="s">
        <v>12184</v>
      </c>
      <c r="X499" t="s">
        <v>12185</v>
      </c>
      <c r="Y499" t="s">
        <v>12186</v>
      </c>
      <c r="Z499" t="s">
        <v>12187</v>
      </c>
      <c r="AA499" t="s">
        <v>12188</v>
      </c>
      <c r="AB499" t="s">
        <v>12189</v>
      </c>
    </row>
    <row r="500" spans="1:28" x14ac:dyDescent="0.25">
      <c r="A500" t="s">
        <v>1058</v>
      </c>
      <c r="B500" t="s">
        <v>1059</v>
      </c>
      <c r="C500" t="s">
        <v>7541</v>
      </c>
      <c r="D500" t="s">
        <v>17067</v>
      </c>
      <c r="E500" s="3">
        <v>239</v>
      </c>
      <c r="F500" s="3">
        <v>699</v>
      </c>
      <c r="G500" s="3" t="str" cm="1">
        <f t="array" ref="G50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00" s="18">
        <v>0.66</v>
      </c>
      <c r="I500" s="8">
        <f>Table2[[#This Row],[rating]]+(Table2[[#This Row],[review count per product]]/8)</f>
        <v>5.15</v>
      </c>
      <c r="J500">
        <v>4.4000000000000004</v>
      </c>
      <c r="K500" s="2">
        <v>2640</v>
      </c>
      <c r="L500" s="2" t="str">
        <f>IF(Table2[[#This Row],[rating_count]]&lt;1000,"YES","NO")</f>
        <v>NO</v>
      </c>
      <c r="M500" s="2" t="str" cm="1">
        <f t="array" ref="M500">_xlfn.IFS(E500&lt;1000,"&lt;₹1000",E500&lt;=10000,"₹1000 - ₹10000",E500&gt;10000,"&gt;₹10000")</f>
        <v>&lt;₹1000</v>
      </c>
      <c r="N500" s="2" t="str">
        <f t="shared" si="21"/>
        <v>YES</v>
      </c>
      <c r="O500" s="4">
        <f t="shared" si="22"/>
        <v>1845360</v>
      </c>
      <c r="P500" t="s">
        <v>1060</v>
      </c>
      <c r="Q500" t="s">
        <v>1061</v>
      </c>
      <c r="R500" t="s">
        <v>1062</v>
      </c>
      <c r="S500">
        <f t="shared" si="23"/>
        <v>6</v>
      </c>
      <c r="T500" t="s">
        <v>1063</v>
      </c>
      <c r="U500" t="s">
        <v>8923</v>
      </c>
      <c r="V500" t="s">
        <v>8924</v>
      </c>
      <c r="W500" t="s">
        <v>8925</v>
      </c>
      <c r="X500" t="s">
        <v>8926</v>
      </c>
      <c r="Y500" t="s">
        <v>8927</v>
      </c>
      <c r="Z500" t="s">
        <v>8928</v>
      </c>
    </row>
    <row r="501" spans="1:28" x14ac:dyDescent="0.25">
      <c r="A501" t="s">
        <v>5784</v>
      </c>
      <c r="B501" t="s">
        <v>5785</v>
      </c>
      <c r="C501" t="s">
        <v>7693</v>
      </c>
      <c r="D501" t="s">
        <v>17068</v>
      </c>
      <c r="E501" s="3">
        <v>9970</v>
      </c>
      <c r="F501" s="3">
        <v>12999</v>
      </c>
      <c r="G501" s="3" t="str" cm="1">
        <f t="array" ref="G50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01" s="18">
        <v>0.23</v>
      </c>
      <c r="I501" s="8">
        <f>Table2[[#This Row],[rating]]+(Table2[[#This Row],[review count per product]]/8)</f>
        <v>5.3</v>
      </c>
      <c r="J501">
        <v>4.3</v>
      </c>
      <c r="K501" s="2">
        <v>4049</v>
      </c>
      <c r="L501" s="2" t="str">
        <f>IF(Table2[[#This Row],[rating_count]]&lt;1000,"YES","NO")</f>
        <v>NO</v>
      </c>
      <c r="M501" s="2" t="str" cm="1">
        <f t="array" ref="M501">_xlfn.IFS(E501&lt;1000,"&lt;₹1000",E501&lt;=10000,"₹1000 - ₹10000",E501&gt;10000,"&gt;₹10000")</f>
        <v>₹1000 - ₹10000</v>
      </c>
      <c r="N501" s="2" t="str">
        <f t="shared" si="21"/>
        <v>NO</v>
      </c>
      <c r="O501" s="4">
        <f t="shared" si="22"/>
        <v>52632951</v>
      </c>
      <c r="P501" t="s">
        <v>5786</v>
      </c>
      <c r="Q501" t="s">
        <v>5787</v>
      </c>
      <c r="R501" t="s">
        <v>5788</v>
      </c>
      <c r="S501">
        <f t="shared" si="23"/>
        <v>8</v>
      </c>
      <c r="T501" t="s">
        <v>5789</v>
      </c>
      <c r="U501" t="s">
        <v>14722</v>
      </c>
      <c r="V501" t="s">
        <v>14723</v>
      </c>
      <c r="W501" t="s">
        <v>14724</v>
      </c>
      <c r="X501" t="s">
        <v>14725</v>
      </c>
      <c r="Y501" t="s">
        <v>14726</v>
      </c>
      <c r="Z501" t="s">
        <v>14727</v>
      </c>
      <c r="AA501" t="s">
        <v>14728</v>
      </c>
      <c r="AB501" t="s">
        <v>14729</v>
      </c>
    </row>
    <row r="502" spans="1:28" x14ac:dyDescent="0.25">
      <c r="A502" t="s">
        <v>6221</v>
      </c>
      <c r="B502" t="s">
        <v>6222</v>
      </c>
      <c r="C502" t="s">
        <v>7688</v>
      </c>
      <c r="D502" t="s">
        <v>17068</v>
      </c>
      <c r="E502" s="3">
        <v>351</v>
      </c>
      <c r="F502" s="3">
        <v>1099</v>
      </c>
      <c r="G502" s="3" t="str" cm="1">
        <f t="array" ref="G50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02" s="18">
        <v>0.68</v>
      </c>
      <c r="I502" s="8">
        <f>Table2[[#This Row],[rating]]+(Table2[[#This Row],[review count per product]]/8)</f>
        <v>4.7</v>
      </c>
      <c r="J502">
        <v>3.7</v>
      </c>
      <c r="K502" s="2">
        <v>1470</v>
      </c>
      <c r="L502" s="2" t="str">
        <f>IF(Table2[[#This Row],[rating_count]]&lt;1000,"YES","NO")</f>
        <v>NO</v>
      </c>
      <c r="M502" s="2" t="str" cm="1">
        <f t="array" ref="M502">_xlfn.IFS(E502&lt;1000,"&lt;₹1000",E502&lt;=10000,"₹1000 - ₹10000",E502&gt;10000,"&gt;₹10000")</f>
        <v>&lt;₹1000</v>
      </c>
      <c r="N502" s="2" t="str">
        <f t="shared" si="21"/>
        <v>YES</v>
      </c>
      <c r="O502" s="4">
        <f t="shared" si="22"/>
        <v>1615530</v>
      </c>
      <c r="P502" t="s">
        <v>6223</v>
      </c>
      <c r="Q502" t="s">
        <v>6224</v>
      </c>
      <c r="R502" t="s">
        <v>6225</v>
      </c>
      <c r="S502">
        <f t="shared" si="23"/>
        <v>8</v>
      </c>
      <c r="T502" t="s">
        <v>6226</v>
      </c>
      <c r="U502" t="s">
        <v>15294</v>
      </c>
      <c r="V502" t="s">
        <v>15295</v>
      </c>
      <c r="W502" t="s">
        <v>15296</v>
      </c>
      <c r="X502" t="s">
        <v>15297</v>
      </c>
      <c r="Y502" t="s">
        <v>15298</v>
      </c>
      <c r="Z502" t="s">
        <v>15299</v>
      </c>
      <c r="AA502" t="s">
        <v>15300</v>
      </c>
      <c r="AB502" t="s">
        <v>15301</v>
      </c>
    </row>
    <row r="503" spans="1:28" x14ac:dyDescent="0.25">
      <c r="A503" t="s">
        <v>5077</v>
      </c>
      <c r="B503" t="s">
        <v>5078</v>
      </c>
      <c r="C503" t="s">
        <v>7561</v>
      </c>
      <c r="D503" t="s">
        <v>17067</v>
      </c>
      <c r="E503" s="3">
        <v>351</v>
      </c>
      <c r="F503" s="3">
        <v>999</v>
      </c>
      <c r="G503" s="3" t="str" cm="1">
        <f t="array" ref="G50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03" s="18">
        <v>0.65</v>
      </c>
      <c r="I503" s="8">
        <f>Table2[[#This Row],[rating]]+(Table2[[#This Row],[review count per product]]/8)</f>
        <v>5</v>
      </c>
      <c r="J503">
        <v>4</v>
      </c>
      <c r="K503" s="2">
        <v>5380</v>
      </c>
      <c r="L503" s="2" t="str">
        <f>IF(Table2[[#This Row],[rating_count]]&lt;1000,"YES","NO")</f>
        <v>NO</v>
      </c>
      <c r="M503" s="2" t="str" cm="1">
        <f t="array" ref="M503">_xlfn.IFS(E503&lt;1000,"&lt;₹1000",E503&lt;=10000,"₹1000 - ₹10000",E503&gt;10000,"&gt;₹10000")</f>
        <v>&lt;₹1000</v>
      </c>
      <c r="N503" s="2" t="str">
        <f t="shared" si="21"/>
        <v>YES</v>
      </c>
      <c r="O503" s="4">
        <f t="shared" si="22"/>
        <v>5374620</v>
      </c>
      <c r="P503" t="s">
        <v>5079</v>
      </c>
      <c r="Q503" t="s">
        <v>5080</v>
      </c>
      <c r="R503" t="s">
        <v>5081</v>
      </c>
      <c r="S503">
        <f t="shared" si="23"/>
        <v>8</v>
      </c>
      <c r="T503" t="s">
        <v>5082</v>
      </c>
      <c r="U503" t="s">
        <v>13799</v>
      </c>
      <c r="V503" t="s">
        <v>13800</v>
      </c>
      <c r="W503" t="s">
        <v>13801</v>
      </c>
      <c r="X503" t="s">
        <v>13802</v>
      </c>
      <c r="Y503" t="s">
        <v>13803</v>
      </c>
      <c r="Z503" t="s">
        <v>13804</v>
      </c>
      <c r="AA503" t="s">
        <v>13805</v>
      </c>
      <c r="AB503" t="s">
        <v>13806</v>
      </c>
    </row>
    <row r="504" spans="1:28" x14ac:dyDescent="0.25">
      <c r="A504" t="s">
        <v>4292</v>
      </c>
      <c r="B504" t="s">
        <v>4293</v>
      </c>
      <c r="C504" t="s">
        <v>7626</v>
      </c>
      <c r="D504" t="s">
        <v>17067</v>
      </c>
      <c r="E504" s="3">
        <v>899</v>
      </c>
      <c r="F504" s="3">
        <v>1199</v>
      </c>
      <c r="G504" s="3" t="str" cm="1">
        <f t="array" ref="G50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04" s="18">
        <v>0.25</v>
      </c>
      <c r="I504" s="8">
        <f>Table2[[#This Row],[rating]]+(Table2[[#This Row],[review count per product]]/8)</f>
        <v>4.8</v>
      </c>
      <c r="J504">
        <v>3.8</v>
      </c>
      <c r="K504" s="2">
        <v>10751</v>
      </c>
      <c r="L504" s="2" t="str">
        <f>IF(Table2[[#This Row],[rating_count]]&lt;1000,"YES","NO")</f>
        <v>NO</v>
      </c>
      <c r="M504" s="2" t="str" cm="1">
        <f t="array" ref="M504">_xlfn.IFS(E504&lt;1000,"&lt;₹1000",E504&lt;=10000,"₹1000 - ₹10000",E504&gt;10000,"&gt;₹10000")</f>
        <v>&lt;₹1000</v>
      </c>
      <c r="N504" s="2" t="str">
        <f t="shared" si="21"/>
        <v>NO</v>
      </c>
      <c r="O504" s="4">
        <f t="shared" si="22"/>
        <v>12890449</v>
      </c>
      <c r="P504" t="s">
        <v>4294</v>
      </c>
      <c r="Q504" t="s">
        <v>4295</v>
      </c>
      <c r="R504" t="s">
        <v>4296</v>
      </c>
      <c r="S504">
        <f t="shared" si="23"/>
        <v>8</v>
      </c>
      <c r="T504" t="s">
        <v>4297</v>
      </c>
      <c r="U504" t="s">
        <v>12782</v>
      </c>
      <c r="V504" t="s">
        <v>12783</v>
      </c>
      <c r="W504" t="s">
        <v>12784</v>
      </c>
      <c r="X504" t="s">
        <v>12785</v>
      </c>
      <c r="Y504" t="s">
        <v>12786</v>
      </c>
      <c r="Z504" t="s">
        <v>12787</v>
      </c>
      <c r="AA504" t="s">
        <v>12788</v>
      </c>
      <c r="AB504" t="s">
        <v>12789</v>
      </c>
    </row>
    <row r="505" spans="1:28" x14ac:dyDescent="0.25">
      <c r="A505" t="s">
        <v>3066</v>
      </c>
      <c r="B505" t="s">
        <v>3067</v>
      </c>
      <c r="C505" t="s">
        <v>7556</v>
      </c>
      <c r="D505" t="s">
        <v>17067</v>
      </c>
      <c r="E505" s="3">
        <v>399</v>
      </c>
      <c r="F505" s="3">
        <v>549</v>
      </c>
      <c r="G505" s="3" t="str" cm="1">
        <f t="array" ref="G50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05" s="18">
        <v>0.27</v>
      </c>
      <c r="I505" s="8">
        <f>Table2[[#This Row],[rating]]+(Table2[[#This Row],[review count per product]]/8)</f>
        <v>5.4</v>
      </c>
      <c r="J505">
        <v>4.4000000000000004</v>
      </c>
      <c r="K505" s="2">
        <v>18139</v>
      </c>
      <c r="L505" s="2" t="str">
        <f>IF(Table2[[#This Row],[rating_count]]&lt;1000,"YES","NO")</f>
        <v>NO</v>
      </c>
      <c r="M505" s="2" t="str" cm="1">
        <f t="array" ref="M505">_xlfn.IFS(E505&lt;1000,"&lt;₹1000",E505&lt;=10000,"₹1000 - ₹10000",E505&gt;10000,"&gt;₹10000")</f>
        <v>&lt;₹1000</v>
      </c>
      <c r="N505" s="2" t="str">
        <f t="shared" si="21"/>
        <v>NO</v>
      </c>
      <c r="O505" s="4">
        <f t="shared" si="22"/>
        <v>9958311</v>
      </c>
      <c r="P505" t="s">
        <v>3068</v>
      </c>
      <c r="Q505" t="s">
        <v>3069</v>
      </c>
      <c r="R505" t="s">
        <v>3070</v>
      </c>
      <c r="S505">
        <f t="shared" si="23"/>
        <v>8</v>
      </c>
      <c r="T505" t="s">
        <v>3071</v>
      </c>
      <c r="U505" t="s">
        <v>11158</v>
      </c>
      <c r="V505" t="s">
        <v>11159</v>
      </c>
      <c r="W505" t="s">
        <v>11160</v>
      </c>
      <c r="X505" t="s">
        <v>11161</v>
      </c>
      <c r="Y505" t="s">
        <v>11162</v>
      </c>
      <c r="Z505" t="s">
        <v>11163</v>
      </c>
      <c r="AA505" t="s">
        <v>11164</v>
      </c>
      <c r="AB505" t="s">
        <v>11165</v>
      </c>
    </row>
    <row r="506" spans="1:28" x14ac:dyDescent="0.25">
      <c r="A506" t="s">
        <v>3186</v>
      </c>
      <c r="B506" t="s">
        <v>3187</v>
      </c>
      <c r="C506" t="s">
        <v>7561</v>
      </c>
      <c r="D506" t="s">
        <v>17067</v>
      </c>
      <c r="E506" s="3">
        <v>1109</v>
      </c>
      <c r="F506" s="3">
        <v>2800</v>
      </c>
      <c r="G506" s="3" t="str" cm="1">
        <f t="array" ref="G50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06" s="18">
        <v>0.6</v>
      </c>
      <c r="I506" s="8">
        <f>Table2[[#This Row],[rating]]+(Table2[[#This Row],[review count per product]]/8)</f>
        <v>5.3</v>
      </c>
      <c r="J506">
        <v>4.3</v>
      </c>
      <c r="K506" s="2">
        <v>53464</v>
      </c>
      <c r="L506" s="2" t="str">
        <f>IF(Table2[[#This Row],[rating_count]]&lt;1000,"YES","NO")</f>
        <v>NO</v>
      </c>
      <c r="M506" s="2" t="str" cm="1">
        <f t="array" ref="M506">_xlfn.IFS(E506&lt;1000,"&lt;₹1000",E506&lt;=10000,"₹1000 - ₹10000",E506&gt;10000,"&gt;₹10000")</f>
        <v>₹1000 - ₹10000</v>
      </c>
      <c r="N506" s="2" t="str">
        <f t="shared" si="21"/>
        <v>YES</v>
      </c>
      <c r="O506" s="4">
        <f t="shared" si="22"/>
        <v>149699200</v>
      </c>
      <c r="P506" t="s">
        <v>3188</v>
      </c>
      <c r="Q506" t="s">
        <v>3189</v>
      </c>
      <c r="R506" t="s">
        <v>3190</v>
      </c>
      <c r="S506">
        <f t="shared" si="23"/>
        <v>8</v>
      </c>
      <c r="T506" t="s">
        <v>3191</v>
      </c>
      <c r="U506" t="s">
        <v>11318</v>
      </c>
      <c r="V506" t="s">
        <v>11319</v>
      </c>
      <c r="W506" t="s">
        <v>11320</v>
      </c>
      <c r="X506" t="s">
        <v>11321</v>
      </c>
      <c r="Y506" t="s">
        <v>11322</v>
      </c>
      <c r="Z506" t="s">
        <v>11323</v>
      </c>
      <c r="AA506" t="s">
        <v>11324</v>
      </c>
      <c r="AB506" t="s">
        <v>11325</v>
      </c>
    </row>
    <row r="507" spans="1:28" x14ac:dyDescent="0.25">
      <c r="A507" t="s">
        <v>6605</v>
      </c>
      <c r="B507" t="s">
        <v>6606</v>
      </c>
      <c r="C507" t="s">
        <v>7686</v>
      </c>
      <c r="D507" t="s">
        <v>17068</v>
      </c>
      <c r="E507" s="3">
        <v>1049</v>
      </c>
      <c r="F507" s="3">
        <v>2499</v>
      </c>
      <c r="G507" s="3" t="str" cm="1">
        <f t="array" ref="G50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07" s="18">
        <v>0.57999999999999996</v>
      </c>
      <c r="I507" s="8">
        <f>Table2[[#This Row],[rating]]+(Table2[[#This Row],[review count per product]]/8)</f>
        <v>4.7</v>
      </c>
      <c r="J507">
        <v>3.7</v>
      </c>
      <c r="K507" s="2">
        <v>638</v>
      </c>
      <c r="L507" s="2" t="str">
        <f>IF(Table2[[#This Row],[rating_count]]&lt;1000,"YES","NO")</f>
        <v>YES</v>
      </c>
      <c r="M507" s="2" t="str" cm="1">
        <f t="array" ref="M507">_xlfn.IFS(E507&lt;1000,"&lt;₹1000",E507&lt;=10000,"₹1000 - ₹10000",E507&gt;10000,"&gt;₹10000")</f>
        <v>₹1000 - ₹10000</v>
      </c>
      <c r="N507" s="2" t="str">
        <f t="shared" si="21"/>
        <v>YES</v>
      </c>
      <c r="O507" s="4">
        <f t="shared" si="22"/>
        <v>1594362</v>
      </c>
      <c r="P507" t="s">
        <v>6295</v>
      </c>
      <c r="Q507" t="s">
        <v>6607</v>
      </c>
      <c r="R507" t="s">
        <v>6608</v>
      </c>
      <c r="S507">
        <f t="shared" si="23"/>
        <v>8</v>
      </c>
      <c r="T507" t="s">
        <v>6609</v>
      </c>
      <c r="U507" t="s">
        <v>15789</v>
      </c>
      <c r="V507" t="s">
        <v>15790</v>
      </c>
      <c r="W507" t="s">
        <v>15791</v>
      </c>
      <c r="X507" t="s">
        <v>15792</v>
      </c>
      <c r="Y507" t="s">
        <v>15793</v>
      </c>
      <c r="Z507" t="s">
        <v>15794</v>
      </c>
      <c r="AA507" t="s">
        <v>15795</v>
      </c>
      <c r="AB507" t="s">
        <v>15796</v>
      </c>
    </row>
    <row r="508" spans="1:28" x14ac:dyDescent="0.25">
      <c r="A508" t="s">
        <v>860</v>
      </c>
      <c r="B508" t="s">
        <v>861</v>
      </c>
      <c r="C508" t="s">
        <v>7537</v>
      </c>
      <c r="D508" t="s">
        <v>17066</v>
      </c>
      <c r="E508" s="3">
        <v>339</v>
      </c>
      <c r="F508" s="3">
        <v>999</v>
      </c>
      <c r="G508" s="3" t="str" cm="1">
        <f t="array" ref="G50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08" s="18">
        <v>0.66</v>
      </c>
      <c r="I508" s="8">
        <f>Table2[[#This Row],[rating]]+(Table2[[#This Row],[review count per product]]/8)</f>
        <v>5.3</v>
      </c>
      <c r="J508">
        <v>4.3</v>
      </c>
      <c r="K508" s="2">
        <v>6255</v>
      </c>
      <c r="L508" s="2" t="str">
        <f>IF(Table2[[#This Row],[rating_count]]&lt;1000,"YES","NO")</f>
        <v>NO</v>
      </c>
      <c r="M508" s="2" t="str" cm="1">
        <f t="array" ref="M508">_xlfn.IFS(E508&lt;1000,"&lt;₹1000",E508&lt;=10000,"₹1000 - ₹10000",E508&gt;10000,"&gt;₹10000")</f>
        <v>&lt;₹1000</v>
      </c>
      <c r="N508" s="2" t="str">
        <f t="shared" si="21"/>
        <v>YES</v>
      </c>
      <c r="O508" s="4">
        <f t="shared" si="22"/>
        <v>6248745</v>
      </c>
      <c r="P508" t="s">
        <v>862</v>
      </c>
      <c r="Q508" t="s">
        <v>863</v>
      </c>
      <c r="R508" t="s">
        <v>864</v>
      </c>
      <c r="S508">
        <f t="shared" si="23"/>
        <v>8</v>
      </c>
      <c r="T508" t="s">
        <v>865</v>
      </c>
      <c r="U508" t="s">
        <v>8718</v>
      </c>
      <c r="V508" t="s">
        <v>8719</v>
      </c>
      <c r="W508" t="s">
        <v>8720</v>
      </c>
      <c r="X508" t="s">
        <v>8721</v>
      </c>
      <c r="Y508" t="s">
        <v>8722</v>
      </c>
      <c r="Z508" t="s">
        <v>8723</v>
      </c>
      <c r="AA508" t="s">
        <v>8724</v>
      </c>
      <c r="AB508" t="s">
        <v>8725</v>
      </c>
    </row>
    <row r="509" spans="1:28" x14ac:dyDescent="0.25">
      <c r="A509" t="s">
        <v>1276</v>
      </c>
      <c r="B509" t="s">
        <v>1277</v>
      </c>
      <c r="C509" t="s">
        <v>7537</v>
      </c>
      <c r="D509" t="s">
        <v>17066</v>
      </c>
      <c r="E509" s="3">
        <v>339</v>
      </c>
      <c r="F509" s="3">
        <v>999</v>
      </c>
      <c r="G509" s="3" t="str" cm="1">
        <f t="array" ref="G50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09" s="18">
        <v>0.66</v>
      </c>
      <c r="I509" s="8">
        <f>Table2[[#This Row],[rating]]+(Table2[[#This Row],[review count per product]]/8)</f>
        <v>5.3</v>
      </c>
      <c r="J509">
        <v>4.3</v>
      </c>
      <c r="K509" s="2">
        <v>6255</v>
      </c>
      <c r="L509" s="2" t="str">
        <f>IF(Table2[[#This Row],[rating_count]]&lt;1000,"YES","NO")</f>
        <v>NO</v>
      </c>
      <c r="M509" s="2" t="str" cm="1">
        <f t="array" ref="M509">_xlfn.IFS(E509&lt;1000,"&lt;₹1000",E509&lt;=10000,"₹1000 - ₹10000",E509&gt;10000,"&gt;₹10000")</f>
        <v>&lt;₹1000</v>
      </c>
      <c r="N509" s="2" t="str">
        <f t="shared" si="21"/>
        <v>YES</v>
      </c>
      <c r="O509" s="4">
        <f t="shared" si="22"/>
        <v>6248745</v>
      </c>
      <c r="P509" t="s">
        <v>862</v>
      </c>
      <c r="Q509" t="s">
        <v>863</v>
      </c>
      <c r="R509" t="s">
        <v>864</v>
      </c>
      <c r="S509">
        <f t="shared" si="23"/>
        <v>8</v>
      </c>
      <c r="T509" t="s">
        <v>865</v>
      </c>
      <c r="U509" t="s">
        <v>8718</v>
      </c>
      <c r="V509" t="s">
        <v>8719</v>
      </c>
      <c r="W509" t="s">
        <v>8720</v>
      </c>
      <c r="X509" t="s">
        <v>8721</v>
      </c>
      <c r="Y509" t="s">
        <v>8722</v>
      </c>
      <c r="Z509" t="s">
        <v>8723</v>
      </c>
      <c r="AA509" t="s">
        <v>8724</v>
      </c>
      <c r="AB509" t="s">
        <v>8725</v>
      </c>
    </row>
    <row r="510" spans="1:28" x14ac:dyDescent="0.25">
      <c r="A510" t="s">
        <v>881</v>
      </c>
      <c r="B510" t="s">
        <v>882</v>
      </c>
      <c r="C510" t="s">
        <v>7541</v>
      </c>
      <c r="D510" t="s">
        <v>17067</v>
      </c>
      <c r="E510" s="3">
        <v>299</v>
      </c>
      <c r="F510" s="3">
        <v>1199</v>
      </c>
      <c r="G510" s="3" t="str" cm="1">
        <f t="array" ref="G51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510" s="18">
        <v>0.75</v>
      </c>
      <c r="I510" s="8">
        <f>Table2[[#This Row],[rating]]+(Table2[[#This Row],[review count per product]]/8)</f>
        <v>4.9000000000000004</v>
      </c>
      <c r="J510">
        <v>3.9</v>
      </c>
      <c r="K510" s="2">
        <v>1193</v>
      </c>
      <c r="L510" s="2" t="str">
        <f>IF(Table2[[#This Row],[rating_count]]&lt;1000,"YES","NO")</f>
        <v>NO</v>
      </c>
      <c r="M510" s="2" t="str" cm="1">
        <f t="array" ref="M510">_xlfn.IFS(E510&lt;1000,"&lt;₹1000",E510&lt;=10000,"₹1000 - ₹10000",E510&gt;10000,"&gt;₹10000")</f>
        <v>&lt;₹1000</v>
      </c>
      <c r="N510" s="2" t="str">
        <f t="shared" si="21"/>
        <v>YES</v>
      </c>
      <c r="O510" s="4">
        <f t="shared" si="22"/>
        <v>1430407</v>
      </c>
      <c r="P510" t="s">
        <v>883</v>
      </c>
      <c r="Q510" t="s">
        <v>884</v>
      </c>
      <c r="R510" t="s">
        <v>885</v>
      </c>
      <c r="S510">
        <f t="shared" si="23"/>
        <v>8</v>
      </c>
      <c r="T510" t="s">
        <v>886</v>
      </c>
      <c r="U510" t="s">
        <v>8742</v>
      </c>
      <c r="V510" t="s">
        <v>8743</v>
      </c>
      <c r="W510" t="s">
        <v>8744</v>
      </c>
      <c r="X510" t="s">
        <v>8745</v>
      </c>
      <c r="Y510" t="s">
        <v>8746</v>
      </c>
      <c r="Z510" t="s">
        <v>8747</v>
      </c>
      <c r="AA510" t="s">
        <v>8748</v>
      </c>
      <c r="AB510" t="s">
        <v>8749</v>
      </c>
    </row>
    <row r="511" spans="1:28" x14ac:dyDescent="0.25">
      <c r="A511" t="s">
        <v>7288</v>
      </c>
      <c r="B511" t="s">
        <v>7289</v>
      </c>
      <c r="C511" t="s">
        <v>7713</v>
      </c>
      <c r="D511" t="s">
        <v>17068</v>
      </c>
      <c r="E511" s="3">
        <v>369</v>
      </c>
      <c r="F511" s="3">
        <v>599</v>
      </c>
      <c r="G511" s="3" t="str" cm="1">
        <f t="array" ref="G51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511" s="18">
        <v>0.38</v>
      </c>
      <c r="I511" s="8">
        <f>Table2[[#This Row],[rating]]+(Table2[[#This Row],[review count per product]]/8)</f>
        <v>4.9000000000000004</v>
      </c>
      <c r="J511">
        <v>3.9</v>
      </c>
      <c r="K511" s="2">
        <v>82</v>
      </c>
      <c r="L511" s="2" t="str">
        <f>IF(Table2[[#This Row],[rating_count]]&lt;1000,"YES","NO")</f>
        <v>YES</v>
      </c>
      <c r="M511" s="2" t="str" cm="1">
        <f t="array" ref="M511">_xlfn.IFS(E511&lt;1000,"&lt;₹1000",E511&lt;=10000,"₹1000 - ₹10000",E511&gt;10000,"&gt;₹10000")</f>
        <v>&lt;₹1000</v>
      </c>
      <c r="N511" s="2" t="str">
        <f t="shared" si="21"/>
        <v>NO</v>
      </c>
      <c r="O511" s="4">
        <f t="shared" si="22"/>
        <v>49118</v>
      </c>
      <c r="P511" t="s">
        <v>7290</v>
      </c>
      <c r="Q511" t="s">
        <v>7291</v>
      </c>
      <c r="R511" t="s">
        <v>7292</v>
      </c>
      <c r="S511">
        <f t="shared" si="23"/>
        <v>8</v>
      </c>
      <c r="T511" t="s">
        <v>7293</v>
      </c>
      <c r="U511" t="s">
        <v>16685</v>
      </c>
      <c r="V511" t="s">
        <v>16686</v>
      </c>
      <c r="W511" t="s">
        <v>16687</v>
      </c>
      <c r="X511" t="s">
        <v>16688</v>
      </c>
      <c r="Y511" t="s">
        <v>16689</v>
      </c>
      <c r="Z511" t="s">
        <v>16690</v>
      </c>
      <c r="AA511" t="s">
        <v>16691</v>
      </c>
      <c r="AB511" t="s">
        <v>16692</v>
      </c>
    </row>
    <row r="512" spans="1:28" x14ac:dyDescent="0.25">
      <c r="A512" t="s">
        <v>6329</v>
      </c>
      <c r="B512" t="s">
        <v>6330</v>
      </c>
      <c r="C512" t="s">
        <v>7689</v>
      </c>
      <c r="D512" t="s">
        <v>17068</v>
      </c>
      <c r="E512" s="3">
        <v>850</v>
      </c>
      <c r="F512" s="3">
        <v>1000</v>
      </c>
      <c r="G512" s="3" t="str" cm="1">
        <f t="array" ref="G51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512" s="18">
        <v>0.15</v>
      </c>
      <c r="I512" s="8">
        <f>Table2[[#This Row],[rating]]+(Table2[[#This Row],[review count per product]]/8)</f>
        <v>5.0999999999999996</v>
      </c>
      <c r="J512">
        <v>4.0999999999999996</v>
      </c>
      <c r="K512" s="2">
        <v>7619</v>
      </c>
      <c r="L512" s="2" t="str">
        <f>IF(Table2[[#This Row],[rating_count]]&lt;1000,"YES","NO")</f>
        <v>NO</v>
      </c>
      <c r="M512" s="2" t="str" cm="1">
        <f t="array" ref="M512">_xlfn.IFS(E512&lt;1000,"&lt;₹1000",E512&lt;=10000,"₹1000 - ₹10000",E512&gt;10000,"&gt;₹10000")</f>
        <v>&lt;₹1000</v>
      </c>
      <c r="N512" s="2" t="str">
        <f t="shared" si="21"/>
        <v>NO</v>
      </c>
      <c r="O512" s="4">
        <f t="shared" si="22"/>
        <v>7619000</v>
      </c>
      <c r="P512" t="s">
        <v>6331</v>
      </c>
      <c r="Q512" t="s">
        <v>6332</v>
      </c>
      <c r="R512" t="s">
        <v>6333</v>
      </c>
      <c r="S512">
        <f t="shared" si="23"/>
        <v>8</v>
      </c>
      <c r="T512" t="s">
        <v>6334</v>
      </c>
      <c r="U512" t="s">
        <v>15434</v>
      </c>
      <c r="V512" t="s">
        <v>15435</v>
      </c>
      <c r="W512" t="s">
        <v>15436</v>
      </c>
      <c r="X512" t="s">
        <v>15437</v>
      </c>
      <c r="Y512" t="s">
        <v>15438</v>
      </c>
      <c r="Z512" t="s">
        <v>15439</v>
      </c>
      <c r="AA512" t="s">
        <v>15440</v>
      </c>
      <c r="AB512" t="s">
        <v>15441</v>
      </c>
    </row>
    <row r="513" spans="1:28" x14ac:dyDescent="0.25">
      <c r="A513" t="s">
        <v>5928</v>
      </c>
      <c r="B513" t="s">
        <v>5929</v>
      </c>
      <c r="C513" t="s">
        <v>7697</v>
      </c>
      <c r="D513" t="s">
        <v>17068</v>
      </c>
      <c r="E513" s="3">
        <v>189</v>
      </c>
      <c r="F513" s="3">
        <v>299</v>
      </c>
      <c r="G513" s="3" t="str" cm="1">
        <f t="array" ref="G51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513" s="18">
        <v>0.37</v>
      </c>
      <c r="I513" s="8">
        <f>Table2[[#This Row],[rating]]+(Table2[[#This Row],[review count per product]]/8)</f>
        <v>5.2</v>
      </c>
      <c r="J513">
        <v>4.2</v>
      </c>
      <c r="K513" s="2">
        <v>2737</v>
      </c>
      <c r="L513" s="2" t="str">
        <f>IF(Table2[[#This Row],[rating_count]]&lt;1000,"YES","NO")</f>
        <v>NO</v>
      </c>
      <c r="M513" s="2" t="str" cm="1">
        <f t="array" ref="M513">_xlfn.IFS(E513&lt;1000,"&lt;₹1000",E513&lt;=10000,"₹1000 - ₹10000",E513&gt;10000,"&gt;₹10000")</f>
        <v>&lt;₹1000</v>
      </c>
      <c r="N513" s="2" t="str">
        <f t="shared" si="21"/>
        <v>NO</v>
      </c>
      <c r="O513" s="4">
        <f t="shared" si="22"/>
        <v>818363</v>
      </c>
      <c r="P513" t="s">
        <v>5930</v>
      </c>
      <c r="Q513" t="s">
        <v>5931</v>
      </c>
      <c r="R513" t="s">
        <v>5932</v>
      </c>
      <c r="S513">
        <f t="shared" si="23"/>
        <v>8</v>
      </c>
      <c r="T513" t="s">
        <v>5933</v>
      </c>
      <c r="U513" t="s">
        <v>14914</v>
      </c>
      <c r="V513" t="s">
        <v>14915</v>
      </c>
      <c r="W513" t="s">
        <v>14916</v>
      </c>
      <c r="X513" t="s">
        <v>14917</v>
      </c>
      <c r="Y513" t="s">
        <v>14918</v>
      </c>
      <c r="Z513" t="s">
        <v>14919</v>
      </c>
      <c r="AA513" t="s">
        <v>14920</v>
      </c>
      <c r="AB513" t="s">
        <v>14921</v>
      </c>
    </row>
    <row r="514" spans="1:28" x14ac:dyDescent="0.25">
      <c r="A514" t="s">
        <v>3777</v>
      </c>
      <c r="B514" t="s">
        <v>3778</v>
      </c>
      <c r="C514" t="s">
        <v>7561</v>
      </c>
      <c r="D514" t="s">
        <v>17067</v>
      </c>
      <c r="E514" s="3">
        <v>999</v>
      </c>
      <c r="F514" s="3">
        <v>1999</v>
      </c>
      <c r="G514" s="3" t="str" cm="1">
        <f t="array" ref="G51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14" s="18">
        <v>0.5</v>
      </c>
      <c r="I514" s="8">
        <f>Table2[[#This Row],[rating]]+(Table2[[#This Row],[review count per product]]/8)</f>
        <v>5.2</v>
      </c>
      <c r="J514">
        <v>4.2</v>
      </c>
      <c r="K514" s="2">
        <v>27441</v>
      </c>
      <c r="L514" s="2" t="str">
        <f>IF(Table2[[#This Row],[rating_count]]&lt;1000,"YES","NO")</f>
        <v>NO</v>
      </c>
      <c r="M514" s="2" t="str" cm="1">
        <f t="array" ref="M514">_xlfn.IFS(E514&lt;1000,"&lt;₹1000",E514&lt;=10000,"₹1000 - ₹10000",E514&gt;10000,"&gt;₹10000")</f>
        <v>&lt;₹1000</v>
      </c>
      <c r="N514" s="2" t="str">
        <f t="shared" ref="N514:N577" si="24">IF(H514&gt;=50%,"YES","NO")</f>
        <v>YES</v>
      </c>
      <c r="O514" s="4">
        <f t="shared" ref="O514:O577" si="25">F514*K514</f>
        <v>54854559</v>
      </c>
      <c r="P514" t="s">
        <v>3779</v>
      </c>
      <c r="Q514" t="s">
        <v>3780</v>
      </c>
      <c r="R514" t="s">
        <v>3781</v>
      </c>
      <c r="S514">
        <f t="shared" ref="S514:S577" si="26">COUNTA(U514:AB514)</f>
        <v>8</v>
      </c>
      <c r="T514" t="s">
        <v>3782</v>
      </c>
      <c r="U514" t="s">
        <v>12094</v>
      </c>
      <c r="V514" t="s">
        <v>12095</v>
      </c>
      <c r="W514" t="s">
        <v>12096</v>
      </c>
      <c r="X514" t="s">
        <v>12097</v>
      </c>
      <c r="Y514" t="s">
        <v>12098</v>
      </c>
      <c r="Z514" t="s">
        <v>12099</v>
      </c>
      <c r="AA514" t="s">
        <v>12100</v>
      </c>
      <c r="AB514" t="s">
        <v>12101</v>
      </c>
    </row>
    <row r="515" spans="1:28" x14ac:dyDescent="0.25">
      <c r="A515" t="s">
        <v>5263</v>
      </c>
      <c r="B515" t="s">
        <v>5264</v>
      </c>
      <c r="C515" t="s">
        <v>7670</v>
      </c>
      <c r="D515" t="s">
        <v>17067</v>
      </c>
      <c r="E515" s="3">
        <v>1199</v>
      </c>
      <c r="F515" s="3">
        <v>1900</v>
      </c>
      <c r="G515" s="3" t="str" cm="1">
        <f t="array" ref="G51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515" s="18">
        <v>0.37</v>
      </c>
      <c r="I515" s="8">
        <f>Table2[[#This Row],[rating]]+(Table2[[#This Row],[review count per product]]/8)</f>
        <v>5</v>
      </c>
      <c r="J515">
        <v>4</v>
      </c>
      <c r="K515" s="2">
        <v>1765</v>
      </c>
      <c r="L515" s="2" t="str">
        <f>IF(Table2[[#This Row],[rating_count]]&lt;1000,"YES","NO")</f>
        <v>NO</v>
      </c>
      <c r="M515" s="2" t="str" cm="1">
        <f t="array" ref="M515">_xlfn.IFS(E515&lt;1000,"&lt;₹1000",E515&lt;=10000,"₹1000 - ₹10000",E515&gt;10000,"&gt;₹10000")</f>
        <v>₹1000 - ₹10000</v>
      </c>
      <c r="N515" s="2" t="str">
        <f t="shared" si="24"/>
        <v>NO</v>
      </c>
      <c r="O515" s="4">
        <f t="shared" si="25"/>
        <v>3353500</v>
      </c>
      <c r="P515" t="s">
        <v>5265</v>
      </c>
      <c r="Q515" t="s">
        <v>5266</v>
      </c>
      <c r="R515" t="s">
        <v>5267</v>
      </c>
      <c r="S515">
        <f t="shared" si="26"/>
        <v>8</v>
      </c>
      <c r="T515" t="s">
        <v>5268</v>
      </c>
      <c r="U515" t="s">
        <v>14042</v>
      </c>
      <c r="V515" t="s">
        <v>14043</v>
      </c>
      <c r="W515" t="s">
        <v>14044</v>
      </c>
      <c r="X515" t="s">
        <v>14045</v>
      </c>
      <c r="Y515" t="s">
        <v>14046</v>
      </c>
      <c r="Z515" t="s">
        <v>14047</v>
      </c>
      <c r="AA515" t="s">
        <v>14048</v>
      </c>
      <c r="AB515" t="s">
        <v>14049</v>
      </c>
    </row>
    <row r="516" spans="1:28" x14ac:dyDescent="0.25">
      <c r="A516" t="s">
        <v>106</v>
      </c>
      <c r="B516" t="s">
        <v>107</v>
      </c>
      <c r="C516" t="s">
        <v>7537</v>
      </c>
      <c r="D516" t="s">
        <v>17066</v>
      </c>
      <c r="E516" s="3">
        <v>249</v>
      </c>
      <c r="F516" s="3">
        <v>399</v>
      </c>
      <c r="G516" s="3" t="str" cm="1">
        <f t="array" ref="G51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516" s="18">
        <v>0.38</v>
      </c>
      <c r="I516" s="8">
        <f>Table2[[#This Row],[rating]]+(Table2[[#This Row],[review count per product]]/8)</f>
        <v>5</v>
      </c>
      <c r="J516">
        <v>4</v>
      </c>
      <c r="K516" s="2">
        <v>43994</v>
      </c>
      <c r="L516" s="2" t="str">
        <f>IF(Table2[[#This Row],[rating_count]]&lt;1000,"YES","NO")</f>
        <v>NO</v>
      </c>
      <c r="M516" s="2" t="str" cm="1">
        <f t="array" ref="M516">_xlfn.IFS(E516&lt;1000,"&lt;₹1000",E516&lt;=10000,"₹1000 - ₹10000",E516&gt;10000,"&gt;₹10000")</f>
        <v>&lt;₹1000</v>
      </c>
      <c r="N516" s="2" t="str">
        <f t="shared" si="24"/>
        <v>NO</v>
      </c>
      <c r="O516" s="4">
        <f t="shared" si="25"/>
        <v>17553606</v>
      </c>
      <c r="P516" t="s">
        <v>108</v>
      </c>
      <c r="Q516" t="s">
        <v>20</v>
      </c>
      <c r="R516" t="s">
        <v>21</v>
      </c>
      <c r="S516">
        <f t="shared" si="26"/>
        <v>8</v>
      </c>
      <c r="T516" t="s">
        <v>22</v>
      </c>
      <c r="U516" t="s">
        <v>7752</v>
      </c>
      <c r="V516" t="s">
        <v>7753</v>
      </c>
      <c r="W516" t="s">
        <v>7754</v>
      </c>
      <c r="X516" t="s">
        <v>7755</v>
      </c>
      <c r="Y516" t="s">
        <v>7756</v>
      </c>
      <c r="Z516" t="s">
        <v>7757</v>
      </c>
      <c r="AA516" t="s">
        <v>7758</v>
      </c>
      <c r="AB516" t="s">
        <v>7759</v>
      </c>
    </row>
    <row r="517" spans="1:28" x14ac:dyDescent="0.25">
      <c r="A517" t="s">
        <v>65</v>
      </c>
      <c r="B517" t="s">
        <v>66</v>
      </c>
      <c r="C517" t="s">
        <v>7537</v>
      </c>
      <c r="D517" t="s">
        <v>17066</v>
      </c>
      <c r="E517" s="3">
        <v>199</v>
      </c>
      <c r="F517" s="3">
        <v>299</v>
      </c>
      <c r="G517" s="3" t="str" cm="1">
        <f t="array" ref="G51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517" s="18">
        <v>0.33</v>
      </c>
      <c r="I517" s="8">
        <f>Table2[[#This Row],[rating]]+(Table2[[#This Row],[review count per product]]/8)</f>
        <v>5</v>
      </c>
      <c r="J517">
        <v>4</v>
      </c>
      <c r="K517" s="2">
        <v>43994</v>
      </c>
      <c r="L517" s="2" t="str">
        <f>IF(Table2[[#This Row],[rating_count]]&lt;1000,"YES","NO")</f>
        <v>NO</v>
      </c>
      <c r="M517" s="2" t="str" cm="1">
        <f t="array" ref="M517">_xlfn.IFS(E517&lt;1000,"&lt;₹1000",E517&lt;=10000,"₹1000 - ₹10000",E517&gt;10000,"&gt;₹10000")</f>
        <v>&lt;₹1000</v>
      </c>
      <c r="N517" s="2" t="str">
        <f t="shared" si="24"/>
        <v>NO</v>
      </c>
      <c r="O517" s="4">
        <f t="shared" si="25"/>
        <v>13154206</v>
      </c>
      <c r="P517" t="s">
        <v>67</v>
      </c>
      <c r="Q517" t="s">
        <v>20</v>
      </c>
      <c r="R517" t="s">
        <v>21</v>
      </c>
      <c r="S517">
        <f t="shared" si="26"/>
        <v>8</v>
      </c>
      <c r="T517" t="s">
        <v>22</v>
      </c>
      <c r="U517" t="s">
        <v>7752</v>
      </c>
      <c r="V517" t="s">
        <v>7753</v>
      </c>
      <c r="W517" t="s">
        <v>7754</v>
      </c>
      <c r="X517" t="s">
        <v>7755</v>
      </c>
      <c r="Y517" t="s">
        <v>7756</v>
      </c>
      <c r="Z517" t="s">
        <v>7757</v>
      </c>
      <c r="AA517" t="s">
        <v>7758</v>
      </c>
      <c r="AB517" t="s">
        <v>7759</v>
      </c>
    </row>
    <row r="518" spans="1:28" x14ac:dyDescent="0.25">
      <c r="A518" t="s">
        <v>723</v>
      </c>
      <c r="B518" t="s">
        <v>724</v>
      </c>
      <c r="C518" t="s">
        <v>7537</v>
      </c>
      <c r="D518" t="s">
        <v>17066</v>
      </c>
      <c r="E518" s="3">
        <v>689</v>
      </c>
      <c r="F518" s="3">
        <v>1500</v>
      </c>
      <c r="G518" s="3" t="str" cm="1">
        <f t="array" ref="G51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18" s="18">
        <v>0.54</v>
      </c>
      <c r="I518" s="8">
        <f>Table2[[#This Row],[rating]]+(Table2[[#This Row],[review count per product]]/8)</f>
        <v>5.2</v>
      </c>
      <c r="J518">
        <v>4.2</v>
      </c>
      <c r="K518" s="2">
        <v>42301</v>
      </c>
      <c r="L518" s="2" t="str">
        <f>IF(Table2[[#This Row],[rating_count]]&lt;1000,"YES","NO")</f>
        <v>NO</v>
      </c>
      <c r="M518" s="2" t="str" cm="1">
        <f t="array" ref="M518">_xlfn.IFS(E518&lt;1000,"&lt;₹1000",E518&lt;=10000,"₹1000 - ₹10000",E518&gt;10000,"&gt;₹10000")</f>
        <v>&lt;₹1000</v>
      </c>
      <c r="N518" s="2" t="str">
        <f t="shared" si="24"/>
        <v>YES</v>
      </c>
      <c r="O518" s="4">
        <f t="shared" si="25"/>
        <v>63451500</v>
      </c>
      <c r="P518" t="s">
        <v>725</v>
      </c>
      <c r="Q518" t="s">
        <v>726</v>
      </c>
      <c r="R518" t="s">
        <v>727</v>
      </c>
      <c r="S518">
        <f t="shared" si="26"/>
        <v>8</v>
      </c>
      <c r="T518" t="s">
        <v>728</v>
      </c>
      <c r="U518" t="s">
        <v>8580</v>
      </c>
      <c r="V518" t="s">
        <v>8581</v>
      </c>
      <c r="W518" t="s">
        <v>8582</v>
      </c>
      <c r="X518" t="s">
        <v>8583</v>
      </c>
      <c r="Y518" t="s">
        <v>8584</v>
      </c>
      <c r="Z518" t="s">
        <v>8585</v>
      </c>
      <c r="AA518" t="s">
        <v>8586</v>
      </c>
      <c r="AB518" t="s">
        <v>8587</v>
      </c>
    </row>
    <row r="519" spans="1:28" x14ac:dyDescent="0.25">
      <c r="A519" t="s">
        <v>554</v>
      </c>
      <c r="B519" t="s">
        <v>555</v>
      </c>
      <c r="C519" t="s">
        <v>7537</v>
      </c>
      <c r="D519" t="s">
        <v>17066</v>
      </c>
      <c r="E519" s="3">
        <v>849</v>
      </c>
      <c r="F519" s="3">
        <v>1809</v>
      </c>
      <c r="G519" s="3" t="str" cm="1">
        <f t="array" ref="G51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19" s="18">
        <v>0.53</v>
      </c>
      <c r="I519" s="8">
        <f>Table2[[#This Row],[rating]]+(Table2[[#This Row],[review count per product]]/8)</f>
        <v>5.3</v>
      </c>
      <c r="J519">
        <v>4.3</v>
      </c>
      <c r="K519" s="2">
        <v>6547</v>
      </c>
      <c r="L519" s="2" t="str">
        <f>IF(Table2[[#This Row],[rating_count]]&lt;1000,"YES","NO")</f>
        <v>NO</v>
      </c>
      <c r="M519" s="2" t="str" cm="1">
        <f t="array" ref="M519">_xlfn.IFS(E519&lt;1000,"&lt;₹1000",E519&lt;=10000,"₹1000 - ₹10000",E519&gt;10000,"&gt;₹10000")</f>
        <v>&lt;₹1000</v>
      </c>
      <c r="N519" s="2" t="str">
        <f t="shared" si="24"/>
        <v>YES</v>
      </c>
      <c r="O519" s="4">
        <f t="shared" si="25"/>
        <v>11843523</v>
      </c>
      <c r="P519" t="s">
        <v>300</v>
      </c>
      <c r="Q519" t="s">
        <v>556</v>
      </c>
      <c r="R519" t="s">
        <v>557</v>
      </c>
      <c r="S519">
        <f t="shared" si="26"/>
        <v>8</v>
      </c>
      <c r="T519" t="s">
        <v>558</v>
      </c>
      <c r="U519" t="s">
        <v>8392</v>
      </c>
      <c r="V519" t="s">
        <v>8393</v>
      </c>
      <c r="W519" t="s">
        <v>8394</v>
      </c>
      <c r="X519" t="s">
        <v>8395</v>
      </c>
      <c r="Y519" t="s">
        <v>8396</v>
      </c>
      <c r="Z519" t="s">
        <v>8397</v>
      </c>
      <c r="AA519" t="s">
        <v>8398</v>
      </c>
      <c r="AB519" t="s">
        <v>8399</v>
      </c>
    </row>
    <row r="520" spans="1:28" x14ac:dyDescent="0.25">
      <c r="A520" t="s">
        <v>783</v>
      </c>
      <c r="B520" t="s">
        <v>784</v>
      </c>
      <c r="C520" t="s">
        <v>7537</v>
      </c>
      <c r="D520" t="s">
        <v>17066</v>
      </c>
      <c r="E520" s="3">
        <v>999</v>
      </c>
      <c r="F520" s="3">
        <v>2100</v>
      </c>
      <c r="G520" s="3" t="str" cm="1">
        <f t="array" ref="G52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20" s="18">
        <v>0.52</v>
      </c>
      <c r="I520" s="8">
        <f>Table2[[#This Row],[rating]]+(Table2[[#This Row],[review count per product]]/8)</f>
        <v>5.5</v>
      </c>
      <c r="J520">
        <v>4.5</v>
      </c>
      <c r="K520" s="2">
        <v>5492</v>
      </c>
      <c r="L520" s="2" t="str">
        <f>IF(Table2[[#This Row],[rating_count]]&lt;1000,"YES","NO")</f>
        <v>NO</v>
      </c>
      <c r="M520" s="2" t="str" cm="1">
        <f t="array" ref="M520">_xlfn.IFS(E520&lt;1000,"&lt;₹1000",E520&lt;=10000,"₹1000 - ₹10000",E520&gt;10000,"&gt;₹10000")</f>
        <v>&lt;₹1000</v>
      </c>
      <c r="N520" s="2" t="str">
        <f t="shared" si="24"/>
        <v>YES</v>
      </c>
      <c r="O520" s="4">
        <f t="shared" si="25"/>
        <v>11533200</v>
      </c>
      <c r="P520" t="s">
        <v>300</v>
      </c>
      <c r="Q520" t="s">
        <v>785</v>
      </c>
      <c r="R520" t="s">
        <v>786</v>
      </c>
      <c r="S520">
        <f t="shared" si="26"/>
        <v>8</v>
      </c>
      <c r="T520" t="s">
        <v>787</v>
      </c>
      <c r="U520" t="s">
        <v>8639</v>
      </c>
      <c r="V520" t="s">
        <v>8640</v>
      </c>
      <c r="W520" t="s">
        <v>8641</v>
      </c>
      <c r="X520" t="s">
        <v>8642</v>
      </c>
      <c r="Y520" t="s">
        <v>8643</v>
      </c>
      <c r="Z520" t="s">
        <v>8644</v>
      </c>
      <c r="AA520" t="s">
        <v>8645</v>
      </c>
      <c r="AB520" t="s">
        <v>8646</v>
      </c>
    </row>
    <row r="521" spans="1:28" x14ac:dyDescent="0.25">
      <c r="A521" t="s">
        <v>298</v>
      </c>
      <c r="B521" t="s">
        <v>299</v>
      </c>
      <c r="C521" t="s">
        <v>7537</v>
      </c>
      <c r="D521" t="s">
        <v>17066</v>
      </c>
      <c r="E521" s="3">
        <v>799</v>
      </c>
      <c r="F521" s="3">
        <v>2100</v>
      </c>
      <c r="G521" s="3" t="str" cm="1">
        <f t="array" ref="G52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21" s="18">
        <v>0.62</v>
      </c>
      <c r="I521" s="8">
        <f>Table2[[#This Row],[rating]]+(Table2[[#This Row],[review count per product]]/8)</f>
        <v>5.3</v>
      </c>
      <c r="J521">
        <v>4.3</v>
      </c>
      <c r="K521" s="2">
        <v>8188</v>
      </c>
      <c r="L521" s="2" t="str">
        <f>IF(Table2[[#This Row],[rating_count]]&lt;1000,"YES","NO")</f>
        <v>NO</v>
      </c>
      <c r="M521" s="2" t="str" cm="1">
        <f t="array" ref="M521">_xlfn.IFS(E521&lt;1000,"&lt;₹1000",E521&lt;=10000,"₹1000 - ₹10000",E521&gt;10000,"&gt;₹10000")</f>
        <v>&lt;₹1000</v>
      </c>
      <c r="N521" s="2" t="str">
        <f t="shared" si="24"/>
        <v>YES</v>
      </c>
      <c r="O521" s="4">
        <f t="shared" si="25"/>
        <v>17194800</v>
      </c>
      <c r="P521" t="s">
        <v>300</v>
      </c>
      <c r="Q521" t="s">
        <v>301</v>
      </c>
      <c r="R521" t="s">
        <v>302</v>
      </c>
      <c r="S521">
        <f t="shared" si="26"/>
        <v>8</v>
      </c>
      <c r="T521" t="s">
        <v>303</v>
      </c>
      <c r="U521" t="s">
        <v>8096</v>
      </c>
      <c r="V521" t="s">
        <v>8097</v>
      </c>
      <c r="W521" t="s">
        <v>8098</v>
      </c>
      <c r="X521" t="s">
        <v>8099</v>
      </c>
      <c r="Y521" t="s">
        <v>8100</v>
      </c>
      <c r="Z521" t="s">
        <v>8101</v>
      </c>
      <c r="AA521" t="s">
        <v>8102</v>
      </c>
      <c r="AB521" t="s">
        <v>8103</v>
      </c>
    </row>
    <row r="522" spans="1:28" x14ac:dyDescent="0.25">
      <c r="A522" t="s">
        <v>6808</v>
      </c>
      <c r="B522" t="s">
        <v>6809</v>
      </c>
      <c r="C522" t="s">
        <v>7689</v>
      </c>
      <c r="D522" t="s">
        <v>17068</v>
      </c>
      <c r="E522" s="3">
        <v>3710</v>
      </c>
      <c r="F522" s="3">
        <v>4330</v>
      </c>
      <c r="G522" s="3" t="str" cm="1">
        <f t="array" ref="G52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522" s="18">
        <v>0.14000000000000001</v>
      </c>
      <c r="I522" s="8">
        <f>Table2[[#This Row],[rating]]+(Table2[[#This Row],[review count per product]]/8)</f>
        <v>4.7</v>
      </c>
      <c r="J522">
        <v>3.7</v>
      </c>
      <c r="K522" s="2">
        <v>1662</v>
      </c>
      <c r="L522" s="2" t="str">
        <f>IF(Table2[[#This Row],[rating_count]]&lt;1000,"YES","NO")</f>
        <v>NO</v>
      </c>
      <c r="M522" s="2" t="str" cm="1">
        <f t="array" ref="M522">_xlfn.IFS(E522&lt;1000,"&lt;₹1000",E522&lt;=10000,"₹1000 - ₹10000",E522&gt;10000,"&gt;₹10000")</f>
        <v>₹1000 - ₹10000</v>
      </c>
      <c r="N522" s="2" t="str">
        <f t="shared" si="24"/>
        <v>NO</v>
      </c>
      <c r="O522" s="4">
        <f t="shared" si="25"/>
        <v>7196460</v>
      </c>
      <c r="P522" t="s">
        <v>6810</v>
      </c>
      <c r="Q522" t="s">
        <v>6811</v>
      </c>
      <c r="R522" t="s">
        <v>6812</v>
      </c>
      <c r="S522">
        <f t="shared" si="26"/>
        <v>8</v>
      </c>
      <c r="T522" t="s">
        <v>6813</v>
      </c>
      <c r="U522" t="s">
        <v>16056</v>
      </c>
      <c r="V522" t="s">
        <v>16057</v>
      </c>
      <c r="W522" t="s">
        <v>16058</v>
      </c>
      <c r="X522" t="s">
        <v>16059</v>
      </c>
      <c r="Y522" t="s">
        <v>16060</v>
      </c>
      <c r="Z522" t="s">
        <v>16061</v>
      </c>
      <c r="AA522" t="s">
        <v>16062</v>
      </c>
      <c r="AB522" t="s">
        <v>16063</v>
      </c>
    </row>
    <row r="523" spans="1:28" x14ac:dyDescent="0.25">
      <c r="A523" t="s">
        <v>5137</v>
      </c>
      <c r="B523" t="s">
        <v>5138</v>
      </c>
      <c r="C523" t="s">
        <v>7668</v>
      </c>
      <c r="D523" t="s">
        <v>17067</v>
      </c>
      <c r="E523" s="3">
        <v>1799</v>
      </c>
      <c r="F523" s="3">
        <v>3595</v>
      </c>
      <c r="G523" s="3" t="str" cm="1">
        <f t="array" ref="G52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23" s="18">
        <v>0.5</v>
      </c>
      <c r="I523" s="8">
        <f>Table2[[#This Row],[rating]]+(Table2[[#This Row],[review count per product]]/8)</f>
        <v>4.8</v>
      </c>
      <c r="J523">
        <v>3.8</v>
      </c>
      <c r="K523" s="2">
        <v>9791</v>
      </c>
      <c r="L523" s="2" t="str">
        <f>IF(Table2[[#This Row],[rating_count]]&lt;1000,"YES","NO")</f>
        <v>NO</v>
      </c>
      <c r="M523" s="2" t="str" cm="1">
        <f t="array" ref="M523">_xlfn.IFS(E523&lt;1000,"&lt;₹1000",E523&lt;=10000,"₹1000 - ₹10000",E523&gt;10000,"&gt;₹10000")</f>
        <v>₹1000 - ₹10000</v>
      </c>
      <c r="N523" s="2" t="str">
        <f t="shared" si="24"/>
        <v>YES</v>
      </c>
      <c r="O523" s="4">
        <f t="shared" si="25"/>
        <v>35198645</v>
      </c>
      <c r="P523" t="s">
        <v>5139</v>
      </c>
      <c r="Q523" t="s">
        <v>5140</v>
      </c>
      <c r="R523" t="s">
        <v>5141</v>
      </c>
      <c r="S523">
        <f t="shared" si="26"/>
        <v>8</v>
      </c>
      <c r="T523" t="s">
        <v>5142</v>
      </c>
      <c r="U523" t="s">
        <v>13879</v>
      </c>
      <c r="V523" t="s">
        <v>13880</v>
      </c>
      <c r="W523" t="s">
        <v>13881</v>
      </c>
      <c r="X523" t="s">
        <v>13882</v>
      </c>
      <c r="Y523" t="s">
        <v>13883</v>
      </c>
      <c r="Z523" t="s">
        <v>13884</v>
      </c>
      <c r="AA523" t="s">
        <v>13885</v>
      </c>
      <c r="AB523" t="s">
        <v>13886</v>
      </c>
    </row>
    <row r="524" spans="1:28" x14ac:dyDescent="0.25">
      <c r="A524" t="s">
        <v>94</v>
      </c>
      <c r="B524" t="s">
        <v>95</v>
      </c>
      <c r="C524" t="s">
        <v>7537</v>
      </c>
      <c r="D524" t="s">
        <v>17066</v>
      </c>
      <c r="E524" s="3">
        <v>349</v>
      </c>
      <c r="F524" s="3">
        <v>399</v>
      </c>
      <c r="G524" s="3" t="str" cm="1">
        <f t="array" ref="G52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524" s="18">
        <v>0.13</v>
      </c>
      <c r="I524" s="8">
        <f>Table2[[#This Row],[rating]]+(Table2[[#This Row],[review count per product]]/8)</f>
        <v>5.4</v>
      </c>
      <c r="J524">
        <v>4.4000000000000004</v>
      </c>
      <c r="K524" s="2">
        <v>18757</v>
      </c>
      <c r="L524" s="2" t="str">
        <f>IF(Table2[[#This Row],[rating_count]]&lt;1000,"YES","NO")</f>
        <v>NO</v>
      </c>
      <c r="M524" s="2" t="str" cm="1">
        <f t="array" ref="M524">_xlfn.IFS(E524&lt;1000,"&lt;₹1000",E524&lt;=10000,"₹1000 - ₹10000",E524&gt;10000,"&gt;₹10000")</f>
        <v>&lt;₹1000</v>
      </c>
      <c r="N524" s="2" t="str">
        <f t="shared" si="24"/>
        <v>NO</v>
      </c>
      <c r="O524" s="4">
        <f t="shared" si="25"/>
        <v>7484043</v>
      </c>
      <c r="P524" t="s">
        <v>96</v>
      </c>
      <c r="Q524" t="s">
        <v>97</v>
      </c>
      <c r="R524" t="s">
        <v>98</v>
      </c>
      <c r="S524">
        <f t="shared" si="26"/>
        <v>8</v>
      </c>
      <c r="T524" t="s">
        <v>99</v>
      </c>
      <c r="U524" t="s">
        <v>7848</v>
      </c>
      <c r="V524" t="s">
        <v>7849</v>
      </c>
      <c r="W524" t="s">
        <v>7850</v>
      </c>
      <c r="X524" t="s">
        <v>7851</v>
      </c>
      <c r="Y524" t="s">
        <v>7852</v>
      </c>
      <c r="Z524" t="s">
        <v>7853</v>
      </c>
      <c r="AA524" t="s">
        <v>7854</v>
      </c>
      <c r="AB524" t="s">
        <v>7855</v>
      </c>
    </row>
    <row r="525" spans="1:28" x14ac:dyDescent="0.25">
      <c r="A525" t="s">
        <v>6293</v>
      </c>
      <c r="B525" t="s">
        <v>6294</v>
      </c>
      <c r="C525" t="s">
        <v>7682</v>
      </c>
      <c r="D525" t="s">
        <v>17068</v>
      </c>
      <c r="E525" s="3">
        <v>1049</v>
      </c>
      <c r="F525" s="3">
        <v>2499</v>
      </c>
      <c r="G525" s="3" t="str" cm="1">
        <f t="array" ref="G52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25" s="18">
        <v>0.57999999999999996</v>
      </c>
      <c r="I525" s="8">
        <f>Table2[[#This Row],[rating]]+(Table2[[#This Row],[review count per product]]/8)</f>
        <v>4.5999999999999996</v>
      </c>
      <c r="J525">
        <v>3.6</v>
      </c>
      <c r="K525" s="2">
        <v>328</v>
      </c>
      <c r="L525" s="2" t="str">
        <f>IF(Table2[[#This Row],[rating_count]]&lt;1000,"YES","NO")</f>
        <v>YES</v>
      </c>
      <c r="M525" s="2" t="str" cm="1">
        <f t="array" ref="M525">_xlfn.IFS(E525&lt;1000,"&lt;₹1000",E525&lt;=10000,"₹1000 - ₹10000",E525&gt;10000,"&gt;₹10000")</f>
        <v>₹1000 - ₹10000</v>
      </c>
      <c r="N525" s="2" t="str">
        <f t="shared" si="24"/>
        <v>YES</v>
      </c>
      <c r="O525" s="4">
        <f t="shared" si="25"/>
        <v>819672</v>
      </c>
      <c r="P525" t="s">
        <v>6295</v>
      </c>
      <c r="Q525" t="s">
        <v>6296</v>
      </c>
      <c r="R525" t="s">
        <v>6297</v>
      </c>
      <c r="S525">
        <f t="shared" si="26"/>
        <v>8</v>
      </c>
      <c r="T525" t="s">
        <v>6298</v>
      </c>
      <c r="U525" t="s">
        <v>15386</v>
      </c>
      <c r="V525" t="s">
        <v>15387</v>
      </c>
      <c r="W525" t="s">
        <v>15388</v>
      </c>
      <c r="X525" t="s">
        <v>15389</v>
      </c>
      <c r="Y525" t="s">
        <v>15390</v>
      </c>
      <c r="Z525" t="s">
        <v>15391</v>
      </c>
      <c r="AA525" t="s">
        <v>15392</v>
      </c>
      <c r="AB525" t="s">
        <v>15393</v>
      </c>
    </row>
    <row r="526" spans="1:28" x14ac:dyDescent="0.25">
      <c r="A526" t="s">
        <v>4993</v>
      </c>
      <c r="B526" t="s">
        <v>4994</v>
      </c>
      <c r="C526" t="s">
        <v>7537</v>
      </c>
      <c r="D526" t="s">
        <v>17066</v>
      </c>
      <c r="E526" s="3">
        <v>1625</v>
      </c>
      <c r="F526" s="3">
        <v>2995</v>
      </c>
      <c r="G526" s="3" t="str" cm="1">
        <f t="array" ref="G52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26" s="18">
        <v>0.46</v>
      </c>
      <c r="I526" s="8">
        <f>Table2[[#This Row],[rating]]+(Table2[[#This Row],[review count per product]]/8)</f>
        <v>5.5</v>
      </c>
      <c r="J526">
        <v>4.5</v>
      </c>
      <c r="K526" s="2">
        <v>23484</v>
      </c>
      <c r="L526" s="2" t="str">
        <f>IF(Table2[[#This Row],[rating_count]]&lt;1000,"YES","NO")</f>
        <v>NO</v>
      </c>
      <c r="M526" s="2" t="str" cm="1">
        <f t="array" ref="M526">_xlfn.IFS(E526&lt;1000,"&lt;₹1000",E526&lt;=10000,"₹1000 - ₹10000",E526&gt;10000,"&gt;₹10000")</f>
        <v>₹1000 - ₹10000</v>
      </c>
      <c r="N526" s="2" t="str">
        <f t="shared" si="24"/>
        <v>NO</v>
      </c>
      <c r="O526" s="4">
        <f t="shared" si="25"/>
        <v>70334580</v>
      </c>
      <c r="P526" t="s">
        <v>4995</v>
      </c>
      <c r="Q526" t="s">
        <v>4996</v>
      </c>
      <c r="R526" t="s">
        <v>4997</v>
      </c>
      <c r="S526">
        <f t="shared" si="26"/>
        <v>8</v>
      </c>
      <c r="T526" t="s">
        <v>4998</v>
      </c>
      <c r="U526" t="s">
        <v>13687</v>
      </c>
      <c r="V526" t="s">
        <v>13688</v>
      </c>
      <c r="W526" t="s">
        <v>13689</v>
      </c>
      <c r="X526" t="s">
        <v>13690</v>
      </c>
      <c r="Y526" t="s">
        <v>13691</v>
      </c>
      <c r="Z526" t="s">
        <v>13692</v>
      </c>
      <c r="AA526" t="s">
        <v>13693</v>
      </c>
      <c r="AB526" t="s">
        <v>13694</v>
      </c>
    </row>
    <row r="527" spans="1:28" x14ac:dyDescent="0.25">
      <c r="A527" t="s">
        <v>1171</v>
      </c>
      <c r="B527" t="s">
        <v>1172</v>
      </c>
      <c r="C527" t="s">
        <v>7543</v>
      </c>
      <c r="D527" t="s">
        <v>17067</v>
      </c>
      <c r="E527" s="3">
        <v>399</v>
      </c>
      <c r="F527" s="3">
        <v>799</v>
      </c>
      <c r="G527" s="3" t="str" cm="1">
        <f t="array" ref="G52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27" s="18">
        <v>0.5</v>
      </c>
      <c r="I527" s="8">
        <f>Table2[[#This Row],[rating]]+(Table2[[#This Row],[review count per product]]/8)</f>
        <v>5.0999999999999996</v>
      </c>
      <c r="J527">
        <v>4.0999999999999996</v>
      </c>
      <c r="K527" s="2">
        <v>1161</v>
      </c>
      <c r="L527" s="2" t="str">
        <f>IF(Table2[[#This Row],[rating_count]]&lt;1000,"YES","NO")</f>
        <v>NO</v>
      </c>
      <c r="M527" s="2" t="str" cm="1">
        <f t="array" ref="M527">_xlfn.IFS(E527&lt;1000,"&lt;₹1000",E527&lt;=10000,"₹1000 - ₹10000",E527&gt;10000,"&gt;₹10000")</f>
        <v>&lt;₹1000</v>
      </c>
      <c r="N527" s="2" t="str">
        <f t="shared" si="24"/>
        <v>YES</v>
      </c>
      <c r="O527" s="4">
        <f t="shared" si="25"/>
        <v>927639</v>
      </c>
      <c r="P527" t="s">
        <v>1173</v>
      </c>
      <c r="Q527" t="s">
        <v>1174</v>
      </c>
      <c r="R527" t="s">
        <v>1175</v>
      </c>
      <c r="S527">
        <f t="shared" si="26"/>
        <v>8</v>
      </c>
      <c r="T527" t="s">
        <v>1176</v>
      </c>
      <c r="U527" t="s">
        <v>9065</v>
      </c>
      <c r="V527" t="s">
        <v>9066</v>
      </c>
      <c r="W527" t="s">
        <v>9067</v>
      </c>
      <c r="X527" t="s">
        <v>9068</v>
      </c>
      <c r="Y527" t="s">
        <v>9069</v>
      </c>
      <c r="Z527" t="s">
        <v>9070</v>
      </c>
      <c r="AA527" t="s">
        <v>9071</v>
      </c>
      <c r="AB527" t="s">
        <v>9072</v>
      </c>
    </row>
    <row r="528" spans="1:28" x14ac:dyDescent="0.25">
      <c r="A528" t="s">
        <v>5940</v>
      </c>
      <c r="B528" t="s">
        <v>5941</v>
      </c>
      <c r="C528" t="s">
        <v>7691</v>
      </c>
      <c r="D528" t="s">
        <v>17068</v>
      </c>
      <c r="E528" s="3">
        <v>199</v>
      </c>
      <c r="F528" s="3">
        <v>499</v>
      </c>
      <c r="G528" s="3" t="str" cm="1">
        <f t="array" ref="G52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28" s="18">
        <v>0.6</v>
      </c>
      <c r="I528" s="8">
        <f>Table2[[#This Row],[rating]]+(Table2[[#This Row],[review count per product]]/8)</f>
        <v>5</v>
      </c>
      <c r="J528">
        <v>4</v>
      </c>
      <c r="K528" s="2">
        <v>10234</v>
      </c>
      <c r="L528" s="2" t="str">
        <f>IF(Table2[[#This Row],[rating_count]]&lt;1000,"YES","NO")</f>
        <v>NO</v>
      </c>
      <c r="M528" s="2" t="str" cm="1">
        <f t="array" ref="M528">_xlfn.IFS(E528&lt;1000,"&lt;₹1000",E528&lt;=10000,"₹1000 - ₹10000",E528&gt;10000,"&gt;₹10000")</f>
        <v>&lt;₹1000</v>
      </c>
      <c r="N528" s="2" t="str">
        <f t="shared" si="24"/>
        <v>YES</v>
      </c>
      <c r="O528" s="4">
        <f t="shared" si="25"/>
        <v>5106766</v>
      </c>
      <c r="P528" t="s">
        <v>5942</v>
      </c>
      <c r="Q528" t="s">
        <v>5943</v>
      </c>
      <c r="R528" t="s">
        <v>5944</v>
      </c>
      <c r="S528">
        <f t="shared" si="26"/>
        <v>8</v>
      </c>
      <c r="T528" t="s">
        <v>5945</v>
      </c>
      <c r="U528" t="s">
        <v>14930</v>
      </c>
      <c r="V528" t="s">
        <v>14931</v>
      </c>
      <c r="W528" t="s">
        <v>14932</v>
      </c>
      <c r="X528" t="s">
        <v>14933</v>
      </c>
      <c r="Y528" t="s">
        <v>14934</v>
      </c>
      <c r="Z528" t="s">
        <v>14935</v>
      </c>
      <c r="AA528" t="s">
        <v>14936</v>
      </c>
      <c r="AB528" t="s">
        <v>14937</v>
      </c>
    </row>
    <row r="529" spans="1:28" x14ac:dyDescent="0.25">
      <c r="A529" t="s">
        <v>5754</v>
      </c>
      <c r="B529" t="s">
        <v>5755</v>
      </c>
      <c r="C529" t="s">
        <v>7679</v>
      </c>
      <c r="D529" t="s">
        <v>17068</v>
      </c>
      <c r="E529" s="3">
        <v>3199</v>
      </c>
      <c r="F529" s="3">
        <v>5999</v>
      </c>
      <c r="G529" s="3" t="str" cm="1">
        <f t="array" ref="G52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29" s="18">
        <v>0.47</v>
      </c>
      <c r="I529" s="8">
        <f>Table2[[#This Row],[rating]]+(Table2[[#This Row],[review count per product]]/8)</f>
        <v>5</v>
      </c>
      <c r="J529">
        <v>4</v>
      </c>
      <c r="K529" s="2">
        <v>3242</v>
      </c>
      <c r="L529" s="2" t="str">
        <f>IF(Table2[[#This Row],[rating_count]]&lt;1000,"YES","NO")</f>
        <v>NO</v>
      </c>
      <c r="M529" s="2" t="str" cm="1">
        <f t="array" ref="M529">_xlfn.IFS(E529&lt;1000,"&lt;₹1000",E529&lt;=10000,"₹1000 - ₹10000",E529&gt;10000,"&gt;₹10000")</f>
        <v>₹1000 - ₹10000</v>
      </c>
      <c r="N529" s="2" t="str">
        <f t="shared" si="24"/>
        <v>NO</v>
      </c>
      <c r="O529" s="4">
        <f t="shared" si="25"/>
        <v>19448758</v>
      </c>
      <c r="P529" t="s">
        <v>5756</v>
      </c>
      <c r="Q529" t="s">
        <v>5757</v>
      </c>
      <c r="R529" t="s">
        <v>5758</v>
      </c>
      <c r="S529">
        <f t="shared" si="26"/>
        <v>8</v>
      </c>
      <c r="T529" t="s">
        <v>5759</v>
      </c>
      <c r="U529" t="s">
        <v>14682</v>
      </c>
      <c r="V529" t="s">
        <v>14683</v>
      </c>
      <c r="W529" t="s">
        <v>14684</v>
      </c>
      <c r="X529" t="s">
        <v>14685</v>
      </c>
      <c r="Y529" t="s">
        <v>14686</v>
      </c>
      <c r="Z529" t="s">
        <v>14687</v>
      </c>
      <c r="AA529" t="s">
        <v>14688</v>
      </c>
      <c r="AB529" t="s">
        <v>14689</v>
      </c>
    </row>
    <row r="530" spans="1:28" x14ac:dyDescent="0.25">
      <c r="A530" t="s">
        <v>5287</v>
      </c>
      <c r="B530" t="s">
        <v>5288</v>
      </c>
      <c r="C530" t="s">
        <v>7537</v>
      </c>
      <c r="D530" t="s">
        <v>17066</v>
      </c>
      <c r="E530" s="3">
        <v>799</v>
      </c>
      <c r="F530" s="3">
        <v>1500</v>
      </c>
      <c r="G530" s="3" t="str" cm="1">
        <f t="array" ref="G53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30" s="18">
        <v>0.47</v>
      </c>
      <c r="I530" s="8">
        <f>Table2[[#This Row],[rating]]+(Table2[[#This Row],[review count per product]]/8)</f>
        <v>5.3</v>
      </c>
      <c r="J530">
        <v>4.3</v>
      </c>
      <c r="K530" s="2">
        <v>9695</v>
      </c>
      <c r="L530" s="2" t="str">
        <f>IF(Table2[[#This Row],[rating_count]]&lt;1000,"YES","NO")</f>
        <v>NO</v>
      </c>
      <c r="M530" s="2" t="str" cm="1">
        <f t="array" ref="M530">_xlfn.IFS(E530&lt;1000,"&lt;₹1000",E530&lt;=10000,"₹1000 - ₹10000",E530&gt;10000,"&gt;₹10000")</f>
        <v>&lt;₹1000</v>
      </c>
      <c r="N530" s="2" t="str">
        <f t="shared" si="24"/>
        <v>NO</v>
      </c>
      <c r="O530" s="4">
        <f t="shared" si="25"/>
        <v>14542500</v>
      </c>
      <c r="P530" t="s">
        <v>5289</v>
      </c>
      <c r="Q530" t="s">
        <v>5290</v>
      </c>
      <c r="R530" t="s">
        <v>5291</v>
      </c>
      <c r="S530">
        <f t="shared" si="26"/>
        <v>8</v>
      </c>
      <c r="T530" t="s">
        <v>5292</v>
      </c>
      <c r="U530" t="s">
        <v>14074</v>
      </c>
      <c r="V530" t="s">
        <v>14075</v>
      </c>
      <c r="W530" t="s">
        <v>14076</v>
      </c>
      <c r="X530" t="s">
        <v>14077</v>
      </c>
      <c r="Y530" t="s">
        <v>14078</v>
      </c>
      <c r="Z530" t="s">
        <v>14079</v>
      </c>
      <c r="AA530" t="s">
        <v>14080</v>
      </c>
      <c r="AB530" t="s">
        <v>14081</v>
      </c>
    </row>
    <row r="531" spans="1:28" x14ac:dyDescent="0.25">
      <c r="A531" t="s">
        <v>5802</v>
      </c>
      <c r="B531" t="s">
        <v>5803</v>
      </c>
      <c r="C531" t="s">
        <v>7697</v>
      </c>
      <c r="D531" t="s">
        <v>17068</v>
      </c>
      <c r="E531" s="3">
        <v>320</v>
      </c>
      <c r="F531" s="3">
        <v>799</v>
      </c>
      <c r="G531" s="3" t="str" cm="1">
        <f t="array" ref="G53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31" s="18">
        <v>0.6</v>
      </c>
      <c r="I531" s="8">
        <f>Table2[[#This Row],[rating]]+(Table2[[#This Row],[review count per product]]/8)</f>
        <v>5.2</v>
      </c>
      <c r="J531">
        <v>4.2</v>
      </c>
      <c r="K531" s="2">
        <v>3846</v>
      </c>
      <c r="L531" s="2" t="str">
        <f>IF(Table2[[#This Row],[rating_count]]&lt;1000,"YES","NO")</f>
        <v>NO</v>
      </c>
      <c r="M531" s="2" t="str" cm="1">
        <f t="array" ref="M531">_xlfn.IFS(E531&lt;1000,"&lt;₹1000",E531&lt;=10000,"₹1000 - ₹10000",E531&gt;10000,"&gt;₹10000")</f>
        <v>&lt;₹1000</v>
      </c>
      <c r="N531" s="2" t="str">
        <f t="shared" si="24"/>
        <v>YES</v>
      </c>
      <c r="O531" s="4">
        <f t="shared" si="25"/>
        <v>3072954</v>
      </c>
      <c r="P531" t="s">
        <v>5804</v>
      </c>
      <c r="Q531" t="s">
        <v>5805</v>
      </c>
      <c r="R531" t="s">
        <v>5806</v>
      </c>
      <c r="S531">
        <f t="shared" si="26"/>
        <v>8</v>
      </c>
      <c r="T531" t="s">
        <v>5807</v>
      </c>
      <c r="U531" t="s">
        <v>14746</v>
      </c>
      <c r="V531" t="s">
        <v>14747</v>
      </c>
      <c r="W531" t="s">
        <v>14748</v>
      </c>
      <c r="X531" t="s">
        <v>14749</v>
      </c>
      <c r="Y531" t="s">
        <v>14750</v>
      </c>
      <c r="Z531" t="s">
        <v>14751</v>
      </c>
      <c r="AA531" t="s">
        <v>14752</v>
      </c>
      <c r="AB531" t="s">
        <v>14753</v>
      </c>
    </row>
    <row r="532" spans="1:28" x14ac:dyDescent="0.25">
      <c r="A532" t="s">
        <v>3114</v>
      </c>
      <c r="B532" t="s">
        <v>3115</v>
      </c>
      <c r="C532" t="s">
        <v>7556</v>
      </c>
      <c r="D532" t="s">
        <v>17067</v>
      </c>
      <c r="E532" s="3">
        <v>681</v>
      </c>
      <c r="F532" s="3">
        <v>1199</v>
      </c>
      <c r="G532" s="3" t="str" cm="1">
        <f t="array" ref="G53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32" s="18">
        <v>0.43</v>
      </c>
      <c r="I532" s="8">
        <f>Table2[[#This Row],[rating]]+(Table2[[#This Row],[review count per product]]/8)</f>
        <v>5.2</v>
      </c>
      <c r="J532">
        <v>4.2</v>
      </c>
      <c r="K532" s="2">
        <v>8258</v>
      </c>
      <c r="L532" s="2" t="str">
        <f>IF(Table2[[#This Row],[rating_count]]&lt;1000,"YES","NO")</f>
        <v>NO</v>
      </c>
      <c r="M532" s="2" t="str" cm="1">
        <f t="array" ref="M532">_xlfn.IFS(E532&lt;1000,"&lt;₹1000",E532&lt;=10000,"₹1000 - ₹10000",E532&gt;10000,"&gt;₹10000")</f>
        <v>&lt;₹1000</v>
      </c>
      <c r="N532" s="2" t="str">
        <f t="shared" si="24"/>
        <v>NO</v>
      </c>
      <c r="O532" s="4">
        <f t="shared" si="25"/>
        <v>9901342</v>
      </c>
      <c r="P532" t="s">
        <v>3116</v>
      </c>
      <c r="Q532" t="s">
        <v>3117</v>
      </c>
      <c r="R532" t="s">
        <v>3118</v>
      </c>
      <c r="S532">
        <f t="shared" si="26"/>
        <v>8</v>
      </c>
      <c r="T532" t="s">
        <v>3119</v>
      </c>
      <c r="U532" t="s">
        <v>11222</v>
      </c>
      <c r="V532" t="s">
        <v>11223</v>
      </c>
      <c r="W532" t="s">
        <v>11224</v>
      </c>
      <c r="X532" t="s">
        <v>11225</v>
      </c>
      <c r="Y532" t="s">
        <v>11226</v>
      </c>
      <c r="Z532" t="s">
        <v>11227</v>
      </c>
      <c r="AA532" t="s">
        <v>11228</v>
      </c>
      <c r="AB532" t="s">
        <v>11229</v>
      </c>
    </row>
    <row r="533" spans="1:28" x14ac:dyDescent="0.25">
      <c r="A533" t="s">
        <v>4023</v>
      </c>
      <c r="B533" t="s">
        <v>4024</v>
      </c>
      <c r="C533" t="s">
        <v>7630</v>
      </c>
      <c r="D533" t="s">
        <v>17069</v>
      </c>
      <c r="E533" s="3">
        <v>328</v>
      </c>
      <c r="F533" s="3">
        <v>399</v>
      </c>
      <c r="G533" s="3" t="str" cm="1">
        <f t="array" ref="G53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533" s="18">
        <v>0.18</v>
      </c>
      <c r="I533" s="8">
        <f>Table2[[#This Row],[rating]]+(Table2[[#This Row],[review count per product]]/8)</f>
        <v>5.0999999999999996</v>
      </c>
      <c r="J533">
        <v>4.0999999999999996</v>
      </c>
      <c r="K533" s="2">
        <v>3441</v>
      </c>
      <c r="L533" s="2" t="str">
        <f>IF(Table2[[#This Row],[rating_count]]&lt;1000,"YES","NO")</f>
        <v>NO</v>
      </c>
      <c r="M533" s="2" t="str" cm="1">
        <f t="array" ref="M533">_xlfn.IFS(E533&lt;1000,"&lt;₹1000",E533&lt;=10000,"₹1000 - ₹10000",E533&gt;10000,"&gt;₹10000")</f>
        <v>&lt;₹1000</v>
      </c>
      <c r="N533" s="2" t="str">
        <f t="shared" si="24"/>
        <v>NO</v>
      </c>
      <c r="O533" s="4">
        <f t="shared" si="25"/>
        <v>1372959</v>
      </c>
      <c r="P533" t="s">
        <v>4025</v>
      </c>
      <c r="Q533" t="s">
        <v>4026</v>
      </c>
      <c r="R533" t="s">
        <v>4027</v>
      </c>
      <c r="S533">
        <f t="shared" si="26"/>
        <v>8</v>
      </c>
      <c r="T533" t="s">
        <v>4028</v>
      </c>
      <c r="U533" t="s">
        <v>12422</v>
      </c>
      <c r="V533" t="s">
        <v>12423</v>
      </c>
      <c r="W533" t="s">
        <v>12424</v>
      </c>
      <c r="X533" t="s">
        <v>12425</v>
      </c>
      <c r="Y533" t="s">
        <v>12426</v>
      </c>
      <c r="Z533" t="s">
        <v>12427</v>
      </c>
      <c r="AA533" t="s">
        <v>12428</v>
      </c>
      <c r="AB533" t="s">
        <v>12429</v>
      </c>
    </row>
    <row r="534" spans="1:28" x14ac:dyDescent="0.25">
      <c r="A534" t="s">
        <v>4676</v>
      </c>
      <c r="B534" t="s">
        <v>4677</v>
      </c>
      <c r="C534" t="s">
        <v>7620</v>
      </c>
      <c r="D534" t="s">
        <v>17067</v>
      </c>
      <c r="E534" s="3">
        <v>1490</v>
      </c>
      <c r="F534" s="3">
        <v>1990</v>
      </c>
      <c r="G534" s="3" t="str" cm="1">
        <f t="array" ref="G53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34" s="18">
        <v>0.25</v>
      </c>
      <c r="I534" s="8">
        <f>Table2[[#This Row],[rating]]+(Table2[[#This Row],[review count per product]]/8)</f>
        <v>4.3499999999999996</v>
      </c>
      <c r="J534">
        <v>4.0999999999999996</v>
      </c>
      <c r="K534" s="2">
        <v>98250</v>
      </c>
      <c r="L534" s="2" t="str">
        <f>IF(Table2[[#This Row],[rating_count]]&lt;1000,"YES","NO")</f>
        <v>NO</v>
      </c>
      <c r="M534" s="2" t="str" cm="1">
        <f t="array" ref="M534">_xlfn.IFS(E534&lt;1000,"&lt;₹1000",E534&lt;=10000,"₹1000 - ₹10000",E534&gt;10000,"&gt;₹10000")</f>
        <v>₹1000 - ₹10000</v>
      </c>
      <c r="N534" s="2" t="str">
        <f t="shared" si="24"/>
        <v>NO</v>
      </c>
      <c r="O534" s="4">
        <f t="shared" si="25"/>
        <v>195517500</v>
      </c>
      <c r="P534" t="s">
        <v>4678</v>
      </c>
      <c r="Q534" t="s">
        <v>4679</v>
      </c>
      <c r="R534" t="s">
        <v>4680</v>
      </c>
      <c r="S534">
        <f t="shared" si="26"/>
        <v>2</v>
      </c>
      <c r="T534" t="s">
        <v>4681</v>
      </c>
      <c r="U534" t="s">
        <v>13269</v>
      </c>
      <c r="V534" t="s">
        <v>13270</v>
      </c>
    </row>
    <row r="535" spans="1:28" x14ac:dyDescent="0.25">
      <c r="A535" t="s">
        <v>1126</v>
      </c>
      <c r="B535" t="s">
        <v>1127</v>
      </c>
      <c r="C535" t="s">
        <v>7541</v>
      </c>
      <c r="D535" t="s">
        <v>17067</v>
      </c>
      <c r="E535" s="3">
        <v>299</v>
      </c>
      <c r="F535" s="3">
        <v>999</v>
      </c>
      <c r="G535" s="3" t="str" cm="1">
        <f t="array" ref="G53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35" s="18">
        <v>0.7</v>
      </c>
      <c r="I535" s="8">
        <f>Table2[[#This Row],[rating]]+(Table2[[#This Row],[review count per product]]/8)</f>
        <v>4.8</v>
      </c>
      <c r="J535">
        <v>3.8</v>
      </c>
      <c r="K535" s="2">
        <v>928</v>
      </c>
      <c r="L535" s="2" t="str">
        <f>IF(Table2[[#This Row],[rating_count]]&lt;1000,"YES","NO")</f>
        <v>YES</v>
      </c>
      <c r="M535" s="2" t="str" cm="1">
        <f t="array" ref="M535">_xlfn.IFS(E535&lt;1000,"&lt;₹1000",E535&lt;=10000,"₹1000 - ₹10000",E535&gt;10000,"&gt;₹10000")</f>
        <v>&lt;₹1000</v>
      </c>
      <c r="N535" s="2" t="str">
        <f t="shared" si="24"/>
        <v>YES</v>
      </c>
      <c r="O535" s="4">
        <f t="shared" si="25"/>
        <v>927072</v>
      </c>
      <c r="P535" t="s">
        <v>1128</v>
      </c>
      <c r="Q535" t="s">
        <v>1129</v>
      </c>
      <c r="R535" t="s">
        <v>1130</v>
      </c>
      <c r="S535">
        <f t="shared" si="26"/>
        <v>8</v>
      </c>
      <c r="T535" t="s">
        <v>1131</v>
      </c>
      <c r="U535" t="s">
        <v>9009</v>
      </c>
      <c r="V535" t="s">
        <v>9010</v>
      </c>
      <c r="W535" t="s">
        <v>9011</v>
      </c>
      <c r="X535" t="s">
        <v>9012</v>
      </c>
      <c r="Y535" t="s">
        <v>9013</v>
      </c>
      <c r="Z535" t="s">
        <v>9014</v>
      </c>
      <c r="AA535" t="s">
        <v>9015</v>
      </c>
      <c r="AB535" t="s">
        <v>9016</v>
      </c>
    </row>
    <row r="536" spans="1:28" x14ac:dyDescent="0.25">
      <c r="A536" t="s">
        <v>2235</v>
      </c>
      <c r="B536" t="s">
        <v>2236</v>
      </c>
      <c r="C536" t="s">
        <v>7558</v>
      </c>
      <c r="D536" t="s">
        <v>17067</v>
      </c>
      <c r="E536" s="3">
        <v>12490</v>
      </c>
      <c r="F536" s="3">
        <v>15990</v>
      </c>
      <c r="G536" s="3" t="str" cm="1">
        <f t="array" ref="G53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36" s="18">
        <v>0.22</v>
      </c>
      <c r="I536" s="8">
        <f>Table2[[#This Row],[rating]]+(Table2[[#This Row],[review count per product]]/8)</f>
        <v>5.2</v>
      </c>
      <c r="J536">
        <v>4.2</v>
      </c>
      <c r="K536" s="2">
        <v>58506</v>
      </c>
      <c r="L536" s="2" t="str">
        <f>IF(Table2[[#This Row],[rating_count]]&lt;1000,"YES","NO")</f>
        <v>NO</v>
      </c>
      <c r="M536" s="2" t="str" cm="1">
        <f t="array" ref="M536">_xlfn.IFS(E536&lt;1000,"&lt;₹1000",E536&lt;=10000,"₹1000 - ₹10000",E536&gt;10000,"&gt;₹10000")</f>
        <v>&gt;₹10000</v>
      </c>
      <c r="N536" s="2" t="str">
        <f t="shared" si="24"/>
        <v>NO</v>
      </c>
      <c r="O536" s="4">
        <f t="shared" si="25"/>
        <v>935510940</v>
      </c>
      <c r="P536" t="s">
        <v>2237</v>
      </c>
      <c r="Q536" t="s">
        <v>2238</v>
      </c>
      <c r="R536" t="s">
        <v>2239</v>
      </c>
      <c r="S536">
        <f t="shared" si="26"/>
        <v>8</v>
      </c>
      <c r="T536" t="s">
        <v>2240</v>
      </c>
      <c r="U536" t="s">
        <v>10223</v>
      </c>
      <c r="V536" t="s">
        <v>10224</v>
      </c>
      <c r="W536" t="s">
        <v>10225</v>
      </c>
      <c r="X536" t="s">
        <v>10226</v>
      </c>
      <c r="Y536" t="s">
        <v>10227</v>
      </c>
      <c r="Z536" t="s">
        <v>10228</v>
      </c>
      <c r="AA536" t="s">
        <v>10229</v>
      </c>
      <c r="AB536" t="s">
        <v>10230</v>
      </c>
    </row>
    <row r="537" spans="1:28" x14ac:dyDescent="0.25">
      <c r="A537" t="s">
        <v>4556</v>
      </c>
      <c r="B537" t="s">
        <v>4557</v>
      </c>
      <c r="C537" t="s">
        <v>7537</v>
      </c>
      <c r="D537" t="s">
        <v>17066</v>
      </c>
      <c r="E537" s="3">
        <v>999</v>
      </c>
      <c r="F537" s="3">
        <v>1995</v>
      </c>
      <c r="G537" s="3" t="str" cm="1">
        <f t="array" ref="G53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37" s="18">
        <v>0.5</v>
      </c>
      <c r="I537" s="8">
        <f>Table2[[#This Row],[rating]]+(Table2[[#This Row],[review count per product]]/8)</f>
        <v>5.5</v>
      </c>
      <c r="J537">
        <v>4.5</v>
      </c>
      <c r="K537" s="2">
        <v>7317</v>
      </c>
      <c r="L537" s="2" t="str">
        <f>IF(Table2[[#This Row],[rating_count]]&lt;1000,"YES","NO")</f>
        <v>NO</v>
      </c>
      <c r="M537" s="2" t="str" cm="1">
        <f t="array" ref="M537">_xlfn.IFS(E537&lt;1000,"&lt;₹1000",E537&lt;=10000,"₹1000 - ₹10000",E537&gt;10000,"&gt;₹10000")</f>
        <v>&lt;₹1000</v>
      </c>
      <c r="N537" s="2" t="str">
        <f t="shared" si="24"/>
        <v>YES</v>
      </c>
      <c r="O537" s="4">
        <f t="shared" si="25"/>
        <v>14597415</v>
      </c>
      <c r="P537" t="s">
        <v>4558</v>
      </c>
      <c r="Q537" t="s">
        <v>4559</v>
      </c>
      <c r="R537" t="s">
        <v>4560</v>
      </c>
      <c r="S537">
        <f t="shared" si="26"/>
        <v>8</v>
      </c>
      <c r="T537" t="s">
        <v>4561</v>
      </c>
      <c r="U537" t="s">
        <v>13113</v>
      </c>
      <c r="V537" t="s">
        <v>13114</v>
      </c>
      <c r="W537" t="s">
        <v>13115</v>
      </c>
      <c r="X537" t="s">
        <v>13116</v>
      </c>
      <c r="Y537" t="s">
        <v>13117</v>
      </c>
      <c r="Z537" t="s">
        <v>13118</v>
      </c>
      <c r="AA537" t="s">
        <v>13119</v>
      </c>
      <c r="AB537" t="s">
        <v>13120</v>
      </c>
    </row>
    <row r="538" spans="1:28" x14ac:dyDescent="0.25">
      <c r="A538" t="s">
        <v>3000</v>
      </c>
      <c r="B538" t="s">
        <v>3001</v>
      </c>
      <c r="C538" t="s">
        <v>7582</v>
      </c>
      <c r="D538" t="s">
        <v>17066</v>
      </c>
      <c r="E538" s="3">
        <v>1295</v>
      </c>
      <c r="F538" s="3">
        <v>1295</v>
      </c>
      <c r="G538" s="3" t="str" cm="1">
        <f t="array" ref="G53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538" s="18">
        <v>0</v>
      </c>
      <c r="I538" s="8">
        <f>Table2[[#This Row],[rating]]+(Table2[[#This Row],[review count per product]]/8)</f>
        <v>5.5</v>
      </c>
      <c r="J538">
        <v>4.5</v>
      </c>
      <c r="K538" s="2">
        <v>5760</v>
      </c>
      <c r="L538" s="2" t="str">
        <f>IF(Table2[[#This Row],[rating_count]]&lt;1000,"YES","NO")</f>
        <v>NO</v>
      </c>
      <c r="M538" s="2" t="str" cm="1">
        <f t="array" ref="M538">_xlfn.IFS(E538&lt;1000,"&lt;₹1000",E538&lt;=10000,"₹1000 - ₹10000",E538&gt;10000,"&gt;₹10000")</f>
        <v>₹1000 - ₹10000</v>
      </c>
      <c r="N538" s="2" t="str">
        <f t="shared" si="24"/>
        <v>NO</v>
      </c>
      <c r="O538" s="4">
        <f t="shared" si="25"/>
        <v>7459200</v>
      </c>
      <c r="P538" t="s">
        <v>3002</v>
      </c>
      <c r="Q538" t="s">
        <v>3003</v>
      </c>
      <c r="R538" t="s">
        <v>3004</v>
      </c>
      <c r="S538">
        <f t="shared" si="26"/>
        <v>8</v>
      </c>
      <c r="T538" t="s">
        <v>3005</v>
      </c>
      <c r="U538" t="s">
        <v>11078</v>
      </c>
      <c r="V538" t="s">
        <v>11079</v>
      </c>
      <c r="W538" t="s">
        <v>11080</v>
      </c>
      <c r="X538" t="s">
        <v>11081</v>
      </c>
      <c r="Y538" t="s">
        <v>11082</v>
      </c>
      <c r="Z538" t="s">
        <v>11083</v>
      </c>
      <c r="AA538" t="s">
        <v>11084</v>
      </c>
      <c r="AB538" t="s">
        <v>11085</v>
      </c>
    </row>
    <row r="539" spans="1:28" x14ac:dyDescent="0.25">
      <c r="A539" t="s">
        <v>1680</v>
      </c>
      <c r="B539" t="s">
        <v>1681</v>
      </c>
      <c r="C539" t="s">
        <v>7539</v>
      </c>
      <c r="D539" t="s">
        <v>17067</v>
      </c>
      <c r="E539" s="3">
        <v>14999</v>
      </c>
      <c r="F539" s="3">
        <v>14999</v>
      </c>
      <c r="G539" s="3" t="str" cm="1">
        <f t="array" ref="G53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539" s="18">
        <v>0</v>
      </c>
      <c r="I539" s="8">
        <f>Table2[[#This Row],[rating]]+(Table2[[#This Row],[review count per product]]/8)</f>
        <v>5.3</v>
      </c>
      <c r="J539">
        <v>4.3</v>
      </c>
      <c r="K539" s="2">
        <v>27508</v>
      </c>
      <c r="L539" s="2" t="str">
        <f>IF(Table2[[#This Row],[rating_count]]&lt;1000,"YES","NO")</f>
        <v>NO</v>
      </c>
      <c r="M539" s="2" t="str" cm="1">
        <f t="array" ref="M539">_xlfn.IFS(E539&lt;1000,"&lt;₹1000",E539&lt;=10000,"₹1000 - ₹10000",E539&gt;10000,"&gt;₹10000")</f>
        <v>&gt;₹10000</v>
      </c>
      <c r="N539" s="2" t="str">
        <f t="shared" si="24"/>
        <v>NO</v>
      </c>
      <c r="O539" s="4">
        <f t="shared" si="25"/>
        <v>412592492</v>
      </c>
      <c r="P539" t="s">
        <v>1682</v>
      </c>
      <c r="Q539" t="s">
        <v>1683</v>
      </c>
      <c r="R539" t="s">
        <v>1684</v>
      </c>
      <c r="S539">
        <f t="shared" si="26"/>
        <v>8</v>
      </c>
      <c r="T539" t="s">
        <v>1685</v>
      </c>
      <c r="U539" t="s">
        <v>9653</v>
      </c>
      <c r="V539" t="s">
        <v>9654</v>
      </c>
      <c r="W539" t="s">
        <v>9655</v>
      </c>
      <c r="X539" t="s">
        <v>9656</v>
      </c>
      <c r="Y539" t="s">
        <v>9657</v>
      </c>
      <c r="Z539" t="s">
        <v>9658</v>
      </c>
      <c r="AA539" t="s">
        <v>9659</v>
      </c>
      <c r="AB539" t="s">
        <v>9660</v>
      </c>
    </row>
    <row r="540" spans="1:28" x14ac:dyDescent="0.25">
      <c r="A540" t="s">
        <v>4712</v>
      </c>
      <c r="B540" t="s">
        <v>4713</v>
      </c>
      <c r="C540" t="s">
        <v>7629</v>
      </c>
      <c r="D540" t="s">
        <v>17069</v>
      </c>
      <c r="E540" s="3">
        <v>599</v>
      </c>
      <c r="F540" s="3">
        <v>700</v>
      </c>
      <c r="G540" s="3" t="str" cm="1">
        <f t="array" ref="G54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540" s="18">
        <v>0.14000000000000001</v>
      </c>
      <c r="I540" s="8">
        <f>Table2[[#This Row],[rating]]+(Table2[[#This Row],[review count per product]]/8)</f>
        <v>5.3</v>
      </c>
      <c r="J540">
        <v>4.3</v>
      </c>
      <c r="K540" s="2">
        <v>2301</v>
      </c>
      <c r="L540" s="2" t="str">
        <f>IF(Table2[[#This Row],[rating_count]]&lt;1000,"YES","NO")</f>
        <v>NO</v>
      </c>
      <c r="M540" s="2" t="str" cm="1">
        <f t="array" ref="M540">_xlfn.IFS(E540&lt;1000,"&lt;₹1000",E540&lt;=10000,"₹1000 - ₹10000",E540&gt;10000,"&gt;₹10000")</f>
        <v>&lt;₹1000</v>
      </c>
      <c r="N540" s="2" t="str">
        <f t="shared" si="24"/>
        <v>NO</v>
      </c>
      <c r="O540" s="4">
        <f t="shared" si="25"/>
        <v>1610700</v>
      </c>
      <c r="P540" t="s">
        <v>4714</v>
      </c>
      <c r="Q540" t="s">
        <v>4715</v>
      </c>
      <c r="R540" t="s">
        <v>4716</v>
      </c>
      <c r="S540">
        <f t="shared" si="26"/>
        <v>8</v>
      </c>
      <c r="T540" t="s">
        <v>4717</v>
      </c>
      <c r="U540" t="s">
        <v>13311</v>
      </c>
      <c r="V540" t="s">
        <v>13312</v>
      </c>
      <c r="W540" t="s">
        <v>13313</v>
      </c>
      <c r="X540" t="s">
        <v>13314</v>
      </c>
      <c r="Y540" t="s">
        <v>13315</v>
      </c>
      <c r="Z540" t="s">
        <v>13316</v>
      </c>
      <c r="AA540" t="s">
        <v>13317</v>
      </c>
      <c r="AB540" t="s">
        <v>13318</v>
      </c>
    </row>
    <row r="541" spans="1:28" x14ac:dyDescent="0.25">
      <c r="A541" t="s">
        <v>4754</v>
      </c>
      <c r="B541" t="s">
        <v>4755</v>
      </c>
      <c r="C541" t="s">
        <v>7537</v>
      </c>
      <c r="D541" t="s">
        <v>17066</v>
      </c>
      <c r="E541" s="3">
        <v>1149</v>
      </c>
      <c r="F541" s="3">
        <v>1800</v>
      </c>
      <c r="G541" s="3" t="str" cm="1">
        <f t="array" ref="G54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541" s="18">
        <v>0.36</v>
      </c>
      <c r="I541" s="8">
        <f>Table2[[#This Row],[rating]]+(Table2[[#This Row],[review count per product]]/8)</f>
        <v>5.3</v>
      </c>
      <c r="J541">
        <v>4.3</v>
      </c>
      <c r="K541" s="2">
        <v>4723</v>
      </c>
      <c r="L541" s="2" t="str">
        <f>IF(Table2[[#This Row],[rating_count]]&lt;1000,"YES","NO")</f>
        <v>NO</v>
      </c>
      <c r="M541" s="2" t="str" cm="1">
        <f t="array" ref="M541">_xlfn.IFS(E541&lt;1000,"&lt;₹1000",E541&lt;=10000,"₹1000 - ₹10000",E541&gt;10000,"&gt;₹10000")</f>
        <v>₹1000 - ₹10000</v>
      </c>
      <c r="N541" s="2" t="str">
        <f t="shared" si="24"/>
        <v>NO</v>
      </c>
      <c r="O541" s="4">
        <f t="shared" si="25"/>
        <v>8501400</v>
      </c>
      <c r="P541" t="s">
        <v>4756</v>
      </c>
      <c r="Q541" t="s">
        <v>4757</v>
      </c>
      <c r="R541" t="s">
        <v>4758</v>
      </c>
      <c r="S541">
        <f t="shared" si="26"/>
        <v>8</v>
      </c>
      <c r="T541" t="s">
        <v>4759</v>
      </c>
      <c r="U541" t="s">
        <v>13367</v>
      </c>
      <c r="V541" t="s">
        <v>13368</v>
      </c>
      <c r="W541" t="s">
        <v>13369</v>
      </c>
      <c r="X541" t="s">
        <v>13370</v>
      </c>
      <c r="Y541" t="s">
        <v>13371</v>
      </c>
      <c r="Z541" t="s">
        <v>13372</v>
      </c>
      <c r="AA541" t="s">
        <v>13373</v>
      </c>
      <c r="AB541" t="s">
        <v>13374</v>
      </c>
    </row>
    <row r="542" spans="1:28" x14ac:dyDescent="0.25">
      <c r="A542" t="s">
        <v>4795</v>
      </c>
      <c r="B542" t="s">
        <v>4796</v>
      </c>
      <c r="C542" t="s">
        <v>7644</v>
      </c>
      <c r="D542" t="s">
        <v>17066</v>
      </c>
      <c r="E542" s="3">
        <v>1519</v>
      </c>
      <c r="F542" s="3">
        <v>3499</v>
      </c>
      <c r="G542" s="3" t="str" cm="1">
        <f t="array" ref="G54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42" s="18">
        <v>0.56999999999999995</v>
      </c>
      <c r="I542" s="8">
        <f>Table2[[#This Row],[rating]]+(Table2[[#This Row],[review count per product]]/8)</f>
        <v>5.3</v>
      </c>
      <c r="J542">
        <v>4.3</v>
      </c>
      <c r="K542" s="2">
        <v>408</v>
      </c>
      <c r="L542" s="2" t="str">
        <f>IF(Table2[[#This Row],[rating_count]]&lt;1000,"YES","NO")</f>
        <v>YES</v>
      </c>
      <c r="M542" s="2" t="str" cm="1">
        <f t="array" ref="M542">_xlfn.IFS(E542&lt;1000,"&lt;₹1000",E542&lt;=10000,"₹1000 - ₹10000",E542&gt;10000,"&gt;₹10000")</f>
        <v>₹1000 - ₹10000</v>
      </c>
      <c r="N542" s="2" t="str">
        <f t="shared" si="24"/>
        <v>YES</v>
      </c>
      <c r="O542" s="4">
        <f t="shared" si="25"/>
        <v>1427592</v>
      </c>
      <c r="P542" t="s">
        <v>4797</v>
      </c>
      <c r="Q542" t="s">
        <v>4798</v>
      </c>
      <c r="R542" t="s">
        <v>4799</v>
      </c>
      <c r="S542">
        <f t="shared" si="26"/>
        <v>8</v>
      </c>
      <c r="T542" t="s">
        <v>4800</v>
      </c>
      <c r="U542" t="s">
        <v>13423</v>
      </c>
      <c r="V542" t="s">
        <v>13424</v>
      </c>
      <c r="W542" t="s">
        <v>13425</v>
      </c>
      <c r="X542" t="s">
        <v>13426</v>
      </c>
      <c r="Y542" t="s">
        <v>13427</v>
      </c>
      <c r="Z542" t="s">
        <v>13428</v>
      </c>
      <c r="AA542" t="s">
        <v>13429</v>
      </c>
      <c r="AB542" t="s">
        <v>13430</v>
      </c>
    </row>
    <row r="543" spans="1:28" x14ac:dyDescent="0.25">
      <c r="A543" t="s">
        <v>3999</v>
      </c>
      <c r="B543" t="s">
        <v>4000</v>
      </c>
      <c r="C543" t="s">
        <v>7629</v>
      </c>
      <c r="D543" t="s">
        <v>17069</v>
      </c>
      <c r="E543" s="3">
        <v>149</v>
      </c>
      <c r="F543" s="3">
        <v>999</v>
      </c>
      <c r="G543" s="3" t="str" cm="1">
        <f t="array" ref="G54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543" s="18">
        <v>0.85</v>
      </c>
      <c r="I543" s="8">
        <f>Table2[[#This Row],[rating]]+(Table2[[#This Row],[review count per product]]/8)</f>
        <v>4.5</v>
      </c>
      <c r="J543">
        <v>3.5</v>
      </c>
      <c r="K543" s="2">
        <v>2523</v>
      </c>
      <c r="L543" s="2" t="str">
        <f>IF(Table2[[#This Row],[rating_count]]&lt;1000,"YES","NO")</f>
        <v>NO</v>
      </c>
      <c r="M543" s="2" t="str" cm="1">
        <f t="array" ref="M543">_xlfn.IFS(E543&lt;1000,"&lt;₹1000",E543&lt;=10000,"₹1000 - ₹10000",E543&gt;10000,"&gt;₹10000")</f>
        <v>&lt;₹1000</v>
      </c>
      <c r="N543" s="2" t="str">
        <f t="shared" si="24"/>
        <v>YES</v>
      </c>
      <c r="O543" s="4">
        <f t="shared" si="25"/>
        <v>2520477</v>
      </c>
      <c r="P543" t="s">
        <v>4001</v>
      </c>
      <c r="Q543" t="s">
        <v>4002</v>
      </c>
      <c r="R543" t="s">
        <v>4003</v>
      </c>
      <c r="S543">
        <f t="shared" si="26"/>
        <v>8</v>
      </c>
      <c r="T543" t="s">
        <v>4004</v>
      </c>
      <c r="U543" t="s">
        <v>12390</v>
      </c>
      <c r="V543" t="s">
        <v>12391</v>
      </c>
      <c r="W543" t="s">
        <v>12392</v>
      </c>
      <c r="X543" t="s">
        <v>12393</v>
      </c>
      <c r="Y543" t="s">
        <v>12394</v>
      </c>
      <c r="Z543" t="s">
        <v>12395</v>
      </c>
      <c r="AA543" t="s">
        <v>12396</v>
      </c>
      <c r="AB543" t="s">
        <v>12397</v>
      </c>
    </row>
    <row r="544" spans="1:28" x14ac:dyDescent="0.25">
      <c r="A544" t="s">
        <v>2437</v>
      </c>
      <c r="B544" t="s">
        <v>2438</v>
      </c>
      <c r="C544" t="s">
        <v>7564</v>
      </c>
      <c r="D544" t="s">
        <v>17067</v>
      </c>
      <c r="E544" s="3">
        <v>329</v>
      </c>
      <c r="F544" s="3">
        <v>999</v>
      </c>
      <c r="G544" s="3" t="str" cm="1">
        <f t="array" ref="G54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44" s="18">
        <v>0.67</v>
      </c>
      <c r="I544" s="8">
        <f>Table2[[#This Row],[rating]]+(Table2[[#This Row],[review count per product]]/8)</f>
        <v>5.2</v>
      </c>
      <c r="J544">
        <v>4.2</v>
      </c>
      <c r="K544" s="2">
        <v>3492</v>
      </c>
      <c r="L544" s="2" t="str">
        <f>IF(Table2[[#This Row],[rating_count]]&lt;1000,"YES","NO")</f>
        <v>NO</v>
      </c>
      <c r="M544" s="2" t="str" cm="1">
        <f t="array" ref="M544">_xlfn.IFS(E544&lt;1000,"&lt;₹1000",E544&lt;=10000,"₹1000 - ₹10000",E544&gt;10000,"&gt;₹10000")</f>
        <v>&lt;₹1000</v>
      </c>
      <c r="N544" s="2" t="str">
        <f t="shared" si="24"/>
        <v>YES</v>
      </c>
      <c r="O544" s="4">
        <f t="shared" si="25"/>
        <v>3488508</v>
      </c>
      <c r="P544" t="s">
        <v>2439</v>
      </c>
      <c r="Q544" t="s">
        <v>2440</v>
      </c>
      <c r="R544" t="s">
        <v>2441</v>
      </c>
      <c r="S544">
        <f t="shared" si="26"/>
        <v>8</v>
      </c>
      <c r="T544" t="s">
        <v>2442</v>
      </c>
      <c r="U544" t="s">
        <v>10439</v>
      </c>
      <c r="V544" t="s">
        <v>10440</v>
      </c>
      <c r="W544" t="s">
        <v>10441</v>
      </c>
      <c r="X544" t="s">
        <v>10442</v>
      </c>
      <c r="Y544" t="s">
        <v>10443</v>
      </c>
      <c r="Z544" t="s">
        <v>10444</v>
      </c>
      <c r="AA544" t="s">
        <v>10445</v>
      </c>
      <c r="AB544" t="s">
        <v>10446</v>
      </c>
    </row>
    <row r="545" spans="1:28" x14ac:dyDescent="0.25">
      <c r="A545" t="s">
        <v>1034</v>
      </c>
      <c r="B545" t="s">
        <v>1035</v>
      </c>
      <c r="C545" t="s">
        <v>7537</v>
      </c>
      <c r="D545" t="s">
        <v>17066</v>
      </c>
      <c r="E545" s="3">
        <v>999</v>
      </c>
      <c r="F545" s="3">
        <v>1699</v>
      </c>
      <c r="G545" s="3" t="str" cm="1">
        <f t="array" ref="G54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45" s="18">
        <v>0.41</v>
      </c>
      <c r="I545" s="8">
        <f>Table2[[#This Row],[rating]]+(Table2[[#This Row],[review count per product]]/8)</f>
        <v>5.4</v>
      </c>
      <c r="J545">
        <v>4.4000000000000004</v>
      </c>
      <c r="K545" s="2">
        <v>7318</v>
      </c>
      <c r="L545" s="2" t="str">
        <f>IF(Table2[[#This Row],[rating_count]]&lt;1000,"YES","NO")</f>
        <v>NO</v>
      </c>
      <c r="M545" s="2" t="str" cm="1">
        <f t="array" ref="M545">_xlfn.IFS(E545&lt;1000,"&lt;₹1000",E545&lt;=10000,"₹1000 - ₹10000",E545&gt;10000,"&gt;₹10000")</f>
        <v>&lt;₹1000</v>
      </c>
      <c r="N545" s="2" t="str">
        <f t="shared" si="24"/>
        <v>NO</v>
      </c>
      <c r="O545" s="4">
        <f t="shared" si="25"/>
        <v>12433282</v>
      </c>
      <c r="P545" t="s">
        <v>1036</v>
      </c>
      <c r="Q545" t="s">
        <v>1037</v>
      </c>
      <c r="R545" t="s">
        <v>1038</v>
      </c>
      <c r="S545">
        <f t="shared" si="26"/>
        <v>8</v>
      </c>
      <c r="T545" t="s">
        <v>1039</v>
      </c>
      <c r="U545" t="s">
        <v>8891</v>
      </c>
      <c r="V545" t="s">
        <v>8892</v>
      </c>
      <c r="W545" t="s">
        <v>8893</v>
      </c>
      <c r="X545" t="s">
        <v>8894</v>
      </c>
      <c r="Y545" t="s">
        <v>8895</v>
      </c>
      <c r="Z545" t="s">
        <v>8896</v>
      </c>
      <c r="AA545" t="s">
        <v>8897</v>
      </c>
      <c r="AB545" t="s">
        <v>8898</v>
      </c>
    </row>
    <row r="546" spans="1:28" x14ac:dyDescent="0.25">
      <c r="A546" t="s">
        <v>649</v>
      </c>
      <c r="B546" t="s">
        <v>650</v>
      </c>
      <c r="C546" t="s">
        <v>7537</v>
      </c>
      <c r="D546" t="s">
        <v>17066</v>
      </c>
      <c r="E546" s="3">
        <v>1599</v>
      </c>
      <c r="F546" s="3">
        <v>1999</v>
      </c>
      <c r="G546" s="3" t="str" cm="1">
        <f t="array" ref="G54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546" s="18">
        <v>0.2</v>
      </c>
      <c r="I546" s="8">
        <f>Table2[[#This Row],[rating]]+(Table2[[#This Row],[review count per product]]/8)</f>
        <v>5.4</v>
      </c>
      <c r="J546">
        <v>4.4000000000000004</v>
      </c>
      <c r="K546" s="2">
        <v>1951</v>
      </c>
      <c r="L546" s="2" t="str">
        <f>IF(Table2[[#This Row],[rating_count]]&lt;1000,"YES","NO")</f>
        <v>NO</v>
      </c>
      <c r="M546" s="2" t="str" cm="1">
        <f t="array" ref="M546">_xlfn.IFS(E546&lt;1000,"&lt;₹1000",E546&lt;=10000,"₹1000 - ₹10000",E546&gt;10000,"&gt;₹10000")</f>
        <v>₹1000 - ₹10000</v>
      </c>
      <c r="N546" s="2" t="str">
        <f t="shared" si="24"/>
        <v>NO</v>
      </c>
      <c r="O546" s="4">
        <f t="shared" si="25"/>
        <v>3900049</v>
      </c>
      <c r="P546" t="s">
        <v>651</v>
      </c>
      <c r="Q546" t="s">
        <v>652</v>
      </c>
      <c r="R546" t="s">
        <v>653</v>
      </c>
      <c r="S546">
        <f t="shared" si="26"/>
        <v>8</v>
      </c>
      <c r="T546" t="s">
        <v>654</v>
      </c>
      <c r="U546" t="s">
        <v>8492</v>
      </c>
      <c r="V546" t="s">
        <v>8493</v>
      </c>
      <c r="W546" t="s">
        <v>8494</v>
      </c>
      <c r="X546" t="s">
        <v>8495</v>
      </c>
      <c r="Y546" t="s">
        <v>8496</v>
      </c>
      <c r="Z546" t="s">
        <v>8497</v>
      </c>
      <c r="AA546" t="s">
        <v>8498</v>
      </c>
      <c r="AB546" t="s">
        <v>8499</v>
      </c>
    </row>
    <row r="547" spans="1:28" x14ac:dyDescent="0.25">
      <c r="A547" t="s">
        <v>1245</v>
      </c>
      <c r="B547" t="s">
        <v>1246</v>
      </c>
      <c r="C547" t="s">
        <v>7537</v>
      </c>
      <c r="D547" t="s">
        <v>17066</v>
      </c>
      <c r="E547" s="3">
        <v>599</v>
      </c>
      <c r="F547" s="3">
        <v>849</v>
      </c>
      <c r="G547" s="3" t="str" cm="1">
        <f t="array" ref="G54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47" s="18">
        <v>0.28999999999999998</v>
      </c>
      <c r="I547" s="8">
        <f>Table2[[#This Row],[rating]]+(Table2[[#This Row],[review count per product]]/8)</f>
        <v>5.5</v>
      </c>
      <c r="J547">
        <v>4.5</v>
      </c>
      <c r="K547" s="2">
        <v>474</v>
      </c>
      <c r="L547" s="2" t="str">
        <f>IF(Table2[[#This Row],[rating_count]]&lt;1000,"YES","NO")</f>
        <v>YES</v>
      </c>
      <c r="M547" s="2" t="str" cm="1">
        <f t="array" ref="M547">_xlfn.IFS(E547&lt;1000,"&lt;₹1000",E547&lt;=10000,"₹1000 - ₹10000",E547&gt;10000,"&gt;₹10000")</f>
        <v>&lt;₹1000</v>
      </c>
      <c r="N547" s="2" t="str">
        <f t="shared" si="24"/>
        <v>NO</v>
      </c>
      <c r="O547" s="4">
        <f t="shared" si="25"/>
        <v>402426</v>
      </c>
      <c r="P547" t="s">
        <v>877</v>
      </c>
      <c r="Q547" t="s">
        <v>1247</v>
      </c>
      <c r="R547" t="s">
        <v>1248</v>
      </c>
      <c r="S547">
        <f t="shared" si="26"/>
        <v>8</v>
      </c>
      <c r="T547" t="s">
        <v>1249</v>
      </c>
      <c r="U547" t="s">
        <v>9161</v>
      </c>
      <c r="V547" t="s">
        <v>9162</v>
      </c>
      <c r="W547" t="s">
        <v>9163</v>
      </c>
      <c r="X547" t="s">
        <v>9164</v>
      </c>
      <c r="Y547" t="s">
        <v>9165</v>
      </c>
      <c r="Z547" t="s">
        <v>9166</v>
      </c>
      <c r="AA547" t="s">
        <v>9167</v>
      </c>
      <c r="AB547" t="s">
        <v>9168</v>
      </c>
    </row>
    <row r="548" spans="1:28" x14ac:dyDescent="0.25">
      <c r="A548" t="s">
        <v>833</v>
      </c>
      <c r="B548" t="s">
        <v>834</v>
      </c>
      <c r="C548" t="s">
        <v>7537</v>
      </c>
      <c r="D548" t="s">
        <v>17066</v>
      </c>
      <c r="E548" s="3">
        <v>1499</v>
      </c>
      <c r="F548" s="3">
        <v>1999</v>
      </c>
      <c r="G548" s="3" t="str" cm="1">
        <f t="array" ref="G54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48" s="18">
        <v>0.25</v>
      </c>
      <c r="I548" s="8">
        <f>Table2[[#This Row],[rating]]+(Table2[[#This Row],[review count per product]]/8)</f>
        <v>5.4</v>
      </c>
      <c r="J548">
        <v>4.4000000000000004</v>
      </c>
      <c r="K548" s="2">
        <v>1951</v>
      </c>
      <c r="L548" s="2" t="str">
        <f>IF(Table2[[#This Row],[rating_count]]&lt;1000,"YES","NO")</f>
        <v>NO</v>
      </c>
      <c r="M548" s="2" t="str" cm="1">
        <f t="array" ref="M548">_xlfn.IFS(E548&lt;1000,"&lt;₹1000",E548&lt;=10000,"₹1000 - ₹10000",E548&gt;10000,"&gt;₹10000")</f>
        <v>₹1000 - ₹10000</v>
      </c>
      <c r="N548" s="2" t="str">
        <f t="shared" si="24"/>
        <v>NO</v>
      </c>
      <c r="O548" s="4">
        <f t="shared" si="25"/>
        <v>3900049</v>
      </c>
      <c r="P548" t="s">
        <v>835</v>
      </c>
      <c r="Q548" t="s">
        <v>652</v>
      </c>
      <c r="R548" t="s">
        <v>653</v>
      </c>
      <c r="S548">
        <f t="shared" si="26"/>
        <v>8</v>
      </c>
      <c r="T548" t="s">
        <v>654</v>
      </c>
      <c r="U548" t="s">
        <v>8492</v>
      </c>
      <c r="V548" t="s">
        <v>8493</v>
      </c>
      <c r="W548" t="s">
        <v>8494</v>
      </c>
      <c r="X548" t="s">
        <v>8495</v>
      </c>
      <c r="Y548" t="s">
        <v>8496</v>
      </c>
      <c r="Z548" t="s">
        <v>8497</v>
      </c>
      <c r="AA548" t="s">
        <v>8498</v>
      </c>
      <c r="AB548" t="s">
        <v>8499</v>
      </c>
    </row>
    <row r="549" spans="1:28" x14ac:dyDescent="0.25">
      <c r="A549" t="s">
        <v>875</v>
      </c>
      <c r="B549" t="s">
        <v>876</v>
      </c>
      <c r="C549" t="s">
        <v>7537</v>
      </c>
      <c r="D549" t="s">
        <v>17066</v>
      </c>
      <c r="E549" s="3">
        <v>599</v>
      </c>
      <c r="F549" s="3">
        <v>849</v>
      </c>
      <c r="G549" s="3" t="str" cm="1">
        <f t="array" ref="G54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49" s="18">
        <v>0.28999999999999998</v>
      </c>
      <c r="I549" s="8">
        <f>Table2[[#This Row],[rating]]+(Table2[[#This Row],[review count per product]]/8)</f>
        <v>5.5</v>
      </c>
      <c r="J549">
        <v>4.5</v>
      </c>
      <c r="K549" s="2">
        <v>577</v>
      </c>
      <c r="L549" s="2" t="str">
        <f>IF(Table2[[#This Row],[rating_count]]&lt;1000,"YES","NO")</f>
        <v>YES</v>
      </c>
      <c r="M549" s="2" t="str" cm="1">
        <f t="array" ref="M549">_xlfn.IFS(E549&lt;1000,"&lt;₹1000",E549&lt;=10000,"₹1000 - ₹10000",E549&gt;10000,"&gt;₹10000")</f>
        <v>&lt;₹1000</v>
      </c>
      <c r="N549" s="2" t="str">
        <f t="shared" si="24"/>
        <v>NO</v>
      </c>
      <c r="O549" s="4">
        <f t="shared" si="25"/>
        <v>489873</v>
      </c>
      <c r="P549" t="s">
        <v>877</v>
      </c>
      <c r="Q549" t="s">
        <v>878</v>
      </c>
      <c r="R549" t="s">
        <v>879</v>
      </c>
      <c r="S549">
        <f t="shared" si="26"/>
        <v>8</v>
      </c>
      <c r="T549" t="s">
        <v>880</v>
      </c>
      <c r="U549" t="s">
        <v>8734</v>
      </c>
      <c r="V549" t="s">
        <v>8735</v>
      </c>
      <c r="W549" t="s">
        <v>8736</v>
      </c>
      <c r="X549" t="s">
        <v>8737</v>
      </c>
      <c r="Y549" t="s">
        <v>8738</v>
      </c>
      <c r="Z549" t="s">
        <v>8739</v>
      </c>
      <c r="AA549" t="s">
        <v>8740</v>
      </c>
      <c r="AB549" t="s">
        <v>8741</v>
      </c>
    </row>
    <row r="550" spans="1:28" x14ac:dyDescent="0.25">
      <c r="A550" t="s">
        <v>1373</v>
      </c>
      <c r="B550" t="s">
        <v>1374</v>
      </c>
      <c r="C550" t="s">
        <v>7537</v>
      </c>
      <c r="D550" t="s">
        <v>17066</v>
      </c>
      <c r="E550" s="3">
        <v>1299</v>
      </c>
      <c r="F550" s="3">
        <v>1999</v>
      </c>
      <c r="G550" s="3" t="str" cm="1">
        <f t="array" ref="G55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550" s="18">
        <v>0.35</v>
      </c>
      <c r="I550" s="8">
        <f>Table2[[#This Row],[rating]]+(Table2[[#This Row],[review count per product]]/8)</f>
        <v>5.4</v>
      </c>
      <c r="J550">
        <v>4.4000000000000004</v>
      </c>
      <c r="K550" s="2">
        <v>7318</v>
      </c>
      <c r="L550" s="2" t="str">
        <f>IF(Table2[[#This Row],[rating_count]]&lt;1000,"YES","NO")</f>
        <v>NO</v>
      </c>
      <c r="M550" s="2" t="str" cm="1">
        <f t="array" ref="M550">_xlfn.IFS(E550&lt;1000,"&lt;₹1000",E550&lt;=10000,"₹1000 - ₹10000",E550&gt;10000,"&gt;₹10000")</f>
        <v>₹1000 - ₹10000</v>
      </c>
      <c r="N550" s="2" t="str">
        <f t="shared" si="24"/>
        <v>NO</v>
      </c>
      <c r="O550" s="4">
        <f t="shared" si="25"/>
        <v>14628682</v>
      </c>
      <c r="P550" t="s">
        <v>1375</v>
      </c>
      <c r="Q550" t="s">
        <v>1037</v>
      </c>
      <c r="R550" t="s">
        <v>1038</v>
      </c>
      <c r="S550">
        <f t="shared" si="26"/>
        <v>8</v>
      </c>
      <c r="T550" t="s">
        <v>1039</v>
      </c>
      <c r="U550" t="s">
        <v>8891</v>
      </c>
      <c r="V550" t="s">
        <v>8892</v>
      </c>
      <c r="W550" t="s">
        <v>8893</v>
      </c>
      <c r="X550" t="s">
        <v>8894</v>
      </c>
      <c r="Y550" t="s">
        <v>8895</v>
      </c>
      <c r="Z550" t="s">
        <v>8896</v>
      </c>
      <c r="AA550" t="s">
        <v>8897</v>
      </c>
      <c r="AB550" t="s">
        <v>8898</v>
      </c>
    </row>
    <row r="551" spans="1:28" x14ac:dyDescent="0.25">
      <c r="A551" t="s">
        <v>3257</v>
      </c>
      <c r="B551" t="s">
        <v>3258</v>
      </c>
      <c r="C551" t="s">
        <v>7537</v>
      </c>
      <c r="D551" t="s">
        <v>17066</v>
      </c>
      <c r="E551" s="3">
        <v>1299</v>
      </c>
      <c r="F551" s="3">
        <v>3000</v>
      </c>
      <c r="G551" s="3" t="str" cm="1">
        <f t="array" ref="G55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51" s="18">
        <v>0.56999999999999995</v>
      </c>
      <c r="I551" s="8">
        <f>Table2[[#This Row],[rating]]+(Table2[[#This Row],[review count per product]]/8)</f>
        <v>5.3</v>
      </c>
      <c r="J551">
        <v>4.3</v>
      </c>
      <c r="K551" s="2">
        <v>23022</v>
      </c>
      <c r="L551" s="2" t="str">
        <f>IF(Table2[[#This Row],[rating_count]]&lt;1000,"YES","NO")</f>
        <v>NO</v>
      </c>
      <c r="M551" s="2" t="str" cm="1">
        <f t="array" ref="M551">_xlfn.IFS(E551&lt;1000,"&lt;₹1000",E551&lt;=10000,"₹1000 - ₹10000",E551&gt;10000,"&gt;₹10000")</f>
        <v>₹1000 - ₹10000</v>
      </c>
      <c r="N551" s="2" t="str">
        <f t="shared" si="24"/>
        <v>YES</v>
      </c>
      <c r="O551" s="4">
        <f t="shared" si="25"/>
        <v>69066000</v>
      </c>
      <c r="P551" t="s">
        <v>3259</v>
      </c>
      <c r="Q551" t="s">
        <v>3260</v>
      </c>
      <c r="R551" t="s">
        <v>3261</v>
      </c>
      <c r="S551">
        <f t="shared" si="26"/>
        <v>8</v>
      </c>
      <c r="T551" t="s">
        <v>3262</v>
      </c>
      <c r="U551" t="s">
        <v>11414</v>
      </c>
      <c r="V551" t="s">
        <v>11415</v>
      </c>
      <c r="W551" t="s">
        <v>11416</v>
      </c>
      <c r="X551" t="s">
        <v>11417</v>
      </c>
      <c r="Y551" t="s">
        <v>11418</v>
      </c>
      <c r="Z551" t="s">
        <v>11419</v>
      </c>
      <c r="AA551" t="s">
        <v>11420</v>
      </c>
      <c r="AB551" t="s">
        <v>11421</v>
      </c>
    </row>
    <row r="552" spans="1:28" x14ac:dyDescent="0.25">
      <c r="A552" t="s">
        <v>127</v>
      </c>
      <c r="B552" t="s">
        <v>128</v>
      </c>
      <c r="C552" t="s">
        <v>7539</v>
      </c>
      <c r="D552" t="s">
        <v>17067</v>
      </c>
      <c r="E552" s="3">
        <v>279</v>
      </c>
      <c r="F552" s="3">
        <v>499</v>
      </c>
      <c r="G552" s="3" t="str" cm="1">
        <f t="array" ref="G55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52" s="18">
        <v>0.44</v>
      </c>
      <c r="I552" s="8">
        <f>Table2[[#This Row],[rating]]+(Table2[[#This Row],[review count per product]]/8)</f>
        <v>4.7</v>
      </c>
      <c r="J552">
        <v>3.7</v>
      </c>
      <c r="K552" s="2">
        <v>10962</v>
      </c>
      <c r="L552" s="2" t="str">
        <f>IF(Table2[[#This Row],[rating_count]]&lt;1000,"YES","NO")</f>
        <v>NO</v>
      </c>
      <c r="M552" s="2" t="str" cm="1">
        <f t="array" ref="M552">_xlfn.IFS(E552&lt;1000,"&lt;₹1000",E552&lt;=10000,"₹1000 - ₹10000",E552&gt;10000,"&gt;₹10000")</f>
        <v>&lt;₹1000</v>
      </c>
      <c r="N552" s="2" t="str">
        <f t="shared" si="24"/>
        <v>NO</v>
      </c>
      <c r="O552" s="4">
        <f t="shared" si="25"/>
        <v>5470038</v>
      </c>
      <c r="P552" t="s">
        <v>129</v>
      </c>
      <c r="Q552" t="s">
        <v>130</v>
      </c>
      <c r="R552" t="s">
        <v>131</v>
      </c>
      <c r="S552">
        <f t="shared" si="26"/>
        <v>8</v>
      </c>
      <c r="T552" t="s">
        <v>132</v>
      </c>
      <c r="U552" t="s">
        <v>7888</v>
      </c>
      <c r="V552" t="s">
        <v>7889</v>
      </c>
      <c r="W552" t="s">
        <v>7890</v>
      </c>
      <c r="X552" t="s">
        <v>7891</v>
      </c>
      <c r="Y552" t="s">
        <v>7892</v>
      </c>
      <c r="Z552" t="s">
        <v>7893</v>
      </c>
      <c r="AA552" t="s">
        <v>7894</v>
      </c>
      <c r="AB552" t="s">
        <v>7895</v>
      </c>
    </row>
    <row r="553" spans="1:28" x14ac:dyDescent="0.25">
      <c r="A553" t="s">
        <v>3162</v>
      </c>
      <c r="B553" t="s">
        <v>3163</v>
      </c>
      <c r="C553" t="s">
        <v>7589</v>
      </c>
      <c r="D553" t="s">
        <v>17069</v>
      </c>
      <c r="E553" s="3">
        <v>1199</v>
      </c>
      <c r="F553" s="3">
        <v>2499</v>
      </c>
      <c r="G553" s="3" t="str" cm="1">
        <f t="array" ref="G55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53" s="18">
        <v>0.52</v>
      </c>
      <c r="I553" s="8">
        <f>Table2[[#This Row],[rating]]+(Table2[[#This Row],[review count per product]]/8)</f>
        <v>5</v>
      </c>
      <c r="J553">
        <v>4</v>
      </c>
      <c r="K553" s="2">
        <v>33584</v>
      </c>
      <c r="L553" s="2" t="str">
        <f>IF(Table2[[#This Row],[rating_count]]&lt;1000,"YES","NO")</f>
        <v>NO</v>
      </c>
      <c r="M553" s="2" t="str" cm="1">
        <f t="array" ref="M553">_xlfn.IFS(E553&lt;1000,"&lt;₹1000",E553&lt;=10000,"₹1000 - ₹10000",E553&gt;10000,"&gt;₹10000")</f>
        <v>₹1000 - ₹10000</v>
      </c>
      <c r="N553" s="2" t="str">
        <f t="shared" si="24"/>
        <v>YES</v>
      </c>
      <c r="O553" s="4">
        <f t="shared" si="25"/>
        <v>83926416</v>
      </c>
      <c r="P553" t="s">
        <v>3164</v>
      </c>
      <c r="Q553" t="s">
        <v>3165</v>
      </c>
      <c r="R553" t="s">
        <v>3166</v>
      </c>
      <c r="S553">
        <f t="shared" si="26"/>
        <v>8</v>
      </c>
      <c r="T553" t="s">
        <v>3167</v>
      </c>
      <c r="U553" t="s">
        <v>11286</v>
      </c>
      <c r="V553" t="s">
        <v>11287</v>
      </c>
      <c r="W553" t="s">
        <v>11288</v>
      </c>
      <c r="X553" t="s">
        <v>11289</v>
      </c>
      <c r="Y553" t="s">
        <v>11290</v>
      </c>
      <c r="Z553" t="s">
        <v>11291</v>
      </c>
      <c r="AA553" t="s">
        <v>11292</v>
      </c>
      <c r="AB553" t="s">
        <v>11293</v>
      </c>
    </row>
    <row r="554" spans="1:28" x14ac:dyDescent="0.25">
      <c r="A554" t="s">
        <v>3132</v>
      </c>
      <c r="B554" t="s">
        <v>3133</v>
      </c>
      <c r="C554" t="s">
        <v>7556</v>
      </c>
      <c r="D554" t="s">
        <v>17067</v>
      </c>
      <c r="E554" s="3">
        <v>1799</v>
      </c>
      <c r="F554" s="3">
        <v>4999</v>
      </c>
      <c r="G554" s="3" t="str" cm="1">
        <f t="array" ref="G55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54" s="18">
        <v>0.64</v>
      </c>
      <c r="I554" s="8">
        <f>Table2[[#This Row],[rating]]+(Table2[[#This Row],[review count per product]]/8)</f>
        <v>5.0999999999999996</v>
      </c>
      <c r="J554">
        <v>4.0999999999999996</v>
      </c>
      <c r="K554" s="2">
        <v>55192</v>
      </c>
      <c r="L554" s="2" t="str">
        <f>IF(Table2[[#This Row],[rating_count]]&lt;1000,"YES","NO")</f>
        <v>NO</v>
      </c>
      <c r="M554" s="2" t="str" cm="1">
        <f t="array" ref="M554">_xlfn.IFS(E554&lt;1000,"&lt;₹1000",E554&lt;=10000,"₹1000 - ₹10000",E554&gt;10000,"&gt;₹10000")</f>
        <v>₹1000 - ₹10000</v>
      </c>
      <c r="N554" s="2" t="str">
        <f t="shared" si="24"/>
        <v>YES</v>
      </c>
      <c r="O554" s="4">
        <f t="shared" si="25"/>
        <v>275904808</v>
      </c>
      <c r="P554" t="s">
        <v>3134</v>
      </c>
      <c r="Q554" t="s">
        <v>3135</v>
      </c>
      <c r="R554" t="s">
        <v>3136</v>
      </c>
      <c r="S554">
        <f t="shared" si="26"/>
        <v>8</v>
      </c>
      <c r="T554" t="s">
        <v>3137</v>
      </c>
      <c r="U554" t="s">
        <v>11246</v>
      </c>
      <c r="V554" t="s">
        <v>11247</v>
      </c>
      <c r="W554" t="s">
        <v>11248</v>
      </c>
      <c r="X554" t="s">
        <v>11249</v>
      </c>
      <c r="Y554" t="s">
        <v>11250</v>
      </c>
      <c r="Z554" t="s">
        <v>11251</v>
      </c>
      <c r="AA554" t="s">
        <v>11252</v>
      </c>
      <c r="AB554" t="s">
        <v>11253</v>
      </c>
    </row>
    <row r="555" spans="1:28" x14ac:dyDescent="0.25">
      <c r="A555" t="s">
        <v>759</v>
      </c>
      <c r="B555" t="s">
        <v>760</v>
      </c>
      <c r="C555" t="s">
        <v>7538</v>
      </c>
      <c r="D555" t="s">
        <v>17066</v>
      </c>
      <c r="E555" s="3">
        <v>1699</v>
      </c>
      <c r="F555" s="3">
        <v>2999</v>
      </c>
      <c r="G555" s="3" t="str" cm="1">
        <f t="array" ref="G55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55" s="18">
        <v>0.43</v>
      </c>
      <c r="I555" s="8">
        <f>Table2[[#This Row],[rating]]+(Table2[[#This Row],[review count per product]]/8)</f>
        <v>5.4</v>
      </c>
      <c r="J555">
        <v>4.4000000000000004</v>
      </c>
      <c r="K555" s="2">
        <v>24780</v>
      </c>
      <c r="L555" s="2" t="str">
        <f>IF(Table2[[#This Row],[rating_count]]&lt;1000,"YES","NO")</f>
        <v>NO</v>
      </c>
      <c r="M555" s="2" t="str" cm="1">
        <f t="array" ref="M555">_xlfn.IFS(E555&lt;1000,"&lt;₹1000",E555&lt;=10000,"₹1000 - ₹10000",E555&gt;10000,"&gt;₹10000")</f>
        <v>₹1000 - ₹10000</v>
      </c>
      <c r="N555" s="2" t="str">
        <f t="shared" si="24"/>
        <v>NO</v>
      </c>
      <c r="O555" s="4">
        <f t="shared" si="25"/>
        <v>74315220</v>
      </c>
      <c r="P555" t="s">
        <v>761</v>
      </c>
      <c r="Q555" t="s">
        <v>292</v>
      </c>
      <c r="R555" t="s">
        <v>293</v>
      </c>
      <c r="S555">
        <f t="shared" si="26"/>
        <v>8</v>
      </c>
      <c r="T555" t="s">
        <v>294</v>
      </c>
      <c r="U555" t="s">
        <v>8088</v>
      </c>
      <c r="V555" t="s">
        <v>8089</v>
      </c>
      <c r="W555" t="s">
        <v>8090</v>
      </c>
      <c r="X555" t="s">
        <v>8091</v>
      </c>
      <c r="Y555" t="s">
        <v>8092</v>
      </c>
      <c r="Z555" t="s">
        <v>8093</v>
      </c>
      <c r="AA555" t="s">
        <v>8094</v>
      </c>
      <c r="AB555" t="s">
        <v>8095</v>
      </c>
    </row>
    <row r="556" spans="1:28" x14ac:dyDescent="0.25">
      <c r="A556" t="s">
        <v>2346</v>
      </c>
      <c r="B556" t="s">
        <v>2347</v>
      </c>
      <c r="C556" t="s">
        <v>7556</v>
      </c>
      <c r="D556" t="s">
        <v>17067</v>
      </c>
      <c r="E556" s="3">
        <v>499</v>
      </c>
      <c r="F556" s="3">
        <v>599</v>
      </c>
      <c r="G556" s="3" t="str" cm="1">
        <f t="array" ref="G55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556" s="18">
        <v>0.17</v>
      </c>
      <c r="I556" s="8">
        <f>Table2[[#This Row],[rating]]+(Table2[[#This Row],[review count per product]]/8)</f>
        <v>5.2</v>
      </c>
      <c r="J556">
        <v>4.2</v>
      </c>
      <c r="K556" s="2">
        <v>21916</v>
      </c>
      <c r="L556" s="2" t="str">
        <f>IF(Table2[[#This Row],[rating_count]]&lt;1000,"YES","NO")</f>
        <v>NO</v>
      </c>
      <c r="M556" s="2" t="str" cm="1">
        <f t="array" ref="M556">_xlfn.IFS(E556&lt;1000,"&lt;₹1000",E556&lt;=10000,"₹1000 - ₹10000",E556&gt;10000,"&gt;₹10000")</f>
        <v>&lt;₹1000</v>
      </c>
      <c r="N556" s="2" t="str">
        <f t="shared" si="24"/>
        <v>NO</v>
      </c>
      <c r="O556" s="4">
        <f t="shared" si="25"/>
        <v>13127684</v>
      </c>
      <c r="P556" t="s">
        <v>2348</v>
      </c>
      <c r="Q556" t="s">
        <v>2349</v>
      </c>
      <c r="R556" t="s">
        <v>2350</v>
      </c>
      <c r="S556">
        <f t="shared" si="26"/>
        <v>8</v>
      </c>
      <c r="T556" t="s">
        <v>2351</v>
      </c>
      <c r="U556" t="s">
        <v>10343</v>
      </c>
      <c r="V556" t="s">
        <v>10344</v>
      </c>
      <c r="W556" t="s">
        <v>10345</v>
      </c>
      <c r="X556" t="s">
        <v>10346</v>
      </c>
      <c r="Y556" t="s">
        <v>10347</v>
      </c>
      <c r="Z556" t="s">
        <v>10348</v>
      </c>
      <c r="AA556" t="s">
        <v>10349</v>
      </c>
      <c r="AB556" t="s">
        <v>10350</v>
      </c>
    </row>
    <row r="557" spans="1:28" x14ac:dyDescent="0.25">
      <c r="A557" t="s">
        <v>83</v>
      </c>
      <c r="B557" t="s">
        <v>84</v>
      </c>
      <c r="C557" t="s">
        <v>7537</v>
      </c>
      <c r="D557" t="s">
        <v>17066</v>
      </c>
      <c r="E557" s="3">
        <v>350</v>
      </c>
      <c r="F557" s="3">
        <v>899</v>
      </c>
      <c r="G557" s="3" t="str" cm="1">
        <f t="array" ref="G55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57" s="18">
        <v>0.61</v>
      </c>
      <c r="I557" s="8">
        <f>Table2[[#This Row],[rating]]+(Table2[[#This Row],[review count per product]]/8)</f>
        <v>5.2</v>
      </c>
      <c r="J557">
        <v>4.2</v>
      </c>
      <c r="K557" s="2">
        <v>2262</v>
      </c>
      <c r="L557" s="2" t="str">
        <f>IF(Table2[[#This Row],[rating_count]]&lt;1000,"YES","NO")</f>
        <v>NO</v>
      </c>
      <c r="M557" s="2" t="str" cm="1">
        <f t="array" ref="M557">_xlfn.IFS(E557&lt;1000,"&lt;₹1000",E557&lt;=10000,"₹1000 - ₹10000",E557&gt;10000,"&gt;₹10000")</f>
        <v>&lt;₹1000</v>
      </c>
      <c r="N557" s="2" t="str">
        <f t="shared" si="24"/>
        <v>YES</v>
      </c>
      <c r="O557" s="4">
        <f t="shared" si="25"/>
        <v>2033538</v>
      </c>
      <c r="P557" t="s">
        <v>85</v>
      </c>
      <c r="Q557" t="s">
        <v>86</v>
      </c>
      <c r="R557" t="s">
        <v>87</v>
      </c>
      <c r="S557">
        <f t="shared" si="26"/>
        <v>8</v>
      </c>
      <c r="T557" t="s">
        <v>88</v>
      </c>
      <c r="U557" t="s">
        <v>7832</v>
      </c>
      <c r="V557" t="s">
        <v>7833</v>
      </c>
      <c r="W557" t="s">
        <v>7834</v>
      </c>
      <c r="X557" t="s">
        <v>7835</v>
      </c>
      <c r="Y557" t="s">
        <v>7836</v>
      </c>
      <c r="Z557" t="s">
        <v>7837</v>
      </c>
      <c r="AA557" t="s">
        <v>7838</v>
      </c>
      <c r="AB557" t="s">
        <v>7839</v>
      </c>
    </row>
    <row r="558" spans="1:28" x14ac:dyDescent="0.25">
      <c r="A558" t="s">
        <v>2062</v>
      </c>
      <c r="B558" t="s">
        <v>2063</v>
      </c>
      <c r="C558" t="s">
        <v>7558</v>
      </c>
      <c r="D558" t="s">
        <v>17067</v>
      </c>
      <c r="E558" s="3">
        <v>99</v>
      </c>
      <c r="F558" s="3">
        <v>999</v>
      </c>
      <c r="G558" s="3" t="str" cm="1">
        <f t="array" ref="G55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558" s="18">
        <v>0.9</v>
      </c>
      <c r="I558" s="8">
        <f>Table2[[#This Row],[rating]]+(Table2[[#This Row],[review count per product]]/8)</f>
        <v>5</v>
      </c>
      <c r="J558">
        <v>4</v>
      </c>
      <c r="K558" s="2">
        <v>1396</v>
      </c>
      <c r="L558" s="2" t="str">
        <f>IF(Table2[[#This Row],[rating_count]]&lt;1000,"YES","NO")</f>
        <v>NO</v>
      </c>
      <c r="M558" s="2" t="str" cm="1">
        <f t="array" ref="M558">_xlfn.IFS(E558&lt;1000,"&lt;₹1000",E558&lt;=10000,"₹1000 - ₹10000",E558&gt;10000,"&gt;₹10000")</f>
        <v>&lt;₹1000</v>
      </c>
      <c r="N558" s="2" t="str">
        <f t="shared" si="24"/>
        <v>YES</v>
      </c>
      <c r="O558" s="4">
        <f t="shared" si="25"/>
        <v>1394604</v>
      </c>
      <c r="P558" t="s">
        <v>2064</v>
      </c>
      <c r="Q558" t="s">
        <v>2065</v>
      </c>
      <c r="R558" t="s">
        <v>2066</v>
      </c>
      <c r="S558">
        <f t="shared" si="26"/>
        <v>8</v>
      </c>
      <c r="T558" t="s">
        <v>2067</v>
      </c>
      <c r="U558" t="s">
        <v>10049</v>
      </c>
      <c r="V558" t="s">
        <v>10050</v>
      </c>
      <c r="W558" t="s">
        <v>10051</v>
      </c>
      <c r="X558" t="s">
        <v>10052</v>
      </c>
      <c r="Y558" t="s">
        <v>10053</v>
      </c>
      <c r="Z558" t="s">
        <v>10054</v>
      </c>
      <c r="AA558" t="s">
        <v>10055</v>
      </c>
      <c r="AB558" t="s">
        <v>10056</v>
      </c>
    </row>
    <row r="559" spans="1:28" x14ac:dyDescent="0.25">
      <c r="A559" t="s">
        <v>6724</v>
      </c>
      <c r="B559" t="s">
        <v>6725</v>
      </c>
      <c r="C559" t="s">
        <v>7687</v>
      </c>
      <c r="D559" t="s">
        <v>17068</v>
      </c>
      <c r="E559" s="3">
        <v>1649</v>
      </c>
      <c r="F559" s="3">
        <v>2800</v>
      </c>
      <c r="G559" s="3" t="str" cm="1">
        <f t="array" ref="G55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59" s="18">
        <v>0.41</v>
      </c>
      <c r="I559" s="8">
        <f>Table2[[#This Row],[rating]]+(Table2[[#This Row],[review count per product]]/8)</f>
        <v>4.9000000000000004</v>
      </c>
      <c r="J559">
        <v>3.9</v>
      </c>
      <c r="K559" s="2">
        <v>2162</v>
      </c>
      <c r="L559" s="2" t="str">
        <f>IF(Table2[[#This Row],[rating_count]]&lt;1000,"YES","NO")</f>
        <v>NO</v>
      </c>
      <c r="M559" s="2" t="str" cm="1">
        <f t="array" ref="M559">_xlfn.IFS(E559&lt;1000,"&lt;₹1000",E559&lt;=10000,"₹1000 - ₹10000",E559&gt;10000,"&gt;₹10000")</f>
        <v>₹1000 - ₹10000</v>
      </c>
      <c r="N559" s="2" t="str">
        <f t="shared" si="24"/>
        <v>NO</v>
      </c>
      <c r="O559" s="4">
        <f t="shared" si="25"/>
        <v>6053600</v>
      </c>
      <c r="P559" t="s">
        <v>6726</v>
      </c>
      <c r="Q559" t="s">
        <v>6727</v>
      </c>
      <c r="R559" t="s">
        <v>6728</v>
      </c>
      <c r="S559">
        <f t="shared" si="26"/>
        <v>8</v>
      </c>
      <c r="T559" t="s">
        <v>6729</v>
      </c>
      <c r="U559" t="s">
        <v>15949</v>
      </c>
      <c r="V559" t="s">
        <v>15950</v>
      </c>
      <c r="W559" t="s">
        <v>15951</v>
      </c>
      <c r="X559" t="s">
        <v>15952</v>
      </c>
      <c r="Y559" t="s">
        <v>15953</v>
      </c>
      <c r="Z559" t="s">
        <v>15954</v>
      </c>
      <c r="AA559" t="s">
        <v>15955</v>
      </c>
      <c r="AB559" t="s">
        <v>15956</v>
      </c>
    </row>
    <row r="560" spans="1:28" x14ac:dyDescent="0.25">
      <c r="A560" t="s">
        <v>2098</v>
      </c>
      <c r="B560" t="s">
        <v>2099</v>
      </c>
      <c r="C560" t="s">
        <v>7569</v>
      </c>
      <c r="D560" t="s">
        <v>17066</v>
      </c>
      <c r="E560" s="3">
        <v>599</v>
      </c>
      <c r="F560" s="3">
        <v>1800</v>
      </c>
      <c r="G560" s="3" t="str" cm="1">
        <f t="array" ref="G56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60" s="18">
        <v>0.67</v>
      </c>
      <c r="I560" s="8">
        <f>Table2[[#This Row],[rating]]+(Table2[[#This Row],[review count per product]]/8)</f>
        <v>4.5</v>
      </c>
      <c r="J560">
        <v>3.5</v>
      </c>
      <c r="K560" s="2">
        <v>83996</v>
      </c>
      <c r="L560" s="2" t="str">
        <f>IF(Table2[[#This Row],[rating_count]]&lt;1000,"YES","NO")</f>
        <v>NO</v>
      </c>
      <c r="M560" s="2" t="str" cm="1">
        <f t="array" ref="M560">_xlfn.IFS(E560&lt;1000,"&lt;₹1000",E560&lt;=10000,"₹1000 - ₹10000",E560&gt;10000,"&gt;₹10000")</f>
        <v>&lt;₹1000</v>
      </c>
      <c r="N560" s="2" t="str">
        <f t="shared" si="24"/>
        <v>YES</v>
      </c>
      <c r="O560" s="4">
        <f t="shared" si="25"/>
        <v>151192800</v>
      </c>
      <c r="P560" t="s">
        <v>2100</v>
      </c>
      <c r="Q560" t="s">
        <v>2101</v>
      </c>
      <c r="R560" t="s">
        <v>2102</v>
      </c>
      <c r="S560">
        <f t="shared" si="26"/>
        <v>8</v>
      </c>
      <c r="T560" t="s">
        <v>2103</v>
      </c>
      <c r="U560" t="s">
        <v>10088</v>
      </c>
      <c r="V560" t="s">
        <v>10089</v>
      </c>
      <c r="W560" t="s">
        <v>10090</v>
      </c>
      <c r="X560" t="s">
        <v>10091</v>
      </c>
      <c r="Y560" t="s">
        <v>10092</v>
      </c>
      <c r="Z560" t="s">
        <v>10093</v>
      </c>
      <c r="AA560" t="s">
        <v>10094</v>
      </c>
      <c r="AB560" t="s">
        <v>10095</v>
      </c>
    </row>
    <row r="561" spans="1:28" x14ac:dyDescent="0.25">
      <c r="A561" t="s">
        <v>7162</v>
      </c>
      <c r="B561" t="s">
        <v>7163</v>
      </c>
      <c r="C561" t="s">
        <v>7704</v>
      </c>
      <c r="D561" t="s">
        <v>17068</v>
      </c>
      <c r="E561" s="3">
        <v>3349</v>
      </c>
      <c r="F561" s="3">
        <v>4799</v>
      </c>
      <c r="G561" s="3" t="str" cm="1">
        <f t="array" ref="G56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61" s="18">
        <v>0.3</v>
      </c>
      <c r="I561" s="8">
        <f>Table2[[#This Row],[rating]]+(Table2[[#This Row],[review count per product]]/8)</f>
        <v>4.7</v>
      </c>
      <c r="J561">
        <v>3.7</v>
      </c>
      <c r="K561" s="2">
        <v>4200</v>
      </c>
      <c r="L561" s="2" t="str">
        <f>IF(Table2[[#This Row],[rating_count]]&lt;1000,"YES","NO")</f>
        <v>NO</v>
      </c>
      <c r="M561" s="2" t="str" cm="1">
        <f t="array" ref="M561">_xlfn.IFS(E561&lt;1000,"&lt;₹1000",E561&lt;=10000,"₹1000 - ₹10000",E561&gt;10000,"&gt;₹10000")</f>
        <v>₹1000 - ₹10000</v>
      </c>
      <c r="N561" s="2" t="str">
        <f t="shared" si="24"/>
        <v>NO</v>
      </c>
      <c r="O561" s="4">
        <f t="shared" si="25"/>
        <v>20155800</v>
      </c>
      <c r="P561" t="s">
        <v>7164</v>
      </c>
      <c r="Q561" t="s">
        <v>7165</v>
      </c>
      <c r="R561" t="s">
        <v>7166</v>
      </c>
      <c r="S561">
        <f t="shared" si="26"/>
        <v>8</v>
      </c>
      <c r="T561" t="s">
        <v>7167</v>
      </c>
      <c r="U561" t="s">
        <v>16517</v>
      </c>
      <c r="V561" t="s">
        <v>16518</v>
      </c>
      <c r="W561" t="s">
        <v>16519</v>
      </c>
      <c r="X561" t="s">
        <v>16520</v>
      </c>
      <c r="Y561" t="s">
        <v>16521</v>
      </c>
      <c r="Z561" t="s">
        <v>16522</v>
      </c>
      <c r="AA561" t="s">
        <v>16523</v>
      </c>
      <c r="AB561" t="s">
        <v>16524</v>
      </c>
    </row>
    <row r="562" spans="1:28" x14ac:dyDescent="0.25">
      <c r="A562" t="s">
        <v>3801</v>
      </c>
      <c r="B562" t="s">
        <v>3802</v>
      </c>
      <c r="C562" t="s">
        <v>7582</v>
      </c>
      <c r="D562" t="s">
        <v>17066</v>
      </c>
      <c r="E562" s="3">
        <v>1399</v>
      </c>
      <c r="F562" s="3">
        <v>2490</v>
      </c>
      <c r="G562" s="3" t="str" cm="1">
        <f t="array" ref="G56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62" s="18">
        <v>0.44</v>
      </c>
      <c r="I562" s="8">
        <f>Table2[[#This Row],[rating]]+(Table2[[#This Row],[review count per product]]/8)</f>
        <v>5.3</v>
      </c>
      <c r="J562">
        <v>4.3</v>
      </c>
      <c r="K562" s="2">
        <v>11074</v>
      </c>
      <c r="L562" s="2" t="str">
        <f>IF(Table2[[#This Row],[rating_count]]&lt;1000,"YES","NO")</f>
        <v>NO</v>
      </c>
      <c r="M562" s="2" t="str" cm="1">
        <f t="array" ref="M562">_xlfn.IFS(E562&lt;1000,"&lt;₹1000",E562&lt;=10000,"₹1000 - ₹10000",E562&gt;10000,"&gt;₹10000")</f>
        <v>₹1000 - ₹10000</v>
      </c>
      <c r="N562" s="2" t="str">
        <f t="shared" si="24"/>
        <v>NO</v>
      </c>
      <c r="O562" s="4">
        <f t="shared" si="25"/>
        <v>27574260</v>
      </c>
      <c r="P562" t="s">
        <v>3803</v>
      </c>
      <c r="Q562" t="s">
        <v>3804</v>
      </c>
      <c r="R562" t="s">
        <v>3805</v>
      </c>
      <c r="S562">
        <f t="shared" si="26"/>
        <v>8</v>
      </c>
      <c r="T562" t="s">
        <v>3806</v>
      </c>
      <c r="U562" t="s">
        <v>12126</v>
      </c>
      <c r="V562" t="s">
        <v>12127</v>
      </c>
      <c r="W562" t="s">
        <v>12128</v>
      </c>
      <c r="X562" t="s">
        <v>12129</v>
      </c>
      <c r="Y562" t="s">
        <v>12130</v>
      </c>
      <c r="Z562" t="s">
        <v>12131</v>
      </c>
      <c r="AA562" t="s">
        <v>12132</v>
      </c>
      <c r="AB562" t="s">
        <v>12133</v>
      </c>
    </row>
    <row r="563" spans="1:28" x14ac:dyDescent="0.25">
      <c r="A563" t="s">
        <v>6479</v>
      </c>
      <c r="B563" t="s">
        <v>6480</v>
      </c>
      <c r="C563" t="s">
        <v>7718</v>
      </c>
      <c r="D563" t="s">
        <v>17068</v>
      </c>
      <c r="E563" s="3">
        <v>1189</v>
      </c>
      <c r="F563" s="3">
        <v>2400</v>
      </c>
      <c r="G563" s="3" t="str" cm="1">
        <f t="array" ref="G56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63" s="18">
        <v>0.5</v>
      </c>
      <c r="I563" s="8">
        <f>Table2[[#This Row],[rating]]+(Table2[[#This Row],[review count per product]]/8)</f>
        <v>5.0999999999999996</v>
      </c>
      <c r="J563">
        <v>4.0999999999999996</v>
      </c>
      <c r="K563" s="2">
        <v>618</v>
      </c>
      <c r="L563" s="2" t="str">
        <f>IF(Table2[[#This Row],[rating_count]]&lt;1000,"YES","NO")</f>
        <v>YES</v>
      </c>
      <c r="M563" s="2" t="str" cm="1">
        <f t="array" ref="M563">_xlfn.IFS(E563&lt;1000,"&lt;₹1000",E563&lt;=10000,"₹1000 - ₹10000",E563&gt;10000,"&gt;₹10000")</f>
        <v>₹1000 - ₹10000</v>
      </c>
      <c r="N563" s="2" t="str">
        <f t="shared" si="24"/>
        <v>YES</v>
      </c>
      <c r="O563" s="4">
        <f t="shared" si="25"/>
        <v>1483200</v>
      </c>
      <c r="P563" t="s">
        <v>6481</v>
      </c>
      <c r="Q563" t="s">
        <v>6482</v>
      </c>
      <c r="R563" t="s">
        <v>6483</v>
      </c>
      <c r="S563">
        <f t="shared" si="26"/>
        <v>8</v>
      </c>
      <c r="T563" t="s">
        <v>6484</v>
      </c>
      <c r="U563" t="s">
        <v>15634</v>
      </c>
      <c r="V563" t="s">
        <v>15635</v>
      </c>
      <c r="W563" t="s">
        <v>15636</v>
      </c>
      <c r="X563" t="s">
        <v>15637</v>
      </c>
      <c r="Y563" t="s">
        <v>15638</v>
      </c>
      <c r="Z563" t="s">
        <v>15639</v>
      </c>
      <c r="AA563" t="s">
        <v>15640</v>
      </c>
      <c r="AB563" t="s">
        <v>15641</v>
      </c>
    </row>
    <row r="564" spans="1:28" x14ac:dyDescent="0.25">
      <c r="A564" t="s">
        <v>1725</v>
      </c>
      <c r="B564" t="s">
        <v>1726</v>
      </c>
      <c r="C564" t="s">
        <v>7541</v>
      </c>
      <c r="D564" t="s">
        <v>17067</v>
      </c>
      <c r="E564" s="3">
        <v>1519</v>
      </c>
      <c r="F564" s="3">
        <v>1899</v>
      </c>
      <c r="G564" s="3" t="str" cm="1">
        <f t="array" ref="G56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564" s="18">
        <v>0.2</v>
      </c>
      <c r="I564" s="8">
        <f>Table2[[#This Row],[rating]]+(Table2[[#This Row],[review count per product]]/8)</f>
        <v>5.4</v>
      </c>
      <c r="J564">
        <v>4.4000000000000004</v>
      </c>
      <c r="K564" s="2">
        <v>19763</v>
      </c>
      <c r="L564" s="2" t="str">
        <f>IF(Table2[[#This Row],[rating_count]]&lt;1000,"YES","NO")</f>
        <v>NO</v>
      </c>
      <c r="M564" s="2" t="str" cm="1">
        <f t="array" ref="M564">_xlfn.IFS(E564&lt;1000,"&lt;₹1000",E564&lt;=10000,"₹1000 - ₹10000",E564&gt;10000,"&gt;₹10000")</f>
        <v>₹1000 - ₹10000</v>
      </c>
      <c r="N564" s="2" t="str">
        <f t="shared" si="24"/>
        <v>NO</v>
      </c>
      <c r="O564" s="4">
        <f t="shared" si="25"/>
        <v>37529937</v>
      </c>
      <c r="P564" t="s">
        <v>1727</v>
      </c>
      <c r="Q564" t="s">
        <v>1728</v>
      </c>
      <c r="R564" t="s">
        <v>1729</v>
      </c>
      <c r="S564">
        <f t="shared" si="26"/>
        <v>8</v>
      </c>
      <c r="T564" t="s">
        <v>1730</v>
      </c>
      <c r="U564" t="s">
        <v>9695</v>
      </c>
      <c r="V564" t="s">
        <v>9696</v>
      </c>
      <c r="W564" t="s">
        <v>9697</v>
      </c>
      <c r="X564" t="s">
        <v>9698</v>
      </c>
      <c r="Y564" t="s">
        <v>9699</v>
      </c>
      <c r="Z564" t="s">
        <v>9700</v>
      </c>
      <c r="AA564" t="s">
        <v>9701</v>
      </c>
      <c r="AB564" t="s">
        <v>9702</v>
      </c>
    </row>
    <row r="565" spans="1:28" x14ac:dyDescent="0.25">
      <c r="A565" t="s">
        <v>4646</v>
      </c>
      <c r="B565" t="s">
        <v>4647</v>
      </c>
      <c r="C565" t="s">
        <v>7561</v>
      </c>
      <c r="D565" t="s">
        <v>17067</v>
      </c>
      <c r="E565" s="3">
        <v>165</v>
      </c>
      <c r="F565" s="3">
        <v>165</v>
      </c>
      <c r="G565" s="3" t="str" cm="1">
        <f t="array" ref="G56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565" s="18">
        <v>0</v>
      </c>
      <c r="I565" s="8">
        <f>Table2[[#This Row],[rating]]+(Table2[[#This Row],[review count per product]]/8)</f>
        <v>5.5</v>
      </c>
      <c r="J565">
        <v>4.5</v>
      </c>
      <c r="K565" s="2">
        <v>1674</v>
      </c>
      <c r="L565" s="2" t="str">
        <f>IF(Table2[[#This Row],[rating_count]]&lt;1000,"YES","NO")</f>
        <v>NO</v>
      </c>
      <c r="M565" s="2" t="str" cm="1">
        <f t="array" ref="M565">_xlfn.IFS(E565&lt;1000,"&lt;₹1000",E565&lt;=10000,"₹1000 - ₹10000",E565&gt;10000,"&gt;₹10000")</f>
        <v>&lt;₹1000</v>
      </c>
      <c r="N565" s="2" t="str">
        <f t="shared" si="24"/>
        <v>NO</v>
      </c>
      <c r="O565" s="4">
        <f t="shared" si="25"/>
        <v>276210</v>
      </c>
      <c r="P565" t="s">
        <v>4648</v>
      </c>
      <c r="Q565" t="s">
        <v>4649</v>
      </c>
      <c r="R565" t="s">
        <v>4650</v>
      </c>
      <c r="S565">
        <f t="shared" si="26"/>
        <v>8</v>
      </c>
      <c r="T565" t="s">
        <v>4651</v>
      </c>
      <c r="U565" t="s">
        <v>13233</v>
      </c>
      <c r="V565" t="s">
        <v>13234</v>
      </c>
      <c r="W565" t="s">
        <v>13235</v>
      </c>
      <c r="X565" t="s">
        <v>13236</v>
      </c>
      <c r="Y565" t="s">
        <v>13237</v>
      </c>
      <c r="Z565" t="s">
        <v>13238</v>
      </c>
      <c r="AA565" t="s">
        <v>13239</v>
      </c>
      <c r="AB565" t="s">
        <v>13240</v>
      </c>
    </row>
    <row r="566" spans="1:28" x14ac:dyDescent="0.25">
      <c r="A566" t="s">
        <v>4789</v>
      </c>
      <c r="B566" t="s">
        <v>4790</v>
      </c>
      <c r="C566" t="s">
        <v>7561</v>
      </c>
      <c r="D566" t="s">
        <v>17067</v>
      </c>
      <c r="E566" s="3">
        <v>120</v>
      </c>
      <c r="F566" s="3">
        <v>120</v>
      </c>
      <c r="G566" s="3" t="str" cm="1">
        <f t="array" ref="G56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566" s="18">
        <v>0</v>
      </c>
      <c r="I566" s="8">
        <f>Table2[[#This Row],[rating]]+(Table2[[#This Row],[review count per product]]/8)</f>
        <v>5.5</v>
      </c>
      <c r="J566">
        <v>4.5</v>
      </c>
      <c r="K566" s="2">
        <v>4951</v>
      </c>
      <c r="L566" s="2" t="str">
        <f>IF(Table2[[#This Row],[rating_count]]&lt;1000,"YES","NO")</f>
        <v>NO</v>
      </c>
      <c r="M566" s="2" t="str" cm="1">
        <f t="array" ref="M566">_xlfn.IFS(E566&lt;1000,"&lt;₹1000",E566&lt;=10000,"₹1000 - ₹10000",E566&gt;10000,"&gt;₹10000")</f>
        <v>&lt;₹1000</v>
      </c>
      <c r="N566" s="2" t="str">
        <f t="shared" si="24"/>
        <v>NO</v>
      </c>
      <c r="O566" s="4">
        <f t="shared" si="25"/>
        <v>594120</v>
      </c>
      <c r="P566" t="s">
        <v>4791</v>
      </c>
      <c r="Q566" t="s">
        <v>4792</v>
      </c>
      <c r="R566" t="s">
        <v>4793</v>
      </c>
      <c r="S566">
        <f t="shared" si="26"/>
        <v>8</v>
      </c>
      <c r="T566" t="s">
        <v>4794</v>
      </c>
      <c r="U566" t="s">
        <v>13415</v>
      </c>
      <c r="V566" t="s">
        <v>13416</v>
      </c>
      <c r="W566" t="s">
        <v>13417</v>
      </c>
      <c r="X566" t="s">
        <v>13418</v>
      </c>
      <c r="Y566" t="s">
        <v>13419</v>
      </c>
      <c r="Z566" t="s">
        <v>13420</v>
      </c>
      <c r="AA566" t="s">
        <v>13421</v>
      </c>
      <c r="AB566" t="s">
        <v>13422</v>
      </c>
    </row>
    <row r="567" spans="1:28" x14ac:dyDescent="0.25">
      <c r="A567" t="s">
        <v>3383</v>
      </c>
      <c r="B567" t="s">
        <v>3384</v>
      </c>
      <c r="C567" t="s">
        <v>7602</v>
      </c>
      <c r="D567" t="s">
        <v>17066</v>
      </c>
      <c r="E567" s="3">
        <v>1199</v>
      </c>
      <c r="F567" s="3">
        <v>5999</v>
      </c>
      <c r="G567" s="3" t="str" cm="1">
        <f t="array" ref="G56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567" s="18">
        <v>0.8</v>
      </c>
      <c r="I567" s="8">
        <f>Table2[[#This Row],[rating]]+(Table2[[#This Row],[review count per product]]/8)</f>
        <v>4.9000000000000004</v>
      </c>
      <c r="J567">
        <v>3.9</v>
      </c>
      <c r="K567" s="2">
        <v>47521</v>
      </c>
      <c r="L567" s="2" t="str">
        <f>IF(Table2[[#This Row],[rating_count]]&lt;1000,"YES","NO")</f>
        <v>NO</v>
      </c>
      <c r="M567" s="2" t="str" cm="1">
        <f t="array" ref="M567">_xlfn.IFS(E567&lt;1000,"&lt;₹1000",E567&lt;=10000,"₹1000 - ₹10000",E567&gt;10000,"&gt;₹10000")</f>
        <v>₹1000 - ₹10000</v>
      </c>
      <c r="N567" s="2" t="str">
        <f t="shared" si="24"/>
        <v>YES</v>
      </c>
      <c r="O567" s="4">
        <f t="shared" si="25"/>
        <v>285078479</v>
      </c>
      <c r="P567" t="s">
        <v>3385</v>
      </c>
      <c r="Q567" t="s">
        <v>3386</v>
      </c>
      <c r="R567" t="s">
        <v>3387</v>
      </c>
      <c r="S567">
        <f t="shared" si="26"/>
        <v>8</v>
      </c>
      <c r="T567" t="s">
        <v>3388</v>
      </c>
      <c r="U567" t="s">
        <v>11582</v>
      </c>
      <c r="V567" t="s">
        <v>11583</v>
      </c>
      <c r="W567" t="s">
        <v>11584</v>
      </c>
      <c r="X567" t="s">
        <v>11585</v>
      </c>
      <c r="Y567" t="s">
        <v>11586</v>
      </c>
      <c r="Z567" t="s">
        <v>11587</v>
      </c>
      <c r="AA567" t="s">
        <v>11588</v>
      </c>
      <c r="AB567" t="s">
        <v>11589</v>
      </c>
    </row>
    <row r="568" spans="1:28" x14ac:dyDescent="0.25">
      <c r="A568" t="s">
        <v>6192</v>
      </c>
      <c r="B568" t="s">
        <v>6193</v>
      </c>
      <c r="C568" t="s">
        <v>7691</v>
      </c>
      <c r="D568" t="s">
        <v>17068</v>
      </c>
      <c r="E568" s="3">
        <v>9799</v>
      </c>
      <c r="F568" s="3">
        <v>12150</v>
      </c>
      <c r="G568" s="3" t="str" cm="1">
        <f t="array" ref="G56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568" s="18">
        <v>0.19</v>
      </c>
      <c r="I568" s="8">
        <f>Table2[[#This Row],[rating]]+(Table2[[#This Row],[review count per product]]/8)</f>
        <v>5.3</v>
      </c>
      <c r="J568">
        <v>4.3</v>
      </c>
      <c r="K568" s="2">
        <v>13251</v>
      </c>
      <c r="L568" s="2" t="str">
        <f>IF(Table2[[#This Row],[rating_count]]&lt;1000,"YES","NO")</f>
        <v>NO</v>
      </c>
      <c r="M568" s="2" t="str" cm="1">
        <f t="array" ref="M568">_xlfn.IFS(E568&lt;1000,"&lt;₹1000",E568&lt;=10000,"₹1000 - ₹10000",E568&gt;10000,"&gt;₹10000")</f>
        <v>₹1000 - ₹10000</v>
      </c>
      <c r="N568" s="2" t="str">
        <f t="shared" si="24"/>
        <v>NO</v>
      </c>
      <c r="O568" s="4">
        <f t="shared" si="25"/>
        <v>160999650</v>
      </c>
      <c r="P568" t="s">
        <v>7528</v>
      </c>
      <c r="Q568" t="s">
        <v>6194</v>
      </c>
      <c r="R568" t="s">
        <v>6195</v>
      </c>
      <c r="S568">
        <f t="shared" si="26"/>
        <v>8</v>
      </c>
      <c r="T568" t="s">
        <v>6196</v>
      </c>
      <c r="U568" t="s">
        <v>15257</v>
      </c>
      <c r="V568" t="s">
        <v>15258</v>
      </c>
      <c r="W568" t="s">
        <v>15259</v>
      </c>
      <c r="X568" t="s">
        <v>15260</v>
      </c>
      <c r="Y568" t="s">
        <v>15261</v>
      </c>
      <c r="Z568" t="s">
        <v>15262</v>
      </c>
      <c r="AA568" t="s">
        <v>15263</v>
      </c>
      <c r="AB568" t="s">
        <v>15264</v>
      </c>
    </row>
    <row r="569" spans="1:28" x14ac:dyDescent="0.25">
      <c r="A569" t="s">
        <v>4220</v>
      </c>
      <c r="B569" t="s">
        <v>4221</v>
      </c>
      <c r="C569" t="s">
        <v>7638</v>
      </c>
      <c r="D569" t="s">
        <v>17066</v>
      </c>
      <c r="E569" s="3">
        <v>1499</v>
      </c>
      <c r="F569" s="3">
        <v>3999</v>
      </c>
      <c r="G569" s="3" t="str" cm="1">
        <f t="array" ref="G56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69" s="18">
        <v>0.63</v>
      </c>
      <c r="I569" s="8">
        <f>Table2[[#This Row],[rating]]+(Table2[[#This Row],[review count per product]]/8)</f>
        <v>5.2</v>
      </c>
      <c r="J569">
        <v>4.2</v>
      </c>
      <c r="K569" s="2">
        <v>42775</v>
      </c>
      <c r="L569" s="2" t="str">
        <f>IF(Table2[[#This Row],[rating_count]]&lt;1000,"YES","NO")</f>
        <v>NO</v>
      </c>
      <c r="M569" s="2" t="str" cm="1">
        <f t="array" ref="M569">_xlfn.IFS(E569&lt;1000,"&lt;₹1000",E569&lt;=10000,"₹1000 - ₹10000",E569&gt;10000,"&gt;₹10000")</f>
        <v>₹1000 - ₹10000</v>
      </c>
      <c r="N569" s="2" t="str">
        <f t="shared" si="24"/>
        <v>YES</v>
      </c>
      <c r="O569" s="4">
        <f t="shared" si="25"/>
        <v>171057225</v>
      </c>
      <c r="P569" t="s">
        <v>4222</v>
      </c>
      <c r="Q569" t="s">
        <v>4223</v>
      </c>
      <c r="R569" t="s">
        <v>4224</v>
      </c>
      <c r="S569">
        <f t="shared" si="26"/>
        <v>8</v>
      </c>
      <c r="T569" t="s">
        <v>4225</v>
      </c>
      <c r="U569" t="s">
        <v>12686</v>
      </c>
      <c r="V569" t="s">
        <v>12687</v>
      </c>
      <c r="W569" t="s">
        <v>12688</v>
      </c>
      <c r="X569" t="s">
        <v>12689</v>
      </c>
      <c r="Y569" t="s">
        <v>12690</v>
      </c>
      <c r="Z569" t="s">
        <v>12691</v>
      </c>
      <c r="AA569" t="s">
        <v>12692</v>
      </c>
      <c r="AB569" t="s">
        <v>12693</v>
      </c>
    </row>
    <row r="570" spans="1:28" x14ac:dyDescent="0.25">
      <c r="A570" t="s">
        <v>2970</v>
      </c>
      <c r="B570" t="s">
        <v>2971</v>
      </c>
      <c r="C570" t="s">
        <v>7561</v>
      </c>
      <c r="D570" t="s">
        <v>17067</v>
      </c>
      <c r="E570" s="3">
        <v>699</v>
      </c>
      <c r="F570" s="3">
        <v>999</v>
      </c>
      <c r="G570" s="3" t="str" cm="1">
        <f t="array" ref="G57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70" s="18">
        <v>0.3</v>
      </c>
      <c r="I570" s="8">
        <f>Table2[[#This Row],[rating]]+(Table2[[#This Row],[review count per product]]/8)</f>
        <v>4.5</v>
      </c>
      <c r="J570">
        <v>3.5</v>
      </c>
      <c r="K570" s="2">
        <v>15295</v>
      </c>
      <c r="L570" s="2" t="str">
        <f>IF(Table2[[#This Row],[rating_count]]&lt;1000,"YES","NO")</f>
        <v>NO</v>
      </c>
      <c r="M570" s="2" t="str" cm="1">
        <f t="array" ref="M570">_xlfn.IFS(E570&lt;1000,"&lt;₹1000",E570&lt;=10000,"₹1000 - ₹10000",E570&gt;10000,"&gt;₹10000")</f>
        <v>&lt;₹1000</v>
      </c>
      <c r="N570" s="2" t="str">
        <f t="shared" si="24"/>
        <v>NO</v>
      </c>
      <c r="O570" s="4">
        <f t="shared" si="25"/>
        <v>15279705</v>
      </c>
      <c r="P570" t="s">
        <v>2972</v>
      </c>
      <c r="Q570" t="s">
        <v>2973</v>
      </c>
      <c r="R570" t="s">
        <v>2974</v>
      </c>
      <c r="S570">
        <f t="shared" si="26"/>
        <v>8</v>
      </c>
      <c r="T570" t="s">
        <v>2975</v>
      </c>
      <c r="U570" t="s">
        <v>11041</v>
      </c>
      <c r="V570" t="s">
        <v>11042</v>
      </c>
      <c r="W570" t="s">
        <v>11043</v>
      </c>
      <c r="X570" t="s">
        <v>11044</v>
      </c>
      <c r="Y570" t="s">
        <v>11045</v>
      </c>
      <c r="Z570" t="s">
        <v>11046</v>
      </c>
      <c r="AA570" t="s">
        <v>11047</v>
      </c>
      <c r="AB570" t="s">
        <v>11048</v>
      </c>
    </row>
    <row r="571" spans="1:28" x14ac:dyDescent="0.25">
      <c r="A571" t="s">
        <v>1701</v>
      </c>
      <c r="B571" t="s">
        <v>1702</v>
      </c>
      <c r="C571" t="s">
        <v>7537</v>
      </c>
      <c r="D571" t="s">
        <v>17066</v>
      </c>
      <c r="E571" s="3">
        <v>24499</v>
      </c>
      <c r="F571" s="3">
        <v>50000</v>
      </c>
      <c r="G571" s="3" t="str" cm="1">
        <f t="array" ref="G57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71" s="18">
        <v>0.51</v>
      </c>
      <c r="I571" s="8">
        <f>Table2[[#This Row],[rating]]+(Table2[[#This Row],[review count per product]]/8)</f>
        <v>4.1500000000000004</v>
      </c>
      <c r="J571">
        <v>3.9</v>
      </c>
      <c r="K571" s="2">
        <v>3518</v>
      </c>
      <c r="L571" s="2" t="str">
        <f>IF(Table2[[#This Row],[rating_count]]&lt;1000,"YES","NO")</f>
        <v>NO</v>
      </c>
      <c r="M571" s="2" t="str" cm="1">
        <f t="array" ref="M571">_xlfn.IFS(E571&lt;1000,"&lt;₹1000",E571&lt;=10000,"₹1000 - ₹10000",E571&gt;10000,"&gt;₹10000")</f>
        <v>&gt;₹10000</v>
      </c>
      <c r="N571" s="2" t="str">
        <f t="shared" si="24"/>
        <v>YES</v>
      </c>
      <c r="O571" s="4">
        <f t="shared" si="25"/>
        <v>175900000</v>
      </c>
      <c r="P571" t="s">
        <v>1703</v>
      </c>
      <c r="Q571" t="s">
        <v>1704</v>
      </c>
      <c r="R571" t="s">
        <v>1705</v>
      </c>
      <c r="S571">
        <f t="shared" si="26"/>
        <v>2</v>
      </c>
      <c r="T571" t="s">
        <v>1706</v>
      </c>
      <c r="U571" t="s">
        <v>9677</v>
      </c>
      <c r="V571" t="s">
        <v>9678</v>
      </c>
    </row>
    <row r="572" spans="1:28" x14ac:dyDescent="0.25">
      <c r="A572" t="s">
        <v>5239</v>
      </c>
      <c r="B572" t="s">
        <v>5240</v>
      </c>
      <c r="C572" t="s">
        <v>7586</v>
      </c>
      <c r="D572" t="s">
        <v>17066</v>
      </c>
      <c r="E572" s="3">
        <v>599</v>
      </c>
      <c r="F572" s="3">
        <v>990</v>
      </c>
      <c r="G572" s="3" t="str" cm="1">
        <f t="array" ref="G57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572" s="18">
        <v>0.39</v>
      </c>
      <c r="I572" s="8">
        <f>Table2[[#This Row],[rating]]+(Table2[[#This Row],[review count per product]]/8)</f>
        <v>4.9000000000000004</v>
      </c>
      <c r="J572">
        <v>3.9</v>
      </c>
      <c r="K572" s="2">
        <v>16166</v>
      </c>
      <c r="L572" s="2" t="str">
        <f>IF(Table2[[#This Row],[rating_count]]&lt;1000,"YES","NO")</f>
        <v>NO</v>
      </c>
      <c r="M572" s="2" t="str" cm="1">
        <f t="array" ref="M572">_xlfn.IFS(E572&lt;1000,"&lt;₹1000",E572&lt;=10000,"₹1000 - ₹10000",E572&gt;10000,"&gt;₹10000")</f>
        <v>&lt;₹1000</v>
      </c>
      <c r="N572" s="2" t="str">
        <f t="shared" si="24"/>
        <v>NO</v>
      </c>
      <c r="O572" s="4">
        <f t="shared" si="25"/>
        <v>16004340</v>
      </c>
      <c r="P572" t="s">
        <v>5241</v>
      </c>
      <c r="Q572" t="s">
        <v>5242</v>
      </c>
      <c r="R572" t="s">
        <v>5243</v>
      </c>
      <c r="S572">
        <f t="shared" si="26"/>
        <v>8</v>
      </c>
      <c r="T572" t="s">
        <v>5244</v>
      </c>
      <c r="U572" t="s">
        <v>14010</v>
      </c>
      <c r="V572" t="s">
        <v>14011</v>
      </c>
      <c r="W572" t="s">
        <v>14012</v>
      </c>
      <c r="X572" t="s">
        <v>14013</v>
      </c>
      <c r="Y572" t="s">
        <v>14014</v>
      </c>
      <c r="Z572" t="s">
        <v>14015</v>
      </c>
      <c r="AA572" t="s">
        <v>14016</v>
      </c>
      <c r="AB572" t="s">
        <v>14017</v>
      </c>
    </row>
    <row r="573" spans="1:28" x14ac:dyDescent="0.25">
      <c r="A573" t="s">
        <v>6060</v>
      </c>
      <c r="B573" t="s">
        <v>6061</v>
      </c>
      <c r="C573" t="s">
        <v>7693</v>
      </c>
      <c r="D573" t="s">
        <v>17068</v>
      </c>
      <c r="E573" s="3">
        <v>1199</v>
      </c>
      <c r="F573" s="3">
        <v>1690</v>
      </c>
      <c r="G573" s="3" t="str" cm="1">
        <f t="array" ref="G57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73" s="18">
        <v>0.28999999999999998</v>
      </c>
      <c r="I573" s="8">
        <f>Table2[[#This Row],[rating]]+(Table2[[#This Row],[review count per product]]/8)</f>
        <v>5.2</v>
      </c>
      <c r="J573">
        <v>4.2</v>
      </c>
      <c r="K573" s="2">
        <v>4580</v>
      </c>
      <c r="L573" s="2" t="str">
        <f>IF(Table2[[#This Row],[rating_count]]&lt;1000,"YES","NO")</f>
        <v>NO</v>
      </c>
      <c r="M573" s="2" t="str" cm="1">
        <f t="array" ref="M573">_xlfn.IFS(E573&lt;1000,"&lt;₹1000",E573&lt;=10000,"₹1000 - ₹10000",E573&gt;10000,"&gt;₹10000")</f>
        <v>₹1000 - ₹10000</v>
      </c>
      <c r="N573" s="2" t="str">
        <f t="shared" si="24"/>
        <v>NO</v>
      </c>
      <c r="O573" s="4">
        <f t="shared" si="25"/>
        <v>7740200</v>
      </c>
      <c r="P573" t="s">
        <v>6062</v>
      </c>
      <c r="Q573" t="s">
        <v>6063</v>
      </c>
      <c r="R573" t="s">
        <v>6064</v>
      </c>
      <c r="S573">
        <f t="shared" si="26"/>
        <v>8</v>
      </c>
      <c r="T573" t="s">
        <v>6065</v>
      </c>
      <c r="U573" t="s">
        <v>15090</v>
      </c>
      <c r="V573" t="s">
        <v>15091</v>
      </c>
      <c r="W573" t="s">
        <v>15092</v>
      </c>
      <c r="X573" t="s">
        <v>15093</v>
      </c>
      <c r="Y573" t="s">
        <v>15094</v>
      </c>
      <c r="Z573" t="s">
        <v>15095</v>
      </c>
      <c r="AA573" t="s">
        <v>15096</v>
      </c>
      <c r="AB573" t="s">
        <v>15097</v>
      </c>
    </row>
    <row r="574" spans="1:28" x14ac:dyDescent="0.25">
      <c r="A574" t="s">
        <v>4544</v>
      </c>
      <c r="B574" t="s">
        <v>4545</v>
      </c>
      <c r="C574" t="s">
        <v>7651</v>
      </c>
      <c r="D574" t="s">
        <v>17069</v>
      </c>
      <c r="E574" s="3">
        <v>699</v>
      </c>
      <c r="F574" s="3">
        <v>1299</v>
      </c>
      <c r="G574" s="3" t="str" cm="1">
        <f t="array" ref="G57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74" s="18">
        <v>0.46</v>
      </c>
      <c r="I574" s="8">
        <f>Table2[[#This Row],[rating]]+(Table2[[#This Row],[review count per product]]/8)</f>
        <v>5.3</v>
      </c>
      <c r="J574">
        <v>4.3</v>
      </c>
      <c r="K574" s="2">
        <v>6183</v>
      </c>
      <c r="L574" s="2" t="str">
        <f>IF(Table2[[#This Row],[rating_count]]&lt;1000,"YES","NO")</f>
        <v>NO</v>
      </c>
      <c r="M574" s="2" t="str" cm="1">
        <f t="array" ref="M574">_xlfn.IFS(E574&lt;1000,"&lt;₹1000",E574&lt;=10000,"₹1000 - ₹10000",E574&gt;10000,"&gt;₹10000")</f>
        <v>&lt;₹1000</v>
      </c>
      <c r="N574" s="2" t="str">
        <f t="shared" si="24"/>
        <v>NO</v>
      </c>
      <c r="O574" s="4">
        <f t="shared" si="25"/>
        <v>8031717</v>
      </c>
      <c r="P574" t="s">
        <v>4546</v>
      </c>
      <c r="Q574" t="s">
        <v>4547</v>
      </c>
      <c r="R574" t="s">
        <v>4548</v>
      </c>
      <c r="S574">
        <f t="shared" si="26"/>
        <v>8</v>
      </c>
      <c r="T574" t="s">
        <v>4549</v>
      </c>
      <c r="U574" t="s">
        <v>13097</v>
      </c>
      <c r="V574" t="s">
        <v>13098</v>
      </c>
      <c r="W574" t="s">
        <v>13099</v>
      </c>
      <c r="X574" t="s">
        <v>13100</v>
      </c>
      <c r="Y574" t="s">
        <v>13101</v>
      </c>
      <c r="Z574" t="s">
        <v>13102</v>
      </c>
      <c r="AA574" t="s">
        <v>13103</v>
      </c>
      <c r="AB574" t="s">
        <v>13104</v>
      </c>
    </row>
    <row r="575" spans="1:28" x14ac:dyDescent="0.25">
      <c r="A575" t="s">
        <v>7132</v>
      </c>
      <c r="B575" t="s">
        <v>7133</v>
      </c>
      <c r="C575" t="s">
        <v>7681</v>
      </c>
      <c r="D575" t="s">
        <v>17068</v>
      </c>
      <c r="E575" s="3">
        <v>1099</v>
      </c>
      <c r="F575" s="3">
        <v>1500</v>
      </c>
      <c r="G575" s="3" t="str" cm="1">
        <f t="array" ref="G57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75" s="18">
        <v>0.27</v>
      </c>
      <c r="I575" s="8">
        <f>Table2[[#This Row],[rating]]+(Table2[[#This Row],[review count per product]]/8)</f>
        <v>5.5</v>
      </c>
      <c r="J575">
        <v>4.5</v>
      </c>
      <c r="K575" s="2">
        <v>1065</v>
      </c>
      <c r="L575" s="2" t="str">
        <f>IF(Table2[[#This Row],[rating_count]]&lt;1000,"YES","NO")</f>
        <v>NO</v>
      </c>
      <c r="M575" s="2" t="str" cm="1">
        <f t="array" ref="M575">_xlfn.IFS(E575&lt;1000,"&lt;₹1000",E575&lt;=10000,"₹1000 - ₹10000",E575&gt;10000,"&gt;₹10000")</f>
        <v>₹1000 - ₹10000</v>
      </c>
      <c r="N575" s="2" t="str">
        <f t="shared" si="24"/>
        <v>NO</v>
      </c>
      <c r="O575" s="4">
        <f t="shared" si="25"/>
        <v>1597500</v>
      </c>
      <c r="P575" t="s">
        <v>7134</v>
      </c>
      <c r="Q575" t="s">
        <v>7135</v>
      </c>
      <c r="R575" t="s">
        <v>7136</v>
      </c>
      <c r="S575">
        <f t="shared" si="26"/>
        <v>8</v>
      </c>
      <c r="T575" t="s">
        <v>7137</v>
      </c>
      <c r="U575" t="s">
        <v>16477</v>
      </c>
      <c r="V575" t="s">
        <v>16478</v>
      </c>
      <c r="W575" t="s">
        <v>16479</v>
      </c>
      <c r="X575" t="s">
        <v>16480</v>
      </c>
      <c r="Y575" t="s">
        <v>16481</v>
      </c>
      <c r="Z575" t="s">
        <v>16482</v>
      </c>
      <c r="AA575" t="s">
        <v>16483</v>
      </c>
      <c r="AB575" t="s">
        <v>16484</v>
      </c>
    </row>
    <row r="576" spans="1:28" x14ac:dyDescent="0.25">
      <c r="A576" t="s">
        <v>836</v>
      </c>
      <c r="B576" t="s">
        <v>837</v>
      </c>
      <c r="C576" t="s">
        <v>7547</v>
      </c>
      <c r="D576" t="s">
        <v>17067</v>
      </c>
      <c r="E576" s="3">
        <v>9490</v>
      </c>
      <c r="F576" s="3">
        <v>15990</v>
      </c>
      <c r="G576" s="3" t="str" cm="1">
        <f t="array" ref="G57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76" s="18">
        <v>0.41</v>
      </c>
      <c r="I576" s="8">
        <f>Table2[[#This Row],[rating]]+(Table2[[#This Row],[review count per product]]/8)</f>
        <v>4.9000000000000004</v>
      </c>
      <c r="J576">
        <v>3.9</v>
      </c>
      <c r="K576" s="2">
        <v>10480</v>
      </c>
      <c r="L576" s="2" t="str">
        <f>IF(Table2[[#This Row],[rating_count]]&lt;1000,"YES","NO")</f>
        <v>NO</v>
      </c>
      <c r="M576" s="2" t="str" cm="1">
        <f t="array" ref="M576">_xlfn.IFS(E576&lt;1000,"&lt;₹1000",E576&lt;=10000,"₹1000 - ₹10000",E576&gt;10000,"&gt;₹10000")</f>
        <v>₹1000 - ₹10000</v>
      </c>
      <c r="N576" s="2" t="str">
        <f t="shared" si="24"/>
        <v>NO</v>
      </c>
      <c r="O576" s="4">
        <f t="shared" si="25"/>
        <v>167575200</v>
      </c>
      <c r="P576" t="s">
        <v>838</v>
      </c>
      <c r="Q576" t="s">
        <v>839</v>
      </c>
      <c r="R576" t="s">
        <v>840</v>
      </c>
      <c r="S576">
        <f t="shared" si="26"/>
        <v>8</v>
      </c>
      <c r="T576" t="s">
        <v>841</v>
      </c>
      <c r="U576" t="s">
        <v>8687</v>
      </c>
      <c r="V576" t="s">
        <v>8688</v>
      </c>
      <c r="W576" t="s">
        <v>8689</v>
      </c>
      <c r="X576" t="s">
        <v>8690</v>
      </c>
      <c r="Y576" t="s">
        <v>8691</v>
      </c>
      <c r="Z576" t="s">
        <v>8692</v>
      </c>
      <c r="AA576" t="s">
        <v>8693</v>
      </c>
      <c r="AB576" t="s">
        <v>8694</v>
      </c>
    </row>
    <row r="577" spans="1:28" x14ac:dyDescent="0.25">
      <c r="A577" t="s">
        <v>2784</v>
      </c>
      <c r="B577" t="s">
        <v>2785</v>
      </c>
      <c r="C577" t="s">
        <v>7557</v>
      </c>
      <c r="D577" t="s">
        <v>17067</v>
      </c>
      <c r="E577" s="3">
        <v>314</v>
      </c>
      <c r="F577" s="3">
        <v>1499</v>
      </c>
      <c r="G577" s="3" t="str" cm="1">
        <f t="array" ref="G57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577" s="18">
        <v>0.79</v>
      </c>
      <c r="I577" s="8">
        <f>Table2[[#This Row],[rating]]+(Table2[[#This Row],[review count per product]]/8)</f>
        <v>5.5</v>
      </c>
      <c r="J577">
        <v>4.5</v>
      </c>
      <c r="K577" s="2">
        <v>28978</v>
      </c>
      <c r="L577" s="2" t="str">
        <f>IF(Table2[[#This Row],[rating_count]]&lt;1000,"YES","NO")</f>
        <v>NO</v>
      </c>
      <c r="M577" s="2" t="str" cm="1">
        <f t="array" ref="M577">_xlfn.IFS(E577&lt;1000,"&lt;₹1000",E577&lt;=10000,"₹1000 - ₹10000",E577&gt;10000,"&gt;₹10000")</f>
        <v>&lt;₹1000</v>
      </c>
      <c r="N577" s="2" t="str">
        <f t="shared" si="24"/>
        <v>YES</v>
      </c>
      <c r="O577" s="4">
        <f t="shared" si="25"/>
        <v>43438022</v>
      </c>
      <c r="P577" t="s">
        <v>2786</v>
      </c>
      <c r="Q577" t="s">
        <v>2324</v>
      </c>
      <c r="R577" t="s">
        <v>2325</v>
      </c>
      <c r="S577">
        <f t="shared" si="26"/>
        <v>8</v>
      </c>
      <c r="T577" t="s">
        <v>2326</v>
      </c>
      <c r="U577" t="s">
        <v>10319</v>
      </c>
      <c r="V577" t="s">
        <v>10320</v>
      </c>
      <c r="W577" t="s">
        <v>10321</v>
      </c>
      <c r="X577" t="s">
        <v>10322</v>
      </c>
      <c r="Y577" t="s">
        <v>10323</v>
      </c>
      <c r="Z577" t="s">
        <v>10324</v>
      </c>
      <c r="AA577" t="s">
        <v>10325</v>
      </c>
      <c r="AB577" t="s">
        <v>10326</v>
      </c>
    </row>
    <row r="578" spans="1:28" x14ac:dyDescent="0.25">
      <c r="A578" t="s">
        <v>5089</v>
      </c>
      <c r="B578" t="s">
        <v>5090</v>
      </c>
      <c r="C578" t="s">
        <v>7666</v>
      </c>
      <c r="D578" t="s">
        <v>17066</v>
      </c>
      <c r="E578" s="3">
        <v>719</v>
      </c>
      <c r="F578" s="3">
        <v>1295</v>
      </c>
      <c r="G578" s="3" t="str" cm="1">
        <f t="array" ref="G57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78" s="18">
        <v>0.44</v>
      </c>
      <c r="I578" s="8">
        <f>Table2[[#This Row],[rating]]+(Table2[[#This Row],[review count per product]]/8)</f>
        <v>5.2</v>
      </c>
      <c r="J578">
        <v>4.2</v>
      </c>
      <c r="K578" s="2">
        <v>17218</v>
      </c>
      <c r="L578" s="2" t="str">
        <f>IF(Table2[[#This Row],[rating_count]]&lt;1000,"YES","NO")</f>
        <v>NO</v>
      </c>
      <c r="M578" s="2" t="str" cm="1">
        <f t="array" ref="M578">_xlfn.IFS(E578&lt;1000,"&lt;₹1000",E578&lt;=10000,"₹1000 - ₹10000",E578&gt;10000,"&gt;₹10000")</f>
        <v>&lt;₹1000</v>
      </c>
      <c r="N578" s="2" t="str">
        <f t="shared" ref="N578:N641" si="27">IF(H578&gt;=50%,"YES","NO")</f>
        <v>NO</v>
      </c>
      <c r="O578" s="4">
        <f t="shared" ref="O578:O641" si="28">F578*K578</f>
        <v>22297310</v>
      </c>
      <c r="P578" t="s">
        <v>5091</v>
      </c>
      <c r="Q578" t="s">
        <v>5092</v>
      </c>
      <c r="R578" t="s">
        <v>5093</v>
      </c>
      <c r="S578">
        <f t="shared" ref="S578:S641" si="29">COUNTA(U578:AB578)</f>
        <v>8</v>
      </c>
      <c r="T578" t="s">
        <v>5094</v>
      </c>
      <c r="U578" t="s">
        <v>13815</v>
      </c>
      <c r="V578" t="s">
        <v>13816</v>
      </c>
      <c r="W578" t="s">
        <v>13817</v>
      </c>
      <c r="X578" t="s">
        <v>13818</v>
      </c>
      <c r="Y578" t="s">
        <v>13819</v>
      </c>
      <c r="Z578" t="s">
        <v>13820</v>
      </c>
      <c r="AA578" t="s">
        <v>13821</v>
      </c>
      <c r="AB578" t="s">
        <v>13822</v>
      </c>
    </row>
    <row r="579" spans="1:28" x14ac:dyDescent="0.25">
      <c r="A579" t="s">
        <v>7348</v>
      </c>
      <c r="B579" t="s">
        <v>7349</v>
      </c>
      <c r="C579" t="s">
        <v>7687</v>
      </c>
      <c r="D579" t="s">
        <v>17068</v>
      </c>
      <c r="E579" s="3">
        <v>219</v>
      </c>
      <c r="F579" s="3">
        <v>249</v>
      </c>
      <c r="G579" s="3" t="str" cm="1">
        <f t="array" ref="G57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579" s="18">
        <v>0.12</v>
      </c>
      <c r="I579" s="8">
        <f>Table2[[#This Row],[rating]]+(Table2[[#This Row],[review count per product]]/8)</f>
        <v>5</v>
      </c>
      <c r="J579">
        <v>4</v>
      </c>
      <c r="K579" s="2">
        <v>1108</v>
      </c>
      <c r="L579" s="2" t="str">
        <f>IF(Table2[[#This Row],[rating_count]]&lt;1000,"YES","NO")</f>
        <v>NO</v>
      </c>
      <c r="M579" s="2" t="str" cm="1">
        <f t="array" ref="M579">_xlfn.IFS(E579&lt;1000,"&lt;₹1000",E579&lt;=10000,"₹1000 - ₹10000",E579&gt;10000,"&gt;₹10000")</f>
        <v>&lt;₹1000</v>
      </c>
      <c r="N579" s="2" t="str">
        <f t="shared" si="27"/>
        <v>NO</v>
      </c>
      <c r="O579" s="4">
        <f t="shared" si="28"/>
        <v>275892</v>
      </c>
      <c r="P579" t="s">
        <v>7350</v>
      </c>
      <c r="Q579" t="s">
        <v>7351</v>
      </c>
      <c r="R579" t="s">
        <v>7352</v>
      </c>
      <c r="S579">
        <f t="shared" si="29"/>
        <v>8</v>
      </c>
      <c r="T579" t="s">
        <v>7353</v>
      </c>
      <c r="U579" t="s">
        <v>16765</v>
      </c>
      <c r="V579" t="s">
        <v>16766</v>
      </c>
      <c r="W579" t="s">
        <v>16767</v>
      </c>
      <c r="X579" t="s">
        <v>16768</v>
      </c>
      <c r="Y579" t="s">
        <v>16769</v>
      </c>
      <c r="Z579" t="s">
        <v>16770</v>
      </c>
      <c r="AA579" t="s">
        <v>16771</v>
      </c>
      <c r="AB579" t="s">
        <v>16772</v>
      </c>
    </row>
    <row r="580" spans="1:28" x14ac:dyDescent="0.25">
      <c r="A580" t="s">
        <v>2143</v>
      </c>
      <c r="B580" t="s">
        <v>2144</v>
      </c>
      <c r="C580" t="s">
        <v>7537</v>
      </c>
      <c r="D580" t="s">
        <v>17066</v>
      </c>
      <c r="E580" s="3">
        <v>249</v>
      </c>
      <c r="F580" s="3">
        <v>649</v>
      </c>
      <c r="G580" s="3" t="str" cm="1">
        <f t="array" ref="G58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80" s="18">
        <v>0.62</v>
      </c>
      <c r="I580" s="8">
        <f>Table2[[#This Row],[rating]]+(Table2[[#This Row],[review count per product]]/8)</f>
        <v>5</v>
      </c>
      <c r="J580">
        <v>4</v>
      </c>
      <c r="K580" s="2">
        <v>14404</v>
      </c>
      <c r="L580" s="2" t="str">
        <f>IF(Table2[[#This Row],[rating_count]]&lt;1000,"YES","NO")</f>
        <v>NO</v>
      </c>
      <c r="M580" s="2" t="str" cm="1">
        <f t="array" ref="M580">_xlfn.IFS(E580&lt;1000,"&lt;₹1000",E580&lt;=10000,"₹1000 - ₹10000",E580&gt;10000,"&gt;₹10000")</f>
        <v>&lt;₹1000</v>
      </c>
      <c r="N580" s="2" t="str">
        <f t="shared" si="27"/>
        <v>YES</v>
      </c>
      <c r="O580" s="4">
        <f t="shared" si="28"/>
        <v>9348196</v>
      </c>
      <c r="P580" t="s">
        <v>2145</v>
      </c>
      <c r="Q580" t="s">
        <v>2146</v>
      </c>
      <c r="R580" t="s">
        <v>2147</v>
      </c>
      <c r="S580">
        <f t="shared" si="29"/>
        <v>8</v>
      </c>
      <c r="T580" t="s">
        <v>2148</v>
      </c>
      <c r="U580" t="s">
        <v>10135</v>
      </c>
      <c r="V580" t="s">
        <v>10136</v>
      </c>
      <c r="W580" t="s">
        <v>10137</v>
      </c>
      <c r="X580" t="s">
        <v>10138</v>
      </c>
      <c r="Y580" t="s">
        <v>10139</v>
      </c>
      <c r="Z580" t="s">
        <v>10140</v>
      </c>
      <c r="AA580" t="s">
        <v>10141</v>
      </c>
      <c r="AB580" t="s">
        <v>10142</v>
      </c>
    </row>
    <row r="581" spans="1:28" x14ac:dyDescent="0.25">
      <c r="A581" t="s">
        <v>157</v>
      </c>
      <c r="B581" t="s">
        <v>158</v>
      </c>
      <c r="C581" t="s">
        <v>7540</v>
      </c>
      <c r="D581" t="s">
        <v>17067</v>
      </c>
      <c r="E581" s="3">
        <v>14999</v>
      </c>
      <c r="F581" s="3">
        <v>19999</v>
      </c>
      <c r="G581" s="3" t="str" cm="1">
        <f t="array" ref="G58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81" s="18">
        <v>0.25</v>
      </c>
      <c r="I581" s="8">
        <f>Table2[[#This Row],[rating]]+(Table2[[#This Row],[review count per product]]/8)</f>
        <v>5.2</v>
      </c>
      <c r="J581">
        <v>4.2</v>
      </c>
      <c r="K581" s="2">
        <v>34899</v>
      </c>
      <c r="L581" s="2" t="str">
        <f>IF(Table2[[#This Row],[rating_count]]&lt;1000,"YES","NO")</f>
        <v>NO</v>
      </c>
      <c r="M581" s="2" t="str" cm="1">
        <f t="array" ref="M581">_xlfn.IFS(E581&lt;1000,"&lt;₹1000",E581&lt;=10000,"₹1000 - ₹10000",E581&gt;10000,"&gt;₹10000")</f>
        <v>&gt;₹10000</v>
      </c>
      <c r="N581" s="2" t="str">
        <f t="shared" si="27"/>
        <v>NO</v>
      </c>
      <c r="O581" s="4">
        <f t="shared" si="28"/>
        <v>697945101</v>
      </c>
      <c r="P581" t="s">
        <v>159</v>
      </c>
      <c r="Q581" t="s">
        <v>160</v>
      </c>
      <c r="R581" t="s">
        <v>161</v>
      </c>
      <c r="S581">
        <f t="shared" si="29"/>
        <v>8</v>
      </c>
      <c r="T581" t="s">
        <v>162</v>
      </c>
      <c r="U581" t="s">
        <v>7928</v>
      </c>
      <c r="V581" t="s">
        <v>7929</v>
      </c>
      <c r="W581" t="s">
        <v>7930</v>
      </c>
      <c r="X581" t="s">
        <v>7931</v>
      </c>
      <c r="Y581" t="s">
        <v>7932</v>
      </c>
      <c r="Z581" t="s">
        <v>7933</v>
      </c>
      <c r="AA581" t="s">
        <v>7934</v>
      </c>
      <c r="AB581" t="s">
        <v>7935</v>
      </c>
    </row>
    <row r="582" spans="1:28" x14ac:dyDescent="0.25">
      <c r="A582" t="s">
        <v>3963</v>
      </c>
      <c r="B582" t="s">
        <v>3964</v>
      </c>
      <c r="C582" t="s">
        <v>7559</v>
      </c>
      <c r="D582" t="s">
        <v>17067</v>
      </c>
      <c r="E582" s="3">
        <v>349</v>
      </c>
      <c r="F582" s="3">
        <v>995</v>
      </c>
      <c r="G582" s="3" t="str" cm="1">
        <f t="array" ref="G58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82" s="18">
        <v>0.65</v>
      </c>
      <c r="I582" s="8">
        <f>Table2[[#This Row],[rating]]+(Table2[[#This Row],[review count per product]]/8)</f>
        <v>5.2</v>
      </c>
      <c r="J582">
        <v>4.2</v>
      </c>
      <c r="K582" s="2">
        <v>6676</v>
      </c>
      <c r="L582" s="2" t="str">
        <f>IF(Table2[[#This Row],[rating_count]]&lt;1000,"YES","NO")</f>
        <v>NO</v>
      </c>
      <c r="M582" s="2" t="str" cm="1">
        <f t="array" ref="M582">_xlfn.IFS(E582&lt;1000,"&lt;₹1000",E582&lt;=10000,"₹1000 - ₹10000",E582&gt;10000,"&gt;₹10000")</f>
        <v>&lt;₹1000</v>
      </c>
      <c r="N582" s="2" t="str">
        <f t="shared" si="27"/>
        <v>YES</v>
      </c>
      <c r="O582" s="4">
        <f t="shared" si="28"/>
        <v>6642620</v>
      </c>
      <c r="P582" t="s">
        <v>3965</v>
      </c>
      <c r="Q582" t="s">
        <v>3966</v>
      </c>
      <c r="R582" t="s">
        <v>3967</v>
      </c>
      <c r="S582">
        <f t="shared" si="29"/>
        <v>8</v>
      </c>
      <c r="T582" t="s">
        <v>3968</v>
      </c>
      <c r="U582" t="s">
        <v>12342</v>
      </c>
      <c r="V582" t="s">
        <v>12343</v>
      </c>
      <c r="W582" t="s">
        <v>12344</v>
      </c>
      <c r="X582" t="s">
        <v>12345</v>
      </c>
      <c r="Y582" t="s">
        <v>12346</v>
      </c>
      <c r="Z582" t="s">
        <v>12347</v>
      </c>
      <c r="AA582" t="s">
        <v>12348</v>
      </c>
      <c r="AB582" t="s">
        <v>12349</v>
      </c>
    </row>
    <row r="583" spans="1:28" x14ac:dyDescent="0.25">
      <c r="A583" t="s">
        <v>2661</v>
      </c>
      <c r="B583" t="s">
        <v>2662</v>
      </c>
      <c r="C583" t="s">
        <v>7573</v>
      </c>
      <c r="D583" t="s">
        <v>17067</v>
      </c>
      <c r="E583" s="3">
        <v>120</v>
      </c>
      <c r="F583" s="3">
        <v>999</v>
      </c>
      <c r="G583" s="3" t="str" cm="1">
        <f t="array" ref="G58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583" s="18">
        <v>0.88</v>
      </c>
      <c r="I583" s="8">
        <f>Table2[[#This Row],[rating]]+(Table2[[#This Row],[review count per product]]/8)</f>
        <v>4.9000000000000004</v>
      </c>
      <c r="J583">
        <v>3.9</v>
      </c>
      <c r="K583" s="2">
        <v>6491</v>
      </c>
      <c r="L583" s="2" t="str">
        <f>IF(Table2[[#This Row],[rating_count]]&lt;1000,"YES","NO")</f>
        <v>NO</v>
      </c>
      <c r="M583" s="2" t="str" cm="1">
        <f t="array" ref="M583">_xlfn.IFS(E583&lt;1000,"&lt;₹1000",E583&lt;=10000,"₹1000 - ₹10000",E583&gt;10000,"&gt;₹10000")</f>
        <v>&lt;₹1000</v>
      </c>
      <c r="N583" s="2" t="str">
        <f t="shared" si="27"/>
        <v>YES</v>
      </c>
      <c r="O583" s="4">
        <f t="shared" si="28"/>
        <v>6484509</v>
      </c>
      <c r="P583" t="s">
        <v>2663</v>
      </c>
      <c r="Q583" t="s">
        <v>2664</v>
      </c>
      <c r="R583" t="s">
        <v>2665</v>
      </c>
      <c r="S583">
        <f t="shared" si="29"/>
        <v>8</v>
      </c>
      <c r="T583" t="s">
        <v>2666</v>
      </c>
      <c r="U583" t="s">
        <v>10680</v>
      </c>
      <c r="V583" t="s">
        <v>10681</v>
      </c>
      <c r="W583" t="s">
        <v>10682</v>
      </c>
      <c r="X583" t="s">
        <v>10683</v>
      </c>
      <c r="Y583" t="s">
        <v>10684</v>
      </c>
      <c r="Z583" t="s">
        <v>10685</v>
      </c>
      <c r="AA583" t="s">
        <v>10686</v>
      </c>
      <c r="AB583" t="s">
        <v>10687</v>
      </c>
    </row>
    <row r="584" spans="1:28" x14ac:dyDescent="0.25">
      <c r="A584" t="s">
        <v>1668</v>
      </c>
      <c r="B584" t="s">
        <v>1669</v>
      </c>
      <c r="C584" t="s">
        <v>7541</v>
      </c>
      <c r="D584" t="s">
        <v>17067</v>
      </c>
      <c r="E584" s="3">
        <v>199</v>
      </c>
      <c r="F584" s="3">
        <v>499</v>
      </c>
      <c r="G584" s="3" t="str" cm="1">
        <f t="array" ref="G58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84" s="18">
        <v>0.6</v>
      </c>
      <c r="I584" s="8">
        <f>Table2[[#This Row],[rating]]+(Table2[[#This Row],[review count per product]]/8)</f>
        <v>4.8</v>
      </c>
      <c r="J584">
        <v>3.8</v>
      </c>
      <c r="K584" s="2">
        <v>538</v>
      </c>
      <c r="L584" s="2" t="str">
        <f>IF(Table2[[#This Row],[rating_count]]&lt;1000,"YES","NO")</f>
        <v>YES</v>
      </c>
      <c r="M584" s="2" t="str" cm="1">
        <f t="array" ref="M584">_xlfn.IFS(E584&lt;1000,"&lt;₹1000",E584&lt;=10000,"₹1000 - ₹10000",E584&gt;10000,"&gt;₹10000")</f>
        <v>&lt;₹1000</v>
      </c>
      <c r="N584" s="2" t="str">
        <f t="shared" si="27"/>
        <v>YES</v>
      </c>
      <c r="O584" s="4">
        <f t="shared" si="28"/>
        <v>268462</v>
      </c>
      <c r="P584" t="s">
        <v>1670</v>
      </c>
      <c r="Q584" t="s">
        <v>1671</v>
      </c>
      <c r="R584" t="s">
        <v>1672</v>
      </c>
      <c r="S584">
        <f t="shared" si="29"/>
        <v>8</v>
      </c>
      <c r="T584" t="s">
        <v>1673</v>
      </c>
      <c r="U584" t="s">
        <v>9637</v>
      </c>
      <c r="V584" t="s">
        <v>9638</v>
      </c>
      <c r="W584" t="s">
        <v>9639</v>
      </c>
      <c r="X584" t="s">
        <v>9640</v>
      </c>
      <c r="Y584" t="s">
        <v>9641</v>
      </c>
      <c r="Z584" t="s">
        <v>9642</v>
      </c>
      <c r="AA584" t="s">
        <v>9643</v>
      </c>
      <c r="AB584" t="s">
        <v>9644</v>
      </c>
    </row>
    <row r="585" spans="1:28" x14ac:dyDescent="0.25">
      <c r="A585" t="s">
        <v>6539</v>
      </c>
      <c r="B585" t="s">
        <v>6540</v>
      </c>
      <c r="C585" t="s">
        <v>7719</v>
      </c>
      <c r="D585" t="s">
        <v>17068</v>
      </c>
      <c r="E585" s="3">
        <v>13999</v>
      </c>
      <c r="F585" s="3">
        <v>24850</v>
      </c>
      <c r="G585" s="3" t="str" cm="1">
        <f t="array" ref="G58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85" s="18">
        <v>0.44</v>
      </c>
      <c r="I585" s="8">
        <f>Table2[[#This Row],[rating]]+(Table2[[#This Row],[review count per product]]/8)</f>
        <v>5.4</v>
      </c>
      <c r="J585">
        <v>4.4000000000000004</v>
      </c>
      <c r="K585" s="2">
        <v>8948</v>
      </c>
      <c r="L585" s="2" t="str">
        <f>IF(Table2[[#This Row],[rating_count]]&lt;1000,"YES","NO")</f>
        <v>NO</v>
      </c>
      <c r="M585" s="2" t="str" cm="1">
        <f t="array" ref="M585">_xlfn.IFS(E585&lt;1000,"&lt;₹1000",E585&lt;=10000,"₹1000 - ₹10000",E585&gt;10000,"&gt;₹10000")</f>
        <v>&gt;₹10000</v>
      </c>
      <c r="N585" s="2" t="str">
        <f t="shared" si="27"/>
        <v>NO</v>
      </c>
      <c r="O585" s="4">
        <f t="shared" si="28"/>
        <v>222357800</v>
      </c>
      <c r="P585" t="s">
        <v>6541</v>
      </c>
      <c r="Q585" t="s">
        <v>6542</v>
      </c>
      <c r="R585" t="s">
        <v>6543</v>
      </c>
      <c r="S585">
        <f t="shared" si="29"/>
        <v>8</v>
      </c>
      <c r="T585" t="s">
        <v>6544</v>
      </c>
      <c r="U585" t="s">
        <v>15713</v>
      </c>
      <c r="V585" t="s">
        <v>15714</v>
      </c>
      <c r="W585" t="s">
        <v>15715</v>
      </c>
      <c r="X585" t="s">
        <v>15716</v>
      </c>
      <c r="Y585" t="s">
        <v>15717</v>
      </c>
      <c r="Z585" t="s">
        <v>15718</v>
      </c>
      <c r="AA585" t="s">
        <v>15719</v>
      </c>
      <c r="AB585" t="s">
        <v>15720</v>
      </c>
    </row>
    <row r="586" spans="1:28" x14ac:dyDescent="0.25">
      <c r="A586" t="s">
        <v>2589</v>
      </c>
      <c r="B586" t="s">
        <v>2590</v>
      </c>
      <c r="C586" t="s">
        <v>7556</v>
      </c>
      <c r="D586" t="s">
        <v>17067</v>
      </c>
      <c r="E586" s="3">
        <v>149</v>
      </c>
      <c r="F586" s="3">
        <v>149</v>
      </c>
      <c r="G586" s="3" t="str" cm="1">
        <f t="array" ref="G58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586" s="18">
        <v>0</v>
      </c>
      <c r="I586" s="8">
        <f>Table2[[#This Row],[rating]]+(Table2[[#This Row],[review count per product]]/8)</f>
        <v>4.8</v>
      </c>
      <c r="J586">
        <v>4.3</v>
      </c>
      <c r="K586" s="2">
        <v>10833</v>
      </c>
      <c r="L586" s="2" t="str">
        <f>IF(Table2[[#This Row],[rating_count]]&lt;1000,"YES","NO")</f>
        <v>NO</v>
      </c>
      <c r="M586" s="2" t="str" cm="1">
        <f t="array" ref="M586">_xlfn.IFS(E586&lt;1000,"&lt;₹1000",E586&lt;=10000,"₹1000 - ₹10000",E586&gt;10000,"&gt;₹10000")</f>
        <v>&lt;₹1000</v>
      </c>
      <c r="N586" s="2" t="str">
        <f t="shared" si="27"/>
        <v>NO</v>
      </c>
      <c r="O586" s="4">
        <f t="shared" si="28"/>
        <v>1614117</v>
      </c>
      <c r="P586" t="s">
        <v>2591</v>
      </c>
      <c r="Q586" t="s">
        <v>2592</v>
      </c>
      <c r="R586" t="s">
        <v>2593</v>
      </c>
      <c r="S586">
        <f t="shared" si="29"/>
        <v>4</v>
      </c>
      <c r="T586" t="s">
        <v>2594</v>
      </c>
      <c r="U586" t="s">
        <v>10588</v>
      </c>
      <c r="V586" t="s">
        <v>10589</v>
      </c>
      <c r="W586" t="s">
        <v>10590</v>
      </c>
      <c r="X586" t="s">
        <v>10591</v>
      </c>
    </row>
    <row r="587" spans="1:28" x14ac:dyDescent="0.25">
      <c r="A587" t="s">
        <v>3657</v>
      </c>
      <c r="B587" t="s">
        <v>3658</v>
      </c>
      <c r="C587" t="s">
        <v>7537</v>
      </c>
      <c r="D587" t="s">
        <v>17066</v>
      </c>
      <c r="E587" s="3">
        <v>1792</v>
      </c>
      <c r="F587" s="3">
        <v>3500</v>
      </c>
      <c r="G587" s="3" t="str" cm="1">
        <f t="array" ref="G58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87" s="18">
        <v>0.49</v>
      </c>
      <c r="I587" s="8">
        <f>Table2[[#This Row],[rating]]+(Table2[[#This Row],[review count per product]]/8)</f>
        <v>5.5</v>
      </c>
      <c r="J587">
        <v>4.5</v>
      </c>
      <c r="K587" s="2">
        <v>26194</v>
      </c>
      <c r="L587" s="2" t="str">
        <f>IF(Table2[[#This Row],[rating_count]]&lt;1000,"YES","NO")</f>
        <v>NO</v>
      </c>
      <c r="M587" s="2" t="str" cm="1">
        <f t="array" ref="M587">_xlfn.IFS(E587&lt;1000,"&lt;₹1000",E587&lt;=10000,"₹1000 - ₹10000",E587&gt;10000,"&gt;₹10000")</f>
        <v>₹1000 - ₹10000</v>
      </c>
      <c r="N587" s="2" t="str">
        <f t="shared" si="27"/>
        <v>NO</v>
      </c>
      <c r="O587" s="4">
        <f t="shared" si="28"/>
        <v>91679000</v>
      </c>
      <c r="P587" t="s">
        <v>3659</v>
      </c>
      <c r="Q587" t="s">
        <v>3660</v>
      </c>
      <c r="R587" t="s">
        <v>3661</v>
      </c>
      <c r="S587">
        <f t="shared" si="29"/>
        <v>8</v>
      </c>
      <c r="T587" t="s">
        <v>3662</v>
      </c>
      <c r="U587" t="s">
        <v>11934</v>
      </c>
      <c r="V587" t="s">
        <v>11935</v>
      </c>
      <c r="W587" t="s">
        <v>11936</v>
      </c>
      <c r="X587" t="s">
        <v>11937</v>
      </c>
      <c r="Y587" t="s">
        <v>11938</v>
      </c>
      <c r="Z587" t="s">
        <v>11939</v>
      </c>
      <c r="AA587" t="s">
        <v>11940</v>
      </c>
      <c r="AB587" t="s">
        <v>11941</v>
      </c>
    </row>
    <row r="588" spans="1:28" x14ac:dyDescent="0.25">
      <c r="A588" t="s">
        <v>6317</v>
      </c>
      <c r="B588" t="s">
        <v>6318</v>
      </c>
      <c r="C588" t="s">
        <v>7686</v>
      </c>
      <c r="D588" t="s">
        <v>17068</v>
      </c>
      <c r="E588" s="3">
        <v>664</v>
      </c>
      <c r="F588" s="3">
        <v>1490</v>
      </c>
      <c r="G588" s="3" t="str" cm="1">
        <f t="array" ref="G58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88" s="18">
        <v>0.55000000000000004</v>
      </c>
      <c r="I588" s="8">
        <f>Table2[[#This Row],[rating]]+(Table2[[#This Row],[review count per product]]/8)</f>
        <v>5.0999999999999996</v>
      </c>
      <c r="J588">
        <v>4.0999999999999996</v>
      </c>
      <c r="K588" s="2">
        <v>925</v>
      </c>
      <c r="L588" s="2" t="str">
        <f>IF(Table2[[#This Row],[rating_count]]&lt;1000,"YES","NO")</f>
        <v>YES</v>
      </c>
      <c r="M588" s="2" t="str" cm="1">
        <f t="array" ref="M588">_xlfn.IFS(E588&lt;1000,"&lt;₹1000",E588&lt;=10000,"₹1000 - ₹10000",E588&gt;10000,"&gt;₹10000")</f>
        <v>&lt;₹1000</v>
      </c>
      <c r="N588" s="2" t="str">
        <f t="shared" si="27"/>
        <v>YES</v>
      </c>
      <c r="O588" s="4">
        <f t="shared" si="28"/>
        <v>1378250</v>
      </c>
      <c r="P588" t="s">
        <v>6319</v>
      </c>
      <c r="Q588" t="s">
        <v>6320</v>
      </c>
      <c r="R588" t="s">
        <v>6321</v>
      </c>
      <c r="S588">
        <f t="shared" si="29"/>
        <v>8</v>
      </c>
      <c r="T588" t="s">
        <v>6322</v>
      </c>
      <c r="U588" t="s">
        <v>15418</v>
      </c>
      <c r="V588" t="s">
        <v>15419</v>
      </c>
      <c r="W588" t="s">
        <v>15420</v>
      </c>
      <c r="X588" t="s">
        <v>15421</v>
      </c>
      <c r="Y588" t="s">
        <v>15422</v>
      </c>
      <c r="Z588" t="s">
        <v>15423</v>
      </c>
      <c r="AA588" t="s">
        <v>15424</v>
      </c>
      <c r="AB588" t="s">
        <v>15425</v>
      </c>
    </row>
    <row r="589" spans="1:28" x14ac:dyDescent="0.25">
      <c r="A589" t="s">
        <v>334</v>
      </c>
      <c r="B589" t="s">
        <v>335</v>
      </c>
      <c r="C589" t="s">
        <v>7537</v>
      </c>
      <c r="D589" t="s">
        <v>17066</v>
      </c>
      <c r="E589" s="3">
        <v>154</v>
      </c>
      <c r="F589" s="3">
        <v>349</v>
      </c>
      <c r="G589" s="3" t="str" cm="1">
        <f t="array" ref="G58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89" s="18">
        <v>0.56000000000000005</v>
      </c>
      <c r="I589" s="8">
        <f>Table2[[#This Row],[rating]]+(Table2[[#This Row],[review count per product]]/8)</f>
        <v>5.3</v>
      </c>
      <c r="J589">
        <v>4.3</v>
      </c>
      <c r="K589" s="2">
        <v>7064</v>
      </c>
      <c r="L589" s="2" t="str">
        <f>IF(Table2[[#This Row],[rating_count]]&lt;1000,"YES","NO")</f>
        <v>NO</v>
      </c>
      <c r="M589" s="2" t="str" cm="1">
        <f t="array" ref="M589">_xlfn.IFS(E589&lt;1000,"&lt;₹1000",E589&lt;=10000,"₹1000 - ₹10000",E589&gt;10000,"&gt;₹10000")</f>
        <v>&lt;₹1000</v>
      </c>
      <c r="N589" s="2" t="str">
        <f t="shared" si="27"/>
        <v>YES</v>
      </c>
      <c r="O589" s="4">
        <f t="shared" si="28"/>
        <v>2465336</v>
      </c>
      <c r="P589" t="s">
        <v>336</v>
      </c>
      <c r="Q589" t="s">
        <v>337</v>
      </c>
      <c r="R589" t="s">
        <v>338</v>
      </c>
      <c r="S589">
        <f t="shared" si="29"/>
        <v>8</v>
      </c>
      <c r="T589" t="s">
        <v>339</v>
      </c>
      <c r="U589" t="s">
        <v>8136</v>
      </c>
      <c r="V589" t="s">
        <v>8137</v>
      </c>
      <c r="W589" t="s">
        <v>8138</v>
      </c>
      <c r="X589" t="s">
        <v>8139</v>
      </c>
      <c r="Y589" t="s">
        <v>8140</v>
      </c>
      <c r="Z589" t="s">
        <v>8141</v>
      </c>
      <c r="AA589" t="s">
        <v>8142</v>
      </c>
      <c r="AB589" t="s">
        <v>8143</v>
      </c>
    </row>
    <row r="590" spans="1:28" x14ac:dyDescent="0.25">
      <c r="A590" t="s">
        <v>35</v>
      </c>
      <c r="B590" t="s">
        <v>36</v>
      </c>
      <c r="C590" t="s">
        <v>7537</v>
      </c>
      <c r="D590" t="s">
        <v>17066</v>
      </c>
      <c r="E590" s="3">
        <v>154</v>
      </c>
      <c r="F590" s="3">
        <v>399</v>
      </c>
      <c r="G590" s="3" t="str" cm="1">
        <f t="array" ref="G59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90" s="18">
        <v>0.61</v>
      </c>
      <c r="I590" s="8">
        <f>Table2[[#This Row],[rating]]+(Table2[[#This Row],[review count per product]]/8)</f>
        <v>5.2</v>
      </c>
      <c r="J590">
        <v>4.2</v>
      </c>
      <c r="K590" s="2">
        <v>16905</v>
      </c>
      <c r="L590" s="2" t="str">
        <f>IF(Table2[[#This Row],[rating_count]]&lt;1000,"YES","NO")</f>
        <v>NO</v>
      </c>
      <c r="M590" s="2" t="str" cm="1">
        <f t="array" ref="M590">_xlfn.IFS(E590&lt;1000,"&lt;₹1000",E590&lt;=10000,"₹1000 - ₹10000",E590&gt;10000,"&gt;₹10000")</f>
        <v>&lt;₹1000</v>
      </c>
      <c r="N590" s="2" t="str">
        <f t="shared" si="27"/>
        <v>YES</v>
      </c>
      <c r="O590" s="4">
        <f t="shared" si="28"/>
        <v>6745095</v>
      </c>
      <c r="P590" t="s">
        <v>37</v>
      </c>
      <c r="Q590" t="s">
        <v>38</v>
      </c>
      <c r="R590" t="s">
        <v>39</v>
      </c>
      <c r="S590">
        <f t="shared" si="29"/>
        <v>8</v>
      </c>
      <c r="T590" t="s">
        <v>40</v>
      </c>
      <c r="U590" t="s">
        <v>7776</v>
      </c>
      <c r="V590" t="s">
        <v>7777</v>
      </c>
      <c r="W590" t="s">
        <v>7778</v>
      </c>
      <c r="X590" t="s">
        <v>7779</v>
      </c>
      <c r="Y590" t="s">
        <v>7780</v>
      </c>
      <c r="Z590" t="s">
        <v>7781</v>
      </c>
      <c r="AA590" t="s">
        <v>7782</v>
      </c>
      <c r="AB590" t="s">
        <v>7783</v>
      </c>
    </row>
    <row r="591" spans="1:28" x14ac:dyDescent="0.25">
      <c r="A591" t="s">
        <v>68</v>
      </c>
      <c r="B591" t="s">
        <v>69</v>
      </c>
      <c r="C591" t="s">
        <v>7537</v>
      </c>
      <c r="D591" t="s">
        <v>17066</v>
      </c>
      <c r="E591" s="3">
        <v>154</v>
      </c>
      <c r="F591" s="3">
        <v>339</v>
      </c>
      <c r="G591" s="3" t="str" cm="1">
        <f t="array" ref="G59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91" s="18">
        <v>0.55000000000000004</v>
      </c>
      <c r="I591" s="8">
        <f>Table2[[#This Row],[rating]]+(Table2[[#This Row],[review count per product]]/8)</f>
        <v>5.3</v>
      </c>
      <c r="J591">
        <v>4.3</v>
      </c>
      <c r="K591" s="2">
        <v>13391</v>
      </c>
      <c r="L591" s="2" t="str">
        <f>IF(Table2[[#This Row],[rating_count]]&lt;1000,"YES","NO")</f>
        <v>NO</v>
      </c>
      <c r="M591" s="2" t="str" cm="1">
        <f t="array" ref="M591">_xlfn.IFS(E591&lt;1000,"&lt;₹1000",E591&lt;=10000,"₹1000 - ₹10000",E591&gt;10000,"&gt;₹10000")</f>
        <v>&lt;₹1000</v>
      </c>
      <c r="N591" s="2" t="str">
        <f t="shared" si="27"/>
        <v>YES</v>
      </c>
      <c r="O591" s="4">
        <f t="shared" si="28"/>
        <v>4539549</v>
      </c>
      <c r="P591" t="s">
        <v>70</v>
      </c>
      <c r="Q591" t="s">
        <v>71</v>
      </c>
      <c r="R591" t="s">
        <v>72</v>
      </c>
      <c r="S591">
        <f t="shared" si="29"/>
        <v>8</v>
      </c>
      <c r="T591" t="s">
        <v>73</v>
      </c>
      <c r="U591" t="s">
        <v>7816</v>
      </c>
      <c r="V591" t="s">
        <v>7817</v>
      </c>
      <c r="W591" t="s">
        <v>7818</v>
      </c>
      <c r="X591" t="s">
        <v>7819</v>
      </c>
      <c r="Y591" t="s">
        <v>7820</v>
      </c>
      <c r="Z591" t="s">
        <v>7821</v>
      </c>
      <c r="AA591" t="s">
        <v>7822</v>
      </c>
      <c r="AB591" t="s">
        <v>7823</v>
      </c>
    </row>
    <row r="592" spans="1:28" x14ac:dyDescent="0.25">
      <c r="A592" t="s">
        <v>3210</v>
      </c>
      <c r="B592" t="s">
        <v>7527</v>
      </c>
      <c r="C592" t="s">
        <v>7556</v>
      </c>
      <c r="D592" t="s">
        <v>17067</v>
      </c>
      <c r="E592" s="3">
        <v>299</v>
      </c>
      <c r="F592" s="3">
        <v>599</v>
      </c>
      <c r="G592" s="3" t="str" cm="1">
        <f t="array" ref="G59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92" s="18">
        <v>0.5</v>
      </c>
      <c r="I592" s="8">
        <f>Table2[[#This Row],[rating]]+(Table2[[#This Row],[review count per product]]/8)</f>
        <v>4.8</v>
      </c>
      <c r="J592">
        <v>3.8</v>
      </c>
      <c r="K592" s="2">
        <v>3066</v>
      </c>
      <c r="L592" s="2" t="str">
        <f>IF(Table2[[#This Row],[rating_count]]&lt;1000,"YES","NO")</f>
        <v>NO</v>
      </c>
      <c r="M592" s="2" t="str" cm="1">
        <f t="array" ref="M592">_xlfn.IFS(E592&lt;1000,"&lt;₹1000",E592&lt;=10000,"₹1000 - ₹10000",E592&gt;10000,"&gt;₹10000")</f>
        <v>&lt;₹1000</v>
      </c>
      <c r="N592" s="2" t="str">
        <f t="shared" si="27"/>
        <v>YES</v>
      </c>
      <c r="O592" s="4">
        <f t="shared" si="28"/>
        <v>1836534</v>
      </c>
      <c r="P592" t="s">
        <v>3211</v>
      </c>
      <c r="Q592" t="s">
        <v>3212</v>
      </c>
      <c r="R592" t="s">
        <v>3213</v>
      </c>
      <c r="S592">
        <f t="shared" si="29"/>
        <v>8</v>
      </c>
      <c r="T592" t="s">
        <v>3214</v>
      </c>
      <c r="U592" t="s">
        <v>11350</v>
      </c>
      <c r="V592" t="s">
        <v>11351</v>
      </c>
      <c r="W592" t="s">
        <v>11352</v>
      </c>
      <c r="X592" t="s">
        <v>11353</v>
      </c>
      <c r="Y592" t="s">
        <v>11354</v>
      </c>
      <c r="Z592" t="s">
        <v>11355</v>
      </c>
      <c r="AA592" t="s">
        <v>11356</v>
      </c>
      <c r="AB592" t="s">
        <v>11357</v>
      </c>
    </row>
    <row r="593" spans="1:28" x14ac:dyDescent="0.25">
      <c r="A593" t="s">
        <v>3681</v>
      </c>
      <c r="B593" t="s">
        <v>3682</v>
      </c>
      <c r="C593" t="s">
        <v>7556</v>
      </c>
      <c r="D593" t="s">
        <v>17067</v>
      </c>
      <c r="E593" s="3">
        <v>1199</v>
      </c>
      <c r="F593" s="3">
        <v>7999</v>
      </c>
      <c r="G593" s="3" t="str" cm="1">
        <f t="array" ref="G59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593" s="18">
        <v>0.85</v>
      </c>
      <c r="I593" s="8">
        <f>Table2[[#This Row],[rating]]+(Table2[[#This Row],[review count per product]]/8)</f>
        <v>4.5999999999999996</v>
      </c>
      <c r="J593">
        <v>3.6</v>
      </c>
      <c r="K593" s="2">
        <v>25910</v>
      </c>
      <c r="L593" s="2" t="str">
        <f>IF(Table2[[#This Row],[rating_count]]&lt;1000,"YES","NO")</f>
        <v>NO</v>
      </c>
      <c r="M593" s="2" t="str" cm="1">
        <f t="array" ref="M593">_xlfn.IFS(E593&lt;1000,"&lt;₹1000",E593&lt;=10000,"₹1000 - ₹10000",E593&gt;10000,"&gt;₹10000")</f>
        <v>₹1000 - ₹10000</v>
      </c>
      <c r="N593" s="2" t="str">
        <f t="shared" si="27"/>
        <v>YES</v>
      </c>
      <c r="O593" s="4">
        <f t="shared" si="28"/>
        <v>207254090</v>
      </c>
      <c r="P593" t="s">
        <v>3683</v>
      </c>
      <c r="Q593" t="s">
        <v>3684</v>
      </c>
      <c r="R593" t="s">
        <v>3685</v>
      </c>
      <c r="S593">
        <f t="shared" si="29"/>
        <v>8</v>
      </c>
      <c r="T593" t="s">
        <v>3686</v>
      </c>
      <c r="U593" t="s">
        <v>11966</v>
      </c>
      <c r="V593" t="s">
        <v>11967</v>
      </c>
      <c r="W593" t="s">
        <v>11968</v>
      </c>
      <c r="X593" t="s">
        <v>11969</v>
      </c>
      <c r="Y593" t="s">
        <v>11970</v>
      </c>
      <c r="Z593" t="s">
        <v>11971</v>
      </c>
      <c r="AA593" t="s">
        <v>11972</v>
      </c>
      <c r="AB593" t="s">
        <v>11973</v>
      </c>
    </row>
    <row r="594" spans="1:28" x14ac:dyDescent="0.25">
      <c r="A594" t="s">
        <v>5269</v>
      </c>
      <c r="B594" t="s">
        <v>5270</v>
      </c>
      <c r="C594" t="s">
        <v>7630</v>
      </c>
      <c r="D594" t="s">
        <v>17069</v>
      </c>
      <c r="E594" s="3">
        <v>3249</v>
      </c>
      <c r="F594" s="3">
        <v>6295</v>
      </c>
      <c r="G594" s="3" t="str" cm="1">
        <f t="array" ref="G59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94" s="18">
        <v>0.48</v>
      </c>
      <c r="I594" s="8">
        <f>Table2[[#This Row],[rating]]+(Table2[[#This Row],[review count per product]]/8)</f>
        <v>4.8</v>
      </c>
      <c r="J594">
        <v>3.8</v>
      </c>
      <c r="K594" s="2">
        <v>14062</v>
      </c>
      <c r="L594" s="2" t="str">
        <f>IF(Table2[[#This Row],[rating_count]]&lt;1000,"YES","NO")</f>
        <v>NO</v>
      </c>
      <c r="M594" s="2" t="str" cm="1">
        <f t="array" ref="M594">_xlfn.IFS(E594&lt;1000,"&lt;₹1000",E594&lt;=10000,"₹1000 - ₹10000",E594&gt;10000,"&gt;₹10000")</f>
        <v>₹1000 - ₹10000</v>
      </c>
      <c r="N594" s="2" t="str">
        <f t="shared" si="27"/>
        <v>NO</v>
      </c>
      <c r="O594" s="4">
        <f t="shared" si="28"/>
        <v>88520290</v>
      </c>
      <c r="P594" t="s">
        <v>5271</v>
      </c>
      <c r="Q594" t="s">
        <v>5272</v>
      </c>
      <c r="R594" t="s">
        <v>5273</v>
      </c>
      <c r="S594">
        <f t="shared" si="29"/>
        <v>8</v>
      </c>
      <c r="T594" t="s">
        <v>5274</v>
      </c>
      <c r="U594" t="s">
        <v>14050</v>
      </c>
      <c r="V594" t="s">
        <v>14051</v>
      </c>
      <c r="W594" t="s">
        <v>14052</v>
      </c>
      <c r="X594" t="s">
        <v>14053</v>
      </c>
      <c r="Y594" t="s">
        <v>14054</v>
      </c>
      <c r="Z594" t="s">
        <v>14055</v>
      </c>
      <c r="AA594" t="s">
        <v>14056</v>
      </c>
      <c r="AB594" t="s">
        <v>14057</v>
      </c>
    </row>
    <row r="595" spans="1:28" x14ac:dyDescent="0.25">
      <c r="A595" t="s">
        <v>6700</v>
      </c>
      <c r="B595" t="s">
        <v>6701</v>
      </c>
      <c r="C595" t="s">
        <v>7719</v>
      </c>
      <c r="D595" t="s">
        <v>17068</v>
      </c>
      <c r="E595" s="3">
        <v>375</v>
      </c>
      <c r="F595" s="3">
        <v>999</v>
      </c>
      <c r="G595" s="3" t="str" cm="1">
        <f t="array" ref="G59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95" s="18">
        <v>0.62</v>
      </c>
      <c r="I595" s="8">
        <f>Table2[[#This Row],[rating]]+(Table2[[#This Row],[review count per product]]/8)</f>
        <v>4.5999999999999996</v>
      </c>
      <c r="J595">
        <v>3.6</v>
      </c>
      <c r="K595" s="2">
        <v>1988</v>
      </c>
      <c r="L595" s="2" t="str">
        <f>IF(Table2[[#This Row],[rating_count]]&lt;1000,"YES","NO")</f>
        <v>NO</v>
      </c>
      <c r="M595" s="2" t="str" cm="1">
        <f t="array" ref="M595">_xlfn.IFS(E595&lt;1000,"&lt;₹1000",E595&lt;=10000,"₹1000 - ₹10000",E595&gt;10000,"&gt;₹10000")</f>
        <v>&lt;₹1000</v>
      </c>
      <c r="N595" s="2" t="str">
        <f t="shared" si="27"/>
        <v>YES</v>
      </c>
      <c r="O595" s="4">
        <f t="shared" si="28"/>
        <v>1986012</v>
      </c>
      <c r="P595" t="s">
        <v>6702</v>
      </c>
      <c r="Q595" t="s">
        <v>6703</v>
      </c>
      <c r="R595" t="s">
        <v>6704</v>
      </c>
      <c r="S595">
        <f t="shared" si="29"/>
        <v>8</v>
      </c>
      <c r="T595" t="s">
        <v>6705</v>
      </c>
      <c r="U595" t="s">
        <v>15917</v>
      </c>
      <c r="V595" t="s">
        <v>15918</v>
      </c>
      <c r="W595" t="s">
        <v>15919</v>
      </c>
      <c r="X595" t="s">
        <v>15920</v>
      </c>
      <c r="Y595" t="s">
        <v>15921</v>
      </c>
      <c r="Z595" t="s">
        <v>15922</v>
      </c>
      <c r="AA595" t="s">
        <v>15923</v>
      </c>
      <c r="AB595" t="s">
        <v>15924</v>
      </c>
    </row>
    <row r="596" spans="1:28" x14ac:dyDescent="0.25">
      <c r="A596" t="s">
        <v>542</v>
      </c>
      <c r="B596" t="s">
        <v>543</v>
      </c>
      <c r="C596" t="s">
        <v>7537</v>
      </c>
      <c r="D596" t="s">
        <v>17066</v>
      </c>
      <c r="E596" s="3">
        <v>719</v>
      </c>
      <c r="F596" s="3">
        <v>1499</v>
      </c>
      <c r="G596" s="3" t="str" cm="1">
        <f t="array" ref="G59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596" s="18">
        <v>0.52</v>
      </c>
      <c r="I596" s="8">
        <f>Table2[[#This Row],[rating]]+(Table2[[#This Row],[review count per product]]/8)</f>
        <v>5.0999999999999996</v>
      </c>
      <c r="J596">
        <v>4.0999999999999996</v>
      </c>
      <c r="K596" s="2">
        <v>1045</v>
      </c>
      <c r="L596" s="2" t="str">
        <f>IF(Table2[[#This Row],[rating_count]]&lt;1000,"YES","NO")</f>
        <v>NO</v>
      </c>
      <c r="M596" s="2" t="str" cm="1">
        <f t="array" ref="M596">_xlfn.IFS(E596&lt;1000,"&lt;₹1000",E596&lt;=10000,"₹1000 - ₹10000",E596&gt;10000,"&gt;₹10000")</f>
        <v>&lt;₹1000</v>
      </c>
      <c r="N596" s="2" t="str">
        <f t="shared" si="27"/>
        <v>YES</v>
      </c>
      <c r="O596" s="4">
        <f t="shared" si="28"/>
        <v>1566455</v>
      </c>
      <c r="P596" t="s">
        <v>544</v>
      </c>
      <c r="Q596" t="s">
        <v>545</v>
      </c>
      <c r="R596" t="s">
        <v>546</v>
      </c>
      <c r="S596">
        <f t="shared" si="29"/>
        <v>8</v>
      </c>
      <c r="T596" t="s">
        <v>547</v>
      </c>
      <c r="U596" t="s">
        <v>8376</v>
      </c>
      <c r="V596" t="s">
        <v>8377</v>
      </c>
      <c r="W596" t="s">
        <v>8378</v>
      </c>
      <c r="X596" t="s">
        <v>8379</v>
      </c>
      <c r="Y596" t="s">
        <v>8380</v>
      </c>
      <c r="Z596" t="s">
        <v>8381</v>
      </c>
      <c r="AA596" t="s">
        <v>8382</v>
      </c>
      <c r="AB596" t="s">
        <v>8383</v>
      </c>
    </row>
    <row r="597" spans="1:28" x14ac:dyDescent="0.25">
      <c r="A597" t="s">
        <v>3503</v>
      </c>
      <c r="B597" t="s">
        <v>3504</v>
      </c>
      <c r="C597" t="s">
        <v>7609</v>
      </c>
      <c r="D597" t="s">
        <v>17067</v>
      </c>
      <c r="E597" s="3">
        <v>599</v>
      </c>
      <c r="F597" s="3">
        <v>799</v>
      </c>
      <c r="G597" s="3" t="str" cm="1">
        <f t="array" ref="G59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597" s="18">
        <v>0.25</v>
      </c>
      <c r="I597" s="8">
        <f>Table2[[#This Row],[rating]]+(Table2[[#This Row],[review count per product]]/8)</f>
        <v>5.3</v>
      </c>
      <c r="J597">
        <v>4.3</v>
      </c>
      <c r="K597" s="2">
        <v>15790</v>
      </c>
      <c r="L597" s="2" t="str">
        <f>IF(Table2[[#This Row],[rating_count]]&lt;1000,"YES","NO")</f>
        <v>NO</v>
      </c>
      <c r="M597" s="2" t="str" cm="1">
        <f t="array" ref="M597">_xlfn.IFS(E597&lt;1000,"&lt;₹1000",E597&lt;=10000,"₹1000 - ₹10000",E597&gt;10000,"&gt;₹10000")</f>
        <v>&lt;₹1000</v>
      </c>
      <c r="N597" s="2" t="str">
        <f t="shared" si="27"/>
        <v>NO</v>
      </c>
      <c r="O597" s="4">
        <f t="shared" si="28"/>
        <v>12616210</v>
      </c>
      <c r="P597" t="s">
        <v>3505</v>
      </c>
      <c r="Q597" t="s">
        <v>3506</v>
      </c>
      <c r="R597" t="s">
        <v>3507</v>
      </c>
      <c r="S597">
        <f t="shared" si="29"/>
        <v>8</v>
      </c>
      <c r="T597" t="s">
        <v>3508</v>
      </c>
      <c r="U597" t="s">
        <v>11734</v>
      </c>
      <c r="V597" t="s">
        <v>11735</v>
      </c>
      <c r="W597" t="s">
        <v>11736</v>
      </c>
      <c r="X597" t="s">
        <v>11737</v>
      </c>
      <c r="Y597" t="s">
        <v>11738</v>
      </c>
      <c r="Z597" t="s">
        <v>11739</v>
      </c>
      <c r="AA597" t="s">
        <v>11740</v>
      </c>
      <c r="AB597" t="s">
        <v>11741</v>
      </c>
    </row>
    <row r="598" spans="1:28" x14ac:dyDescent="0.25">
      <c r="A598" t="s">
        <v>1099</v>
      </c>
      <c r="B598" t="s">
        <v>1100</v>
      </c>
      <c r="C598" t="s">
        <v>7541</v>
      </c>
      <c r="D598" t="s">
        <v>17067</v>
      </c>
      <c r="E598" s="3">
        <v>204</v>
      </c>
      <c r="F598" s="3">
        <v>599</v>
      </c>
      <c r="G598" s="3" t="str" cm="1">
        <f t="array" ref="G59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598" s="18">
        <v>0.66</v>
      </c>
      <c r="I598" s="8">
        <f>Table2[[#This Row],[rating]]+(Table2[[#This Row],[review count per product]]/8)</f>
        <v>4.5999999999999996</v>
      </c>
      <c r="J598">
        <v>3.6</v>
      </c>
      <c r="K598" s="2">
        <v>339</v>
      </c>
      <c r="L598" s="2" t="str">
        <f>IF(Table2[[#This Row],[rating_count]]&lt;1000,"YES","NO")</f>
        <v>YES</v>
      </c>
      <c r="M598" s="2" t="str" cm="1">
        <f t="array" ref="M598">_xlfn.IFS(E598&lt;1000,"&lt;₹1000",E598&lt;=10000,"₹1000 - ₹10000",E598&gt;10000,"&gt;₹10000")</f>
        <v>&lt;₹1000</v>
      </c>
      <c r="N598" s="2" t="str">
        <f t="shared" si="27"/>
        <v>YES</v>
      </c>
      <c r="O598" s="4">
        <f t="shared" si="28"/>
        <v>203061</v>
      </c>
      <c r="P598" t="s">
        <v>1101</v>
      </c>
      <c r="Q598" t="s">
        <v>1102</v>
      </c>
      <c r="R598" t="s">
        <v>1103</v>
      </c>
      <c r="S598">
        <f t="shared" si="29"/>
        <v>8</v>
      </c>
      <c r="T598" t="s">
        <v>1104</v>
      </c>
      <c r="U598" t="s">
        <v>8977</v>
      </c>
      <c r="V598" t="s">
        <v>8978</v>
      </c>
      <c r="W598" t="s">
        <v>8979</v>
      </c>
      <c r="X598" t="s">
        <v>8980</v>
      </c>
      <c r="Y598" t="s">
        <v>8981</v>
      </c>
      <c r="Z598" t="s">
        <v>8982</v>
      </c>
      <c r="AA598" t="s">
        <v>8983</v>
      </c>
      <c r="AB598" t="s">
        <v>8984</v>
      </c>
    </row>
    <row r="599" spans="1:28" x14ac:dyDescent="0.25">
      <c r="A599" t="s">
        <v>6311</v>
      </c>
      <c r="B599" t="s">
        <v>6312</v>
      </c>
      <c r="C599" t="s">
        <v>7689</v>
      </c>
      <c r="D599" t="s">
        <v>17068</v>
      </c>
      <c r="E599" s="3">
        <v>1699</v>
      </c>
      <c r="F599" s="3">
        <v>3398</v>
      </c>
      <c r="G599" s="3" t="str" cm="1">
        <f t="array" ref="G59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599" s="18">
        <v>0.5</v>
      </c>
      <c r="I599" s="8">
        <f>Table2[[#This Row],[rating]]+(Table2[[#This Row],[review count per product]]/8)</f>
        <v>4.8</v>
      </c>
      <c r="J599">
        <v>3.8</v>
      </c>
      <c r="K599" s="2">
        <v>7988</v>
      </c>
      <c r="L599" s="2" t="str">
        <f>IF(Table2[[#This Row],[rating_count]]&lt;1000,"YES","NO")</f>
        <v>NO</v>
      </c>
      <c r="M599" s="2" t="str" cm="1">
        <f t="array" ref="M599">_xlfn.IFS(E599&lt;1000,"&lt;₹1000",E599&lt;=10000,"₹1000 - ₹10000",E599&gt;10000,"&gt;₹10000")</f>
        <v>₹1000 - ₹10000</v>
      </c>
      <c r="N599" s="2" t="str">
        <f t="shared" si="27"/>
        <v>YES</v>
      </c>
      <c r="O599" s="4">
        <f t="shared" si="28"/>
        <v>27143224</v>
      </c>
      <c r="P599" t="s">
        <v>6313</v>
      </c>
      <c r="Q599" t="s">
        <v>6314</v>
      </c>
      <c r="R599" t="s">
        <v>6315</v>
      </c>
      <c r="S599">
        <f t="shared" si="29"/>
        <v>8</v>
      </c>
      <c r="T599" t="s">
        <v>6316</v>
      </c>
      <c r="U599" t="s">
        <v>15410</v>
      </c>
      <c r="V599" t="s">
        <v>15411</v>
      </c>
      <c r="W599" t="s">
        <v>15412</v>
      </c>
      <c r="X599" t="s">
        <v>15413</v>
      </c>
      <c r="Y599" t="s">
        <v>15414</v>
      </c>
      <c r="Z599" t="s">
        <v>15415</v>
      </c>
      <c r="AA599" t="s">
        <v>15416</v>
      </c>
      <c r="AB599" t="s">
        <v>15417</v>
      </c>
    </row>
    <row r="600" spans="1:28" x14ac:dyDescent="0.25">
      <c r="A600" t="s">
        <v>4352</v>
      </c>
      <c r="B600" t="s">
        <v>4353</v>
      </c>
      <c r="C600" t="s">
        <v>7583</v>
      </c>
      <c r="D600" t="s">
        <v>17066</v>
      </c>
      <c r="E600" s="3">
        <v>4999</v>
      </c>
      <c r="F600" s="3">
        <v>12499</v>
      </c>
      <c r="G600" s="3" t="str" cm="1">
        <f t="array" ref="G60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00" s="18">
        <v>0.6</v>
      </c>
      <c r="I600" s="8">
        <f>Table2[[#This Row],[rating]]+(Table2[[#This Row],[review count per product]]/8)</f>
        <v>5.2</v>
      </c>
      <c r="J600">
        <v>4.2</v>
      </c>
      <c r="K600" s="2">
        <v>4541</v>
      </c>
      <c r="L600" s="2" t="str">
        <f>IF(Table2[[#This Row],[rating_count]]&lt;1000,"YES","NO")</f>
        <v>NO</v>
      </c>
      <c r="M600" s="2" t="str" cm="1">
        <f t="array" ref="M600">_xlfn.IFS(E600&lt;1000,"&lt;₹1000",E600&lt;=10000,"₹1000 - ₹10000",E600&gt;10000,"&gt;₹10000")</f>
        <v>₹1000 - ₹10000</v>
      </c>
      <c r="N600" s="2" t="str">
        <f t="shared" si="27"/>
        <v>YES</v>
      </c>
      <c r="O600" s="4">
        <f t="shared" si="28"/>
        <v>56757959</v>
      </c>
      <c r="P600" t="s">
        <v>4354</v>
      </c>
      <c r="Q600" t="s">
        <v>4355</v>
      </c>
      <c r="R600" t="s">
        <v>4356</v>
      </c>
      <c r="S600">
        <f t="shared" si="29"/>
        <v>8</v>
      </c>
      <c r="T600" t="s">
        <v>4357</v>
      </c>
      <c r="U600" t="s">
        <v>12854</v>
      </c>
      <c r="V600" t="s">
        <v>12855</v>
      </c>
      <c r="W600" t="s">
        <v>12856</v>
      </c>
      <c r="X600" t="s">
        <v>12857</v>
      </c>
      <c r="Y600" t="s">
        <v>12858</v>
      </c>
      <c r="Z600" t="s">
        <v>12859</v>
      </c>
      <c r="AA600" t="s">
        <v>12860</v>
      </c>
      <c r="AB600" t="s">
        <v>12861</v>
      </c>
    </row>
    <row r="601" spans="1:28" x14ac:dyDescent="0.25">
      <c r="A601" t="s">
        <v>771</v>
      </c>
      <c r="B601" t="s">
        <v>772</v>
      </c>
      <c r="C601" t="s">
        <v>7540</v>
      </c>
      <c r="D601" t="s">
        <v>17067</v>
      </c>
      <c r="E601" s="3">
        <v>9999</v>
      </c>
      <c r="F601" s="3">
        <v>12999</v>
      </c>
      <c r="G601" s="3" t="str" cm="1">
        <f t="array" ref="G60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601" s="18">
        <v>0.23</v>
      </c>
      <c r="I601" s="8">
        <f>Table2[[#This Row],[rating]]+(Table2[[#This Row],[review count per product]]/8)</f>
        <v>5.2</v>
      </c>
      <c r="J601">
        <v>4.2</v>
      </c>
      <c r="K601" s="2">
        <v>6088</v>
      </c>
      <c r="L601" s="2" t="str">
        <f>IF(Table2[[#This Row],[rating_count]]&lt;1000,"YES","NO")</f>
        <v>NO</v>
      </c>
      <c r="M601" s="2" t="str" cm="1">
        <f t="array" ref="M601">_xlfn.IFS(E601&lt;1000,"&lt;₹1000",E601&lt;=10000,"₹1000 - ₹10000",E601&gt;10000,"&gt;₹10000")</f>
        <v>₹1000 - ₹10000</v>
      </c>
      <c r="N601" s="2" t="str">
        <f t="shared" si="27"/>
        <v>NO</v>
      </c>
      <c r="O601" s="4">
        <f t="shared" si="28"/>
        <v>79137912</v>
      </c>
      <c r="P601" t="s">
        <v>773</v>
      </c>
      <c r="Q601" t="s">
        <v>774</v>
      </c>
      <c r="R601" t="s">
        <v>775</v>
      </c>
      <c r="S601">
        <f t="shared" si="29"/>
        <v>8</v>
      </c>
      <c r="T601" t="s">
        <v>776</v>
      </c>
      <c r="U601" t="s">
        <v>8623</v>
      </c>
      <c r="V601" t="s">
        <v>8624</v>
      </c>
      <c r="W601" t="s">
        <v>8625</v>
      </c>
      <c r="X601" t="s">
        <v>8626</v>
      </c>
      <c r="Y601" t="s">
        <v>8627</v>
      </c>
      <c r="Z601" t="s">
        <v>8628</v>
      </c>
      <c r="AA601" t="s">
        <v>8629</v>
      </c>
      <c r="AB601" t="s">
        <v>8630</v>
      </c>
    </row>
    <row r="602" spans="1:28" x14ac:dyDescent="0.25">
      <c r="A602" t="s">
        <v>1352</v>
      </c>
      <c r="B602" t="s">
        <v>1353</v>
      </c>
      <c r="C602" t="s">
        <v>7537</v>
      </c>
      <c r="D602" t="s">
        <v>17066</v>
      </c>
      <c r="E602" s="3">
        <v>299</v>
      </c>
      <c r="F602" s="3">
        <v>999</v>
      </c>
      <c r="G602" s="3" t="str" cm="1">
        <f t="array" ref="G60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02" s="18">
        <v>0.7</v>
      </c>
      <c r="I602" s="8">
        <f>Table2[[#This Row],[rating]]+(Table2[[#This Row],[review count per product]]/8)</f>
        <v>5.3</v>
      </c>
      <c r="J602">
        <v>4.3</v>
      </c>
      <c r="K602" s="2">
        <v>2651</v>
      </c>
      <c r="L602" s="2" t="str">
        <f>IF(Table2[[#This Row],[rating_count]]&lt;1000,"YES","NO")</f>
        <v>NO</v>
      </c>
      <c r="M602" s="2" t="str" cm="1">
        <f t="array" ref="M602">_xlfn.IFS(E602&lt;1000,"&lt;₹1000",E602&lt;=10000,"₹1000 - ₹10000",E602&gt;10000,"&gt;₹10000")</f>
        <v>&lt;₹1000</v>
      </c>
      <c r="N602" s="2" t="str">
        <f t="shared" si="27"/>
        <v>YES</v>
      </c>
      <c r="O602" s="4">
        <f t="shared" si="28"/>
        <v>2648349</v>
      </c>
      <c r="P602" t="s">
        <v>1354</v>
      </c>
      <c r="Q602" t="s">
        <v>922</v>
      </c>
      <c r="R602" t="s">
        <v>923</v>
      </c>
      <c r="S602">
        <f t="shared" si="29"/>
        <v>8</v>
      </c>
      <c r="T602" t="s">
        <v>924</v>
      </c>
      <c r="U602" t="s">
        <v>8782</v>
      </c>
      <c r="V602" t="s">
        <v>8783</v>
      </c>
      <c r="W602" t="s">
        <v>8784</v>
      </c>
      <c r="X602" t="s">
        <v>8785</v>
      </c>
      <c r="Y602" t="s">
        <v>8786</v>
      </c>
      <c r="Z602" t="s">
        <v>8787</v>
      </c>
      <c r="AA602" t="s">
        <v>8788</v>
      </c>
      <c r="AB602" t="s">
        <v>8789</v>
      </c>
    </row>
    <row r="603" spans="1:28" x14ac:dyDescent="0.25">
      <c r="A603" t="s">
        <v>919</v>
      </c>
      <c r="B603" t="s">
        <v>920</v>
      </c>
      <c r="C603" t="s">
        <v>7537</v>
      </c>
      <c r="D603" t="s">
        <v>17066</v>
      </c>
      <c r="E603" s="3">
        <v>325</v>
      </c>
      <c r="F603" s="3">
        <v>999</v>
      </c>
      <c r="G603" s="3" t="str" cm="1">
        <f t="array" ref="G60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03" s="18">
        <v>0.67</v>
      </c>
      <c r="I603" s="8">
        <f>Table2[[#This Row],[rating]]+(Table2[[#This Row],[review count per product]]/8)</f>
        <v>5.3</v>
      </c>
      <c r="J603">
        <v>4.3</v>
      </c>
      <c r="K603" s="2">
        <v>2651</v>
      </c>
      <c r="L603" s="2" t="str">
        <f>IF(Table2[[#This Row],[rating_count]]&lt;1000,"YES","NO")</f>
        <v>NO</v>
      </c>
      <c r="M603" s="2" t="str" cm="1">
        <f t="array" ref="M603">_xlfn.IFS(E603&lt;1000,"&lt;₹1000",E603&lt;=10000,"₹1000 - ₹10000",E603&gt;10000,"&gt;₹10000")</f>
        <v>&lt;₹1000</v>
      </c>
      <c r="N603" s="2" t="str">
        <f t="shared" si="27"/>
        <v>YES</v>
      </c>
      <c r="O603" s="4">
        <f t="shared" si="28"/>
        <v>2648349</v>
      </c>
      <c r="P603" t="s">
        <v>921</v>
      </c>
      <c r="Q603" t="s">
        <v>922</v>
      </c>
      <c r="R603" t="s">
        <v>923</v>
      </c>
      <c r="S603">
        <f t="shared" si="29"/>
        <v>8</v>
      </c>
      <c r="T603" t="s">
        <v>924</v>
      </c>
      <c r="U603" t="s">
        <v>8782</v>
      </c>
      <c r="V603" t="s">
        <v>8783</v>
      </c>
      <c r="W603" t="s">
        <v>8784</v>
      </c>
      <c r="X603" t="s">
        <v>8785</v>
      </c>
      <c r="Y603" t="s">
        <v>8786</v>
      </c>
      <c r="Z603" t="s">
        <v>8787</v>
      </c>
      <c r="AA603" t="s">
        <v>8788</v>
      </c>
      <c r="AB603" t="s">
        <v>8789</v>
      </c>
    </row>
    <row r="604" spans="1:28" x14ac:dyDescent="0.25">
      <c r="A604" t="s">
        <v>4466</v>
      </c>
      <c r="B604" t="s">
        <v>4467</v>
      </c>
      <c r="C604" t="s">
        <v>7537</v>
      </c>
      <c r="D604" t="s">
        <v>17066</v>
      </c>
      <c r="E604" s="3">
        <v>379</v>
      </c>
      <c r="F604" s="3">
        <v>1499</v>
      </c>
      <c r="G604" s="3" t="str" cm="1">
        <f t="array" ref="G60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604" s="18">
        <v>0.75</v>
      </c>
      <c r="I604" s="8">
        <f>Table2[[#This Row],[rating]]+(Table2[[#This Row],[review count per product]]/8)</f>
        <v>5.2</v>
      </c>
      <c r="J604">
        <v>4.2</v>
      </c>
      <c r="K604" s="2">
        <v>4149</v>
      </c>
      <c r="L604" s="2" t="str">
        <f>IF(Table2[[#This Row],[rating_count]]&lt;1000,"YES","NO")</f>
        <v>NO</v>
      </c>
      <c r="M604" s="2" t="str" cm="1">
        <f t="array" ref="M604">_xlfn.IFS(E604&lt;1000,"&lt;₹1000",E604&lt;=10000,"₹1000 - ₹10000",E604&gt;10000,"&gt;₹10000")</f>
        <v>&lt;₹1000</v>
      </c>
      <c r="N604" s="2" t="str">
        <f t="shared" si="27"/>
        <v>YES</v>
      </c>
      <c r="O604" s="4">
        <f t="shared" si="28"/>
        <v>6219351</v>
      </c>
      <c r="P604" t="s">
        <v>4468</v>
      </c>
      <c r="Q604" t="s">
        <v>4469</v>
      </c>
      <c r="R604" t="s">
        <v>4470</v>
      </c>
      <c r="S604">
        <f t="shared" si="29"/>
        <v>8</v>
      </c>
      <c r="T604" t="s">
        <v>4471</v>
      </c>
      <c r="U604" t="s">
        <v>13004</v>
      </c>
      <c r="V604" t="s">
        <v>13005</v>
      </c>
      <c r="W604" t="s">
        <v>13006</v>
      </c>
      <c r="X604" t="s">
        <v>13007</v>
      </c>
      <c r="Y604" t="s">
        <v>13008</v>
      </c>
      <c r="Z604" t="s">
        <v>13009</v>
      </c>
      <c r="AA604" t="s">
        <v>13010</v>
      </c>
      <c r="AB604" t="s">
        <v>13011</v>
      </c>
    </row>
    <row r="605" spans="1:28" x14ac:dyDescent="0.25">
      <c r="A605" t="s">
        <v>3269</v>
      </c>
      <c r="B605" t="s">
        <v>3270</v>
      </c>
      <c r="C605" t="s">
        <v>7556</v>
      </c>
      <c r="D605" t="s">
        <v>17067</v>
      </c>
      <c r="E605" s="3">
        <v>828</v>
      </c>
      <c r="F605" s="3">
        <v>861</v>
      </c>
      <c r="G605" s="3" t="str" cm="1">
        <f t="array" ref="G60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605" s="18">
        <v>0.04</v>
      </c>
      <c r="I605" s="8">
        <f>Table2[[#This Row],[rating]]+(Table2[[#This Row],[review count per product]]/8)</f>
        <v>5.2</v>
      </c>
      <c r="J605">
        <v>4.2</v>
      </c>
      <c r="K605" s="2">
        <v>4567</v>
      </c>
      <c r="L605" s="2" t="str">
        <f>IF(Table2[[#This Row],[rating_count]]&lt;1000,"YES","NO")</f>
        <v>NO</v>
      </c>
      <c r="M605" s="2" t="str" cm="1">
        <f t="array" ref="M605">_xlfn.IFS(E605&lt;1000,"&lt;₹1000",E605&lt;=10000,"₹1000 - ₹10000",E605&gt;10000,"&gt;₹10000")</f>
        <v>&lt;₹1000</v>
      </c>
      <c r="N605" s="2" t="str">
        <f t="shared" si="27"/>
        <v>NO</v>
      </c>
      <c r="O605" s="4">
        <f t="shared" si="28"/>
        <v>3932187</v>
      </c>
      <c r="P605" t="s">
        <v>3271</v>
      </c>
      <c r="Q605" t="s">
        <v>3272</v>
      </c>
      <c r="R605" t="s">
        <v>3273</v>
      </c>
      <c r="S605">
        <f t="shared" si="29"/>
        <v>8</v>
      </c>
      <c r="T605" t="s">
        <v>3274</v>
      </c>
      <c r="U605" t="s">
        <v>11430</v>
      </c>
      <c r="V605" t="s">
        <v>11431</v>
      </c>
      <c r="W605" t="s">
        <v>11432</v>
      </c>
      <c r="X605" t="s">
        <v>11433</v>
      </c>
      <c r="Y605" t="s">
        <v>11434</v>
      </c>
      <c r="Z605" t="s">
        <v>11435</v>
      </c>
      <c r="AA605" t="s">
        <v>11436</v>
      </c>
      <c r="AB605" t="s">
        <v>11437</v>
      </c>
    </row>
    <row r="606" spans="1:28" x14ac:dyDescent="0.25">
      <c r="A606" t="s">
        <v>3024</v>
      </c>
      <c r="B606" t="s">
        <v>3025</v>
      </c>
      <c r="C606" t="s">
        <v>7559</v>
      </c>
      <c r="D606" t="s">
        <v>17067</v>
      </c>
      <c r="E606" s="3">
        <v>717</v>
      </c>
      <c r="F606" s="3">
        <v>761</v>
      </c>
      <c r="G606" s="3" t="str" cm="1">
        <f t="array" ref="G60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606" s="18">
        <v>0.06</v>
      </c>
      <c r="I606" s="8">
        <f>Table2[[#This Row],[rating]]+(Table2[[#This Row],[review count per product]]/8)</f>
        <v>5</v>
      </c>
      <c r="J606">
        <v>4</v>
      </c>
      <c r="K606" s="2">
        <v>7199</v>
      </c>
      <c r="L606" s="2" t="str">
        <f>IF(Table2[[#This Row],[rating_count]]&lt;1000,"YES","NO")</f>
        <v>NO</v>
      </c>
      <c r="M606" s="2" t="str" cm="1">
        <f t="array" ref="M606">_xlfn.IFS(E606&lt;1000,"&lt;₹1000",E606&lt;=10000,"₹1000 - ₹10000",E606&gt;10000,"&gt;₹10000")</f>
        <v>&lt;₹1000</v>
      </c>
      <c r="N606" s="2" t="str">
        <f t="shared" si="27"/>
        <v>NO</v>
      </c>
      <c r="O606" s="4">
        <f t="shared" si="28"/>
        <v>5478439</v>
      </c>
      <c r="P606" t="s">
        <v>3026</v>
      </c>
      <c r="Q606" t="s">
        <v>3027</v>
      </c>
      <c r="R606" t="s">
        <v>3028</v>
      </c>
      <c r="S606">
        <f t="shared" si="29"/>
        <v>8</v>
      </c>
      <c r="T606" t="s">
        <v>3029</v>
      </c>
      <c r="U606" t="s">
        <v>11102</v>
      </c>
      <c r="V606" t="s">
        <v>11103</v>
      </c>
      <c r="W606" t="s">
        <v>11104</v>
      </c>
      <c r="X606" t="s">
        <v>11105</v>
      </c>
      <c r="Y606" t="s">
        <v>11106</v>
      </c>
      <c r="Z606" t="s">
        <v>11107</v>
      </c>
      <c r="AA606" t="s">
        <v>11108</v>
      </c>
      <c r="AB606" t="s">
        <v>11109</v>
      </c>
    </row>
    <row r="607" spans="1:28" x14ac:dyDescent="0.25">
      <c r="A607" t="s">
        <v>4843</v>
      </c>
      <c r="B607" t="s">
        <v>4844</v>
      </c>
      <c r="C607" t="s">
        <v>7656</v>
      </c>
      <c r="D607" t="s">
        <v>17066</v>
      </c>
      <c r="E607" s="3">
        <v>499</v>
      </c>
      <c r="F607" s="3">
        <v>1399</v>
      </c>
      <c r="G607" s="3" t="str" cm="1">
        <f t="array" ref="G60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07" s="18">
        <v>0.64</v>
      </c>
      <c r="I607" s="8">
        <f>Table2[[#This Row],[rating]]+(Table2[[#This Row],[review count per product]]/8)</f>
        <v>4.9000000000000004</v>
      </c>
      <c r="J607">
        <v>3.9</v>
      </c>
      <c r="K607" s="2">
        <v>1462</v>
      </c>
      <c r="L607" s="2" t="str">
        <f>IF(Table2[[#This Row],[rating_count]]&lt;1000,"YES","NO")</f>
        <v>NO</v>
      </c>
      <c r="M607" s="2" t="str" cm="1">
        <f t="array" ref="M607">_xlfn.IFS(E607&lt;1000,"&lt;₹1000",E607&lt;=10000,"₹1000 - ₹10000",E607&gt;10000,"&gt;₹10000")</f>
        <v>&lt;₹1000</v>
      </c>
      <c r="N607" s="2" t="str">
        <f t="shared" si="27"/>
        <v>YES</v>
      </c>
      <c r="O607" s="4">
        <f t="shared" si="28"/>
        <v>2045338</v>
      </c>
      <c r="P607" t="s">
        <v>4845</v>
      </c>
      <c r="Q607" t="s">
        <v>4846</v>
      </c>
      <c r="R607" t="s">
        <v>4847</v>
      </c>
      <c r="S607">
        <f t="shared" si="29"/>
        <v>8</v>
      </c>
      <c r="T607" t="s">
        <v>4848</v>
      </c>
      <c r="U607" t="s">
        <v>13487</v>
      </c>
      <c r="V607" t="s">
        <v>13488</v>
      </c>
      <c r="W607" t="s">
        <v>13489</v>
      </c>
      <c r="X607" t="s">
        <v>13490</v>
      </c>
      <c r="Y607" t="s">
        <v>13491</v>
      </c>
      <c r="Z607" t="s">
        <v>13492</v>
      </c>
      <c r="AA607" t="s">
        <v>13493</v>
      </c>
      <c r="AB607" t="s">
        <v>13494</v>
      </c>
    </row>
    <row r="608" spans="1:28" x14ac:dyDescent="0.25">
      <c r="A608" t="s">
        <v>3054</v>
      </c>
      <c r="B608" t="s">
        <v>3055</v>
      </c>
      <c r="C608" t="s">
        <v>7561</v>
      </c>
      <c r="D608" t="s">
        <v>17067</v>
      </c>
      <c r="E608" s="3">
        <v>1499</v>
      </c>
      <c r="F608" s="3">
        <v>8999</v>
      </c>
      <c r="G608" s="3" t="str" cm="1">
        <f t="array" ref="G60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608" s="18">
        <v>0.83</v>
      </c>
      <c r="I608" s="8">
        <f>Table2[[#This Row],[rating]]+(Table2[[#This Row],[review count per product]]/8)</f>
        <v>4.7</v>
      </c>
      <c r="J608">
        <v>3.7</v>
      </c>
      <c r="K608" s="2">
        <v>28324</v>
      </c>
      <c r="L608" s="2" t="str">
        <f>IF(Table2[[#This Row],[rating_count]]&lt;1000,"YES","NO")</f>
        <v>NO</v>
      </c>
      <c r="M608" s="2" t="str" cm="1">
        <f t="array" ref="M608">_xlfn.IFS(E608&lt;1000,"&lt;₹1000",E608&lt;=10000,"₹1000 - ₹10000",E608&gt;10000,"&gt;₹10000")</f>
        <v>₹1000 - ₹10000</v>
      </c>
      <c r="N608" s="2" t="str">
        <f t="shared" si="27"/>
        <v>YES</v>
      </c>
      <c r="O608" s="4">
        <f t="shared" si="28"/>
        <v>254887676</v>
      </c>
      <c r="P608" t="s">
        <v>3056</v>
      </c>
      <c r="Q608" t="s">
        <v>3057</v>
      </c>
      <c r="R608" t="s">
        <v>3058</v>
      </c>
      <c r="S608">
        <f t="shared" si="29"/>
        <v>8</v>
      </c>
      <c r="T608" t="s">
        <v>3059</v>
      </c>
      <c r="U608" t="s">
        <v>11142</v>
      </c>
      <c r="V608" t="s">
        <v>11143</v>
      </c>
      <c r="W608" t="s">
        <v>11144</v>
      </c>
      <c r="X608" t="s">
        <v>11145</v>
      </c>
      <c r="Y608" t="s">
        <v>11146</v>
      </c>
      <c r="Z608" t="s">
        <v>11147</v>
      </c>
      <c r="AA608" t="s">
        <v>11148</v>
      </c>
      <c r="AB608" t="s">
        <v>11149</v>
      </c>
    </row>
    <row r="609" spans="1:28" x14ac:dyDescent="0.25">
      <c r="A609" t="s">
        <v>4077</v>
      </c>
      <c r="B609" t="s">
        <v>4078</v>
      </c>
      <c r="C609" t="s">
        <v>7591</v>
      </c>
      <c r="D609" t="s">
        <v>17066</v>
      </c>
      <c r="E609" s="3">
        <v>575</v>
      </c>
      <c r="F609" s="3">
        <v>2799</v>
      </c>
      <c r="G609" s="3" t="str" cm="1">
        <f t="array" ref="G60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609" s="18">
        <v>0.79</v>
      </c>
      <c r="I609" s="8">
        <f>Table2[[#This Row],[rating]]+(Table2[[#This Row],[review count per product]]/8)</f>
        <v>5.2</v>
      </c>
      <c r="J609">
        <v>4.2</v>
      </c>
      <c r="K609" s="2">
        <v>8537</v>
      </c>
      <c r="L609" s="2" t="str">
        <f>IF(Table2[[#This Row],[rating_count]]&lt;1000,"YES","NO")</f>
        <v>NO</v>
      </c>
      <c r="M609" s="2" t="str" cm="1">
        <f t="array" ref="M609">_xlfn.IFS(E609&lt;1000,"&lt;₹1000",E609&lt;=10000,"₹1000 - ₹10000",E609&gt;10000,"&gt;₹10000")</f>
        <v>&lt;₹1000</v>
      </c>
      <c r="N609" s="2" t="str">
        <f t="shared" si="27"/>
        <v>YES</v>
      </c>
      <c r="O609" s="4">
        <f t="shared" si="28"/>
        <v>23895063</v>
      </c>
      <c r="P609" t="s">
        <v>4079</v>
      </c>
      <c r="Q609" t="s">
        <v>4080</v>
      </c>
      <c r="R609" t="s">
        <v>4081</v>
      </c>
      <c r="S609">
        <f t="shared" si="29"/>
        <v>8</v>
      </c>
      <c r="T609" t="s">
        <v>4082</v>
      </c>
      <c r="U609" t="s">
        <v>12494</v>
      </c>
      <c r="V609" t="s">
        <v>12495</v>
      </c>
      <c r="W609" t="s">
        <v>12496</v>
      </c>
      <c r="X609" t="s">
        <v>12497</v>
      </c>
      <c r="Y609" t="s">
        <v>12498</v>
      </c>
      <c r="Z609" t="s">
        <v>12499</v>
      </c>
      <c r="AA609" t="s">
        <v>12500</v>
      </c>
      <c r="AB609" t="s">
        <v>12501</v>
      </c>
    </row>
    <row r="610" spans="1:28" x14ac:dyDescent="0.25">
      <c r="A610" t="s">
        <v>5323</v>
      </c>
      <c r="B610" t="s">
        <v>5324</v>
      </c>
      <c r="C610" t="s">
        <v>7647</v>
      </c>
      <c r="D610" t="s">
        <v>17066</v>
      </c>
      <c r="E610" s="3">
        <v>355</v>
      </c>
      <c r="F610" s="3">
        <v>899</v>
      </c>
      <c r="G610" s="3" t="str" cm="1">
        <f t="array" ref="G61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10" s="18">
        <v>0.61</v>
      </c>
      <c r="I610" s="8">
        <f>Table2[[#This Row],[rating]]+(Table2[[#This Row],[review count per product]]/8)</f>
        <v>5.0999999999999996</v>
      </c>
      <c r="J610">
        <v>4.0999999999999996</v>
      </c>
      <c r="K610" s="2">
        <v>1051</v>
      </c>
      <c r="L610" s="2" t="str">
        <f>IF(Table2[[#This Row],[rating_count]]&lt;1000,"YES","NO")</f>
        <v>NO</v>
      </c>
      <c r="M610" s="2" t="str" cm="1">
        <f t="array" ref="M610">_xlfn.IFS(E610&lt;1000,"&lt;₹1000",E610&lt;=10000,"₹1000 - ₹10000",E610&gt;10000,"&gt;₹10000")</f>
        <v>&lt;₹1000</v>
      </c>
      <c r="N610" s="2" t="str">
        <f t="shared" si="27"/>
        <v>YES</v>
      </c>
      <c r="O610" s="4">
        <f t="shared" si="28"/>
        <v>944849</v>
      </c>
      <c r="P610" t="s">
        <v>5325</v>
      </c>
      <c r="Q610" t="s">
        <v>5326</v>
      </c>
      <c r="R610" t="s">
        <v>5327</v>
      </c>
      <c r="S610">
        <f t="shared" si="29"/>
        <v>8</v>
      </c>
      <c r="T610" t="s">
        <v>5328</v>
      </c>
      <c r="U610" t="s">
        <v>14122</v>
      </c>
      <c r="V610" t="s">
        <v>14123</v>
      </c>
      <c r="W610" t="s">
        <v>14124</v>
      </c>
      <c r="X610" t="s">
        <v>14125</v>
      </c>
      <c r="Y610" t="s">
        <v>14126</v>
      </c>
      <c r="Z610" t="s">
        <v>14127</v>
      </c>
      <c r="AA610" t="s">
        <v>14128</v>
      </c>
      <c r="AB610" t="s">
        <v>14129</v>
      </c>
    </row>
    <row r="611" spans="1:28" x14ac:dyDescent="0.25">
      <c r="A611" t="s">
        <v>2068</v>
      </c>
      <c r="B611" t="s">
        <v>2069</v>
      </c>
      <c r="C611" t="s">
        <v>7561</v>
      </c>
      <c r="D611" t="s">
        <v>17067</v>
      </c>
      <c r="E611" s="3">
        <v>299</v>
      </c>
      <c r="F611" s="3">
        <v>1900</v>
      </c>
      <c r="G611" s="3" t="str" cm="1">
        <f t="array" ref="G61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611" s="18">
        <v>0.84</v>
      </c>
      <c r="I611" s="8">
        <f>Table2[[#This Row],[rating]]+(Table2[[#This Row],[review count per product]]/8)</f>
        <v>4.5999999999999996</v>
      </c>
      <c r="J611">
        <v>3.6</v>
      </c>
      <c r="K611" s="2">
        <v>18202</v>
      </c>
      <c r="L611" s="2" t="str">
        <f>IF(Table2[[#This Row],[rating_count]]&lt;1000,"YES","NO")</f>
        <v>NO</v>
      </c>
      <c r="M611" s="2" t="str" cm="1">
        <f t="array" ref="M611">_xlfn.IFS(E611&lt;1000,"&lt;₹1000",E611&lt;=10000,"₹1000 - ₹10000",E611&gt;10000,"&gt;₹10000")</f>
        <v>&lt;₹1000</v>
      </c>
      <c r="N611" s="2" t="str">
        <f t="shared" si="27"/>
        <v>YES</v>
      </c>
      <c r="O611" s="4">
        <f t="shared" si="28"/>
        <v>34583800</v>
      </c>
      <c r="P611" t="s">
        <v>2070</v>
      </c>
      <c r="Q611" t="s">
        <v>2071</v>
      </c>
      <c r="R611" t="s">
        <v>2072</v>
      </c>
      <c r="S611">
        <f t="shared" si="29"/>
        <v>8</v>
      </c>
      <c r="T611" t="s">
        <v>2073</v>
      </c>
      <c r="U611" t="s">
        <v>10057</v>
      </c>
      <c r="V611" t="s">
        <v>10058</v>
      </c>
      <c r="W611" t="s">
        <v>10059</v>
      </c>
      <c r="X611" t="s">
        <v>10060</v>
      </c>
      <c r="Y611" t="s">
        <v>10061</v>
      </c>
      <c r="Z611" t="s">
        <v>10062</v>
      </c>
      <c r="AA611" t="s">
        <v>10063</v>
      </c>
      <c r="AB611" t="s">
        <v>10064</v>
      </c>
    </row>
    <row r="612" spans="1:28" x14ac:dyDescent="0.25">
      <c r="A612" t="s">
        <v>1822</v>
      </c>
      <c r="B612" t="s">
        <v>1823</v>
      </c>
      <c r="C612" t="s">
        <v>7561</v>
      </c>
      <c r="D612" t="s">
        <v>17067</v>
      </c>
      <c r="E612" s="3">
        <v>599</v>
      </c>
      <c r="F612" s="3">
        <v>2499</v>
      </c>
      <c r="G612" s="3" t="str" cm="1">
        <f t="array" ref="G61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612" s="18">
        <v>0.76</v>
      </c>
      <c r="I612" s="8">
        <f>Table2[[#This Row],[rating]]+(Table2[[#This Row],[review count per product]]/8)</f>
        <v>4.9000000000000004</v>
      </c>
      <c r="J612">
        <v>3.9</v>
      </c>
      <c r="K612" s="2">
        <v>58162</v>
      </c>
      <c r="L612" s="2" t="str">
        <f>IF(Table2[[#This Row],[rating_count]]&lt;1000,"YES","NO")</f>
        <v>NO</v>
      </c>
      <c r="M612" s="2" t="str" cm="1">
        <f t="array" ref="M612">_xlfn.IFS(E612&lt;1000,"&lt;₹1000",E612&lt;=10000,"₹1000 - ₹10000",E612&gt;10000,"&gt;₹10000")</f>
        <v>&lt;₹1000</v>
      </c>
      <c r="N612" s="2" t="str">
        <f t="shared" si="27"/>
        <v>YES</v>
      </c>
      <c r="O612" s="4">
        <f t="shared" si="28"/>
        <v>145346838</v>
      </c>
      <c r="P612" t="s">
        <v>1824</v>
      </c>
      <c r="Q612" t="s">
        <v>1825</v>
      </c>
      <c r="R612" t="s">
        <v>1826</v>
      </c>
      <c r="S612">
        <f t="shared" si="29"/>
        <v>8</v>
      </c>
      <c r="T612" t="s">
        <v>1827</v>
      </c>
      <c r="U612" t="s">
        <v>9808</v>
      </c>
      <c r="V612" t="s">
        <v>9809</v>
      </c>
      <c r="W612" t="s">
        <v>9810</v>
      </c>
      <c r="X612" t="s">
        <v>9811</v>
      </c>
      <c r="Y612" t="s">
        <v>9812</v>
      </c>
      <c r="Z612" t="s">
        <v>9813</v>
      </c>
      <c r="AA612" t="s">
        <v>9814</v>
      </c>
      <c r="AB612" t="s">
        <v>9815</v>
      </c>
    </row>
    <row r="613" spans="1:28" x14ac:dyDescent="0.25">
      <c r="A613" t="s">
        <v>4586</v>
      </c>
      <c r="B613" t="s">
        <v>4587</v>
      </c>
      <c r="C613" t="s">
        <v>7537</v>
      </c>
      <c r="D613" t="s">
        <v>17066</v>
      </c>
      <c r="E613" s="3">
        <v>5899</v>
      </c>
      <c r="F613" s="3">
        <v>7005</v>
      </c>
      <c r="G613" s="3" t="str" cm="1">
        <f t="array" ref="G61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613" s="18">
        <v>0.16</v>
      </c>
      <c r="I613" s="8">
        <f>Table2[[#This Row],[rating]]+(Table2[[#This Row],[review count per product]]/8)</f>
        <v>4.5999999999999996</v>
      </c>
      <c r="J613">
        <v>3.6</v>
      </c>
      <c r="K613" s="2">
        <v>4199</v>
      </c>
      <c r="L613" s="2" t="str">
        <f>IF(Table2[[#This Row],[rating_count]]&lt;1000,"YES","NO")</f>
        <v>NO</v>
      </c>
      <c r="M613" s="2" t="str" cm="1">
        <f t="array" ref="M613">_xlfn.IFS(E613&lt;1000,"&lt;₹1000",E613&lt;=10000,"₹1000 - ₹10000",E613&gt;10000,"&gt;₹10000")</f>
        <v>₹1000 - ₹10000</v>
      </c>
      <c r="N613" s="2" t="str">
        <f t="shared" si="27"/>
        <v>NO</v>
      </c>
      <c r="O613" s="4">
        <f t="shared" si="28"/>
        <v>29413995</v>
      </c>
      <c r="P613" t="s">
        <v>4588</v>
      </c>
      <c r="Q613" t="s">
        <v>4589</v>
      </c>
      <c r="R613" t="s">
        <v>4590</v>
      </c>
      <c r="S613">
        <f t="shared" si="29"/>
        <v>8</v>
      </c>
      <c r="T613" t="s">
        <v>4591</v>
      </c>
      <c r="U613" t="s">
        <v>13153</v>
      </c>
      <c r="V613" t="s">
        <v>13154</v>
      </c>
      <c r="W613" t="s">
        <v>13155</v>
      </c>
      <c r="X613" t="s">
        <v>13156</v>
      </c>
      <c r="Y613" t="s">
        <v>13157</v>
      </c>
      <c r="Z613" t="s">
        <v>13158</v>
      </c>
      <c r="AA613" t="s">
        <v>13159</v>
      </c>
      <c r="AB613" t="s">
        <v>13160</v>
      </c>
    </row>
    <row r="614" spans="1:28" x14ac:dyDescent="0.25">
      <c r="A614" t="s">
        <v>4166</v>
      </c>
      <c r="B614" t="s">
        <v>4167</v>
      </c>
      <c r="C614" t="s">
        <v>7561</v>
      </c>
      <c r="D614" t="s">
        <v>17067</v>
      </c>
      <c r="E614" s="3">
        <v>3999</v>
      </c>
      <c r="F614" s="3">
        <v>4332.96</v>
      </c>
      <c r="G614" s="3" t="str" cm="1">
        <f t="array" ref="G61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614" s="18">
        <v>0.08</v>
      </c>
      <c r="I614" s="8">
        <f>Table2[[#This Row],[rating]]+(Table2[[#This Row],[review count per product]]/8)</f>
        <v>4.5</v>
      </c>
      <c r="J614">
        <v>3.5</v>
      </c>
      <c r="K614" s="2">
        <v>21762</v>
      </c>
      <c r="L614" s="2" t="str">
        <f>IF(Table2[[#This Row],[rating_count]]&lt;1000,"YES","NO")</f>
        <v>NO</v>
      </c>
      <c r="M614" s="2" t="str" cm="1">
        <f t="array" ref="M614">_xlfn.IFS(E614&lt;1000,"&lt;₹1000",E614&lt;=10000,"₹1000 - ₹10000",E614&gt;10000,"&gt;₹10000")</f>
        <v>₹1000 - ₹10000</v>
      </c>
      <c r="N614" s="2" t="str">
        <f t="shared" si="27"/>
        <v>NO</v>
      </c>
      <c r="O614" s="4">
        <f t="shared" si="28"/>
        <v>94293875.519999996</v>
      </c>
      <c r="P614" t="s">
        <v>4168</v>
      </c>
      <c r="Q614" t="s">
        <v>4169</v>
      </c>
      <c r="R614" t="s">
        <v>4170</v>
      </c>
      <c r="S614">
        <f t="shared" si="29"/>
        <v>8</v>
      </c>
      <c r="T614" t="s">
        <v>4171</v>
      </c>
      <c r="U614" t="s">
        <v>12614</v>
      </c>
      <c r="V614" t="s">
        <v>12615</v>
      </c>
      <c r="W614" t="s">
        <v>12616</v>
      </c>
      <c r="X614" t="s">
        <v>12617</v>
      </c>
      <c r="Y614" t="s">
        <v>12618</v>
      </c>
      <c r="Z614" t="s">
        <v>12619</v>
      </c>
      <c r="AA614" t="s">
        <v>12620</v>
      </c>
      <c r="AB614" t="s">
        <v>12621</v>
      </c>
    </row>
    <row r="615" spans="1:28" x14ac:dyDescent="0.25">
      <c r="A615" t="s">
        <v>1195</v>
      </c>
      <c r="B615" t="s">
        <v>1196</v>
      </c>
      <c r="C615" t="s">
        <v>7541</v>
      </c>
      <c r="D615" t="s">
        <v>17067</v>
      </c>
      <c r="E615" s="3">
        <v>209</v>
      </c>
      <c r="F615" s="3">
        <v>499</v>
      </c>
      <c r="G615" s="3" t="str" cm="1">
        <f t="array" ref="G61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15" s="18">
        <v>0.57999999999999996</v>
      </c>
      <c r="I615" s="8">
        <f>Table2[[#This Row],[rating]]+(Table2[[#This Row],[review count per product]]/8)</f>
        <v>5</v>
      </c>
      <c r="J615">
        <v>4</v>
      </c>
      <c r="K615" s="2">
        <v>479</v>
      </c>
      <c r="L615" s="2" t="str">
        <f>IF(Table2[[#This Row],[rating_count]]&lt;1000,"YES","NO")</f>
        <v>YES</v>
      </c>
      <c r="M615" s="2" t="str" cm="1">
        <f t="array" ref="M615">_xlfn.IFS(E615&lt;1000,"&lt;₹1000",E615&lt;=10000,"₹1000 - ₹10000",E615&gt;10000,"&gt;₹10000")</f>
        <v>&lt;₹1000</v>
      </c>
      <c r="N615" s="2" t="str">
        <f t="shared" si="27"/>
        <v>YES</v>
      </c>
      <c r="O615" s="4">
        <f t="shared" si="28"/>
        <v>239021</v>
      </c>
      <c r="P615" t="s">
        <v>1197</v>
      </c>
      <c r="Q615" t="s">
        <v>1198</v>
      </c>
      <c r="R615" t="s">
        <v>1199</v>
      </c>
      <c r="S615">
        <f t="shared" si="29"/>
        <v>8</v>
      </c>
      <c r="T615" t="s">
        <v>1200</v>
      </c>
      <c r="U615" t="s">
        <v>9097</v>
      </c>
      <c r="V615" t="s">
        <v>9098</v>
      </c>
      <c r="W615" t="s">
        <v>9099</v>
      </c>
      <c r="X615" t="s">
        <v>9100</v>
      </c>
      <c r="Y615" t="s">
        <v>9101</v>
      </c>
      <c r="Z615" t="s">
        <v>9102</v>
      </c>
      <c r="AA615" t="s">
        <v>9103</v>
      </c>
      <c r="AB615" t="s">
        <v>9104</v>
      </c>
    </row>
    <row r="616" spans="1:28" x14ac:dyDescent="0.25">
      <c r="A616" t="s">
        <v>53</v>
      </c>
      <c r="B616" t="s">
        <v>54</v>
      </c>
      <c r="C616" t="s">
        <v>7537</v>
      </c>
      <c r="D616" t="s">
        <v>17066</v>
      </c>
      <c r="E616" s="3">
        <v>229</v>
      </c>
      <c r="F616" s="3">
        <v>299</v>
      </c>
      <c r="G616" s="3" t="str" cm="1">
        <f t="array" ref="G61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616" s="18">
        <v>0.23</v>
      </c>
      <c r="I616" s="8">
        <f>Table2[[#This Row],[rating]]+(Table2[[#This Row],[review count per product]]/8)</f>
        <v>5.3</v>
      </c>
      <c r="J616">
        <v>4.3</v>
      </c>
      <c r="K616" s="2">
        <v>30411</v>
      </c>
      <c r="L616" s="2" t="str">
        <f>IF(Table2[[#This Row],[rating_count]]&lt;1000,"YES","NO")</f>
        <v>NO</v>
      </c>
      <c r="M616" s="2" t="str" cm="1">
        <f t="array" ref="M616">_xlfn.IFS(E616&lt;1000,"&lt;₹1000",E616&lt;=10000,"₹1000 - ₹10000",E616&gt;10000,"&gt;₹10000")</f>
        <v>&lt;₹1000</v>
      </c>
      <c r="N616" s="2" t="str">
        <f t="shared" si="27"/>
        <v>NO</v>
      </c>
      <c r="O616" s="4">
        <f t="shared" si="28"/>
        <v>9092889</v>
      </c>
      <c r="P616" t="s">
        <v>55</v>
      </c>
      <c r="Q616" t="s">
        <v>56</v>
      </c>
      <c r="R616" t="s">
        <v>57</v>
      </c>
      <c r="S616">
        <f t="shared" si="29"/>
        <v>8</v>
      </c>
      <c r="T616" t="s">
        <v>58</v>
      </c>
      <c r="U616" t="s">
        <v>7800</v>
      </c>
      <c r="V616" t="s">
        <v>7801</v>
      </c>
      <c r="W616" t="s">
        <v>7802</v>
      </c>
      <c r="X616" t="s">
        <v>7803</v>
      </c>
      <c r="Y616" t="s">
        <v>7804</v>
      </c>
      <c r="Z616" t="s">
        <v>7805</v>
      </c>
      <c r="AA616" t="s">
        <v>7806</v>
      </c>
      <c r="AB616" t="s">
        <v>7807</v>
      </c>
    </row>
    <row r="617" spans="1:28" x14ac:dyDescent="0.25">
      <c r="A617" t="s">
        <v>115</v>
      </c>
      <c r="B617" t="s">
        <v>116</v>
      </c>
      <c r="C617" t="s">
        <v>7540</v>
      </c>
      <c r="D617" t="s">
        <v>17067</v>
      </c>
      <c r="E617" s="3">
        <v>13490</v>
      </c>
      <c r="F617" s="3">
        <v>21990</v>
      </c>
      <c r="G617" s="3" t="str" cm="1">
        <f t="array" ref="G61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617" s="18">
        <v>0.39</v>
      </c>
      <c r="I617" s="8">
        <f>Table2[[#This Row],[rating]]+(Table2[[#This Row],[review count per product]]/8)</f>
        <v>5.3</v>
      </c>
      <c r="J617">
        <v>4.3</v>
      </c>
      <c r="K617" s="2">
        <v>11976</v>
      </c>
      <c r="L617" s="2" t="str">
        <f>IF(Table2[[#This Row],[rating_count]]&lt;1000,"YES","NO")</f>
        <v>NO</v>
      </c>
      <c r="M617" s="2" t="str" cm="1">
        <f t="array" ref="M617">_xlfn.IFS(E617&lt;1000,"&lt;₹1000",E617&lt;=10000,"₹1000 - ₹10000",E617&gt;10000,"&gt;₹10000")</f>
        <v>&gt;₹10000</v>
      </c>
      <c r="N617" s="2" t="str">
        <f t="shared" si="27"/>
        <v>NO</v>
      </c>
      <c r="O617" s="4">
        <f t="shared" si="28"/>
        <v>263352240</v>
      </c>
      <c r="P617" t="s">
        <v>117</v>
      </c>
      <c r="Q617" t="s">
        <v>118</v>
      </c>
      <c r="R617" t="s">
        <v>119</v>
      </c>
      <c r="S617">
        <f t="shared" si="29"/>
        <v>8</v>
      </c>
      <c r="T617" t="s">
        <v>120</v>
      </c>
      <c r="U617" t="s">
        <v>7872</v>
      </c>
      <c r="V617" t="s">
        <v>7873</v>
      </c>
      <c r="W617" t="s">
        <v>7874</v>
      </c>
      <c r="X617" t="s">
        <v>7875</v>
      </c>
      <c r="Y617" t="s">
        <v>7876</v>
      </c>
      <c r="Z617" t="s">
        <v>7877</v>
      </c>
      <c r="AA617" t="s">
        <v>7878</v>
      </c>
      <c r="AB617" t="s">
        <v>7879</v>
      </c>
    </row>
    <row r="618" spans="1:28" x14ac:dyDescent="0.25">
      <c r="A618" t="s">
        <v>5311</v>
      </c>
      <c r="B618" t="s">
        <v>5312</v>
      </c>
      <c r="C618" t="s">
        <v>7584</v>
      </c>
      <c r="D618" t="s">
        <v>17066</v>
      </c>
      <c r="E618" s="3">
        <v>89</v>
      </c>
      <c r="F618" s="3">
        <v>89</v>
      </c>
      <c r="G618" s="3" t="str" cm="1">
        <f t="array" ref="G61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618" s="18">
        <v>0</v>
      </c>
      <c r="I618" s="8">
        <f>Table2[[#This Row],[rating]]+(Table2[[#This Row],[review count per product]]/8)</f>
        <v>5.2</v>
      </c>
      <c r="J618">
        <v>4.2</v>
      </c>
      <c r="K618" s="2">
        <v>19621</v>
      </c>
      <c r="L618" s="2" t="str">
        <f>IF(Table2[[#This Row],[rating_count]]&lt;1000,"YES","NO")</f>
        <v>NO</v>
      </c>
      <c r="M618" s="2" t="str" cm="1">
        <f t="array" ref="M618">_xlfn.IFS(E618&lt;1000,"&lt;₹1000",E618&lt;=10000,"₹1000 - ₹10000",E618&gt;10000,"&gt;₹10000")</f>
        <v>&lt;₹1000</v>
      </c>
      <c r="N618" s="2" t="str">
        <f t="shared" si="27"/>
        <v>NO</v>
      </c>
      <c r="O618" s="4">
        <f t="shared" si="28"/>
        <v>1746269</v>
      </c>
      <c r="P618" t="s">
        <v>5313</v>
      </c>
      <c r="Q618" t="s">
        <v>5314</v>
      </c>
      <c r="R618" t="s">
        <v>5315</v>
      </c>
      <c r="S618">
        <f t="shared" si="29"/>
        <v>8</v>
      </c>
      <c r="T618" t="s">
        <v>5316</v>
      </c>
      <c r="U618" t="s">
        <v>14106</v>
      </c>
      <c r="V618" t="s">
        <v>14107</v>
      </c>
      <c r="W618" t="s">
        <v>14108</v>
      </c>
      <c r="X618" t="s">
        <v>14109</v>
      </c>
      <c r="Y618" t="s">
        <v>14110</v>
      </c>
      <c r="Z618" t="s">
        <v>14111</v>
      </c>
      <c r="AA618" t="s">
        <v>14112</v>
      </c>
      <c r="AB618" t="s">
        <v>14113</v>
      </c>
    </row>
    <row r="619" spans="1:28" x14ac:dyDescent="0.25">
      <c r="A619" t="s">
        <v>3359</v>
      </c>
      <c r="B619" t="s">
        <v>3360</v>
      </c>
      <c r="C619" t="s">
        <v>7561</v>
      </c>
      <c r="D619" t="s">
        <v>17067</v>
      </c>
      <c r="E619" s="3">
        <v>1499</v>
      </c>
      <c r="F619" s="3">
        <v>2999</v>
      </c>
      <c r="G619" s="3" t="str" cm="1">
        <f t="array" ref="G61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619" s="18">
        <v>0.5</v>
      </c>
      <c r="I619" s="8">
        <f>Table2[[#This Row],[rating]]+(Table2[[#This Row],[review count per product]]/8)</f>
        <v>4.7</v>
      </c>
      <c r="J619">
        <v>3.7</v>
      </c>
      <c r="K619" s="2">
        <v>87798</v>
      </c>
      <c r="L619" s="2" t="str">
        <f>IF(Table2[[#This Row],[rating_count]]&lt;1000,"YES","NO")</f>
        <v>NO</v>
      </c>
      <c r="M619" s="2" t="str" cm="1">
        <f t="array" ref="M619">_xlfn.IFS(E619&lt;1000,"&lt;₹1000",E619&lt;=10000,"₹1000 - ₹10000",E619&gt;10000,"&gt;₹10000")</f>
        <v>₹1000 - ₹10000</v>
      </c>
      <c r="N619" s="2" t="str">
        <f t="shared" si="27"/>
        <v>YES</v>
      </c>
      <c r="O619" s="4">
        <f t="shared" si="28"/>
        <v>263306202</v>
      </c>
      <c r="P619" t="s">
        <v>3361</v>
      </c>
      <c r="Q619" t="s">
        <v>3362</v>
      </c>
      <c r="R619" t="s">
        <v>3363</v>
      </c>
      <c r="S619">
        <f t="shared" si="29"/>
        <v>8</v>
      </c>
      <c r="T619" t="s">
        <v>3364</v>
      </c>
      <c r="U619" t="s">
        <v>11550</v>
      </c>
      <c r="V619" t="s">
        <v>11551</v>
      </c>
      <c r="W619" t="s">
        <v>11552</v>
      </c>
      <c r="X619" t="s">
        <v>11553</v>
      </c>
      <c r="Y619" t="s">
        <v>11554</v>
      </c>
      <c r="Z619" t="s">
        <v>11555</v>
      </c>
      <c r="AA619" t="s">
        <v>11556</v>
      </c>
      <c r="AB619" t="s">
        <v>11557</v>
      </c>
    </row>
    <row r="620" spans="1:28" x14ac:dyDescent="0.25">
      <c r="A620" t="s">
        <v>1692</v>
      </c>
      <c r="B620" t="s">
        <v>1693</v>
      </c>
      <c r="C620" t="s">
        <v>7537</v>
      </c>
      <c r="D620" t="s">
        <v>17066</v>
      </c>
      <c r="E620" s="3">
        <v>24990</v>
      </c>
      <c r="F620" s="3">
        <v>51990</v>
      </c>
      <c r="G620" s="3" t="str" cm="1">
        <f t="array" ref="G62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20" s="18">
        <v>0.52</v>
      </c>
      <c r="I620" s="8">
        <f>Table2[[#This Row],[rating]]+(Table2[[#This Row],[review count per product]]/8)</f>
        <v>5.2</v>
      </c>
      <c r="J620">
        <v>4.2</v>
      </c>
      <c r="K620" s="2">
        <v>2951</v>
      </c>
      <c r="L620" s="2" t="str">
        <f>IF(Table2[[#This Row],[rating_count]]&lt;1000,"YES","NO")</f>
        <v>NO</v>
      </c>
      <c r="M620" s="2" t="str" cm="1">
        <f t="array" ref="M620">_xlfn.IFS(E620&lt;1000,"&lt;₹1000",E620&lt;=10000,"₹1000 - ₹10000",E620&gt;10000,"&gt;₹10000")</f>
        <v>&gt;₹10000</v>
      </c>
      <c r="N620" s="2" t="str">
        <f t="shared" si="27"/>
        <v>YES</v>
      </c>
      <c r="O620" s="4">
        <f t="shared" si="28"/>
        <v>153422490</v>
      </c>
      <c r="P620" t="s">
        <v>1694</v>
      </c>
      <c r="Q620" t="s">
        <v>1695</v>
      </c>
      <c r="R620" t="s">
        <v>1696</v>
      </c>
      <c r="S620">
        <f t="shared" si="29"/>
        <v>8</v>
      </c>
      <c r="T620" t="s">
        <v>1697</v>
      </c>
      <c r="U620" t="s">
        <v>9669</v>
      </c>
      <c r="V620" t="s">
        <v>9670</v>
      </c>
      <c r="W620" t="s">
        <v>9671</v>
      </c>
      <c r="X620" t="s">
        <v>9672</v>
      </c>
      <c r="Y620" t="s">
        <v>9673</v>
      </c>
      <c r="Z620" t="s">
        <v>9674</v>
      </c>
      <c r="AA620" t="s">
        <v>9675</v>
      </c>
      <c r="AB620" t="s">
        <v>9676</v>
      </c>
    </row>
    <row r="621" spans="1:28" x14ac:dyDescent="0.25">
      <c r="A621" t="s">
        <v>4430</v>
      </c>
      <c r="B621" t="s">
        <v>4431</v>
      </c>
      <c r="C621" t="s">
        <v>7591</v>
      </c>
      <c r="D621" t="s">
        <v>17066</v>
      </c>
      <c r="E621" s="3">
        <v>1199</v>
      </c>
      <c r="F621" s="3">
        <v>2999</v>
      </c>
      <c r="G621" s="3" t="str" cm="1">
        <f t="array" ref="G62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21" s="18">
        <v>0.6</v>
      </c>
      <c r="I621" s="8">
        <f>Table2[[#This Row],[rating]]+(Table2[[#This Row],[review count per product]]/8)</f>
        <v>5.0999999999999996</v>
      </c>
      <c r="J621">
        <v>4.0999999999999996</v>
      </c>
      <c r="K621" s="2">
        <v>10725</v>
      </c>
      <c r="L621" s="2" t="str">
        <f>IF(Table2[[#This Row],[rating_count]]&lt;1000,"YES","NO")</f>
        <v>NO</v>
      </c>
      <c r="M621" s="2" t="str" cm="1">
        <f t="array" ref="M621">_xlfn.IFS(E621&lt;1000,"&lt;₹1000",E621&lt;=10000,"₹1000 - ₹10000",E621&gt;10000,"&gt;₹10000")</f>
        <v>₹1000 - ₹10000</v>
      </c>
      <c r="N621" s="2" t="str">
        <f t="shared" si="27"/>
        <v>YES</v>
      </c>
      <c r="O621" s="4">
        <f t="shared" si="28"/>
        <v>32164275</v>
      </c>
      <c r="P621" t="s">
        <v>4432</v>
      </c>
      <c r="Q621" t="s">
        <v>4433</v>
      </c>
      <c r="R621" t="s">
        <v>4434</v>
      </c>
      <c r="S621">
        <f t="shared" si="29"/>
        <v>8</v>
      </c>
      <c r="T621" t="s">
        <v>4435</v>
      </c>
      <c r="U621" t="s">
        <v>12958</v>
      </c>
      <c r="V621" t="s">
        <v>12959</v>
      </c>
      <c r="W621" t="s">
        <v>12960</v>
      </c>
      <c r="X621" t="s">
        <v>12961</v>
      </c>
      <c r="Y621" t="s">
        <v>12962</v>
      </c>
      <c r="Z621" t="s">
        <v>12963</v>
      </c>
      <c r="AA621" t="s">
        <v>12964</v>
      </c>
      <c r="AB621" t="s">
        <v>12965</v>
      </c>
    </row>
    <row r="622" spans="1:28" x14ac:dyDescent="0.25">
      <c r="A622" t="s">
        <v>2053</v>
      </c>
      <c r="B622" t="s">
        <v>2054</v>
      </c>
      <c r="C622" t="s">
        <v>7559</v>
      </c>
      <c r="D622" t="s">
        <v>17067</v>
      </c>
      <c r="E622" s="3">
        <v>4790</v>
      </c>
      <c r="F622" s="3">
        <v>15990</v>
      </c>
      <c r="G622" s="3" t="str" cm="1">
        <f t="array" ref="G62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22" s="18">
        <v>0.7</v>
      </c>
      <c r="I622" s="8">
        <f>Table2[[#This Row],[rating]]+(Table2[[#This Row],[review count per product]]/8)</f>
        <v>5</v>
      </c>
      <c r="J622">
        <v>4</v>
      </c>
      <c r="K622" s="2">
        <v>4390</v>
      </c>
      <c r="L622" s="2" t="str">
        <f>IF(Table2[[#This Row],[rating_count]]&lt;1000,"YES","NO")</f>
        <v>NO</v>
      </c>
      <c r="M622" s="2" t="str" cm="1">
        <f t="array" ref="M622">_xlfn.IFS(E622&lt;1000,"&lt;₹1000",E622&lt;=10000,"₹1000 - ₹10000",E622&gt;10000,"&gt;₹10000")</f>
        <v>₹1000 - ₹10000</v>
      </c>
      <c r="N622" s="2" t="str">
        <f t="shared" si="27"/>
        <v>YES</v>
      </c>
      <c r="O622" s="4">
        <f t="shared" si="28"/>
        <v>70196100</v>
      </c>
      <c r="P622" t="s">
        <v>2055</v>
      </c>
      <c r="Q622" t="s">
        <v>2056</v>
      </c>
      <c r="R622" t="s">
        <v>2057</v>
      </c>
      <c r="S622">
        <f t="shared" si="29"/>
        <v>8</v>
      </c>
      <c r="T622" t="s">
        <v>2058</v>
      </c>
      <c r="U622" t="s">
        <v>10041</v>
      </c>
      <c r="V622" t="s">
        <v>10042</v>
      </c>
      <c r="W622" t="s">
        <v>10043</v>
      </c>
      <c r="X622" t="s">
        <v>10044</v>
      </c>
      <c r="Y622" t="s">
        <v>10045</v>
      </c>
      <c r="Z622" t="s">
        <v>10046</v>
      </c>
      <c r="AA622" t="s">
        <v>10047</v>
      </c>
      <c r="AB622" t="s">
        <v>10048</v>
      </c>
    </row>
    <row r="623" spans="1:28" x14ac:dyDescent="0.25">
      <c r="A623" t="s">
        <v>2958</v>
      </c>
      <c r="B623" t="s">
        <v>2959</v>
      </c>
      <c r="C623" t="s">
        <v>7565</v>
      </c>
      <c r="D623" t="s">
        <v>17067</v>
      </c>
      <c r="E623" s="3">
        <v>499</v>
      </c>
      <c r="F623" s="3">
        <v>1999</v>
      </c>
      <c r="G623" s="3" t="str" cm="1">
        <f t="array" ref="G62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623" s="18">
        <v>0.75</v>
      </c>
      <c r="I623" s="8">
        <f>Table2[[#This Row],[rating]]+(Table2[[#This Row],[review count per product]]/8)</f>
        <v>4.7</v>
      </c>
      <c r="J623">
        <v>3.7</v>
      </c>
      <c r="K623" s="2">
        <v>3369</v>
      </c>
      <c r="L623" s="2" t="str">
        <f>IF(Table2[[#This Row],[rating_count]]&lt;1000,"YES","NO")</f>
        <v>NO</v>
      </c>
      <c r="M623" s="2" t="str" cm="1">
        <f t="array" ref="M623">_xlfn.IFS(E623&lt;1000,"&lt;₹1000",E623&lt;=10000,"₹1000 - ₹10000",E623&gt;10000,"&gt;₹10000")</f>
        <v>&lt;₹1000</v>
      </c>
      <c r="N623" s="2" t="str">
        <f t="shared" si="27"/>
        <v>YES</v>
      </c>
      <c r="O623" s="4">
        <f t="shared" si="28"/>
        <v>6734631</v>
      </c>
      <c r="P623" t="s">
        <v>2960</v>
      </c>
      <c r="Q623" t="s">
        <v>2961</v>
      </c>
      <c r="R623" t="s">
        <v>2962</v>
      </c>
      <c r="S623">
        <f t="shared" si="29"/>
        <v>8</v>
      </c>
      <c r="T623" t="s">
        <v>2963</v>
      </c>
      <c r="U623" t="s">
        <v>11025</v>
      </c>
      <c r="V623" t="s">
        <v>11026</v>
      </c>
      <c r="W623" t="s">
        <v>11027</v>
      </c>
      <c r="X623" t="s">
        <v>11028</v>
      </c>
      <c r="Y623" t="s">
        <v>11029</v>
      </c>
      <c r="Z623" t="s">
        <v>11030</v>
      </c>
      <c r="AA623" t="s">
        <v>11031</v>
      </c>
      <c r="AB623" t="s">
        <v>11032</v>
      </c>
    </row>
    <row r="624" spans="1:28" x14ac:dyDescent="0.25">
      <c r="A624" t="s">
        <v>4382</v>
      </c>
      <c r="B624" t="s">
        <v>4383</v>
      </c>
      <c r="C624" t="s">
        <v>7586</v>
      </c>
      <c r="D624" t="s">
        <v>17066</v>
      </c>
      <c r="E624" s="3">
        <v>649</v>
      </c>
      <c r="F624" s="3">
        <v>2499</v>
      </c>
      <c r="G624" s="3" t="str" cm="1">
        <f t="array" ref="G62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624" s="18">
        <v>0.74</v>
      </c>
      <c r="I624" s="8">
        <f>Table2[[#This Row],[rating]]+(Table2[[#This Row],[review count per product]]/8)</f>
        <v>4.9000000000000004</v>
      </c>
      <c r="J624">
        <v>3.9</v>
      </c>
      <c r="K624" s="2">
        <v>13049</v>
      </c>
      <c r="L624" s="2" t="str">
        <f>IF(Table2[[#This Row],[rating_count]]&lt;1000,"YES","NO")</f>
        <v>NO</v>
      </c>
      <c r="M624" s="2" t="str" cm="1">
        <f t="array" ref="M624">_xlfn.IFS(E624&lt;1000,"&lt;₹1000",E624&lt;=10000,"₹1000 - ₹10000",E624&gt;10000,"&gt;₹10000")</f>
        <v>&lt;₹1000</v>
      </c>
      <c r="N624" s="2" t="str">
        <f t="shared" si="27"/>
        <v>YES</v>
      </c>
      <c r="O624" s="4">
        <f t="shared" si="28"/>
        <v>32609451</v>
      </c>
      <c r="P624" t="s">
        <v>4384</v>
      </c>
      <c r="Q624" t="s">
        <v>4385</v>
      </c>
      <c r="R624" t="s">
        <v>4386</v>
      </c>
      <c r="S624">
        <f t="shared" si="29"/>
        <v>8</v>
      </c>
      <c r="T624" t="s">
        <v>4387</v>
      </c>
      <c r="U624" t="s">
        <v>12894</v>
      </c>
      <c r="V624" t="s">
        <v>12895</v>
      </c>
      <c r="W624" t="s">
        <v>12896</v>
      </c>
      <c r="X624" t="s">
        <v>12897</v>
      </c>
      <c r="Y624" t="s">
        <v>12898</v>
      </c>
      <c r="Z624" t="s">
        <v>12899</v>
      </c>
      <c r="AA624" t="s">
        <v>12900</v>
      </c>
      <c r="AB624" t="s">
        <v>12901</v>
      </c>
    </row>
    <row r="625" spans="1:28" x14ac:dyDescent="0.25">
      <c r="A625" t="s">
        <v>4490</v>
      </c>
      <c r="B625" t="s">
        <v>4491</v>
      </c>
      <c r="C625" t="s">
        <v>7537</v>
      </c>
      <c r="D625" t="s">
        <v>17066</v>
      </c>
      <c r="E625" s="3">
        <v>1199</v>
      </c>
      <c r="F625" s="3">
        <v>1999</v>
      </c>
      <c r="G625" s="3" t="str" cm="1">
        <f t="array" ref="G62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625" s="18">
        <v>0.4</v>
      </c>
      <c r="I625" s="8">
        <f>Table2[[#This Row],[rating]]+(Table2[[#This Row],[review count per product]]/8)</f>
        <v>5.5</v>
      </c>
      <c r="J625">
        <v>4.5</v>
      </c>
      <c r="K625" s="2">
        <v>22420</v>
      </c>
      <c r="L625" s="2" t="str">
        <f>IF(Table2[[#This Row],[rating_count]]&lt;1000,"YES","NO")</f>
        <v>NO</v>
      </c>
      <c r="M625" s="2" t="str" cm="1">
        <f t="array" ref="M625">_xlfn.IFS(E625&lt;1000,"&lt;₹1000",E625&lt;=10000,"₹1000 - ₹10000",E625&gt;10000,"&gt;₹10000")</f>
        <v>₹1000 - ₹10000</v>
      </c>
      <c r="N625" s="2" t="str">
        <f t="shared" si="27"/>
        <v>NO</v>
      </c>
      <c r="O625" s="4">
        <f t="shared" si="28"/>
        <v>44817580</v>
      </c>
      <c r="P625" t="s">
        <v>4492</v>
      </c>
      <c r="Q625" t="s">
        <v>539</v>
      </c>
      <c r="R625" t="s">
        <v>540</v>
      </c>
      <c r="S625">
        <f t="shared" si="29"/>
        <v>8</v>
      </c>
      <c r="T625" t="s">
        <v>541</v>
      </c>
      <c r="U625" t="s">
        <v>8368</v>
      </c>
      <c r="V625" t="s">
        <v>8369</v>
      </c>
      <c r="W625" t="s">
        <v>8370</v>
      </c>
      <c r="X625" t="s">
        <v>8371</v>
      </c>
      <c r="Y625" t="s">
        <v>8372</v>
      </c>
      <c r="Z625" t="s">
        <v>8373</v>
      </c>
      <c r="AA625" t="s">
        <v>8374</v>
      </c>
      <c r="AB625" t="s">
        <v>8375</v>
      </c>
    </row>
    <row r="626" spans="1:28" x14ac:dyDescent="0.25">
      <c r="A626" t="s">
        <v>1650</v>
      </c>
      <c r="B626" t="s">
        <v>1651</v>
      </c>
      <c r="C626" t="s">
        <v>7541</v>
      </c>
      <c r="D626" t="s">
        <v>17067</v>
      </c>
      <c r="E626" s="3">
        <v>299</v>
      </c>
      <c r="F626" s="3">
        <v>799</v>
      </c>
      <c r="G626" s="3" t="str" cm="1">
        <f t="array" ref="G62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26" s="18">
        <v>0.63</v>
      </c>
      <c r="I626" s="8">
        <f>Table2[[#This Row],[rating]]+(Table2[[#This Row],[review count per product]]/8)</f>
        <v>5</v>
      </c>
      <c r="J626">
        <v>4</v>
      </c>
      <c r="K626" s="2">
        <v>151</v>
      </c>
      <c r="L626" s="2" t="str">
        <f>IF(Table2[[#This Row],[rating_count]]&lt;1000,"YES","NO")</f>
        <v>YES</v>
      </c>
      <c r="M626" s="2" t="str" cm="1">
        <f t="array" ref="M626">_xlfn.IFS(E626&lt;1000,"&lt;₹1000",E626&lt;=10000,"₹1000 - ₹10000",E626&gt;10000,"&gt;₹10000")</f>
        <v>&lt;₹1000</v>
      </c>
      <c r="N626" s="2" t="str">
        <f t="shared" si="27"/>
        <v>YES</v>
      </c>
      <c r="O626" s="4">
        <f t="shared" si="28"/>
        <v>120649</v>
      </c>
      <c r="P626" t="s">
        <v>1652</v>
      </c>
      <c r="Q626" t="s">
        <v>1653</v>
      </c>
      <c r="R626" t="s">
        <v>1654</v>
      </c>
      <c r="S626">
        <f t="shared" si="29"/>
        <v>8</v>
      </c>
      <c r="T626" t="s">
        <v>1655</v>
      </c>
      <c r="U626" t="s">
        <v>9613</v>
      </c>
      <c r="V626" t="s">
        <v>9614</v>
      </c>
      <c r="W626" t="s">
        <v>9615</v>
      </c>
      <c r="X626" t="s">
        <v>9616</v>
      </c>
      <c r="Y626" t="s">
        <v>9617</v>
      </c>
      <c r="Z626" t="s">
        <v>9618</v>
      </c>
      <c r="AA626" t="s">
        <v>9619</v>
      </c>
      <c r="AB626" t="s">
        <v>9620</v>
      </c>
    </row>
    <row r="627" spans="1:28" x14ac:dyDescent="0.25">
      <c r="A627" t="s">
        <v>1991</v>
      </c>
      <c r="B627" t="s">
        <v>1992</v>
      </c>
      <c r="C627" t="s">
        <v>7566</v>
      </c>
      <c r="D627" t="s">
        <v>17067</v>
      </c>
      <c r="E627" s="3">
        <v>399</v>
      </c>
      <c r="F627" s="3">
        <v>699</v>
      </c>
      <c r="G627" s="3" t="str" cm="1">
        <f t="array" ref="G62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627" s="18">
        <v>0.43</v>
      </c>
      <c r="I627" s="8">
        <f>Table2[[#This Row],[rating]]+(Table2[[#This Row],[review count per product]]/8)</f>
        <v>5</v>
      </c>
      <c r="J627">
        <v>4</v>
      </c>
      <c r="K627" s="2">
        <v>37817</v>
      </c>
      <c r="L627" s="2" t="str">
        <f>IF(Table2[[#This Row],[rating_count]]&lt;1000,"YES","NO")</f>
        <v>NO</v>
      </c>
      <c r="M627" s="2" t="str" cm="1">
        <f t="array" ref="M627">_xlfn.IFS(E627&lt;1000,"&lt;₹1000",E627&lt;=10000,"₹1000 - ₹10000",E627&gt;10000,"&gt;₹10000")</f>
        <v>&lt;₹1000</v>
      </c>
      <c r="N627" s="2" t="str">
        <f t="shared" si="27"/>
        <v>NO</v>
      </c>
      <c r="O627" s="4">
        <f t="shared" si="28"/>
        <v>26434083</v>
      </c>
      <c r="P627" t="s">
        <v>1993</v>
      </c>
      <c r="Q627" t="s">
        <v>1994</v>
      </c>
      <c r="R627" t="s">
        <v>1995</v>
      </c>
      <c r="S627">
        <f t="shared" si="29"/>
        <v>8</v>
      </c>
      <c r="T627" t="s">
        <v>1996</v>
      </c>
      <c r="U627" t="s">
        <v>9983</v>
      </c>
      <c r="V627" t="s">
        <v>9984</v>
      </c>
      <c r="W627" t="s">
        <v>9985</v>
      </c>
      <c r="X627" t="s">
        <v>9986</v>
      </c>
      <c r="Y627" t="s">
        <v>9987</v>
      </c>
      <c r="Z627" t="s">
        <v>9988</v>
      </c>
      <c r="AA627" t="s">
        <v>9989</v>
      </c>
      <c r="AB627" t="s">
        <v>9990</v>
      </c>
    </row>
    <row r="628" spans="1:28" x14ac:dyDescent="0.25">
      <c r="A628" t="s">
        <v>1575</v>
      </c>
      <c r="B628" t="s">
        <v>1576</v>
      </c>
      <c r="C628" t="s">
        <v>7539</v>
      </c>
      <c r="D628" t="s">
        <v>17067</v>
      </c>
      <c r="E628" s="3">
        <v>218</v>
      </c>
      <c r="F628" s="3">
        <v>999</v>
      </c>
      <c r="G628" s="3" t="str" cm="1">
        <f t="array" ref="G62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628" s="18">
        <v>0.78</v>
      </c>
      <c r="I628" s="8">
        <f>Table2[[#This Row],[rating]]+(Table2[[#This Row],[review count per product]]/8)</f>
        <v>5.2</v>
      </c>
      <c r="J628">
        <v>4.2</v>
      </c>
      <c r="K628" s="2">
        <v>163</v>
      </c>
      <c r="L628" s="2" t="str">
        <f>IF(Table2[[#This Row],[rating_count]]&lt;1000,"YES","NO")</f>
        <v>YES</v>
      </c>
      <c r="M628" s="2" t="str" cm="1">
        <f t="array" ref="M628">_xlfn.IFS(E628&lt;1000,"&lt;₹1000",E628&lt;=10000,"₹1000 - ₹10000",E628&gt;10000,"&gt;₹10000")</f>
        <v>&lt;₹1000</v>
      </c>
      <c r="N628" s="2" t="str">
        <f t="shared" si="27"/>
        <v>YES</v>
      </c>
      <c r="O628" s="4">
        <f t="shared" si="28"/>
        <v>162837</v>
      </c>
      <c r="P628" t="s">
        <v>1577</v>
      </c>
      <c r="Q628" t="s">
        <v>1578</v>
      </c>
      <c r="R628" t="s">
        <v>1579</v>
      </c>
      <c r="S628">
        <f t="shared" si="29"/>
        <v>8</v>
      </c>
      <c r="T628" t="s">
        <v>1580</v>
      </c>
      <c r="U628" t="s">
        <v>9517</v>
      </c>
      <c r="V628" t="s">
        <v>9518</v>
      </c>
      <c r="W628" t="s">
        <v>9519</v>
      </c>
      <c r="X628" t="s">
        <v>9520</v>
      </c>
      <c r="Y628" t="s">
        <v>9521</v>
      </c>
      <c r="Z628" t="s">
        <v>9522</v>
      </c>
      <c r="AA628" t="s">
        <v>9523</v>
      </c>
      <c r="AB628" t="s">
        <v>9524</v>
      </c>
    </row>
    <row r="629" spans="1:28" x14ac:dyDescent="0.25">
      <c r="A629" t="s">
        <v>5856</v>
      </c>
      <c r="B629" t="s">
        <v>5857</v>
      </c>
      <c r="C629" t="s">
        <v>7699</v>
      </c>
      <c r="D629" t="s">
        <v>17068</v>
      </c>
      <c r="E629" s="3">
        <v>3249</v>
      </c>
      <c r="F629" s="3">
        <v>6375</v>
      </c>
      <c r="G629" s="3" t="str" cm="1">
        <f t="array" ref="G62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629" s="18">
        <v>0.49</v>
      </c>
      <c r="I629" s="8">
        <f>Table2[[#This Row],[rating]]+(Table2[[#This Row],[review count per product]]/8)</f>
        <v>5</v>
      </c>
      <c r="J629">
        <v>4</v>
      </c>
      <c r="K629" s="2">
        <v>4978</v>
      </c>
      <c r="L629" s="2" t="str">
        <f>IF(Table2[[#This Row],[rating_count]]&lt;1000,"YES","NO")</f>
        <v>NO</v>
      </c>
      <c r="M629" s="2" t="str" cm="1">
        <f t="array" ref="M629">_xlfn.IFS(E629&lt;1000,"&lt;₹1000",E629&lt;=10000,"₹1000 - ₹10000",E629&gt;10000,"&gt;₹10000")</f>
        <v>₹1000 - ₹10000</v>
      </c>
      <c r="N629" s="2" t="str">
        <f t="shared" si="27"/>
        <v>NO</v>
      </c>
      <c r="O629" s="4">
        <f t="shared" si="28"/>
        <v>31734750</v>
      </c>
      <c r="P629" t="s">
        <v>5858</v>
      </c>
      <c r="Q629" t="s">
        <v>5859</v>
      </c>
      <c r="R629" t="s">
        <v>5860</v>
      </c>
      <c r="S629">
        <f t="shared" si="29"/>
        <v>8</v>
      </c>
      <c r="T629" t="s">
        <v>5861</v>
      </c>
      <c r="U629" t="s">
        <v>14818</v>
      </c>
      <c r="V629" t="s">
        <v>14819</v>
      </c>
      <c r="W629" t="s">
        <v>14820</v>
      </c>
      <c r="X629" t="s">
        <v>14821</v>
      </c>
      <c r="Y629" t="s">
        <v>14822</v>
      </c>
      <c r="Z629" t="s">
        <v>14823</v>
      </c>
      <c r="AA629" t="s">
        <v>14824</v>
      </c>
      <c r="AB629" t="s">
        <v>14825</v>
      </c>
    </row>
    <row r="630" spans="1:28" x14ac:dyDescent="0.25">
      <c r="A630" t="s">
        <v>5838</v>
      </c>
      <c r="B630" t="s">
        <v>5839</v>
      </c>
      <c r="C630" t="s">
        <v>7679</v>
      </c>
      <c r="D630" t="s">
        <v>17068</v>
      </c>
      <c r="E630" s="3">
        <v>14400</v>
      </c>
      <c r="F630" s="3">
        <v>59900</v>
      </c>
      <c r="G630" s="3" t="str" cm="1">
        <f t="array" ref="G63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630" s="18">
        <v>0.76</v>
      </c>
      <c r="I630" s="8">
        <f>Table2[[#This Row],[rating]]+(Table2[[#This Row],[review count per product]]/8)</f>
        <v>5.4</v>
      </c>
      <c r="J630">
        <v>4.4000000000000004</v>
      </c>
      <c r="K630" s="2">
        <v>3837</v>
      </c>
      <c r="L630" s="2" t="str">
        <f>IF(Table2[[#This Row],[rating_count]]&lt;1000,"YES","NO")</f>
        <v>NO</v>
      </c>
      <c r="M630" s="2" t="str" cm="1">
        <f t="array" ref="M630">_xlfn.IFS(E630&lt;1000,"&lt;₹1000",E630&lt;=10000,"₹1000 - ₹10000",E630&gt;10000,"&gt;₹10000")</f>
        <v>&gt;₹10000</v>
      </c>
      <c r="N630" s="2" t="str">
        <f t="shared" si="27"/>
        <v>YES</v>
      </c>
      <c r="O630" s="4">
        <f t="shared" si="28"/>
        <v>229836300</v>
      </c>
      <c r="P630" t="s">
        <v>5840</v>
      </c>
      <c r="Q630" t="s">
        <v>5841</v>
      </c>
      <c r="R630" t="s">
        <v>5842</v>
      </c>
      <c r="S630">
        <f t="shared" si="29"/>
        <v>8</v>
      </c>
      <c r="T630" t="s">
        <v>5843</v>
      </c>
      <c r="U630" t="s">
        <v>14794</v>
      </c>
      <c r="V630" t="s">
        <v>14795</v>
      </c>
      <c r="W630" t="s">
        <v>14796</v>
      </c>
      <c r="X630" t="s">
        <v>14797</v>
      </c>
      <c r="Y630" t="s">
        <v>14798</v>
      </c>
      <c r="Z630" t="s">
        <v>14799</v>
      </c>
      <c r="AA630" t="s">
        <v>14800</v>
      </c>
      <c r="AB630" t="s">
        <v>14801</v>
      </c>
    </row>
    <row r="631" spans="1:28" x14ac:dyDescent="0.25">
      <c r="A631" t="s">
        <v>1011</v>
      </c>
      <c r="B631" t="s">
        <v>1012</v>
      </c>
      <c r="C631" t="s">
        <v>7541</v>
      </c>
      <c r="D631" t="s">
        <v>17067</v>
      </c>
      <c r="E631" s="3">
        <v>299</v>
      </c>
      <c r="F631" s="3">
        <v>1199</v>
      </c>
      <c r="G631" s="3" t="str" cm="1">
        <f t="array" ref="G63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631" s="18">
        <v>0.75</v>
      </c>
      <c r="I631" s="8">
        <f>Table2[[#This Row],[rating]]+(Table2[[#This Row],[review count per product]]/8)</f>
        <v>4.7</v>
      </c>
      <c r="J631">
        <v>3.7</v>
      </c>
      <c r="K631" s="2">
        <v>490</v>
      </c>
      <c r="L631" s="2" t="str">
        <f>IF(Table2[[#This Row],[rating_count]]&lt;1000,"YES","NO")</f>
        <v>YES</v>
      </c>
      <c r="M631" s="2" t="str" cm="1">
        <f t="array" ref="M631">_xlfn.IFS(E631&lt;1000,"&lt;₹1000",E631&lt;=10000,"₹1000 - ₹10000",E631&gt;10000,"&gt;₹10000")</f>
        <v>&lt;₹1000</v>
      </c>
      <c r="N631" s="2" t="str">
        <f t="shared" si="27"/>
        <v>YES</v>
      </c>
      <c r="O631" s="4">
        <f t="shared" si="28"/>
        <v>587510</v>
      </c>
      <c r="P631" t="s">
        <v>1013</v>
      </c>
      <c r="Q631" t="s">
        <v>1014</v>
      </c>
      <c r="R631" t="s">
        <v>1015</v>
      </c>
      <c r="S631">
        <f t="shared" si="29"/>
        <v>8</v>
      </c>
      <c r="T631" t="s">
        <v>1016</v>
      </c>
      <c r="U631" t="s">
        <v>8867</v>
      </c>
      <c r="V631" t="s">
        <v>8868</v>
      </c>
      <c r="W631" t="s">
        <v>8869</v>
      </c>
      <c r="X631" t="s">
        <v>8870</v>
      </c>
      <c r="Y631" t="s">
        <v>8871</v>
      </c>
      <c r="Z631" t="s">
        <v>8872</v>
      </c>
      <c r="AA631" t="s">
        <v>8873</v>
      </c>
      <c r="AB631" t="s">
        <v>8874</v>
      </c>
    </row>
    <row r="632" spans="1:28" x14ac:dyDescent="0.25">
      <c r="A632" t="s">
        <v>5742</v>
      </c>
      <c r="B632" t="s">
        <v>5743</v>
      </c>
      <c r="C632" t="s">
        <v>7682</v>
      </c>
      <c r="D632" t="s">
        <v>17068</v>
      </c>
      <c r="E632" s="3">
        <v>6990</v>
      </c>
      <c r="F632" s="3">
        <v>14290</v>
      </c>
      <c r="G632" s="3" t="str" cm="1">
        <f t="array" ref="G63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32" s="18">
        <v>0.51</v>
      </c>
      <c r="I632" s="8">
        <f>Table2[[#This Row],[rating]]+(Table2[[#This Row],[review count per product]]/8)</f>
        <v>5.4</v>
      </c>
      <c r="J632">
        <v>4.4000000000000004</v>
      </c>
      <c r="K632" s="2">
        <v>1771</v>
      </c>
      <c r="L632" s="2" t="str">
        <f>IF(Table2[[#This Row],[rating_count]]&lt;1000,"YES","NO")</f>
        <v>NO</v>
      </c>
      <c r="M632" s="2" t="str" cm="1">
        <f t="array" ref="M632">_xlfn.IFS(E632&lt;1000,"&lt;₹1000",E632&lt;=10000,"₹1000 - ₹10000",E632&gt;10000,"&gt;₹10000")</f>
        <v>₹1000 - ₹10000</v>
      </c>
      <c r="N632" s="2" t="str">
        <f t="shared" si="27"/>
        <v>YES</v>
      </c>
      <c r="O632" s="4">
        <f t="shared" si="28"/>
        <v>25307590</v>
      </c>
      <c r="P632" t="s">
        <v>5744</v>
      </c>
      <c r="Q632" t="s">
        <v>5745</v>
      </c>
      <c r="R632" t="s">
        <v>5746</v>
      </c>
      <c r="S632">
        <f t="shared" si="29"/>
        <v>8</v>
      </c>
      <c r="T632" t="s">
        <v>5747</v>
      </c>
      <c r="U632" t="s">
        <v>14666</v>
      </c>
      <c r="V632" t="s">
        <v>14667</v>
      </c>
      <c r="W632" t="s">
        <v>14668</v>
      </c>
      <c r="X632" t="s">
        <v>14669</v>
      </c>
      <c r="Y632" t="s">
        <v>14670</v>
      </c>
      <c r="Z632" t="s">
        <v>14671</v>
      </c>
      <c r="AA632" t="s">
        <v>14672</v>
      </c>
      <c r="AB632" t="s">
        <v>14673</v>
      </c>
    </row>
    <row r="633" spans="1:28" x14ac:dyDescent="0.25">
      <c r="A633" t="s">
        <v>5251</v>
      </c>
      <c r="B633" t="s">
        <v>5252</v>
      </c>
      <c r="C633" t="s">
        <v>7537</v>
      </c>
      <c r="D633" t="s">
        <v>17066</v>
      </c>
      <c r="E633" s="3">
        <v>6199</v>
      </c>
      <c r="F633" s="3">
        <v>10400</v>
      </c>
      <c r="G633" s="3" t="str" cm="1">
        <f t="array" ref="G63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633" s="18">
        <v>0.4</v>
      </c>
      <c r="I633" s="8">
        <f>Table2[[#This Row],[rating]]+(Table2[[#This Row],[review count per product]]/8)</f>
        <v>5.0999999999999996</v>
      </c>
      <c r="J633">
        <v>4.0999999999999996</v>
      </c>
      <c r="K633" s="2">
        <v>14391</v>
      </c>
      <c r="L633" s="2" t="str">
        <f>IF(Table2[[#This Row],[rating_count]]&lt;1000,"YES","NO")</f>
        <v>NO</v>
      </c>
      <c r="M633" s="2" t="str" cm="1">
        <f t="array" ref="M633">_xlfn.IFS(E633&lt;1000,"&lt;₹1000",E633&lt;=10000,"₹1000 - ₹10000",E633&gt;10000,"&gt;₹10000")</f>
        <v>₹1000 - ₹10000</v>
      </c>
      <c r="N633" s="2" t="str">
        <f t="shared" si="27"/>
        <v>NO</v>
      </c>
      <c r="O633" s="4">
        <f t="shared" si="28"/>
        <v>149666400</v>
      </c>
      <c r="P633" t="s">
        <v>5253</v>
      </c>
      <c r="Q633" t="s">
        <v>5254</v>
      </c>
      <c r="R633" t="s">
        <v>5255</v>
      </c>
      <c r="S633">
        <f t="shared" si="29"/>
        <v>8</v>
      </c>
      <c r="T633" t="s">
        <v>5256</v>
      </c>
      <c r="U633" t="s">
        <v>14026</v>
      </c>
      <c r="V633" t="s">
        <v>14027</v>
      </c>
      <c r="W633" t="s">
        <v>14028</v>
      </c>
      <c r="X633" t="s">
        <v>14029</v>
      </c>
      <c r="Y633" t="s">
        <v>14030</v>
      </c>
      <c r="Z633" t="s">
        <v>14031</v>
      </c>
      <c r="AA633" t="s">
        <v>14032</v>
      </c>
      <c r="AB633" t="s">
        <v>14033</v>
      </c>
    </row>
    <row r="634" spans="1:28" x14ac:dyDescent="0.25">
      <c r="A634" t="s">
        <v>4478</v>
      </c>
      <c r="B634" t="s">
        <v>4479</v>
      </c>
      <c r="C634" t="s">
        <v>7561</v>
      </c>
      <c r="D634" t="s">
        <v>17067</v>
      </c>
      <c r="E634" s="3">
        <v>10389</v>
      </c>
      <c r="F634" s="3">
        <v>32000</v>
      </c>
      <c r="G634" s="3" t="str" cm="1">
        <f t="array" ref="G63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34" s="18">
        <v>0.68</v>
      </c>
      <c r="I634" s="8">
        <f>Table2[[#This Row],[rating]]+(Table2[[#This Row],[review count per product]]/8)</f>
        <v>5.4</v>
      </c>
      <c r="J634">
        <v>4.4000000000000004</v>
      </c>
      <c r="K634" s="2">
        <v>41398</v>
      </c>
      <c r="L634" s="2" t="str">
        <f>IF(Table2[[#This Row],[rating_count]]&lt;1000,"YES","NO")</f>
        <v>NO</v>
      </c>
      <c r="M634" s="2" t="str" cm="1">
        <f t="array" ref="M634">_xlfn.IFS(E634&lt;1000,"&lt;₹1000",E634&lt;=10000,"₹1000 - ₹10000",E634&gt;10000,"&gt;₹10000")</f>
        <v>&gt;₹10000</v>
      </c>
      <c r="N634" s="2" t="str">
        <f t="shared" si="27"/>
        <v>YES</v>
      </c>
      <c r="O634" s="4">
        <f t="shared" si="28"/>
        <v>1324736000</v>
      </c>
      <c r="P634" t="s">
        <v>4480</v>
      </c>
      <c r="Q634" t="s">
        <v>4481</v>
      </c>
      <c r="R634" t="s">
        <v>4482</v>
      </c>
      <c r="S634">
        <f t="shared" si="29"/>
        <v>8</v>
      </c>
      <c r="T634" t="s">
        <v>4483</v>
      </c>
      <c r="U634" t="s">
        <v>13020</v>
      </c>
      <c r="V634" t="s">
        <v>13021</v>
      </c>
      <c r="W634" t="s">
        <v>13022</v>
      </c>
      <c r="X634" t="s">
        <v>13023</v>
      </c>
      <c r="Y634" t="s">
        <v>13024</v>
      </c>
      <c r="Z634" t="s">
        <v>13025</v>
      </c>
      <c r="AA634" t="s">
        <v>13026</v>
      </c>
      <c r="AB634" t="s">
        <v>13027</v>
      </c>
    </row>
    <row r="635" spans="1:28" x14ac:dyDescent="0.25">
      <c r="A635" t="s">
        <v>3723</v>
      </c>
      <c r="B635" t="s">
        <v>3724</v>
      </c>
      <c r="C635" t="s">
        <v>7562</v>
      </c>
      <c r="D635" t="s">
        <v>17067</v>
      </c>
      <c r="E635" s="3">
        <v>449</v>
      </c>
      <c r="F635" s="3">
        <v>800</v>
      </c>
      <c r="G635" s="3" t="str" cm="1">
        <f t="array" ref="G63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635" s="18">
        <v>0.44</v>
      </c>
      <c r="I635" s="8">
        <f>Table2[[#This Row],[rating]]+(Table2[[#This Row],[review count per product]]/8)</f>
        <v>5.4</v>
      </c>
      <c r="J635">
        <v>4.4000000000000004</v>
      </c>
      <c r="K635" s="2">
        <v>69585</v>
      </c>
      <c r="L635" s="2" t="str">
        <f>IF(Table2[[#This Row],[rating_count]]&lt;1000,"YES","NO")</f>
        <v>NO</v>
      </c>
      <c r="M635" s="2" t="str" cm="1">
        <f t="array" ref="M635">_xlfn.IFS(E635&lt;1000,"&lt;₹1000",E635&lt;=10000,"₹1000 - ₹10000",E635&gt;10000,"&gt;₹10000")</f>
        <v>&lt;₹1000</v>
      </c>
      <c r="N635" s="2" t="str">
        <f t="shared" si="27"/>
        <v>NO</v>
      </c>
      <c r="O635" s="4">
        <f t="shared" si="28"/>
        <v>55668000</v>
      </c>
      <c r="P635" t="s">
        <v>3725</v>
      </c>
      <c r="Q635" t="s">
        <v>3726</v>
      </c>
      <c r="R635" t="s">
        <v>3727</v>
      </c>
      <c r="S635">
        <f t="shared" si="29"/>
        <v>8</v>
      </c>
      <c r="T635" t="s">
        <v>3728</v>
      </c>
      <c r="U635" t="s">
        <v>12022</v>
      </c>
      <c r="V635" t="s">
        <v>12023</v>
      </c>
      <c r="W635" t="s">
        <v>12024</v>
      </c>
      <c r="X635" t="s">
        <v>12025</v>
      </c>
      <c r="Y635" t="s">
        <v>12026</v>
      </c>
      <c r="Z635" t="s">
        <v>12027</v>
      </c>
      <c r="AA635" t="s">
        <v>12028</v>
      </c>
      <c r="AB635" t="s">
        <v>12029</v>
      </c>
    </row>
    <row r="636" spans="1:28" x14ac:dyDescent="0.25">
      <c r="A636" t="s">
        <v>2562</v>
      </c>
      <c r="B636" t="s">
        <v>2563</v>
      </c>
      <c r="C636" t="s">
        <v>7556</v>
      </c>
      <c r="D636" t="s">
        <v>17067</v>
      </c>
      <c r="E636" s="3">
        <v>2599</v>
      </c>
      <c r="F636" s="3">
        <v>2999</v>
      </c>
      <c r="G636" s="3" t="str" cm="1">
        <f t="array" ref="G63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636" s="18">
        <v>0.13</v>
      </c>
      <c r="I636" s="8">
        <f>Table2[[#This Row],[rating]]+(Table2[[#This Row],[review count per product]]/8)</f>
        <v>4.9000000000000004</v>
      </c>
      <c r="J636">
        <v>3.9</v>
      </c>
      <c r="K636" s="2">
        <v>14266</v>
      </c>
      <c r="L636" s="2" t="str">
        <f>IF(Table2[[#This Row],[rating_count]]&lt;1000,"YES","NO")</f>
        <v>NO</v>
      </c>
      <c r="M636" s="2" t="str" cm="1">
        <f t="array" ref="M636">_xlfn.IFS(E636&lt;1000,"&lt;₹1000",E636&lt;=10000,"₹1000 - ₹10000",E636&gt;10000,"&gt;₹10000")</f>
        <v>₹1000 - ₹10000</v>
      </c>
      <c r="N636" s="2" t="str">
        <f t="shared" si="27"/>
        <v>NO</v>
      </c>
      <c r="O636" s="4">
        <f t="shared" si="28"/>
        <v>42783734</v>
      </c>
      <c r="P636" t="s">
        <v>2564</v>
      </c>
      <c r="Q636" t="s">
        <v>2565</v>
      </c>
      <c r="R636" t="s">
        <v>2566</v>
      </c>
      <c r="S636">
        <f t="shared" si="29"/>
        <v>8</v>
      </c>
      <c r="T636" t="s">
        <v>2567</v>
      </c>
      <c r="U636" t="s">
        <v>10556</v>
      </c>
      <c r="V636" t="s">
        <v>10557</v>
      </c>
      <c r="W636" t="s">
        <v>10558</v>
      </c>
      <c r="X636" t="s">
        <v>10559</v>
      </c>
      <c r="Y636" t="s">
        <v>10560</v>
      </c>
      <c r="Z636" t="s">
        <v>10561</v>
      </c>
      <c r="AA636" t="s">
        <v>10562</v>
      </c>
      <c r="AB636" t="s">
        <v>10563</v>
      </c>
    </row>
    <row r="637" spans="1:28" x14ac:dyDescent="0.25">
      <c r="A637" t="s">
        <v>1611</v>
      </c>
      <c r="B637" t="s">
        <v>1612</v>
      </c>
      <c r="C637" t="s">
        <v>7540</v>
      </c>
      <c r="D637" t="s">
        <v>17067</v>
      </c>
      <c r="E637" s="3">
        <v>379</v>
      </c>
      <c r="F637" s="3">
        <v>1099</v>
      </c>
      <c r="G637" s="3" t="str" cm="1">
        <f t="array" ref="G63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37" s="18">
        <v>0.66</v>
      </c>
      <c r="I637" s="8">
        <f>Table2[[#This Row],[rating]]+(Table2[[#This Row],[review count per product]]/8)</f>
        <v>5.3</v>
      </c>
      <c r="J637">
        <v>4.3</v>
      </c>
      <c r="K637" s="2">
        <v>3049</v>
      </c>
      <c r="L637" s="2" t="str">
        <f>IF(Table2[[#This Row],[rating_count]]&lt;1000,"YES","NO")</f>
        <v>NO</v>
      </c>
      <c r="M637" s="2" t="str" cm="1">
        <f t="array" ref="M637">_xlfn.IFS(E637&lt;1000,"&lt;₹1000",E637&lt;=10000,"₹1000 - ₹10000",E637&gt;10000,"&gt;₹10000")</f>
        <v>&lt;₹1000</v>
      </c>
      <c r="N637" s="2" t="str">
        <f t="shared" si="27"/>
        <v>YES</v>
      </c>
      <c r="O637" s="4">
        <f t="shared" si="28"/>
        <v>3350851</v>
      </c>
      <c r="P637" t="s">
        <v>1613</v>
      </c>
      <c r="Q637" t="s">
        <v>1614</v>
      </c>
      <c r="R637" t="s">
        <v>1615</v>
      </c>
      <c r="S637">
        <f t="shared" si="29"/>
        <v>8</v>
      </c>
      <c r="T637" t="s">
        <v>1616</v>
      </c>
      <c r="U637" t="s">
        <v>9565</v>
      </c>
      <c r="V637" t="s">
        <v>9566</v>
      </c>
      <c r="W637" t="s">
        <v>9567</v>
      </c>
      <c r="X637" t="s">
        <v>9568</v>
      </c>
      <c r="Y637" t="s">
        <v>9569</v>
      </c>
      <c r="Z637" t="s">
        <v>9570</v>
      </c>
      <c r="AA637" t="s">
        <v>9571</v>
      </c>
      <c r="AB637" t="s">
        <v>9572</v>
      </c>
    </row>
    <row r="638" spans="1:28" x14ac:dyDescent="0.25">
      <c r="A638" t="s">
        <v>5916</v>
      </c>
      <c r="B638" t="s">
        <v>5917</v>
      </c>
      <c r="C638" t="s">
        <v>7696</v>
      </c>
      <c r="D638" t="s">
        <v>17068</v>
      </c>
      <c r="E638" s="3">
        <v>3249</v>
      </c>
      <c r="F638" s="3">
        <v>7795</v>
      </c>
      <c r="G638" s="3" t="str" cm="1">
        <f t="array" ref="G63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38" s="18">
        <v>0.57999999999999996</v>
      </c>
      <c r="I638" s="8">
        <f>Table2[[#This Row],[rating]]+(Table2[[#This Row],[review count per product]]/8)</f>
        <v>5.2</v>
      </c>
      <c r="J638">
        <v>4.2</v>
      </c>
      <c r="K638" s="2">
        <v>4664</v>
      </c>
      <c r="L638" s="2" t="str">
        <f>IF(Table2[[#This Row],[rating_count]]&lt;1000,"YES","NO")</f>
        <v>NO</v>
      </c>
      <c r="M638" s="2" t="str" cm="1">
        <f t="array" ref="M638">_xlfn.IFS(E638&lt;1000,"&lt;₹1000",E638&lt;=10000,"₹1000 - ₹10000",E638&gt;10000,"&gt;₹10000")</f>
        <v>₹1000 - ₹10000</v>
      </c>
      <c r="N638" s="2" t="str">
        <f t="shared" si="27"/>
        <v>YES</v>
      </c>
      <c r="O638" s="4">
        <f t="shared" si="28"/>
        <v>36355880</v>
      </c>
      <c r="P638" t="s">
        <v>5918</v>
      </c>
      <c r="Q638" t="s">
        <v>5919</v>
      </c>
      <c r="R638" t="s">
        <v>5920</v>
      </c>
      <c r="S638">
        <f t="shared" si="29"/>
        <v>8</v>
      </c>
      <c r="T638" t="s">
        <v>5921</v>
      </c>
      <c r="U638" t="s">
        <v>14898</v>
      </c>
      <c r="V638" t="s">
        <v>14899</v>
      </c>
      <c r="W638" t="s">
        <v>14900</v>
      </c>
      <c r="X638" t="s">
        <v>14901</v>
      </c>
      <c r="Y638" t="s">
        <v>14902</v>
      </c>
      <c r="Z638" t="s">
        <v>14903</v>
      </c>
      <c r="AA638" t="s">
        <v>14904</v>
      </c>
      <c r="AB638" t="s">
        <v>14905</v>
      </c>
    </row>
    <row r="639" spans="1:28" x14ac:dyDescent="0.25">
      <c r="A639" t="s">
        <v>6371</v>
      </c>
      <c r="B639" t="s">
        <v>6372</v>
      </c>
      <c r="C639" t="s">
        <v>7679</v>
      </c>
      <c r="D639" t="s">
        <v>17068</v>
      </c>
      <c r="E639" s="3">
        <v>3349</v>
      </c>
      <c r="F639" s="3">
        <v>3995</v>
      </c>
      <c r="G639" s="3" t="str" cm="1">
        <f t="array" ref="G63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639" s="18">
        <v>0.16</v>
      </c>
      <c r="I639" s="8">
        <f>Table2[[#This Row],[rating]]+(Table2[[#This Row],[review count per product]]/8)</f>
        <v>5.3</v>
      </c>
      <c r="J639">
        <v>4.3</v>
      </c>
      <c r="K639" s="2">
        <v>1954</v>
      </c>
      <c r="L639" s="2" t="str">
        <f>IF(Table2[[#This Row],[rating_count]]&lt;1000,"YES","NO")</f>
        <v>NO</v>
      </c>
      <c r="M639" s="2" t="str" cm="1">
        <f t="array" ref="M639">_xlfn.IFS(E639&lt;1000,"&lt;₹1000",E639&lt;=10000,"₹1000 - ₹10000",E639&gt;10000,"&gt;₹10000")</f>
        <v>₹1000 - ₹10000</v>
      </c>
      <c r="N639" s="2" t="str">
        <f t="shared" si="27"/>
        <v>NO</v>
      </c>
      <c r="O639" s="4">
        <f t="shared" si="28"/>
        <v>7806230</v>
      </c>
      <c r="P639" t="s">
        <v>6373</v>
      </c>
      <c r="Q639" t="s">
        <v>6374</v>
      </c>
      <c r="R639" t="s">
        <v>6375</v>
      </c>
      <c r="S639">
        <f t="shared" si="29"/>
        <v>8</v>
      </c>
      <c r="T639" t="s">
        <v>6376</v>
      </c>
      <c r="U639" t="s">
        <v>15490</v>
      </c>
      <c r="V639" t="s">
        <v>15491</v>
      </c>
      <c r="W639" t="s">
        <v>15492</v>
      </c>
      <c r="X639" t="s">
        <v>15493</v>
      </c>
      <c r="Y639" t="s">
        <v>15494</v>
      </c>
      <c r="Z639" t="s">
        <v>15495</v>
      </c>
      <c r="AA639" t="s">
        <v>15496</v>
      </c>
      <c r="AB639" t="s">
        <v>15497</v>
      </c>
    </row>
    <row r="640" spans="1:28" x14ac:dyDescent="0.25">
      <c r="A640" t="s">
        <v>6257</v>
      </c>
      <c r="B640" t="s">
        <v>6258</v>
      </c>
      <c r="C640" t="s">
        <v>7687</v>
      </c>
      <c r="D640" t="s">
        <v>17068</v>
      </c>
      <c r="E640" s="3">
        <v>2903</v>
      </c>
      <c r="F640" s="3">
        <v>3295</v>
      </c>
      <c r="G640" s="3" t="str" cm="1">
        <f t="array" ref="G64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640" s="18">
        <v>0.12</v>
      </c>
      <c r="I640" s="8">
        <f>Table2[[#This Row],[rating]]+(Table2[[#This Row],[review count per product]]/8)</f>
        <v>5.3</v>
      </c>
      <c r="J640">
        <v>4.3</v>
      </c>
      <c r="K640" s="2">
        <v>2299</v>
      </c>
      <c r="L640" s="2" t="str">
        <f>IF(Table2[[#This Row],[rating_count]]&lt;1000,"YES","NO")</f>
        <v>NO</v>
      </c>
      <c r="M640" s="2" t="str" cm="1">
        <f t="array" ref="M640">_xlfn.IFS(E640&lt;1000,"&lt;₹1000",E640&lt;=10000,"₹1000 - ₹10000",E640&gt;10000,"&gt;₹10000")</f>
        <v>₹1000 - ₹10000</v>
      </c>
      <c r="N640" s="2" t="str">
        <f t="shared" si="27"/>
        <v>NO</v>
      </c>
      <c r="O640" s="4">
        <f t="shared" si="28"/>
        <v>7575205</v>
      </c>
      <c r="P640" t="s">
        <v>6259</v>
      </c>
      <c r="Q640" t="s">
        <v>6260</v>
      </c>
      <c r="R640" t="s">
        <v>6261</v>
      </c>
      <c r="S640">
        <f t="shared" si="29"/>
        <v>8</v>
      </c>
      <c r="T640" t="s">
        <v>6262</v>
      </c>
      <c r="U640" t="s">
        <v>15338</v>
      </c>
      <c r="V640" t="s">
        <v>15339</v>
      </c>
      <c r="W640" t="s">
        <v>15340</v>
      </c>
      <c r="X640" t="s">
        <v>15341</v>
      </c>
      <c r="Y640" t="s">
        <v>15342</v>
      </c>
      <c r="Z640" t="s">
        <v>15343</v>
      </c>
      <c r="AA640" t="s">
        <v>15344</v>
      </c>
      <c r="AB640" t="s">
        <v>15345</v>
      </c>
    </row>
    <row r="641" spans="1:28" x14ac:dyDescent="0.25">
      <c r="A641" t="s">
        <v>3012</v>
      </c>
      <c r="B641" t="s">
        <v>3013</v>
      </c>
      <c r="C641" t="s">
        <v>7561</v>
      </c>
      <c r="D641" t="s">
        <v>17067</v>
      </c>
      <c r="E641" s="3">
        <v>455</v>
      </c>
      <c r="F641" s="3">
        <v>1490</v>
      </c>
      <c r="G641" s="3" t="str" cm="1">
        <f t="array" ref="G64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41" s="18">
        <v>0.69</v>
      </c>
      <c r="I641" s="8">
        <f>Table2[[#This Row],[rating]]+(Table2[[#This Row],[review count per product]]/8)</f>
        <v>5.0999999999999996</v>
      </c>
      <c r="J641">
        <v>4.0999999999999996</v>
      </c>
      <c r="K641" s="2">
        <v>161677</v>
      </c>
      <c r="L641" s="2" t="str">
        <f>IF(Table2[[#This Row],[rating_count]]&lt;1000,"YES","NO")</f>
        <v>NO</v>
      </c>
      <c r="M641" s="2" t="str" cm="1">
        <f t="array" ref="M641">_xlfn.IFS(E641&lt;1000,"&lt;₹1000",E641&lt;=10000,"₹1000 - ₹10000",E641&gt;10000,"&gt;₹10000")</f>
        <v>&lt;₹1000</v>
      </c>
      <c r="N641" s="2" t="str">
        <f t="shared" si="27"/>
        <v>YES</v>
      </c>
      <c r="O641" s="4">
        <f t="shared" si="28"/>
        <v>240898730</v>
      </c>
      <c r="P641" t="s">
        <v>3014</v>
      </c>
      <c r="Q641" t="s">
        <v>3015</v>
      </c>
      <c r="R641" t="s">
        <v>3016</v>
      </c>
      <c r="S641">
        <f t="shared" si="29"/>
        <v>8</v>
      </c>
      <c r="T641" t="s">
        <v>3017</v>
      </c>
      <c r="U641" t="s">
        <v>10167</v>
      </c>
      <c r="V641" t="s">
        <v>10168</v>
      </c>
      <c r="W641" t="s">
        <v>10170</v>
      </c>
      <c r="X641" t="s">
        <v>10171</v>
      </c>
      <c r="Y641" t="s">
        <v>10172</v>
      </c>
      <c r="Z641" t="s">
        <v>10173</v>
      </c>
      <c r="AA641" t="s">
        <v>10174</v>
      </c>
      <c r="AB641" t="s">
        <v>10169</v>
      </c>
    </row>
    <row r="642" spans="1:28" x14ac:dyDescent="0.25">
      <c r="A642" t="s">
        <v>3635</v>
      </c>
      <c r="B642" t="s">
        <v>3636</v>
      </c>
      <c r="C642" t="s">
        <v>7598</v>
      </c>
      <c r="D642" t="s">
        <v>17066</v>
      </c>
      <c r="E642" s="3">
        <v>199</v>
      </c>
      <c r="F642" s="3">
        <v>499</v>
      </c>
      <c r="G642" s="3" t="str" cm="1">
        <f t="array" ref="G64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42" s="18">
        <v>0.6</v>
      </c>
      <c r="I642" s="8">
        <f>Table2[[#This Row],[rating]]+(Table2[[#This Row],[review count per product]]/8)</f>
        <v>4.3</v>
      </c>
      <c r="J642">
        <v>3.3</v>
      </c>
      <c r="K642" s="2">
        <v>2804</v>
      </c>
      <c r="L642" s="2" t="str">
        <f>IF(Table2[[#This Row],[rating_count]]&lt;1000,"YES","NO")</f>
        <v>NO</v>
      </c>
      <c r="M642" s="2" t="str" cm="1">
        <f t="array" ref="M642">_xlfn.IFS(E642&lt;1000,"&lt;₹1000",E642&lt;=10000,"₹1000 - ₹10000",E642&gt;10000,"&gt;₹10000")</f>
        <v>&lt;₹1000</v>
      </c>
      <c r="N642" s="2" t="str">
        <f t="shared" ref="N642:N705" si="30">IF(H642&gt;=50%,"YES","NO")</f>
        <v>YES</v>
      </c>
      <c r="O642" s="4">
        <f t="shared" ref="O642:O705" si="31">F642*K642</f>
        <v>1399196</v>
      </c>
      <c r="P642" t="s">
        <v>3637</v>
      </c>
      <c r="Q642" t="s">
        <v>3638</v>
      </c>
      <c r="R642" t="s">
        <v>3639</v>
      </c>
      <c r="S642">
        <f t="shared" ref="S642:S705" si="32">COUNTA(U642:AB642)</f>
        <v>8</v>
      </c>
      <c r="T642" t="s">
        <v>3640</v>
      </c>
      <c r="U642" t="s">
        <v>11910</v>
      </c>
      <c r="V642" t="s">
        <v>11911</v>
      </c>
      <c r="W642" t="s">
        <v>11912</v>
      </c>
      <c r="X642" t="s">
        <v>11913</v>
      </c>
      <c r="Y642" t="s">
        <v>11914</v>
      </c>
      <c r="Z642" t="s">
        <v>11915</v>
      </c>
      <c r="AA642" t="s">
        <v>11916</v>
      </c>
      <c r="AB642" t="s">
        <v>11917</v>
      </c>
    </row>
    <row r="643" spans="1:28" x14ac:dyDescent="0.25">
      <c r="A643" t="s">
        <v>6287</v>
      </c>
      <c r="B643" t="s">
        <v>6288</v>
      </c>
      <c r="C643" t="s">
        <v>7705</v>
      </c>
      <c r="D643" t="s">
        <v>17068</v>
      </c>
      <c r="E643" s="3">
        <v>3179</v>
      </c>
      <c r="F643" s="3">
        <v>6999</v>
      </c>
      <c r="G643" s="3" t="str" cm="1">
        <f t="array" ref="G64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43" s="18">
        <v>0.55000000000000004</v>
      </c>
      <c r="I643" s="8">
        <f>Table2[[#This Row],[rating]]+(Table2[[#This Row],[review count per product]]/8)</f>
        <v>5</v>
      </c>
      <c r="J643">
        <v>4</v>
      </c>
      <c r="K643" s="2">
        <v>743</v>
      </c>
      <c r="L643" s="2" t="str">
        <f>IF(Table2[[#This Row],[rating_count]]&lt;1000,"YES","NO")</f>
        <v>YES</v>
      </c>
      <c r="M643" s="2" t="str" cm="1">
        <f t="array" ref="M643">_xlfn.IFS(E643&lt;1000,"&lt;₹1000",E643&lt;=10000,"₹1000 - ₹10000",E643&gt;10000,"&gt;₹10000")</f>
        <v>₹1000 - ₹10000</v>
      </c>
      <c r="N643" s="2" t="str">
        <f t="shared" si="30"/>
        <v>YES</v>
      </c>
      <c r="O643" s="4">
        <f t="shared" si="31"/>
        <v>5200257</v>
      </c>
      <c r="P643" t="s">
        <v>6289</v>
      </c>
      <c r="Q643" t="s">
        <v>6290</v>
      </c>
      <c r="R643" t="s">
        <v>6291</v>
      </c>
      <c r="S643">
        <f t="shared" si="32"/>
        <v>8</v>
      </c>
      <c r="T643" t="s">
        <v>6292</v>
      </c>
      <c r="U643" t="s">
        <v>15378</v>
      </c>
      <c r="V643" t="s">
        <v>15379</v>
      </c>
      <c r="W643" t="s">
        <v>15380</v>
      </c>
      <c r="X643" t="s">
        <v>15381</v>
      </c>
      <c r="Y643" t="s">
        <v>15382</v>
      </c>
      <c r="Z643" t="s">
        <v>15383</v>
      </c>
      <c r="AA643" t="s">
        <v>15384</v>
      </c>
      <c r="AB643" t="s">
        <v>15385</v>
      </c>
    </row>
    <row r="644" spans="1:28" x14ac:dyDescent="0.25">
      <c r="A644" t="s">
        <v>504</v>
      </c>
      <c r="B644" t="s">
        <v>505</v>
      </c>
      <c r="C644" t="s">
        <v>7537</v>
      </c>
      <c r="D644" t="s">
        <v>17066</v>
      </c>
      <c r="E644" s="3">
        <v>299</v>
      </c>
      <c r="F644" s="3">
        <v>699</v>
      </c>
      <c r="G644" s="3" t="str" cm="1">
        <f t="array" ref="G64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44" s="18">
        <v>0.56999999999999995</v>
      </c>
      <c r="I644" s="8">
        <f>Table2[[#This Row],[rating]]+(Table2[[#This Row],[review count per product]]/8)</f>
        <v>5.2</v>
      </c>
      <c r="J644">
        <v>4.2</v>
      </c>
      <c r="K644" s="2">
        <v>94363</v>
      </c>
      <c r="L644" s="2" t="str">
        <f>IF(Table2[[#This Row],[rating_count]]&lt;1000,"YES","NO")</f>
        <v>NO</v>
      </c>
      <c r="M644" s="2" t="str" cm="1">
        <f t="array" ref="M644">_xlfn.IFS(E644&lt;1000,"&lt;₹1000",E644&lt;=10000,"₹1000 - ₹10000",E644&gt;10000,"&gt;₹10000")</f>
        <v>&lt;₹1000</v>
      </c>
      <c r="N644" s="2" t="str">
        <f t="shared" si="30"/>
        <v>YES</v>
      </c>
      <c r="O644" s="4">
        <f t="shared" si="31"/>
        <v>65959737</v>
      </c>
      <c r="P644" t="s">
        <v>31</v>
      </c>
      <c r="Q644" t="s">
        <v>32</v>
      </c>
      <c r="R644" t="s">
        <v>33</v>
      </c>
      <c r="S644">
        <f t="shared" si="32"/>
        <v>8</v>
      </c>
      <c r="T644" t="s">
        <v>34</v>
      </c>
      <c r="U644" t="s">
        <v>7768</v>
      </c>
      <c r="V644" t="s">
        <v>7769</v>
      </c>
      <c r="W644" t="s">
        <v>7770</v>
      </c>
      <c r="X644" t="s">
        <v>7771</v>
      </c>
      <c r="Y644" t="s">
        <v>7772</v>
      </c>
      <c r="Z644" t="s">
        <v>7773</v>
      </c>
      <c r="AA644" t="s">
        <v>7774</v>
      </c>
      <c r="AB644" t="s">
        <v>7775</v>
      </c>
    </row>
    <row r="645" spans="1:28" x14ac:dyDescent="0.25">
      <c r="A645" t="s">
        <v>29</v>
      </c>
      <c r="B645" t="s">
        <v>30</v>
      </c>
      <c r="C645" t="s">
        <v>7537</v>
      </c>
      <c r="D645" t="s">
        <v>17066</v>
      </c>
      <c r="E645" s="3">
        <v>329</v>
      </c>
      <c r="F645" s="3">
        <v>699</v>
      </c>
      <c r="G645" s="3" t="str" cm="1">
        <f t="array" ref="G64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45" s="18">
        <v>0.53</v>
      </c>
      <c r="I645" s="8">
        <f>Table2[[#This Row],[rating]]+(Table2[[#This Row],[review count per product]]/8)</f>
        <v>5.2</v>
      </c>
      <c r="J645">
        <v>4.2</v>
      </c>
      <c r="K645" s="2">
        <v>94363</v>
      </c>
      <c r="L645" s="2" t="str">
        <f>IF(Table2[[#This Row],[rating_count]]&lt;1000,"YES","NO")</f>
        <v>NO</v>
      </c>
      <c r="M645" s="2" t="str" cm="1">
        <f t="array" ref="M645">_xlfn.IFS(E645&lt;1000,"&lt;₹1000",E645&lt;=10000,"₹1000 - ₹10000",E645&gt;10000,"&gt;₹10000")</f>
        <v>&lt;₹1000</v>
      </c>
      <c r="N645" s="2" t="str">
        <f t="shared" si="30"/>
        <v>YES</v>
      </c>
      <c r="O645" s="4">
        <f t="shared" si="31"/>
        <v>65959737</v>
      </c>
      <c r="P645" t="s">
        <v>31</v>
      </c>
      <c r="Q645" t="s">
        <v>32</v>
      </c>
      <c r="R645" t="s">
        <v>33</v>
      </c>
      <c r="S645">
        <f t="shared" si="32"/>
        <v>8</v>
      </c>
      <c r="T645" t="s">
        <v>34</v>
      </c>
      <c r="U645" t="s">
        <v>7768</v>
      </c>
      <c r="V645" t="s">
        <v>7769</v>
      </c>
      <c r="W645" t="s">
        <v>7770</v>
      </c>
      <c r="X645" t="s">
        <v>7771</v>
      </c>
      <c r="Y645" t="s">
        <v>7772</v>
      </c>
      <c r="Z645" t="s">
        <v>7773</v>
      </c>
      <c r="AA645" t="s">
        <v>7774</v>
      </c>
      <c r="AB645" t="s">
        <v>7775</v>
      </c>
    </row>
    <row r="646" spans="1:28" x14ac:dyDescent="0.25">
      <c r="A646" t="s">
        <v>2655</v>
      </c>
      <c r="B646" t="s">
        <v>2656</v>
      </c>
      <c r="C646" t="s">
        <v>7575</v>
      </c>
      <c r="D646" t="s">
        <v>17067</v>
      </c>
      <c r="E646" s="3">
        <v>1599</v>
      </c>
      <c r="F646" s="3">
        <v>3499</v>
      </c>
      <c r="G646" s="3" t="str" cm="1">
        <f t="array" ref="G64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46" s="18">
        <v>0.54</v>
      </c>
      <c r="I646" s="8">
        <f>Table2[[#This Row],[rating]]+(Table2[[#This Row],[review count per product]]/8)</f>
        <v>5</v>
      </c>
      <c r="J646">
        <v>4</v>
      </c>
      <c r="K646" s="2">
        <v>36384</v>
      </c>
      <c r="L646" s="2" t="str">
        <f>IF(Table2[[#This Row],[rating_count]]&lt;1000,"YES","NO")</f>
        <v>NO</v>
      </c>
      <c r="M646" s="2" t="str" cm="1">
        <f t="array" ref="M646">_xlfn.IFS(E646&lt;1000,"&lt;₹1000",E646&lt;=10000,"₹1000 - ₹10000",E646&gt;10000,"&gt;₹10000")</f>
        <v>₹1000 - ₹10000</v>
      </c>
      <c r="N646" s="2" t="str">
        <f t="shared" si="30"/>
        <v>YES</v>
      </c>
      <c r="O646" s="4">
        <f t="shared" si="31"/>
        <v>127307616</v>
      </c>
      <c r="P646" t="s">
        <v>2657</v>
      </c>
      <c r="Q646" t="s">
        <v>2658</v>
      </c>
      <c r="R646" t="s">
        <v>2659</v>
      </c>
      <c r="S646">
        <f t="shared" si="32"/>
        <v>8</v>
      </c>
      <c r="T646" t="s">
        <v>2660</v>
      </c>
      <c r="U646" t="s">
        <v>10672</v>
      </c>
      <c r="V646" t="s">
        <v>10673</v>
      </c>
      <c r="W646" t="s">
        <v>10674</v>
      </c>
      <c r="X646" t="s">
        <v>10675</v>
      </c>
      <c r="Y646" t="s">
        <v>10676</v>
      </c>
      <c r="Z646" t="s">
        <v>10677</v>
      </c>
      <c r="AA646" t="s">
        <v>10678</v>
      </c>
      <c r="AB646" t="s">
        <v>10679</v>
      </c>
    </row>
    <row r="647" spans="1:28" x14ac:dyDescent="0.25">
      <c r="A647" t="s">
        <v>6036</v>
      </c>
      <c r="B647" t="s">
        <v>6037</v>
      </c>
      <c r="C647" t="s">
        <v>7679</v>
      </c>
      <c r="D647" t="s">
        <v>17068</v>
      </c>
      <c r="E647" s="3">
        <v>1182</v>
      </c>
      <c r="F647" s="3">
        <v>2995</v>
      </c>
      <c r="G647" s="3" t="str" cm="1">
        <f t="array" ref="G64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47" s="18">
        <v>0.61</v>
      </c>
      <c r="I647" s="8">
        <f>Table2[[#This Row],[rating]]+(Table2[[#This Row],[review count per product]]/8)</f>
        <v>5.2</v>
      </c>
      <c r="J647">
        <v>4.2</v>
      </c>
      <c r="K647" s="2">
        <v>5178</v>
      </c>
      <c r="L647" s="2" t="str">
        <f>IF(Table2[[#This Row],[rating_count]]&lt;1000,"YES","NO")</f>
        <v>NO</v>
      </c>
      <c r="M647" s="2" t="str" cm="1">
        <f t="array" ref="M647">_xlfn.IFS(E647&lt;1000,"&lt;₹1000",E647&lt;=10000,"₹1000 - ₹10000",E647&gt;10000,"&gt;₹10000")</f>
        <v>₹1000 - ₹10000</v>
      </c>
      <c r="N647" s="2" t="str">
        <f t="shared" si="30"/>
        <v>YES</v>
      </c>
      <c r="O647" s="4">
        <f t="shared" si="31"/>
        <v>15508110</v>
      </c>
      <c r="P647" t="s">
        <v>6038</v>
      </c>
      <c r="Q647" t="s">
        <v>6039</v>
      </c>
      <c r="R647" t="s">
        <v>6040</v>
      </c>
      <c r="S647">
        <f t="shared" si="32"/>
        <v>8</v>
      </c>
      <c r="T647" t="s">
        <v>6041</v>
      </c>
      <c r="U647" t="s">
        <v>15058</v>
      </c>
      <c r="V647" t="s">
        <v>15059</v>
      </c>
      <c r="W647" t="s">
        <v>15060</v>
      </c>
      <c r="X647" t="s">
        <v>15061</v>
      </c>
      <c r="Y647" t="s">
        <v>15062</v>
      </c>
      <c r="Z647" t="s">
        <v>15063</v>
      </c>
      <c r="AA647" t="s">
        <v>15064</v>
      </c>
      <c r="AB647" t="s">
        <v>15065</v>
      </c>
    </row>
    <row r="648" spans="1:28" x14ac:dyDescent="0.25">
      <c r="A648" t="s">
        <v>3120</v>
      </c>
      <c r="B648" t="s">
        <v>3121</v>
      </c>
      <c r="C648" t="s">
        <v>7561</v>
      </c>
      <c r="D648" t="s">
        <v>17067</v>
      </c>
      <c r="E648" s="3">
        <v>1199</v>
      </c>
      <c r="F648" s="3">
        <v>3490</v>
      </c>
      <c r="G648" s="3" t="str" cm="1">
        <f t="array" ref="G64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48" s="18">
        <v>0.66</v>
      </c>
      <c r="I648" s="8">
        <f>Table2[[#This Row],[rating]]+(Table2[[#This Row],[review count per product]]/8)</f>
        <v>5.0999999999999996</v>
      </c>
      <c r="J648">
        <v>4.0999999999999996</v>
      </c>
      <c r="K648" s="2">
        <v>11716</v>
      </c>
      <c r="L648" s="2" t="str">
        <f>IF(Table2[[#This Row],[rating_count]]&lt;1000,"YES","NO")</f>
        <v>NO</v>
      </c>
      <c r="M648" s="2" t="str" cm="1">
        <f t="array" ref="M648">_xlfn.IFS(E648&lt;1000,"&lt;₹1000",E648&lt;=10000,"₹1000 - ₹10000",E648&gt;10000,"&gt;₹10000")</f>
        <v>₹1000 - ₹10000</v>
      </c>
      <c r="N648" s="2" t="str">
        <f t="shared" si="30"/>
        <v>YES</v>
      </c>
      <c r="O648" s="4">
        <f t="shared" si="31"/>
        <v>40888840</v>
      </c>
      <c r="P648" t="s">
        <v>3122</v>
      </c>
      <c r="Q648" t="s">
        <v>3123</v>
      </c>
      <c r="R648" t="s">
        <v>3124</v>
      </c>
      <c r="S648">
        <f t="shared" si="32"/>
        <v>8</v>
      </c>
      <c r="T648" t="s">
        <v>3125</v>
      </c>
      <c r="U648" t="s">
        <v>11230</v>
      </c>
      <c r="V648" t="s">
        <v>11231</v>
      </c>
      <c r="W648" t="s">
        <v>11232</v>
      </c>
      <c r="X648" t="s">
        <v>11233</v>
      </c>
      <c r="Y648" t="s">
        <v>11234</v>
      </c>
      <c r="Z648" t="s">
        <v>11235</v>
      </c>
      <c r="AA648" t="s">
        <v>11236</v>
      </c>
      <c r="AB648" t="s">
        <v>11237</v>
      </c>
    </row>
    <row r="649" spans="1:28" x14ac:dyDescent="0.25">
      <c r="A649" t="s">
        <v>3933</v>
      </c>
      <c r="B649" t="s">
        <v>3934</v>
      </c>
      <c r="C649" t="s">
        <v>7561</v>
      </c>
      <c r="D649" t="s">
        <v>17067</v>
      </c>
      <c r="E649" s="3">
        <v>599</v>
      </c>
      <c r="F649" s="3">
        <v>599</v>
      </c>
      <c r="G649" s="3" t="str" cm="1">
        <f t="array" ref="G64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649" s="18">
        <v>0</v>
      </c>
      <c r="I649" s="8">
        <f>Table2[[#This Row],[rating]]+(Table2[[#This Row],[review count per product]]/8)</f>
        <v>5</v>
      </c>
      <c r="J649">
        <v>4</v>
      </c>
      <c r="K649" s="2">
        <v>26423</v>
      </c>
      <c r="L649" s="2" t="str">
        <f>IF(Table2[[#This Row],[rating_count]]&lt;1000,"YES","NO")</f>
        <v>NO</v>
      </c>
      <c r="M649" s="2" t="str" cm="1">
        <f t="array" ref="M649">_xlfn.IFS(E649&lt;1000,"&lt;₹1000",E649&lt;=10000,"₹1000 - ₹10000",E649&gt;10000,"&gt;₹10000")</f>
        <v>&lt;₹1000</v>
      </c>
      <c r="N649" s="2" t="str">
        <f t="shared" si="30"/>
        <v>NO</v>
      </c>
      <c r="O649" s="4">
        <f t="shared" si="31"/>
        <v>15827377</v>
      </c>
      <c r="P649" t="s">
        <v>3935</v>
      </c>
      <c r="Q649" t="s">
        <v>3936</v>
      </c>
      <c r="R649" t="s">
        <v>3937</v>
      </c>
      <c r="S649">
        <f t="shared" si="32"/>
        <v>8</v>
      </c>
      <c r="T649" t="s">
        <v>3938</v>
      </c>
      <c r="U649" t="s">
        <v>12302</v>
      </c>
      <c r="V649" t="s">
        <v>12303</v>
      </c>
      <c r="W649" t="s">
        <v>12304</v>
      </c>
      <c r="X649" t="s">
        <v>12305</v>
      </c>
      <c r="Y649" t="s">
        <v>12306</v>
      </c>
      <c r="Z649" t="s">
        <v>12307</v>
      </c>
      <c r="AA649" t="s">
        <v>12308</v>
      </c>
      <c r="AB649" t="s">
        <v>12309</v>
      </c>
    </row>
    <row r="650" spans="1:28" x14ac:dyDescent="0.25">
      <c r="A650" t="s">
        <v>2452</v>
      </c>
      <c r="B650" t="s">
        <v>2453</v>
      </c>
      <c r="C650" t="s">
        <v>7568</v>
      </c>
      <c r="D650" t="s">
        <v>17067</v>
      </c>
      <c r="E650" s="3">
        <v>1499</v>
      </c>
      <c r="F650" s="3">
        <v>4999</v>
      </c>
      <c r="G650" s="3" t="str" cm="1">
        <f t="array" ref="G65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50" s="18">
        <v>0.7</v>
      </c>
      <c r="I650" s="8">
        <f>Table2[[#This Row],[rating]]+(Table2[[#This Row],[review count per product]]/8)</f>
        <v>5</v>
      </c>
      <c r="J650">
        <v>4</v>
      </c>
      <c r="K650" s="2">
        <v>92588</v>
      </c>
      <c r="L650" s="2" t="str">
        <f>IF(Table2[[#This Row],[rating_count]]&lt;1000,"YES","NO")</f>
        <v>NO</v>
      </c>
      <c r="M650" s="2" t="str" cm="1">
        <f t="array" ref="M650">_xlfn.IFS(E650&lt;1000,"&lt;₹1000",E650&lt;=10000,"₹1000 - ₹10000",E650&gt;10000,"&gt;₹10000")</f>
        <v>₹1000 - ₹10000</v>
      </c>
      <c r="N650" s="2" t="str">
        <f t="shared" si="30"/>
        <v>YES</v>
      </c>
      <c r="O650" s="4">
        <f t="shared" si="31"/>
        <v>462847412</v>
      </c>
      <c r="P650" t="s">
        <v>2454</v>
      </c>
      <c r="Q650" t="s">
        <v>2455</v>
      </c>
      <c r="R650" t="s">
        <v>2456</v>
      </c>
      <c r="S650">
        <f t="shared" si="32"/>
        <v>8</v>
      </c>
      <c r="T650" t="s">
        <v>2457</v>
      </c>
      <c r="U650" t="s">
        <v>10447</v>
      </c>
      <c r="V650" t="s">
        <v>10448</v>
      </c>
      <c r="W650" t="s">
        <v>10449</v>
      </c>
      <c r="X650" t="s">
        <v>10450</v>
      </c>
      <c r="Y650" t="s">
        <v>10451</v>
      </c>
      <c r="Z650" t="s">
        <v>10452</v>
      </c>
      <c r="AA650" t="s">
        <v>10453</v>
      </c>
      <c r="AB650" t="s">
        <v>10454</v>
      </c>
    </row>
    <row r="651" spans="1:28" x14ac:dyDescent="0.25">
      <c r="A651" t="s">
        <v>1761</v>
      </c>
      <c r="B651" t="s">
        <v>1762</v>
      </c>
      <c r="C651" t="s">
        <v>7556</v>
      </c>
      <c r="D651" t="s">
        <v>17067</v>
      </c>
      <c r="E651" s="3">
        <v>2049</v>
      </c>
      <c r="F651" s="3">
        <v>2199</v>
      </c>
      <c r="G651" s="3" t="str" cm="1">
        <f t="array" ref="G65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651" s="18">
        <v>7.0000000000000007E-2</v>
      </c>
      <c r="I651" s="8">
        <f>Table2[[#This Row],[rating]]+(Table2[[#This Row],[review count per product]]/8)</f>
        <v>5.3</v>
      </c>
      <c r="J651">
        <v>4.3</v>
      </c>
      <c r="K651" s="2">
        <v>178912</v>
      </c>
      <c r="L651" s="2" t="str">
        <f>IF(Table2[[#This Row],[rating_count]]&lt;1000,"YES","NO")</f>
        <v>NO</v>
      </c>
      <c r="M651" s="2" t="str" cm="1">
        <f t="array" ref="M651">_xlfn.IFS(E651&lt;1000,"&lt;₹1000",E651&lt;=10000,"₹1000 - ₹10000",E651&gt;10000,"&gt;₹10000")</f>
        <v>₹1000 - ₹10000</v>
      </c>
      <c r="N651" s="2" t="str">
        <f t="shared" si="30"/>
        <v>NO</v>
      </c>
      <c r="O651" s="4">
        <f t="shared" si="31"/>
        <v>393427488</v>
      </c>
      <c r="P651" t="s">
        <v>1763</v>
      </c>
      <c r="Q651" t="s">
        <v>1764</v>
      </c>
      <c r="R651" t="s">
        <v>1765</v>
      </c>
      <c r="S651">
        <f t="shared" si="32"/>
        <v>8</v>
      </c>
      <c r="T651" t="s">
        <v>1766</v>
      </c>
      <c r="U651" t="s">
        <v>9736</v>
      </c>
      <c r="V651" t="s">
        <v>9737</v>
      </c>
      <c r="W651" t="s">
        <v>9738</v>
      </c>
      <c r="X651" t="s">
        <v>9739</v>
      </c>
      <c r="Y651" t="s">
        <v>9740</v>
      </c>
      <c r="Z651" t="s">
        <v>9741</v>
      </c>
      <c r="AA651" t="s">
        <v>9742</v>
      </c>
      <c r="AB651" t="s">
        <v>9743</v>
      </c>
    </row>
    <row r="652" spans="1:28" x14ac:dyDescent="0.25">
      <c r="A652" t="s">
        <v>2193</v>
      </c>
      <c r="B652" t="s">
        <v>2194</v>
      </c>
      <c r="C652" t="s">
        <v>7537</v>
      </c>
      <c r="D652" t="s">
        <v>17066</v>
      </c>
      <c r="E652" s="3">
        <v>1149</v>
      </c>
      <c r="F652" s="3">
        <v>2199</v>
      </c>
      <c r="G652" s="3" t="str" cm="1">
        <f t="array" ref="G65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652" s="18">
        <v>0.48</v>
      </c>
      <c r="I652" s="8">
        <f>Table2[[#This Row],[rating]]+(Table2[[#This Row],[review count per product]]/8)</f>
        <v>5.3</v>
      </c>
      <c r="J652">
        <v>4.3</v>
      </c>
      <c r="K652" s="2">
        <v>178912</v>
      </c>
      <c r="L652" s="2" t="str">
        <f>IF(Table2[[#This Row],[rating_count]]&lt;1000,"YES","NO")</f>
        <v>NO</v>
      </c>
      <c r="M652" s="2" t="str" cm="1">
        <f t="array" ref="M652">_xlfn.IFS(E652&lt;1000,"&lt;₹1000",E652&lt;=10000,"₹1000 - ₹10000",E652&gt;10000,"&gt;₹10000")</f>
        <v>₹1000 - ₹10000</v>
      </c>
      <c r="N652" s="2" t="str">
        <f t="shared" si="30"/>
        <v>NO</v>
      </c>
      <c r="O652" s="4">
        <f t="shared" si="31"/>
        <v>393427488</v>
      </c>
      <c r="P652" t="s">
        <v>2195</v>
      </c>
      <c r="Q652" t="s">
        <v>1764</v>
      </c>
      <c r="R652" t="s">
        <v>1765</v>
      </c>
      <c r="S652">
        <f t="shared" si="32"/>
        <v>8</v>
      </c>
      <c r="T652" t="s">
        <v>1766</v>
      </c>
      <c r="U652" t="s">
        <v>9736</v>
      </c>
      <c r="V652" t="s">
        <v>9737</v>
      </c>
      <c r="W652" t="s">
        <v>9738</v>
      </c>
      <c r="X652" t="s">
        <v>9739</v>
      </c>
      <c r="Y652" t="s">
        <v>9740</v>
      </c>
      <c r="Z652" t="s">
        <v>9741</v>
      </c>
      <c r="AA652" t="s">
        <v>9742</v>
      </c>
      <c r="AB652" t="s">
        <v>9743</v>
      </c>
    </row>
    <row r="653" spans="1:28" x14ac:dyDescent="0.25">
      <c r="A653" t="s">
        <v>1856</v>
      </c>
      <c r="B653" t="s">
        <v>1857</v>
      </c>
      <c r="C653" t="s">
        <v>7558</v>
      </c>
      <c r="D653" t="s">
        <v>17067</v>
      </c>
      <c r="E653" s="3">
        <v>1149</v>
      </c>
      <c r="F653" s="3">
        <v>2199</v>
      </c>
      <c r="G653" s="3" t="str" cm="1">
        <f t="array" ref="G65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653" s="18">
        <v>0.48</v>
      </c>
      <c r="I653" s="8">
        <f>Table2[[#This Row],[rating]]+(Table2[[#This Row],[review count per product]]/8)</f>
        <v>5.3</v>
      </c>
      <c r="J653">
        <v>4.3</v>
      </c>
      <c r="K653" s="2">
        <v>178912</v>
      </c>
      <c r="L653" s="2" t="str">
        <f>IF(Table2[[#This Row],[rating_count]]&lt;1000,"YES","NO")</f>
        <v>NO</v>
      </c>
      <c r="M653" s="2" t="str" cm="1">
        <f t="array" ref="M653">_xlfn.IFS(E653&lt;1000,"&lt;₹1000",E653&lt;=10000,"₹1000 - ₹10000",E653&gt;10000,"&gt;₹10000")</f>
        <v>₹1000 - ₹10000</v>
      </c>
      <c r="N653" s="2" t="str">
        <f t="shared" si="30"/>
        <v>NO</v>
      </c>
      <c r="O653" s="4">
        <f t="shared" si="31"/>
        <v>393427488</v>
      </c>
      <c r="P653" t="s">
        <v>1858</v>
      </c>
      <c r="Q653" t="s">
        <v>1764</v>
      </c>
      <c r="R653" t="s">
        <v>1765</v>
      </c>
      <c r="S653">
        <f t="shared" si="32"/>
        <v>8</v>
      </c>
      <c r="T653" t="s">
        <v>1766</v>
      </c>
      <c r="U653" t="s">
        <v>9736</v>
      </c>
      <c r="V653" t="s">
        <v>9737</v>
      </c>
      <c r="W653" t="s">
        <v>9738</v>
      </c>
      <c r="X653" t="s">
        <v>9739</v>
      </c>
      <c r="Y653" t="s">
        <v>9740</v>
      </c>
      <c r="Z653" t="s">
        <v>9741</v>
      </c>
      <c r="AA653" t="s">
        <v>9742</v>
      </c>
      <c r="AB653" t="s">
        <v>9743</v>
      </c>
    </row>
    <row r="654" spans="1:28" x14ac:dyDescent="0.25">
      <c r="A654" t="s">
        <v>4442</v>
      </c>
      <c r="B654" t="s">
        <v>4443</v>
      </c>
      <c r="C654" t="s">
        <v>7632</v>
      </c>
      <c r="D654" t="s">
        <v>17066</v>
      </c>
      <c r="E654" s="3">
        <v>699</v>
      </c>
      <c r="F654" s="3">
        <v>1490</v>
      </c>
      <c r="G654" s="3" t="str" cm="1">
        <f t="array" ref="G65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54" s="18">
        <v>0.53</v>
      </c>
      <c r="I654" s="8">
        <f>Table2[[#This Row],[rating]]+(Table2[[#This Row],[review count per product]]/8)</f>
        <v>5</v>
      </c>
      <c r="J654">
        <v>4</v>
      </c>
      <c r="K654" s="2">
        <v>5736</v>
      </c>
      <c r="L654" s="2" t="str">
        <f>IF(Table2[[#This Row],[rating_count]]&lt;1000,"YES","NO")</f>
        <v>NO</v>
      </c>
      <c r="M654" s="2" t="str" cm="1">
        <f t="array" ref="M654">_xlfn.IFS(E654&lt;1000,"&lt;₹1000",E654&lt;=10000,"₹1000 - ₹10000",E654&gt;10000,"&gt;₹10000")</f>
        <v>&lt;₹1000</v>
      </c>
      <c r="N654" s="2" t="str">
        <f t="shared" si="30"/>
        <v>YES</v>
      </c>
      <c r="O654" s="4">
        <f t="shared" si="31"/>
        <v>8546640</v>
      </c>
      <c r="P654" t="s">
        <v>4444</v>
      </c>
      <c r="Q654" t="s">
        <v>4445</v>
      </c>
      <c r="R654" t="s">
        <v>4446</v>
      </c>
      <c r="S654">
        <f t="shared" si="32"/>
        <v>8</v>
      </c>
      <c r="T654" t="s">
        <v>4447</v>
      </c>
      <c r="U654" t="s">
        <v>12974</v>
      </c>
      <c r="V654" t="s">
        <v>12975</v>
      </c>
      <c r="W654" t="s">
        <v>12976</v>
      </c>
      <c r="X654" t="s">
        <v>12977</v>
      </c>
      <c r="Y654" t="s">
        <v>12978</v>
      </c>
      <c r="Z654" t="s">
        <v>12979</v>
      </c>
      <c r="AA654" t="s">
        <v>12980</v>
      </c>
      <c r="AB654" t="s">
        <v>12981</v>
      </c>
    </row>
    <row r="655" spans="1:28" x14ac:dyDescent="0.25">
      <c r="A655" t="s">
        <v>6018</v>
      </c>
      <c r="B655" t="s">
        <v>6019</v>
      </c>
      <c r="C655" t="s">
        <v>7695</v>
      </c>
      <c r="D655" t="s">
        <v>17068</v>
      </c>
      <c r="E655" s="3">
        <v>6999</v>
      </c>
      <c r="F655" s="3">
        <v>14999</v>
      </c>
      <c r="G655" s="3" t="str" cm="1">
        <f t="array" ref="G65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55" s="18">
        <v>0.53</v>
      </c>
      <c r="I655" s="8">
        <f>Table2[[#This Row],[rating]]+(Table2[[#This Row],[review count per product]]/8)</f>
        <v>5.0999999999999996</v>
      </c>
      <c r="J655">
        <v>4.0999999999999996</v>
      </c>
      <c r="K655" s="2">
        <v>1728</v>
      </c>
      <c r="L655" s="2" t="str">
        <f>IF(Table2[[#This Row],[rating_count]]&lt;1000,"YES","NO")</f>
        <v>NO</v>
      </c>
      <c r="M655" s="2" t="str" cm="1">
        <f t="array" ref="M655">_xlfn.IFS(E655&lt;1000,"&lt;₹1000",E655&lt;=10000,"₹1000 - ₹10000",E655&gt;10000,"&gt;₹10000")</f>
        <v>₹1000 - ₹10000</v>
      </c>
      <c r="N655" s="2" t="str">
        <f t="shared" si="30"/>
        <v>YES</v>
      </c>
      <c r="O655" s="4">
        <f t="shared" si="31"/>
        <v>25918272</v>
      </c>
      <c r="P655" t="s">
        <v>6020</v>
      </c>
      <c r="Q655" t="s">
        <v>6021</v>
      </c>
      <c r="R655" t="s">
        <v>6022</v>
      </c>
      <c r="S655">
        <f t="shared" si="32"/>
        <v>8</v>
      </c>
      <c r="T655" t="s">
        <v>6023</v>
      </c>
      <c r="U655" t="s">
        <v>15034</v>
      </c>
      <c r="V655" t="s">
        <v>15035</v>
      </c>
      <c r="W655" t="s">
        <v>15036</v>
      </c>
      <c r="X655" t="s">
        <v>15037</v>
      </c>
      <c r="Y655" t="s">
        <v>15038</v>
      </c>
      <c r="Z655" t="s">
        <v>15039</v>
      </c>
      <c r="AA655" t="s">
        <v>15040</v>
      </c>
      <c r="AB655" t="s">
        <v>15041</v>
      </c>
    </row>
    <row r="656" spans="1:28" x14ac:dyDescent="0.25">
      <c r="A656" t="s">
        <v>4412</v>
      </c>
      <c r="B656" t="s">
        <v>4413</v>
      </c>
      <c r="C656" t="s">
        <v>7556</v>
      </c>
      <c r="D656" t="s">
        <v>17067</v>
      </c>
      <c r="E656" s="3">
        <v>10099</v>
      </c>
      <c r="F656" s="3">
        <v>19110</v>
      </c>
      <c r="G656" s="3" t="str" cm="1">
        <f t="array" ref="G65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656" s="18">
        <v>0.47</v>
      </c>
      <c r="I656" s="8">
        <f>Table2[[#This Row],[rating]]+(Table2[[#This Row],[review count per product]]/8)</f>
        <v>5.3</v>
      </c>
      <c r="J656">
        <v>4.3</v>
      </c>
      <c r="K656" s="2">
        <v>2623</v>
      </c>
      <c r="L656" s="2" t="str">
        <f>IF(Table2[[#This Row],[rating_count]]&lt;1000,"YES","NO")</f>
        <v>NO</v>
      </c>
      <c r="M656" s="2" t="str" cm="1">
        <f t="array" ref="M656">_xlfn.IFS(E656&lt;1000,"&lt;₹1000",E656&lt;=10000,"₹1000 - ₹10000",E656&gt;10000,"&gt;₹10000")</f>
        <v>&gt;₹10000</v>
      </c>
      <c r="N656" s="2" t="str">
        <f t="shared" si="30"/>
        <v>NO</v>
      </c>
      <c r="O656" s="4">
        <f t="shared" si="31"/>
        <v>50125530</v>
      </c>
      <c r="P656" t="s">
        <v>4414</v>
      </c>
      <c r="Q656" t="s">
        <v>4415</v>
      </c>
      <c r="R656" t="s">
        <v>4416</v>
      </c>
      <c r="S656">
        <f t="shared" si="32"/>
        <v>8</v>
      </c>
      <c r="T656" t="s">
        <v>4417</v>
      </c>
      <c r="U656" t="s">
        <v>12934</v>
      </c>
      <c r="V656" t="s">
        <v>12935</v>
      </c>
      <c r="W656" t="s">
        <v>12936</v>
      </c>
      <c r="X656" t="s">
        <v>12937</v>
      </c>
      <c r="Y656" t="s">
        <v>12938</v>
      </c>
      <c r="Z656" t="s">
        <v>12939</v>
      </c>
      <c r="AA656" t="s">
        <v>12940</v>
      </c>
      <c r="AB656" t="s">
        <v>12941</v>
      </c>
    </row>
    <row r="657" spans="1:28" x14ac:dyDescent="0.25">
      <c r="A657" t="s">
        <v>3975</v>
      </c>
      <c r="B657" t="s">
        <v>3976</v>
      </c>
      <c r="C657" t="s">
        <v>7626</v>
      </c>
      <c r="D657" t="s">
        <v>17067</v>
      </c>
      <c r="E657" s="3">
        <v>349</v>
      </c>
      <c r="F657" s="3">
        <v>450</v>
      </c>
      <c r="G657" s="3" t="str" cm="1">
        <f t="array" ref="G65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657" s="18">
        <v>0.22</v>
      </c>
      <c r="I657" s="8">
        <f>Table2[[#This Row],[rating]]+(Table2[[#This Row],[review count per product]]/8)</f>
        <v>5.0999999999999996</v>
      </c>
      <c r="J657">
        <v>4.0999999999999996</v>
      </c>
      <c r="K657" s="2">
        <v>18656</v>
      </c>
      <c r="L657" s="2" t="str">
        <f>IF(Table2[[#This Row],[rating_count]]&lt;1000,"YES","NO")</f>
        <v>NO</v>
      </c>
      <c r="M657" s="2" t="str" cm="1">
        <f t="array" ref="M657">_xlfn.IFS(E657&lt;1000,"&lt;₹1000",E657&lt;=10000,"₹1000 - ₹10000",E657&gt;10000,"&gt;₹10000")</f>
        <v>&lt;₹1000</v>
      </c>
      <c r="N657" s="2" t="str">
        <f t="shared" si="30"/>
        <v>NO</v>
      </c>
      <c r="O657" s="4">
        <f t="shared" si="31"/>
        <v>8395200</v>
      </c>
      <c r="P657" t="s">
        <v>3977</v>
      </c>
      <c r="Q657" t="s">
        <v>3978</v>
      </c>
      <c r="R657" t="s">
        <v>3979</v>
      </c>
      <c r="S657">
        <f t="shared" si="32"/>
        <v>8</v>
      </c>
      <c r="T657" t="s">
        <v>3980</v>
      </c>
      <c r="U657" t="s">
        <v>12358</v>
      </c>
      <c r="V657" t="s">
        <v>12359</v>
      </c>
      <c r="W657" t="s">
        <v>12360</v>
      </c>
      <c r="X657" t="s">
        <v>12361</v>
      </c>
      <c r="Y657" t="s">
        <v>12362</v>
      </c>
      <c r="Z657" t="s">
        <v>12363</v>
      </c>
      <c r="AA657" t="s">
        <v>12364</v>
      </c>
      <c r="AB657" t="s">
        <v>12365</v>
      </c>
    </row>
    <row r="658" spans="1:28" x14ac:dyDescent="0.25">
      <c r="A658" t="s">
        <v>6988</v>
      </c>
      <c r="B658" t="s">
        <v>6989</v>
      </c>
      <c r="C658" t="s">
        <v>7689</v>
      </c>
      <c r="D658" t="s">
        <v>17068</v>
      </c>
      <c r="E658" s="3">
        <v>279</v>
      </c>
      <c r="F658" s="3">
        <v>699</v>
      </c>
      <c r="G658" s="3" t="str" cm="1">
        <f t="array" ref="G65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58" s="18">
        <v>0.6</v>
      </c>
      <c r="I658" s="8">
        <f>Table2[[#This Row],[rating]]+(Table2[[#This Row],[review count per product]]/8)</f>
        <v>5.3</v>
      </c>
      <c r="J658">
        <v>4.3</v>
      </c>
      <c r="K658" s="2">
        <v>2326</v>
      </c>
      <c r="L658" s="2" t="str">
        <f>IF(Table2[[#This Row],[rating_count]]&lt;1000,"YES","NO")</f>
        <v>NO</v>
      </c>
      <c r="M658" s="2" t="str" cm="1">
        <f t="array" ref="M658">_xlfn.IFS(E658&lt;1000,"&lt;₹1000",E658&lt;=10000,"₹1000 - ₹10000",E658&gt;10000,"&gt;₹10000")</f>
        <v>&lt;₹1000</v>
      </c>
      <c r="N658" s="2" t="str">
        <f t="shared" si="30"/>
        <v>YES</v>
      </c>
      <c r="O658" s="4">
        <f t="shared" si="31"/>
        <v>1625874</v>
      </c>
      <c r="P658" t="s">
        <v>6990</v>
      </c>
      <c r="Q658" t="s">
        <v>6991</v>
      </c>
      <c r="R658" t="s">
        <v>6992</v>
      </c>
      <c r="S658">
        <f t="shared" si="32"/>
        <v>8</v>
      </c>
      <c r="T658" t="s">
        <v>6993</v>
      </c>
      <c r="U658" t="s">
        <v>16292</v>
      </c>
      <c r="V658" t="s">
        <v>16293</v>
      </c>
      <c r="W658" t="s">
        <v>16294</v>
      </c>
      <c r="X658" t="s">
        <v>16295</v>
      </c>
      <c r="Y658" t="s">
        <v>16296</v>
      </c>
      <c r="Z658" t="s">
        <v>16297</v>
      </c>
      <c r="AA658" t="s">
        <v>16298</v>
      </c>
      <c r="AB658" t="s">
        <v>16299</v>
      </c>
    </row>
    <row r="659" spans="1:28" x14ac:dyDescent="0.25">
      <c r="A659" t="s">
        <v>3825</v>
      </c>
      <c r="B659" t="s">
        <v>3826</v>
      </c>
      <c r="C659" t="s">
        <v>7603</v>
      </c>
      <c r="D659" t="s">
        <v>17066</v>
      </c>
      <c r="E659" s="3">
        <v>999</v>
      </c>
      <c r="F659" s="3">
        <v>2490</v>
      </c>
      <c r="G659" s="3" t="str" cm="1">
        <f t="array" ref="G65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59" s="18">
        <v>0.6</v>
      </c>
      <c r="I659" s="8">
        <f>Table2[[#This Row],[rating]]+(Table2[[#This Row],[review count per product]]/8)</f>
        <v>5.0999999999999996</v>
      </c>
      <c r="J659">
        <v>4.0999999999999996</v>
      </c>
      <c r="K659" s="2">
        <v>18331</v>
      </c>
      <c r="L659" s="2" t="str">
        <f>IF(Table2[[#This Row],[rating_count]]&lt;1000,"YES","NO")</f>
        <v>NO</v>
      </c>
      <c r="M659" s="2" t="str" cm="1">
        <f t="array" ref="M659">_xlfn.IFS(E659&lt;1000,"&lt;₹1000",E659&lt;=10000,"₹1000 - ₹10000",E659&gt;10000,"&gt;₹10000")</f>
        <v>&lt;₹1000</v>
      </c>
      <c r="N659" s="2" t="str">
        <f t="shared" si="30"/>
        <v>YES</v>
      </c>
      <c r="O659" s="4">
        <f t="shared" si="31"/>
        <v>45644190</v>
      </c>
      <c r="P659" t="s">
        <v>3827</v>
      </c>
      <c r="Q659" t="s">
        <v>3828</v>
      </c>
      <c r="R659" t="s">
        <v>3829</v>
      </c>
      <c r="S659">
        <f t="shared" si="32"/>
        <v>8</v>
      </c>
      <c r="T659" t="s">
        <v>3830</v>
      </c>
      <c r="U659" t="s">
        <v>12158</v>
      </c>
      <c r="V659" t="s">
        <v>12159</v>
      </c>
      <c r="W659" t="s">
        <v>12160</v>
      </c>
      <c r="X659" t="s">
        <v>12161</v>
      </c>
      <c r="Y659" t="s">
        <v>12162</v>
      </c>
      <c r="Z659" t="s">
        <v>12163</v>
      </c>
      <c r="AA659" t="s">
        <v>12164</v>
      </c>
      <c r="AB659" t="s">
        <v>12165</v>
      </c>
    </row>
    <row r="660" spans="1:28" x14ac:dyDescent="0.25">
      <c r="A660" t="s">
        <v>2827</v>
      </c>
      <c r="B660" t="s">
        <v>2828</v>
      </c>
      <c r="C660" t="s">
        <v>7560</v>
      </c>
      <c r="D660" t="s">
        <v>17067</v>
      </c>
      <c r="E660" s="3">
        <v>1299</v>
      </c>
      <c r="F660" s="3">
        <v>2990</v>
      </c>
      <c r="G660" s="3" t="str" cm="1">
        <f t="array" ref="G66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60" s="18">
        <v>0.56999999999999995</v>
      </c>
      <c r="I660" s="8">
        <f>Table2[[#This Row],[rating]]+(Table2[[#This Row],[review count per product]]/8)</f>
        <v>4.8</v>
      </c>
      <c r="J660">
        <v>3.8</v>
      </c>
      <c r="K660" s="2">
        <v>180998</v>
      </c>
      <c r="L660" s="2" t="str">
        <f>IF(Table2[[#This Row],[rating_count]]&lt;1000,"YES","NO")</f>
        <v>NO</v>
      </c>
      <c r="M660" s="2" t="str" cm="1">
        <f t="array" ref="M660">_xlfn.IFS(E660&lt;1000,"&lt;₹1000",E660&lt;=10000,"₹1000 - ₹10000",E660&gt;10000,"&gt;₹10000")</f>
        <v>₹1000 - ₹10000</v>
      </c>
      <c r="N660" s="2" t="str">
        <f t="shared" si="30"/>
        <v>YES</v>
      </c>
      <c r="O660" s="4">
        <f t="shared" si="31"/>
        <v>541184020</v>
      </c>
      <c r="P660" t="s">
        <v>2829</v>
      </c>
      <c r="Q660" t="s">
        <v>2830</v>
      </c>
      <c r="R660" t="s">
        <v>2831</v>
      </c>
      <c r="S660">
        <f t="shared" si="32"/>
        <v>8</v>
      </c>
      <c r="T660" t="s">
        <v>2832</v>
      </c>
      <c r="U660" t="s">
        <v>10849</v>
      </c>
      <c r="V660" t="s">
        <v>10850</v>
      </c>
      <c r="W660" t="s">
        <v>10851</v>
      </c>
      <c r="X660" t="s">
        <v>10852</v>
      </c>
      <c r="Y660" t="s">
        <v>10853</v>
      </c>
      <c r="Z660" t="s">
        <v>10854</v>
      </c>
      <c r="AA660" t="s">
        <v>10855</v>
      </c>
      <c r="AB660" t="s">
        <v>10856</v>
      </c>
    </row>
    <row r="661" spans="1:28" x14ac:dyDescent="0.25">
      <c r="A661" t="s">
        <v>5946</v>
      </c>
      <c r="B661" t="s">
        <v>5947</v>
      </c>
      <c r="C661" t="s">
        <v>7692</v>
      </c>
      <c r="D661" t="s">
        <v>17068</v>
      </c>
      <c r="E661" s="3">
        <v>474</v>
      </c>
      <c r="F661" s="3">
        <v>1299</v>
      </c>
      <c r="G661" s="3" t="str" cm="1">
        <f t="array" ref="G66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61" s="18">
        <v>0.64</v>
      </c>
      <c r="I661" s="8">
        <f>Table2[[#This Row],[rating]]+(Table2[[#This Row],[review count per product]]/8)</f>
        <v>5.0999999999999996</v>
      </c>
      <c r="J661">
        <v>4.0999999999999996</v>
      </c>
      <c r="K661" s="2">
        <v>550</v>
      </c>
      <c r="L661" s="2" t="str">
        <f>IF(Table2[[#This Row],[rating_count]]&lt;1000,"YES","NO")</f>
        <v>YES</v>
      </c>
      <c r="M661" s="2" t="str" cm="1">
        <f t="array" ref="M661">_xlfn.IFS(E661&lt;1000,"&lt;₹1000",E661&lt;=10000,"₹1000 - ₹10000",E661&gt;10000,"&gt;₹10000")</f>
        <v>&lt;₹1000</v>
      </c>
      <c r="N661" s="2" t="str">
        <f t="shared" si="30"/>
        <v>YES</v>
      </c>
      <c r="O661" s="4">
        <f t="shared" si="31"/>
        <v>714450</v>
      </c>
      <c r="P661" t="s">
        <v>5948</v>
      </c>
      <c r="Q661" t="s">
        <v>5949</v>
      </c>
      <c r="R661" t="s">
        <v>5950</v>
      </c>
      <c r="S661">
        <f t="shared" si="32"/>
        <v>8</v>
      </c>
      <c r="T661" t="s">
        <v>5951</v>
      </c>
      <c r="U661" t="s">
        <v>14938</v>
      </c>
      <c r="V661" t="s">
        <v>14939</v>
      </c>
      <c r="W661" t="s">
        <v>14940</v>
      </c>
      <c r="X661" t="s">
        <v>14941</v>
      </c>
      <c r="Y661" t="s">
        <v>14942</v>
      </c>
      <c r="Z661" t="s">
        <v>14943</v>
      </c>
      <c r="AA661" t="s">
        <v>14944</v>
      </c>
      <c r="AB661" t="s">
        <v>14945</v>
      </c>
    </row>
    <row r="662" spans="1:28" x14ac:dyDescent="0.25">
      <c r="A662" t="s">
        <v>2547</v>
      </c>
      <c r="B662" t="s">
        <v>2548</v>
      </c>
      <c r="C662" t="s">
        <v>7559</v>
      </c>
      <c r="D662" t="s">
        <v>17067</v>
      </c>
      <c r="E662" s="3">
        <v>2179</v>
      </c>
      <c r="F662" s="3">
        <v>3999</v>
      </c>
      <c r="G662" s="3" t="str" cm="1">
        <f t="array" ref="G66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662" s="18">
        <v>0.46</v>
      </c>
      <c r="I662" s="8">
        <f>Table2[[#This Row],[rating]]+(Table2[[#This Row],[review count per product]]/8)</f>
        <v>5</v>
      </c>
      <c r="J662">
        <v>4</v>
      </c>
      <c r="K662" s="2">
        <v>8380</v>
      </c>
      <c r="L662" s="2" t="str">
        <f>IF(Table2[[#This Row],[rating_count]]&lt;1000,"YES","NO")</f>
        <v>NO</v>
      </c>
      <c r="M662" s="2" t="str" cm="1">
        <f t="array" ref="M662">_xlfn.IFS(E662&lt;1000,"&lt;₹1000",E662&lt;=10000,"₹1000 - ₹10000",E662&gt;10000,"&gt;₹10000")</f>
        <v>₹1000 - ₹10000</v>
      </c>
      <c r="N662" s="2" t="str">
        <f t="shared" si="30"/>
        <v>NO</v>
      </c>
      <c r="O662" s="4">
        <f t="shared" si="31"/>
        <v>33511620</v>
      </c>
      <c r="P662" t="s">
        <v>2549</v>
      </c>
      <c r="Q662" t="s">
        <v>2550</v>
      </c>
      <c r="R662" t="s">
        <v>2551</v>
      </c>
      <c r="S662">
        <f t="shared" si="32"/>
        <v>8</v>
      </c>
      <c r="T662" t="s">
        <v>2552</v>
      </c>
      <c r="U662" t="s">
        <v>10544</v>
      </c>
      <c r="V662" t="s">
        <v>10545</v>
      </c>
      <c r="W662" t="s">
        <v>10546</v>
      </c>
      <c r="X662" t="s">
        <v>10547</v>
      </c>
      <c r="Y662" t="s">
        <v>10548</v>
      </c>
      <c r="Z662" t="s">
        <v>10549</v>
      </c>
      <c r="AA662" t="s">
        <v>10550</v>
      </c>
      <c r="AB662" t="s">
        <v>10551</v>
      </c>
    </row>
    <row r="663" spans="1:28" x14ac:dyDescent="0.25">
      <c r="A663" t="s">
        <v>6958</v>
      </c>
      <c r="B663" t="s">
        <v>6959</v>
      </c>
      <c r="C663" t="s">
        <v>7701</v>
      </c>
      <c r="D663" t="s">
        <v>17068</v>
      </c>
      <c r="E663" s="3">
        <v>499</v>
      </c>
      <c r="F663" s="3">
        <v>999</v>
      </c>
      <c r="G663" s="3" t="str" cm="1">
        <f t="array" ref="G66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663" s="18">
        <v>0.5</v>
      </c>
      <c r="I663" s="8">
        <f>Table2[[#This Row],[rating]]+(Table2[[#This Row],[review count per product]]/8)</f>
        <v>5.3</v>
      </c>
      <c r="J663">
        <v>4.3</v>
      </c>
      <c r="K663" s="2">
        <v>1436</v>
      </c>
      <c r="L663" s="2" t="str">
        <f>IF(Table2[[#This Row],[rating_count]]&lt;1000,"YES","NO")</f>
        <v>NO</v>
      </c>
      <c r="M663" s="2" t="str" cm="1">
        <f t="array" ref="M663">_xlfn.IFS(E663&lt;1000,"&lt;₹1000",E663&lt;=10000,"₹1000 - ₹10000",E663&gt;10000,"&gt;₹10000")</f>
        <v>&lt;₹1000</v>
      </c>
      <c r="N663" s="2" t="str">
        <f t="shared" si="30"/>
        <v>YES</v>
      </c>
      <c r="O663" s="4">
        <f t="shared" si="31"/>
        <v>1434564</v>
      </c>
      <c r="P663" t="s">
        <v>6960</v>
      </c>
      <c r="Q663" t="s">
        <v>6961</v>
      </c>
      <c r="R663" t="s">
        <v>6962</v>
      </c>
      <c r="S663">
        <f t="shared" si="32"/>
        <v>8</v>
      </c>
      <c r="T663" t="s">
        <v>6963</v>
      </c>
      <c r="U663" t="s">
        <v>16255</v>
      </c>
      <c r="V663" t="s">
        <v>16256</v>
      </c>
      <c r="W663" t="s">
        <v>16257</v>
      </c>
      <c r="X663" t="s">
        <v>16258</v>
      </c>
      <c r="Y663" t="s">
        <v>16259</v>
      </c>
      <c r="Z663" t="s">
        <v>16260</v>
      </c>
      <c r="AA663" t="s">
        <v>16261</v>
      </c>
      <c r="AB663" t="s">
        <v>16262</v>
      </c>
    </row>
    <row r="664" spans="1:28" x14ac:dyDescent="0.25">
      <c r="A664" t="s">
        <v>2336</v>
      </c>
      <c r="B664" t="s">
        <v>2337</v>
      </c>
      <c r="C664" t="s">
        <v>7572</v>
      </c>
      <c r="D664" t="s">
        <v>17067</v>
      </c>
      <c r="E664" s="3">
        <v>349</v>
      </c>
      <c r="F664" s="3">
        <v>999</v>
      </c>
      <c r="G664" s="3" t="str" cm="1">
        <f t="array" ref="G66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64" s="18">
        <v>0.65</v>
      </c>
      <c r="I664" s="8">
        <f>Table2[[#This Row],[rating]]+(Table2[[#This Row],[review count per product]]/8)</f>
        <v>4.8</v>
      </c>
      <c r="J664">
        <v>3.8</v>
      </c>
      <c r="K664" s="2">
        <v>16557</v>
      </c>
      <c r="L664" s="2" t="str">
        <f>IF(Table2[[#This Row],[rating_count]]&lt;1000,"YES","NO")</f>
        <v>NO</v>
      </c>
      <c r="M664" s="2" t="str" cm="1">
        <f t="array" ref="M664">_xlfn.IFS(E664&lt;1000,"&lt;₹1000",E664&lt;=10000,"₹1000 - ₹10000",E664&gt;10000,"&gt;₹10000")</f>
        <v>&lt;₹1000</v>
      </c>
      <c r="N664" s="2" t="str">
        <f t="shared" si="30"/>
        <v>YES</v>
      </c>
      <c r="O664" s="4">
        <f t="shared" si="31"/>
        <v>16540443</v>
      </c>
      <c r="P664" t="s">
        <v>2338</v>
      </c>
      <c r="Q664" t="s">
        <v>2339</v>
      </c>
      <c r="R664" t="s">
        <v>2340</v>
      </c>
      <c r="S664">
        <f t="shared" si="32"/>
        <v>8</v>
      </c>
      <c r="T664" t="s">
        <v>2341</v>
      </c>
      <c r="U664" t="s">
        <v>10335</v>
      </c>
      <c r="V664" t="s">
        <v>10336</v>
      </c>
      <c r="W664" t="s">
        <v>10337</v>
      </c>
      <c r="X664" t="s">
        <v>10338</v>
      </c>
      <c r="Y664" t="s">
        <v>10339</v>
      </c>
      <c r="Z664" t="s">
        <v>10340</v>
      </c>
      <c r="AA664" t="s">
        <v>10341</v>
      </c>
      <c r="AB664" t="s">
        <v>10342</v>
      </c>
    </row>
    <row r="665" spans="1:28" x14ac:dyDescent="0.25">
      <c r="A665" t="s">
        <v>2343</v>
      </c>
      <c r="B665" t="s">
        <v>2344</v>
      </c>
      <c r="C665" t="s">
        <v>7556</v>
      </c>
      <c r="D665" t="s">
        <v>17067</v>
      </c>
      <c r="E665" s="3">
        <v>349</v>
      </c>
      <c r="F665" s="3">
        <v>999</v>
      </c>
      <c r="G665" s="3" t="str" cm="1">
        <f t="array" ref="G66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65" s="18">
        <v>0.65</v>
      </c>
      <c r="I665" s="8">
        <f>Table2[[#This Row],[rating]]+(Table2[[#This Row],[review count per product]]/8)</f>
        <v>4.8</v>
      </c>
      <c r="J665">
        <v>3.8</v>
      </c>
      <c r="K665" s="2">
        <v>16557</v>
      </c>
      <c r="L665" s="2" t="str">
        <f>IF(Table2[[#This Row],[rating_count]]&lt;1000,"YES","NO")</f>
        <v>NO</v>
      </c>
      <c r="M665" s="2" t="str" cm="1">
        <f t="array" ref="M665">_xlfn.IFS(E665&lt;1000,"&lt;₹1000",E665&lt;=10000,"₹1000 - ₹10000",E665&gt;10000,"&gt;₹10000")</f>
        <v>&lt;₹1000</v>
      </c>
      <c r="N665" s="2" t="str">
        <f t="shared" si="30"/>
        <v>YES</v>
      </c>
      <c r="O665" s="4">
        <f t="shared" si="31"/>
        <v>16540443</v>
      </c>
      <c r="P665" t="s">
        <v>2345</v>
      </c>
      <c r="Q665" t="s">
        <v>2339</v>
      </c>
      <c r="R665" t="s">
        <v>2340</v>
      </c>
      <c r="S665">
        <f t="shared" si="32"/>
        <v>8</v>
      </c>
      <c r="T665" t="s">
        <v>2341</v>
      </c>
      <c r="U665" t="s">
        <v>10335</v>
      </c>
      <c r="V665" t="s">
        <v>10336</v>
      </c>
      <c r="W665" t="s">
        <v>10337</v>
      </c>
      <c r="X665" t="s">
        <v>10338</v>
      </c>
      <c r="Y665" t="s">
        <v>10339</v>
      </c>
      <c r="Z665" t="s">
        <v>10340</v>
      </c>
      <c r="AA665" t="s">
        <v>10341</v>
      </c>
      <c r="AB665" t="s">
        <v>10342</v>
      </c>
    </row>
    <row r="666" spans="1:28" x14ac:dyDescent="0.25">
      <c r="A666" t="s">
        <v>4017</v>
      </c>
      <c r="B666" t="s">
        <v>4018</v>
      </c>
      <c r="C666" t="s">
        <v>7561</v>
      </c>
      <c r="D666" t="s">
        <v>17067</v>
      </c>
      <c r="E666" s="3">
        <v>849</v>
      </c>
      <c r="F666" s="3">
        <v>1499</v>
      </c>
      <c r="G666" s="3" t="str" cm="1">
        <f t="array" ref="G66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666" s="18">
        <v>0.43</v>
      </c>
      <c r="I666" s="8">
        <f>Table2[[#This Row],[rating]]+(Table2[[#This Row],[review count per product]]/8)</f>
        <v>5</v>
      </c>
      <c r="J666">
        <v>4</v>
      </c>
      <c r="K666" s="2">
        <v>7352</v>
      </c>
      <c r="L666" s="2" t="str">
        <f>IF(Table2[[#This Row],[rating_count]]&lt;1000,"YES","NO")</f>
        <v>NO</v>
      </c>
      <c r="M666" s="2" t="str" cm="1">
        <f t="array" ref="M666">_xlfn.IFS(E666&lt;1000,"&lt;₹1000",E666&lt;=10000,"₹1000 - ₹10000",E666&gt;10000,"&gt;₹10000")</f>
        <v>&lt;₹1000</v>
      </c>
      <c r="N666" s="2" t="str">
        <f t="shared" si="30"/>
        <v>NO</v>
      </c>
      <c r="O666" s="4">
        <f t="shared" si="31"/>
        <v>11020648</v>
      </c>
      <c r="P666" t="s">
        <v>4019</v>
      </c>
      <c r="Q666" t="s">
        <v>4020</v>
      </c>
      <c r="R666" t="s">
        <v>4021</v>
      </c>
      <c r="S666">
        <f t="shared" si="32"/>
        <v>8</v>
      </c>
      <c r="T666" t="s">
        <v>4022</v>
      </c>
      <c r="U666" t="s">
        <v>12414</v>
      </c>
      <c r="V666" t="s">
        <v>12415</v>
      </c>
      <c r="W666" t="s">
        <v>12416</v>
      </c>
      <c r="X666" t="s">
        <v>12417</v>
      </c>
      <c r="Y666" t="s">
        <v>12418</v>
      </c>
      <c r="Z666" t="s">
        <v>12419</v>
      </c>
      <c r="AA666" t="s">
        <v>12420</v>
      </c>
      <c r="AB666" t="s">
        <v>12421</v>
      </c>
    </row>
    <row r="667" spans="1:28" x14ac:dyDescent="0.25">
      <c r="A667" t="s">
        <v>4975</v>
      </c>
      <c r="B667" t="s">
        <v>4976</v>
      </c>
      <c r="C667" t="s">
        <v>7617</v>
      </c>
      <c r="D667" t="s">
        <v>17066</v>
      </c>
      <c r="E667" s="3">
        <v>1290</v>
      </c>
      <c r="F667" s="3">
        <v>2500</v>
      </c>
      <c r="G667" s="3" t="str" cm="1">
        <f t="array" ref="G66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667" s="18">
        <v>0.48</v>
      </c>
      <c r="I667" s="8">
        <f>Table2[[#This Row],[rating]]+(Table2[[#This Row],[review count per product]]/8)</f>
        <v>5</v>
      </c>
      <c r="J667">
        <v>4</v>
      </c>
      <c r="K667" s="2">
        <v>6530</v>
      </c>
      <c r="L667" s="2" t="str">
        <f>IF(Table2[[#This Row],[rating_count]]&lt;1000,"YES","NO")</f>
        <v>NO</v>
      </c>
      <c r="M667" s="2" t="str" cm="1">
        <f t="array" ref="M667">_xlfn.IFS(E667&lt;1000,"&lt;₹1000",E667&lt;=10000,"₹1000 - ₹10000",E667&gt;10000,"&gt;₹10000")</f>
        <v>₹1000 - ₹10000</v>
      </c>
      <c r="N667" s="2" t="str">
        <f t="shared" si="30"/>
        <v>NO</v>
      </c>
      <c r="O667" s="4">
        <f t="shared" si="31"/>
        <v>16325000</v>
      </c>
      <c r="P667" t="s">
        <v>4977</v>
      </c>
      <c r="Q667" t="s">
        <v>4978</v>
      </c>
      <c r="R667" t="s">
        <v>4979</v>
      </c>
      <c r="S667">
        <f t="shared" si="32"/>
        <v>8</v>
      </c>
      <c r="T667" t="s">
        <v>4980</v>
      </c>
      <c r="U667" t="s">
        <v>13663</v>
      </c>
      <c r="V667" t="s">
        <v>13664</v>
      </c>
      <c r="W667" t="s">
        <v>13665</v>
      </c>
      <c r="X667" t="s">
        <v>13666</v>
      </c>
      <c r="Y667" t="s">
        <v>13667</v>
      </c>
      <c r="Z667" t="s">
        <v>13668</v>
      </c>
      <c r="AA667" t="s">
        <v>13669</v>
      </c>
      <c r="AB667" t="s">
        <v>13670</v>
      </c>
    </row>
    <row r="668" spans="1:28" x14ac:dyDescent="0.25">
      <c r="A668" t="s">
        <v>3945</v>
      </c>
      <c r="B668" t="s">
        <v>3946</v>
      </c>
      <c r="C668" t="s">
        <v>7625</v>
      </c>
      <c r="D668" t="s">
        <v>17066</v>
      </c>
      <c r="E668" s="3">
        <v>2099</v>
      </c>
      <c r="F668" s="3">
        <v>3250</v>
      </c>
      <c r="G668" s="3" t="str" cm="1">
        <f t="array" ref="G66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668" s="18">
        <v>0.35</v>
      </c>
      <c r="I668" s="8">
        <f>Table2[[#This Row],[rating]]+(Table2[[#This Row],[review count per product]]/8)</f>
        <v>4.8</v>
      </c>
      <c r="J668">
        <v>3.8</v>
      </c>
      <c r="K668" s="2">
        <v>11213</v>
      </c>
      <c r="L668" s="2" t="str">
        <f>IF(Table2[[#This Row],[rating_count]]&lt;1000,"YES","NO")</f>
        <v>NO</v>
      </c>
      <c r="M668" s="2" t="str" cm="1">
        <f t="array" ref="M668">_xlfn.IFS(E668&lt;1000,"&lt;₹1000",E668&lt;=10000,"₹1000 - ₹10000",E668&gt;10000,"&gt;₹10000")</f>
        <v>₹1000 - ₹10000</v>
      </c>
      <c r="N668" s="2" t="str">
        <f t="shared" si="30"/>
        <v>NO</v>
      </c>
      <c r="O668" s="4">
        <f t="shared" si="31"/>
        <v>36442250</v>
      </c>
      <c r="P668" t="s">
        <v>3947</v>
      </c>
      <c r="Q668" t="s">
        <v>3948</v>
      </c>
      <c r="R668" t="s">
        <v>3949</v>
      </c>
      <c r="S668">
        <f t="shared" si="32"/>
        <v>8</v>
      </c>
      <c r="T668" t="s">
        <v>3950</v>
      </c>
      <c r="U668" t="s">
        <v>12318</v>
      </c>
      <c r="V668" t="s">
        <v>12319</v>
      </c>
      <c r="W668" t="s">
        <v>12320</v>
      </c>
      <c r="X668" t="s">
        <v>12321</v>
      </c>
      <c r="Y668" t="s">
        <v>12322</v>
      </c>
      <c r="Z668" t="s">
        <v>12323</v>
      </c>
      <c r="AA668" t="s">
        <v>12324</v>
      </c>
      <c r="AB668" t="s">
        <v>12325</v>
      </c>
    </row>
    <row r="669" spans="1:28" x14ac:dyDescent="0.25">
      <c r="A669" t="s">
        <v>4280</v>
      </c>
      <c r="B669" t="s">
        <v>4281</v>
      </c>
      <c r="C669" t="s">
        <v>7608</v>
      </c>
      <c r="D669" t="s">
        <v>17067</v>
      </c>
      <c r="E669" s="3">
        <v>2025</v>
      </c>
      <c r="F669" s="3">
        <v>5999</v>
      </c>
      <c r="G669" s="3" t="str" cm="1">
        <f t="array" ref="G66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69" s="18">
        <v>0.66</v>
      </c>
      <c r="I669" s="8">
        <f>Table2[[#This Row],[rating]]+(Table2[[#This Row],[review count per product]]/8)</f>
        <v>5.2</v>
      </c>
      <c r="J669">
        <v>4.2</v>
      </c>
      <c r="K669" s="2">
        <v>6233</v>
      </c>
      <c r="L669" s="2" t="str">
        <f>IF(Table2[[#This Row],[rating_count]]&lt;1000,"YES","NO")</f>
        <v>NO</v>
      </c>
      <c r="M669" s="2" t="str" cm="1">
        <f t="array" ref="M669">_xlfn.IFS(E669&lt;1000,"&lt;₹1000",E669&lt;=10000,"₹1000 - ₹10000",E669&gt;10000,"&gt;₹10000")</f>
        <v>₹1000 - ₹10000</v>
      </c>
      <c r="N669" s="2" t="str">
        <f t="shared" si="30"/>
        <v>YES</v>
      </c>
      <c r="O669" s="4">
        <f t="shared" si="31"/>
        <v>37391767</v>
      </c>
      <c r="P669" t="s">
        <v>4282</v>
      </c>
      <c r="Q669" t="s">
        <v>4283</v>
      </c>
      <c r="R669" t="s">
        <v>4284</v>
      </c>
      <c r="S669">
        <f t="shared" si="32"/>
        <v>8</v>
      </c>
      <c r="T669" t="s">
        <v>4285</v>
      </c>
      <c r="U669" t="s">
        <v>12766</v>
      </c>
      <c r="V669" t="s">
        <v>12767</v>
      </c>
      <c r="W669" t="s">
        <v>12768</v>
      </c>
      <c r="X669" t="s">
        <v>12769</v>
      </c>
      <c r="Y669" t="s">
        <v>12770</v>
      </c>
      <c r="Z669" t="s">
        <v>12771</v>
      </c>
      <c r="AA669" t="s">
        <v>12772</v>
      </c>
      <c r="AB669" t="s">
        <v>12773</v>
      </c>
    </row>
    <row r="670" spans="1:28" x14ac:dyDescent="0.25">
      <c r="A670" t="s">
        <v>6946</v>
      </c>
      <c r="B670" t="s">
        <v>6947</v>
      </c>
      <c r="C670" t="s">
        <v>7721</v>
      </c>
      <c r="D670" t="s">
        <v>17068</v>
      </c>
      <c r="E670" s="3">
        <v>293</v>
      </c>
      <c r="F670" s="3">
        <v>499</v>
      </c>
      <c r="G670" s="3" t="str" cm="1">
        <f t="array" ref="G67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670" s="18">
        <v>0.41</v>
      </c>
      <c r="I670" s="8">
        <f>Table2[[#This Row],[rating]]+(Table2[[#This Row],[review count per product]]/8)</f>
        <v>5.0999999999999996</v>
      </c>
      <c r="J670">
        <v>4.0999999999999996</v>
      </c>
      <c r="K670" s="2">
        <v>1456</v>
      </c>
      <c r="L670" s="2" t="str">
        <f>IF(Table2[[#This Row],[rating_count]]&lt;1000,"YES","NO")</f>
        <v>NO</v>
      </c>
      <c r="M670" s="2" t="str" cm="1">
        <f t="array" ref="M670">_xlfn.IFS(E670&lt;1000,"&lt;₹1000",E670&lt;=10000,"₹1000 - ₹10000",E670&gt;10000,"&gt;₹10000")</f>
        <v>&lt;₹1000</v>
      </c>
      <c r="N670" s="2" t="str">
        <f t="shared" si="30"/>
        <v>NO</v>
      </c>
      <c r="O670" s="4">
        <f t="shared" si="31"/>
        <v>726544</v>
      </c>
      <c r="P670" t="s">
        <v>6948</v>
      </c>
      <c r="Q670" t="s">
        <v>6949</v>
      </c>
      <c r="R670" t="s">
        <v>6950</v>
      </c>
      <c r="S670">
        <f t="shared" si="32"/>
        <v>8</v>
      </c>
      <c r="T670" t="s">
        <v>6951</v>
      </c>
      <c r="U670" t="s">
        <v>16239</v>
      </c>
      <c r="V670" t="s">
        <v>16240</v>
      </c>
      <c r="W670" t="s">
        <v>16241</v>
      </c>
      <c r="X670" t="s">
        <v>16242</v>
      </c>
      <c r="Y670" t="s">
        <v>16243</v>
      </c>
      <c r="Z670" t="s">
        <v>16244</v>
      </c>
      <c r="AA670" t="s">
        <v>16245</v>
      </c>
      <c r="AB670" t="s">
        <v>16246</v>
      </c>
    </row>
    <row r="671" spans="1:28" x14ac:dyDescent="0.25">
      <c r="A671" t="s">
        <v>17027</v>
      </c>
      <c r="B671" t="s">
        <v>17028</v>
      </c>
      <c r="C671" t="s">
        <v>7698</v>
      </c>
      <c r="D671" t="s">
        <v>17068</v>
      </c>
      <c r="E671" s="9">
        <v>2099</v>
      </c>
      <c r="F671" s="9">
        <v>2499</v>
      </c>
      <c r="G671" s="3" t="str" cm="1">
        <f t="array" ref="G67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671" s="18">
        <v>0.16</v>
      </c>
      <c r="I671" s="8">
        <f>Table2[[#This Row],[rating]]+(Table2[[#This Row],[review count per product]]/8)</f>
        <v>1</v>
      </c>
      <c r="J671">
        <v>0</v>
      </c>
      <c r="K671" s="2">
        <v>992</v>
      </c>
      <c r="L671" s="2" t="str">
        <f>IF(Table2[[#This Row],[rating_count]]&lt;1000,"YES","NO")</f>
        <v>YES</v>
      </c>
      <c r="M671" s="2" t="str" cm="1">
        <f t="array" ref="M671">_xlfn.IFS(E671&lt;1000,"&lt;₹1000",E671&lt;=10000,"₹1000 - ₹10000",E671&gt;10000,"&gt;₹10000")</f>
        <v>₹1000 - ₹10000</v>
      </c>
      <c r="N671" s="2" t="str">
        <f t="shared" si="30"/>
        <v>NO</v>
      </c>
      <c r="O671" s="4">
        <f t="shared" si="31"/>
        <v>2479008</v>
      </c>
      <c r="P671" t="s">
        <v>17029</v>
      </c>
      <c r="Q671" t="s">
        <v>17030</v>
      </c>
      <c r="R671" t="s">
        <v>17031</v>
      </c>
      <c r="S671">
        <f t="shared" si="32"/>
        <v>8</v>
      </c>
      <c r="T671" t="s">
        <v>17040</v>
      </c>
      <c r="U671" t="s">
        <v>17032</v>
      </c>
      <c r="V671" t="s">
        <v>17033</v>
      </c>
      <c r="W671" t="s">
        <v>17034</v>
      </c>
      <c r="X671" t="s">
        <v>17035</v>
      </c>
      <c r="Y671" t="s">
        <v>17036</v>
      </c>
      <c r="Z671" t="s">
        <v>17037</v>
      </c>
      <c r="AA671" t="s">
        <v>17038</v>
      </c>
      <c r="AB671" t="s">
        <v>17039</v>
      </c>
    </row>
    <row r="672" spans="1:28" x14ac:dyDescent="0.25">
      <c r="A672" t="s">
        <v>711</v>
      </c>
      <c r="B672" t="s">
        <v>712</v>
      </c>
      <c r="C672" t="s">
        <v>7545</v>
      </c>
      <c r="D672" t="s">
        <v>17067</v>
      </c>
      <c r="E672" s="3">
        <v>349</v>
      </c>
      <c r="F672" s="3">
        <v>1299</v>
      </c>
      <c r="G672" s="3" t="str" cm="1">
        <f t="array" ref="G67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672" s="18">
        <v>0.73</v>
      </c>
      <c r="I672" s="8">
        <f>Table2[[#This Row],[rating]]+(Table2[[#This Row],[review count per product]]/8)</f>
        <v>5</v>
      </c>
      <c r="J672">
        <v>4</v>
      </c>
      <c r="K672" s="2">
        <v>3295</v>
      </c>
      <c r="L672" s="2" t="str">
        <f>IF(Table2[[#This Row],[rating_count]]&lt;1000,"YES","NO")</f>
        <v>NO</v>
      </c>
      <c r="M672" s="2" t="str" cm="1">
        <f t="array" ref="M672">_xlfn.IFS(E672&lt;1000,"&lt;₹1000",E672&lt;=10000,"₹1000 - ₹10000",E672&gt;10000,"&gt;₹10000")</f>
        <v>&lt;₹1000</v>
      </c>
      <c r="N672" s="2" t="str">
        <f t="shared" si="30"/>
        <v>YES</v>
      </c>
      <c r="O672" s="4">
        <f t="shared" si="31"/>
        <v>4280205</v>
      </c>
      <c r="P672" t="s">
        <v>713</v>
      </c>
      <c r="Q672" t="s">
        <v>714</v>
      </c>
      <c r="R672" t="s">
        <v>715</v>
      </c>
      <c r="S672">
        <f t="shared" si="32"/>
        <v>8</v>
      </c>
      <c r="T672" t="s">
        <v>716</v>
      </c>
      <c r="U672" t="s">
        <v>8564</v>
      </c>
      <c r="V672" t="s">
        <v>8565</v>
      </c>
      <c r="W672" t="s">
        <v>8566</v>
      </c>
      <c r="X672" t="s">
        <v>8567</v>
      </c>
      <c r="Y672" t="s">
        <v>8568</v>
      </c>
      <c r="Z672" t="s">
        <v>8569</v>
      </c>
      <c r="AA672" t="s">
        <v>8570</v>
      </c>
      <c r="AB672" t="s">
        <v>8571</v>
      </c>
    </row>
    <row r="673" spans="1:28" x14ac:dyDescent="0.25">
      <c r="A673" t="s">
        <v>2580</v>
      </c>
      <c r="B673" t="s">
        <v>2581</v>
      </c>
      <c r="C673" t="s">
        <v>7556</v>
      </c>
      <c r="D673" t="s">
        <v>17067</v>
      </c>
      <c r="E673" s="3">
        <v>649</v>
      </c>
      <c r="F673" s="3">
        <v>2400</v>
      </c>
      <c r="G673" s="3" t="str" cm="1">
        <f t="array" ref="G67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673" s="18">
        <v>0.73</v>
      </c>
      <c r="I673" s="8">
        <f>Table2[[#This Row],[rating]]+(Table2[[#This Row],[review count per product]]/8)</f>
        <v>5.4</v>
      </c>
      <c r="J673">
        <v>4.4000000000000004</v>
      </c>
      <c r="K673" s="2">
        <v>67260</v>
      </c>
      <c r="L673" s="2" t="str">
        <f>IF(Table2[[#This Row],[rating_count]]&lt;1000,"YES","NO")</f>
        <v>NO</v>
      </c>
      <c r="M673" s="2" t="str" cm="1">
        <f t="array" ref="M673">_xlfn.IFS(E673&lt;1000,"&lt;₹1000",E673&lt;=10000,"₹1000 - ₹10000",E673&gt;10000,"&gt;₹10000")</f>
        <v>&lt;₹1000</v>
      </c>
      <c r="N673" s="2" t="str">
        <f t="shared" si="30"/>
        <v>YES</v>
      </c>
      <c r="O673" s="4">
        <f t="shared" si="31"/>
        <v>161424000</v>
      </c>
      <c r="P673" t="s">
        <v>2582</v>
      </c>
      <c r="Q673" t="s">
        <v>1789</v>
      </c>
      <c r="R673" t="s">
        <v>1790</v>
      </c>
      <c r="S673">
        <f t="shared" si="32"/>
        <v>8</v>
      </c>
      <c r="T673" t="s">
        <v>1791</v>
      </c>
      <c r="U673" t="s">
        <v>9760</v>
      </c>
      <c r="V673" t="s">
        <v>9761</v>
      </c>
      <c r="W673" t="s">
        <v>9762</v>
      </c>
      <c r="X673" t="s">
        <v>9763</v>
      </c>
      <c r="Y673" t="s">
        <v>9764</v>
      </c>
      <c r="Z673" t="s">
        <v>9765</v>
      </c>
      <c r="AA673" t="s">
        <v>9766</v>
      </c>
      <c r="AB673" t="s">
        <v>9767</v>
      </c>
    </row>
    <row r="674" spans="1:28" x14ac:dyDescent="0.25">
      <c r="A674" t="s">
        <v>1889</v>
      </c>
      <c r="B674" t="s">
        <v>1890</v>
      </c>
      <c r="C674" t="s">
        <v>7556</v>
      </c>
      <c r="D674" t="s">
        <v>17067</v>
      </c>
      <c r="E674" s="3">
        <v>369</v>
      </c>
      <c r="F674" s="3">
        <v>700</v>
      </c>
      <c r="G674" s="3" t="str" cm="1">
        <f t="array" ref="G67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674" s="18">
        <v>0.47</v>
      </c>
      <c r="I674" s="8">
        <f>Table2[[#This Row],[rating]]+(Table2[[#This Row],[review count per product]]/8)</f>
        <v>5.4</v>
      </c>
      <c r="J674">
        <v>4.4000000000000004</v>
      </c>
      <c r="K674" s="2">
        <v>67259</v>
      </c>
      <c r="L674" s="2" t="str">
        <f>IF(Table2[[#This Row],[rating_count]]&lt;1000,"YES","NO")</f>
        <v>NO</v>
      </c>
      <c r="M674" s="2" t="str" cm="1">
        <f t="array" ref="M674">_xlfn.IFS(E674&lt;1000,"&lt;₹1000",E674&lt;=10000,"₹1000 - ₹10000",E674&gt;10000,"&gt;₹10000")</f>
        <v>&lt;₹1000</v>
      </c>
      <c r="N674" s="2" t="str">
        <f t="shared" si="30"/>
        <v>NO</v>
      </c>
      <c r="O674" s="4">
        <f t="shared" si="31"/>
        <v>47081300</v>
      </c>
      <c r="P674" t="s">
        <v>1891</v>
      </c>
      <c r="Q674" t="s">
        <v>1789</v>
      </c>
      <c r="R674" t="s">
        <v>1790</v>
      </c>
      <c r="S674">
        <f t="shared" si="32"/>
        <v>8</v>
      </c>
      <c r="T674" t="s">
        <v>1791</v>
      </c>
      <c r="U674" t="s">
        <v>9760</v>
      </c>
      <c r="V674" t="s">
        <v>9761</v>
      </c>
      <c r="W674" t="s">
        <v>9762</v>
      </c>
      <c r="X674" t="s">
        <v>9763</v>
      </c>
      <c r="Y674" t="s">
        <v>9764</v>
      </c>
      <c r="Z674" t="s">
        <v>9765</v>
      </c>
      <c r="AA674" t="s">
        <v>9766</v>
      </c>
      <c r="AB674" t="s">
        <v>9767</v>
      </c>
    </row>
    <row r="675" spans="1:28" x14ac:dyDescent="0.25">
      <c r="A675" t="s">
        <v>7497</v>
      </c>
      <c r="B675" t="s">
        <v>7498</v>
      </c>
      <c r="C675" t="s">
        <v>7723</v>
      </c>
      <c r="D675" t="s">
        <v>17068</v>
      </c>
      <c r="E675" s="3">
        <v>379</v>
      </c>
      <c r="F675" s="3">
        <v>919</v>
      </c>
      <c r="G675" s="3" t="str" cm="1">
        <f t="array" ref="G67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75" s="18">
        <v>0.59</v>
      </c>
      <c r="I675" s="8">
        <f>Table2[[#This Row],[rating]]+(Table2[[#This Row],[review count per product]]/8)</f>
        <v>5</v>
      </c>
      <c r="J675">
        <v>4</v>
      </c>
      <c r="K675" s="2">
        <v>1090</v>
      </c>
      <c r="L675" s="2" t="str">
        <f>IF(Table2[[#This Row],[rating_count]]&lt;1000,"YES","NO")</f>
        <v>NO</v>
      </c>
      <c r="M675" s="2" t="str" cm="1">
        <f t="array" ref="M675">_xlfn.IFS(E675&lt;1000,"&lt;₹1000",E675&lt;=10000,"₹1000 - ₹10000",E675&gt;10000,"&gt;₹10000")</f>
        <v>&lt;₹1000</v>
      </c>
      <c r="N675" s="2" t="str">
        <f t="shared" si="30"/>
        <v>YES</v>
      </c>
      <c r="O675" s="4">
        <f t="shared" si="31"/>
        <v>1001710</v>
      </c>
      <c r="P675" t="s">
        <v>7499</v>
      </c>
      <c r="Q675" t="s">
        <v>7500</v>
      </c>
      <c r="R675" t="s">
        <v>7501</v>
      </c>
      <c r="S675">
        <f t="shared" si="32"/>
        <v>8</v>
      </c>
      <c r="T675" t="s">
        <v>7502</v>
      </c>
      <c r="U675" t="s">
        <v>16955</v>
      </c>
      <c r="V675" t="s">
        <v>16956</v>
      </c>
      <c r="W675" t="s">
        <v>16957</v>
      </c>
      <c r="X675" t="s">
        <v>16958</v>
      </c>
      <c r="Y675" t="s">
        <v>16959</v>
      </c>
      <c r="Z675" t="s">
        <v>16960</v>
      </c>
      <c r="AA675" t="s">
        <v>16961</v>
      </c>
      <c r="AB675" t="s">
        <v>16962</v>
      </c>
    </row>
    <row r="676" spans="1:28" x14ac:dyDescent="0.25">
      <c r="A676" t="s">
        <v>3329</v>
      </c>
      <c r="B676" t="s">
        <v>3330</v>
      </c>
      <c r="C676" t="s">
        <v>7569</v>
      </c>
      <c r="D676" t="s">
        <v>17066</v>
      </c>
      <c r="E676" s="3">
        <v>6299</v>
      </c>
      <c r="F676" s="3">
        <v>13750</v>
      </c>
      <c r="G676" s="3" t="str" cm="1">
        <f t="array" ref="G67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76" s="18">
        <v>0.54</v>
      </c>
      <c r="I676" s="8">
        <f>Table2[[#This Row],[rating]]+(Table2[[#This Row],[review count per product]]/8)</f>
        <v>5.2</v>
      </c>
      <c r="J676">
        <v>4.2</v>
      </c>
      <c r="K676" s="2">
        <v>2014</v>
      </c>
      <c r="L676" s="2" t="str">
        <f>IF(Table2[[#This Row],[rating_count]]&lt;1000,"YES","NO")</f>
        <v>NO</v>
      </c>
      <c r="M676" s="2" t="str" cm="1">
        <f t="array" ref="M676">_xlfn.IFS(E676&lt;1000,"&lt;₹1000",E676&lt;=10000,"₹1000 - ₹10000",E676&gt;10000,"&gt;₹10000")</f>
        <v>₹1000 - ₹10000</v>
      </c>
      <c r="N676" s="2" t="str">
        <f t="shared" si="30"/>
        <v>YES</v>
      </c>
      <c r="O676" s="4">
        <f t="shared" si="31"/>
        <v>27692500</v>
      </c>
      <c r="P676" t="s">
        <v>3331</v>
      </c>
      <c r="Q676" t="s">
        <v>3332</v>
      </c>
      <c r="R676" t="s">
        <v>3333</v>
      </c>
      <c r="S676">
        <f t="shared" si="32"/>
        <v>8</v>
      </c>
      <c r="T676" t="s">
        <v>3334</v>
      </c>
      <c r="U676" t="s">
        <v>11510</v>
      </c>
      <c r="V676" t="s">
        <v>11511</v>
      </c>
      <c r="W676" t="s">
        <v>11512</v>
      </c>
      <c r="X676" t="s">
        <v>11513</v>
      </c>
      <c r="Y676" t="s">
        <v>11514</v>
      </c>
      <c r="Z676" t="s">
        <v>11515</v>
      </c>
      <c r="AA676" t="s">
        <v>11516</v>
      </c>
      <c r="AB676" t="s">
        <v>11517</v>
      </c>
    </row>
    <row r="677" spans="1:28" x14ac:dyDescent="0.25">
      <c r="A677" t="s">
        <v>3747</v>
      </c>
      <c r="B677" t="s">
        <v>3748</v>
      </c>
      <c r="C677" t="s">
        <v>7591</v>
      </c>
      <c r="D677" t="s">
        <v>17066</v>
      </c>
      <c r="E677" s="3">
        <v>599</v>
      </c>
      <c r="F677" s="3">
        <v>1999</v>
      </c>
      <c r="G677" s="3" t="str" cm="1">
        <f t="array" ref="G67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77" s="18">
        <v>0.7</v>
      </c>
      <c r="I677" s="8">
        <f>Table2[[#This Row],[rating]]+(Table2[[#This Row],[review count per product]]/8)</f>
        <v>5.4</v>
      </c>
      <c r="J677">
        <v>4.4000000000000004</v>
      </c>
      <c r="K677" s="2">
        <v>4736</v>
      </c>
      <c r="L677" s="2" t="str">
        <f>IF(Table2[[#This Row],[rating_count]]&lt;1000,"YES","NO")</f>
        <v>NO</v>
      </c>
      <c r="M677" s="2" t="str" cm="1">
        <f t="array" ref="M677">_xlfn.IFS(E677&lt;1000,"&lt;₹1000",E677&lt;=10000,"₹1000 - ₹10000",E677&gt;10000,"&gt;₹10000")</f>
        <v>&lt;₹1000</v>
      </c>
      <c r="N677" s="2" t="str">
        <f t="shared" si="30"/>
        <v>YES</v>
      </c>
      <c r="O677" s="4">
        <f t="shared" si="31"/>
        <v>9467264</v>
      </c>
      <c r="P677" t="s">
        <v>3749</v>
      </c>
      <c r="Q677" t="s">
        <v>3750</v>
      </c>
      <c r="R677" t="s">
        <v>3751</v>
      </c>
      <c r="S677">
        <f t="shared" si="32"/>
        <v>8</v>
      </c>
      <c r="T677" t="s">
        <v>3752</v>
      </c>
      <c r="U677" t="s">
        <v>12054</v>
      </c>
      <c r="V677" t="s">
        <v>12055</v>
      </c>
      <c r="W677" t="s">
        <v>12056</v>
      </c>
      <c r="X677" t="s">
        <v>12057</v>
      </c>
      <c r="Y677" t="s">
        <v>12058</v>
      </c>
      <c r="Z677" t="s">
        <v>12059</v>
      </c>
      <c r="AA677" t="s">
        <v>12060</v>
      </c>
      <c r="AB677" t="s">
        <v>12061</v>
      </c>
    </row>
    <row r="678" spans="1:28" x14ac:dyDescent="0.25">
      <c r="A678" t="s">
        <v>530</v>
      </c>
      <c r="B678" t="s">
        <v>531</v>
      </c>
      <c r="C678" t="s">
        <v>7537</v>
      </c>
      <c r="D678" t="s">
        <v>17066</v>
      </c>
      <c r="E678" s="3">
        <v>345</v>
      </c>
      <c r="F678" s="3">
        <v>999</v>
      </c>
      <c r="G678" s="3" t="str" cm="1">
        <f t="array" ref="G67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78" s="18">
        <v>0.65</v>
      </c>
      <c r="I678" s="8">
        <f>Table2[[#This Row],[rating]]+(Table2[[#This Row],[review count per product]]/8)</f>
        <v>4.7</v>
      </c>
      <c r="J678">
        <v>3.7</v>
      </c>
      <c r="K678" s="2">
        <v>1097</v>
      </c>
      <c r="L678" s="2" t="str">
        <f>IF(Table2[[#This Row],[rating_count]]&lt;1000,"YES","NO")</f>
        <v>NO</v>
      </c>
      <c r="M678" s="2" t="str" cm="1">
        <f t="array" ref="M678">_xlfn.IFS(E678&lt;1000,"&lt;₹1000",E678&lt;=10000,"₹1000 - ₹10000",E678&gt;10000,"&gt;₹10000")</f>
        <v>&lt;₹1000</v>
      </c>
      <c r="N678" s="2" t="str">
        <f t="shared" si="30"/>
        <v>YES</v>
      </c>
      <c r="O678" s="4">
        <f t="shared" si="31"/>
        <v>1095903</v>
      </c>
      <c r="P678" t="s">
        <v>532</v>
      </c>
      <c r="Q678" t="s">
        <v>533</v>
      </c>
      <c r="R678" t="s">
        <v>534</v>
      </c>
      <c r="S678">
        <f t="shared" si="32"/>
        <v>8</v>
      </c>
      <c r="T678" t="s">
        <v>535</v>
      </c>
      <c r="U678" t="s">
        <v>8360</v>
      </c>
      <c r="V678" t="s">
        <v>8361</v>
      </c>
      <c r="W678" t="s">
        <v>8362</v>
      </c>
      <c r="X678" t="s">
        <v>8363</v>
      </c>
      <c r="Y678" t="s">
        <v>8364</v>
      </c>
      <c r="Z678" t="s">
        <v>8365</v>
      </c>
      <c r="AA678" t="s">
        <v>8366</v>
      </c>
      <c r="AB678" t="s">
        <v>8367</v>
      </c>
    </row>
    <row r="679" spans="1:28" x14ac:dyDescent="0.25">
      <c r="A679" t="s">
        <v>3018</v>
      </c>
      <c r="B679" t="s">
        <v>3019</v>
      </c>
      <c r="C679" t="s">
        <v>7584</v>
      </c>
      <c r="D679" t="s">
        <v>17066</v>
      </c>
      <c r="E679" s="3">
        <v>399</v>
      </c>
      <c r="F679" s="3">
        <v>995</v>
      </c>
      <c r="G679" s="3" t="str" cm="1">
        <f t="array" ref="G67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79" s="18">
        <v>0.6</v>
      </c>
      <c r="I679" s="8">
        <f>Table2[[#This Row],[rating]]+(Table2[[#This Row],[review count per product]]/8)</f>
        <v>4.9000000000000004</v>
      </c>
      <c r="J679">
        <v>3.9</v>
      </c>
      <c r="K679" s="2">
        <v>21372</v>
      </c>
      <c r="L679" s="2" t="str">
        <f>IF(Table2[[#This Row],[rating_count]]&lt;1000,"YES","NO")</f>
        <v>NO</v>
      </c>
      <c r="M679" s="2" t="str" cm="1">
        <f t="array" ref="M679">_xlfn.IFS(E679&lt;1000,"&lt;₹1000",E679&lt;=10000,"₹1000 - ₹10000",E679&gt;10000,"&gt;₹10000")</f>
        <v>&lt;₹1000</v>
      </c>
      <c r="N679" s="2" t="str">
        <f t="shared" si="30"/>
        <v>YES</v>
      </c>
      <c r="O679" s="4">
        <f t="shared" si="31"/>
        <v>21265140</v>
      </c>
      <c r="P679" t="s">
        <v>3020</v>
      </c>
      <c r="Q679" t="s">
        <v>3021</v>
      </c>
      <c r="R679" t="s">
        <v>3022</v>
      </c>
      <c r="S679">
        <f t="shared" si="32"/>
        <v>8</v>
      </c>
      <c r="T679" t="s">
        <v>3023</v>
      </c>
      <c r="U679" t="s">
        <v>11094</v>
      </c>
      <c r="V679" t="s">
        <v>11095</v>
      </c>
      <c r="W679" t="s">
        <v>11096</v>
      </c>
      <c r="X679" t="s">
        <v>11097</v>
      </c>
      <c r="Y679" t="s">
        <v>11098</v>
      </c>
      <c r="Z679" t="s">
        <v>11099</v>
      </c>
      <c r="AA679" t="s">
        <v>11100</v>
      </c>
      <c r="AB679" t="s">
        <v>11101</v>
      </c>
    </row>
    <row r="680" spans="1:28" x14ac:dyDescent="0.25">
      <c r="A680" t="s">
        <v>4286</v>
      </c>
      <c r="B680" t="s">
        <v>4287</v>
      </c>
      <c r="C680" t="s">
        <v>7642</v>
      </c>
      <c r="D680" t="s">
        <v>17070</v>
      </c>
      <c r="E680" s="3">
        <v>1495</v>
      </c>
      <c r="F680" s="3">
        <v>1995</v>
      </c>
      <c r="G680" s="3" t="str" cm="1">
        <f t="array" ref="G68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680" s="18">
        <v>0.25</v>
      </c>
      <c r="I680" s="8">
        <f>Table2[[#This Row],[rating]]+(Table2[[#This Row],[review count per product]]/8)</f>
        <v>5.5</v>
      </c>
      <c r="J680">
        <v>4.5</v>
      </c>
      <c r="K680" s="2">
        <v>10541</v>
      </c>
      <c r="L680" s="2" t="str">
        <f>IF(Table2[[#This Row],[rating_count]]&lt;1000,"YES","NO")</f>
        <v>NO</v>
      </c>
      <c r="M680" s="2" t="str" cm="1">
        <f t="array" ref="M680">_xlfn.IFS(E680&lt;1000,"&lt;₹1000",E680&lt;=10000,"₹1000 - ₹10000",E680&gt;10000,"&gt;₹10000")</f>
        <v>₹1000 - ₹10000</v>
      </c>
      <c r="N680" s="2" t="str">
        <f t="shared" si="30"/>
        <v>NO</v>
      </c>
      <c r="O680" s="4">
        <f t="shared" si="31"/>
        <v>21029295</v>
      </c>
      <c r="P680" t="s">
        <v>4288</v>
      </c>
      <c r="Q680" t="s">
        <v>4289</v>
      </c>
      <c r="R680" t="s">
        <v>4290</v>
      </c>
      <c r="S680">
        <f t="shared" si="32"/>
        <v>8</v>
      </c>
      <c r="T680" t="s">
        <v>4291</v>
      </c>
      <c r="U680" t="s">
        <v>12774</v>
      </c>
      <c r="V680" t="s">
        <v>12775</v>
      </c>
      <c r="W680" t="s">
        <v>12776</v>
      </c>
      <c r="X680" t="s">
        <v>12777</v>
      </c>
      <c r="Y680" t="s">
        <v>12778</v>
      </c>
      <c r="Z680" t="s">
        <v>12779</v>
      </c>
      <c r="AA680" t="s">
        <v>12780</v>
      </c>
      <c r="AB680" t="s">
        <v>12781</v>
      </c>
    </row>
    <row r="681" spans="1:28" x14ac:dyDescent="0.25">
      <c r="A681" t="s">
        <v>7084</v>
      </c>
      <c r="B681" t="s">
        <v>7085</v>
      </c>
      <c r="C681" t="s">
        <v>7732</v>
      </c>
      <c r="D681" t="s">
        <v>17068</v>
      </c>
      <c r="E681" s="3">
        <v>929</v>
      </c>
      <c r="F681" s="3">
        <v>1300</v>
      </c>
      <c r="G681" s="3" t="str" cm="1">
        <f t="array" ref="G68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681" s="18">
        <v>0.28999999999999998</v>
      </c>
      <c r="I681" s="8">
        <f>Table2[[#This Row],[rating]]+(Table2[[#This Row],[review count per product]]/8)</f>
        <v>4.9000000000000004</v>
      </c>
      <c r="J681">
        <v>3.9</v>
      </c>
      <c r="K681" s="2">
        <v>1672</v>
      </c>
      <c r="L681" s="2" t="str">
        <f>IF(Table2[[#This Row],[rating_count]]&lt;1000,"YES","NO")</f>
        <v>NO</v>
      </c>
      <c r="M681" s="2" t="str" cm="1">
        <f t="array" ref="M681">_xlfn.IFS(E681&lt;1000,"&lt;₹1000",E681&lt;=10000,"₹1000 - ₹10000",E681&gt;10000,"&gt;₹10000")</f>
        <v>&lt;₹1000</v>
      </c>
      <c r="N681" s="2" t="str">
        <f t="shared" si="30"/>
        <v>NO</v>
      </c>
      <c r="O681" s="4">
        <f t="shared" si="31"/>
        <v>2173600</v>
      </c>
      <c r="P681" t="s">
        <v>7086</v>
      </c>
      <c r="Q681" t="s">
        <v>7087</v>
      </c>
      <c r="R681" t="s">
        <v>7088</v>
      </c>
      <c r="S681">
        <f t="shared" si="32"/>
        <v>8</v>
      </c>
      <c r="T681" t="s">
        <v>7089</v>
      </c>
      <c r="U681" t="s">
        <v>16413</v>
      </c>
      <c r="V681" t="s">
        <v>16414</v>
      </c>
      <c r="W681" t="s">
        <v>16415</v>
      </c>
      <c r="X681" t="s">
        <v>16416</v>
      </c>
      <c r="Y681" t="s">
        <v>16417</v>
      </c>
      <c r="Z681" t="s">
        <v>16418</v>
      </c>
      <c r="AA681" t="s">
        <v>16419</v>
      </c>
      <c r="AB681" t="s">
        <v>16420</v>
      </c>
    </row>
    <row r="682" spans="1:28" x14ac:dyDescent="0.25">
      <c r="A682" t="s">
        <v>4131</v>
      </c>
      <c r="B682" t="s">
        <v>4132</v>
      </c>
      <c r="C682" t="s">
        <v>7582</v>
      </c>
      <c r="D682" t="s">
        <v>17066</v>
      </c>
      <c r="E682" s="3">
        <v>1439</v>
      </c>
      <c r="F682" s="3">
        <v>2890</v>
      </c>
      <c r="G682" s="3" t="str" cm="1">
        <f t="array" ref="G68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682" s="18">
        <v>0.5</v>
      </c>
      <c r="I682" s="8">
        <f>Table2[[#This Row],[rating]]+(Table2[[#This Row],[review count per product]]/8)</f>
        <v>5.5</v>
      </c>
      <c r="J682">
        <v>4.5</v>
      </c>
      <c r="K682" s="2">
        <v>4099</v>
      </c>
      <c r="L682" s="2" t="str">
        <f>IF(Table2[[#This Row],[rating_count]]&lt;1000,"YES","NO")</f>
        <v>NO</v>
      </c>
      <c r="M682" s="2" t="str" cm="1">
        <f t="array" ref="M682">_xlfn.IFS(E682&lt;1000,"&lt;₹1000",E682&lt;=10000,"₹1000 - ₹10000",E682&gt;10000,"&gt;₹10000")</f>
        <v>₹1000 - ₹10000</v>
      </c>
      <c r="N682" s="2" t="str">
        <f t="shared" si="30"/>
        <v>YES</v>
      </c>
      <c r="O682" s="4">
        <f t="shared" si="31"/>
        <v>11846110</v>
      </c>
      <c r="P682" t="s">
        <v>4133</v>
      </c>
      <c r="Q682" t="s">
        <v>4134</v>
      </c>
      <c r="R682" t="s">
        <v>4135</v>
      </c>
      <c r="S682">
        <f t="shared" si="32"/>
        <v>8</v>
      </c>
      <c r="T682" t="s">
        <v>4136</v>
      </c>
      <c r="U682" t="s">
        <v>12566</v>
      </c>
      <c r="V682" t="s">
        <v>12567</v>
      </c>
      <c r="W682" t="s">
        <v>12568</v>
      </c>
      <c r="X682" t="s">
        <v>12569</v>
      </c>
      <c r="Y682" t="s">
        <v>12570</v>
      </c>
      <c r="Z682" t="s">
        <v>12571</v>
      </c>
      <c r="AA682" t="s">
        <v>12572</v>
      </c>
      <c r="AB682" t="s">
        <v>12573</v>
      </c>
    </row>
    <row r="683" spans="1:28" x14ac:dyDescent="0.25">
      <c r="A683" t="s">
        <v>2637</v>
      </c>
      <c r="B683" t="s">
        <v>2638</v>
      </c>
      <c r="C683" t="s">
        <v>7561</v>
      </c>
      <c r="D683" t="s">
        <v>17067</v>
      </c>
      <c r="E683" s="3">
        <v>299</v>
      </c>
      <c r="F683" s="3">
        <v>599</v>
      </c>
      <c r="G683" s="3" t="str" cm="1">
        <f t="array" ref="G68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683" s="18">
        <v>0.5</v>
      </c>
      <c r="I683" s="8">
        <f>Table2[[#This Row],[rating]]+(Table2[[#This Row],[review count per product]]/8)</f>
        <v>5.3</v>
      </c>
      <c r="J683">
        <v>4.3</v>
      </c>
      <c r="K683" s="2">
        <v>4674</v>
      </c>
      <c r="L683" s="2" t="str">
        <f>IF(Table2[[#This Row],[rating_count]]&lt;1000,"YES","NO")</f>
        <v>NO</v>
      </c>
      <c r="M683" s="2" t="str" cm="1">
        <f t="array" ref="M683">_xlfn.IFS(E683&lt;1000,"&lt;₹1000",E683&lt;=10000,"₹1000 - ₹10000",E683&gt;10000,"&gt;₹10000")</f>
        <v>&lt;₹1000</v>
      </c>
      <c r="N683" s="2" t="str">
        <f t="shared" si="30"/>
        <v>YES</v>
      </c>
      <c r="O683" s="4">
        <f t="shared" si="31"/>
        <v>2799726</v>
      </c>
      <c r="P683" t="s">
        <v>2639</v>
      </c>
      <c r="Q683" t="s">
        <v>2640</v>
      </c>
      <c r="R683" t="s">
        <v>2641</v>
      </c>
      <c r="S683">
        <f t="shared" si="32"/>
        <v>8</v>
      </c>
      <c r="T683" t="s">
        <v>2642</v>
      </c>
      <c r="U683" t="s">
        <v>10648</v>
      </c>
      <c r="V683" t="s">
        <v>10649</v>
      </c>
      <c r="W683" t="s">
        <v>10650</v>
      </c>
      <c r="X683" t="s">
        <v>10651</v>
      </c>
      <c r="Y683" t="s">
        <v>10652</v>
      </c>
      <c r="Z683" t="s">
        <v>10653</v>
      </c>
      <c r="AA683" t="s">
        <v>10654</v>
      </c>
      <c r="AB683" t="s">
        <v>10655</v>
      </c>
    </row>
    <row r="684" spans="1:28" x14ac:dyDescent="0.25">
      <c r="A684" t="s">
        <v>1850</v>
      </c>
      <c r="B684" t="s">
        <v>1851</v>
      </c>
      <c r="C684" t="s">
        <v>7559</v>
      </c>
      <c r="D684" t="s">
        <v>17067</v>
      </c>
      <c r="E684" s="3">
        <v>1499</v>
      </c>
      <c r="F684" s="3">
        <v>2499</v>
      </c>
      <c r="G684" s="3" t="str" cm="1">
        <f t="array" ref="G68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684" s="18">
        <v>0.4</v>
      </c>
      <c r="I684" s="8">
        <f>Table2[[#This Row],[rating]]+(Table2[[#This Row],[review count per product]]/8)</f>
        <v>5.3</v>
      </c>
      <c r="J684">
        <v>4.3</v>
      </c>
      <c r="K684" s="2">
        <v>15970</v>
      </c>
      <c r="L684" s="2" t="str">
        <f>IF(Table2[[#This Row],[rating_count]]&lt;1000,"YES","NO")</f>
        <v>NO</v>
      </c>
      <c r="M684" s="2" t="str" cm="1">
        <f t="array" ref="M684">_xlfn.IFS(E684&lt;1000,"&lt;₹1000",E684&lt;=10000,"₹1000 - ₹10000",E684&gt;10000,"&gt;₹10000")</f>
        <v>₹1000 - ₹10000</v>
      </c>
      <c r="N684" s="2" t="str">
        <f t="shared" si="30"/>
        <v>NO</v>
      </c>
      <c r="O684" s="4">
        <f t="shared" si="31"/>
        <v>39909030</v>
      </c>
      <c r="P684" t="s">
        <v>1852</v>
      </c>
      <c r="Q684" t="s">
        <v>1853</v>
      </c>
      <c r="R684" t="s">
        <v>1854</v>
      </c>
      <c r="S684">
        <f t="shared" si="32"/>
        <v>8</v>
      </c>
      <c r="T684" t="s">
        <v>1855</v>
      </c>
      <c r="U684" t="s">
        <v>9840</v>
      </c>
      <c r="V684" t="s">
        <v>9841</v>
      </c>
      <c r="W684" t="s">
        <v>9842</v>
      </c>
      <c r="X684" t="s">
        <v>9843</v>
      </c>
      <c r="Y684" t="s">
        <v>9844</v>
      </c>
      <c r="Z684" t="s">
        <v>9845</v>
      </c>
      <c r="AA684" t="s">
        <v>9846</v>
      </c>
      <c r="AB684" t="s">
        <v>9847</v>
      </c>
    </row>
    <row r="685" spans="1:28" x14ac:dyDescent="0.25">
      <c r="A685" t="s">
        <v>3108</v>
      </c>
      <c r="B685" t="s">
        <v>3109</v>
      </c>
      <c r="C685" t="s">
        <v>7556</v>
      </c>
      <c r="D685" t="s">
        <v>17067</v>
      </c>
      <c r="E685" s="3">
        <v>799</v>
      </c>
      <c r="F685" s="3">
        <v>1999</v>
      </c>
      <c r="G685" s="3" t="str" cm="1">
        <f t="array" ref="G68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85" s="18">
        <v>0.6</v>
      </c>
      <c r="I685" s="8">
        <f>Table2[[#This Row],[rating]]+(Table2[[#This Row],[review count per product]]/8)</f>
        <v>4.8</v>
      </c>
      <c r="J685">
        <v>3.8</v>
      </c>
      <c r="K685" s="2">
        <v>12958</v>
      </c>
      <c r="L685" s="2" t="str">
        <f>IF(Table2[[#This Row],[rating_count]]&lt;1000,"YES","NO")</f>
        <v>NO</v>
      </c>
      <c r="M685" s="2" t="str" cm="1">
        <f t="array" ref="M685">_xlfn.IFS(E685&lt;1000,"&lt;₹1000",E685&lt;=10000,"₹1000 - ₹10000",E685&gt;10000,"&gt;₹10000")</f>
        <v>&lt;₹1000</v>
      </c>
      <c r="N685" s="2" t="str">
        <f t="shared" si="30"/>
        <v>YES</v>
      </c>
      <c r="O685" s="4">
        <f t="shared" si="31"/>
        <v>25903042</v>
      </c>
      <c r="P685" t="s">
        <v>3110</v>
      </c>
      <c r="Q685" t="s">
        <v>3111</v>
      </c>
      <c r="R685" t="s">
        <v>3112</v>
      </c>
      <c r="S685">
        <f t="shared" si="32"/>
        <v>8</v>
      </c>
      <c r="T685" t="s">
        <v>3113</v>
      </c>
      <c r="U685" t="s">
        <v>11214</v>
      </c>
      <c r="V685" t="s">
        <v>11215</v>
      </c>
      <c r="W685" t="s">
        <v>11216</v>
      </c>
      <c r="X685" t="s">
        <v>11217</v>
      </c>
      <c r="Y685" t="s">
        <v>11218</v>
      </c>
      <c r="Z685" t="s">
        <v>11219</v>
      </c>
      <c r="AA685" t="s">
        <v>11220</v>
      </c>
      <c r="AB685" t="s">
        <v>11221</v>
      </c>
    </row>
    <row r="686" spans="1:28" x14ac:dyDescent="0.25">
      <c r="A686" t="s">
        <v>2128</v>
      </c>
      <c r="B686" t="s">
        <v>2129</v>
      </c>
      <c r="C686" t="s">
        <v>7561</v>
      </c>
      <c r="D686" t="s">
        <v>17067</v>
      </c>
      <c r="E686" s="3">
        <v>119</v>
      </c>
      <c r="F686" s="3">
        <v>299</v>
      </c>
      <c r="G686" s="3" t="str" cm="1">
        <f t="array" ref="G68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686" s="18">
        <v>0.6</v>
      </c>
      <c r="I686" s="8">
        <f>Table2[[#This Row],[rating]]+(Table2[[#This Row],[review count per product]]/8)</f>
        <v>5.0999999999999996</v>
      </c>
      <c r="J686">
        <v>4.0999999999999996</v>
      </c>
      <c r="K686" s="2">
        <v>5999</v>
      </c>
      <c r="L686" s="2" t="str">
        <f>IF(Table2[[#This Row],[rating_count]]&lt;1000,"YES","NO")</f>
        <v>NO</v>
      </c>
      <c r="M686" s="2" t="str" cm="1">
        <f t="array" ref="M686">_xlfn.IFS(E686&lt;1000,"&lt;₹1000",E686&lt;=10000,"₹1000 - ₹10000",E686&gt;10000,"&gt;₹10000")</f>
        <v>&lt;₹1000</v>
      </c>
      <c r="N686" s="2" t="str">
        <f t="shared" si="30"/>
        <v>YES</v>
      </c>
      <c r="O686" s="4">
        <f t="shared" si="31"/>
        <v>1793701</v>
      </c>
      <c r="P686" t="s">
        <v>2130</v>
      </c>
      <c r="Q686" t="s">
        <v>2131</v>
      </c>
      <c r="R686" t="s">
        <v>2132</v>
      </c>
      <c r="S686">
        <f t="shared" si="32"/>
        <v>8</v>
      </c>
      <c r="T686" t="s">
        <v>2133</v>
      </c>
      <c r="U686" t="s">
        <v>10120</v>
      </c>
      <c r="V686" t="s">
        <v>10121</v>
      </c>
      <c r="W686" t="s">
        <v>10122</v>
      </c>
      <c r="X686" t="s">
        <v>10123</v>
      </c>
      <c r="Y686" t="s">
        <v>10124</v>
      </c>
      <c r="Z686" t="s">
        <v>10125</v>
      </c>
      <c r="AA686" t="s">
        <v>10126</v>
      </c>
      <c r="AB686" t="s">
        <v>10127</v>
      </c>
    </row>
    <row r="687" spans="1:28" x14ac:dyDescent="0.25">
      <c r="A687" t="s">
        <v>4358</v>
      </c>
      <c r="B687" t="s">
        <v>4359</v>
      </c>
      <c r="C687" t="s">
        <v>7537</v>
      </c>
      <c r="D687" t="s">
        <v>17066</v>
      </c>
      <c r="E687" s="3">
        <v>399</v>
      </c>
      <c r="F687" s="3">
        <v>1290</v>
      </c>
      <c r="G687" s="3" t="str" cm="1">
        <f t="array" ref="G68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87" s="18">
        <v>0.69</v>
      </c>
      <c r="I687" s="8">
        <f>Table2[[#This Row],[rating]]+(Table2[[#This Row],[review count per product]]/8)</f>
        <v>5.2</v>
      </c>
      <c r="J687">
        <v>4.2</v>
      </c>
      <c r="K687" s="2">
        <v>76042</v>
      </c>
      <c r="L687" s="2" t="str">
        <f>IF(Table2[[#This Row],[rating_count]]&lt;1000,"YES","NO")</f>
        <v>NO</v>
      </c>
      <c r="M687" s="2" t="str" cm="1">
        <f t="array" ref="M687">_xlfn.IFS(E687&lt;1000,"&lt;₹1000",E687&lt;=10000,"₹1000 - ₹10000",E687&gt;10000,"&gt;₹10000")</f>
        <v>&lt;₹1000</v>
      </c>
      <c r="N687" s="2" t="str">
        <f t="shared" si="30"/>
        <v>YES</v>
      </c>
      <c r="O687" s="4">
        <f t="shared" si="31"/>
        <v>98094180</v>
      </c>
      <c r="P687" t="s">
        <v>4360</v>
      </c>
      <c r="Q687" t="s">
        <v>4361</v>
      </c>
      <c r="R687" t="s">
        <v>4362</v>
      </c>
      <c r="S687">
        <f t="shared" si="32"/>
        <v>8</v>
      </c>
      <c r="T687" t="s">
        <v>4363</v>
      </c>
      <c r="U687" t="s">
        <v>12862</v>
      </c>
      <c r="V687" t="s">
        <v>12863</v>
      </c>
      <c r="W687" t="s">
        <v>12864</v>
      </c>
      <c r="X687" t="s">
        <v>12865</v>
      </c>
      <c r="Y687" t="s">
        <v>12866</v>
      </c>
      <c r="Z687" t="s">
        <v>12867</v>
      </c>
      <c r="AA687" t="s">
        <v>12868</v>
      </c>
      <c r="AB687" t="s">
        <v>12869</v>
      </c>
    </row>
    <row r="688" spans="1:28" x14ac:dyDescent="0.25">
      <c r="A688" t="s">
        <v>5365</v>
      </c>
      <c r="B688" t="s">
        <v>5366</v>
      </c>
      <c r="C688" t="s">
        <v>7674</v>
      </c>
      <c r="D688" t="s">
        <v>17066</v>
      </c>
      <c r="E688" s="3">
        <v>653</v>
      </c>
      <c r="F688" s="3">
        <v>1020</v>
      </c>
      <c r="G688" s="3" t="str" cm="1">
        <f t="array" ref="G68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688" s="18">
        <v>0.36</v>
      </c>
      <c r="I688" s="8">
        <f>Table2[[#This Row],[rating]]+(Table2[[#This Row],[review count per product]]/8)</f>
        <v>5.0999999999999996</v>
      </c>
      <c r="J688">
        <v>4.0999999999999996</v>
      </c>
      <c r="K688" s="2">
        <v>3366</v>
      </c>
      <c r="L688" s="2" t="str">
        <f>IF(Table2[[#This Row],[rating_count]]&lt;1000,"YES","NO")</f>
        <v>NO</v>
      </c>
      <c r="M688" s="2" t="str" cm="1">
        <f t="array" ref="M688">_xlfn.IFS(E688&lt;1000,"&lt;₹1000",E688&lt;=10000,"₹1000 - ₹10000",E688&gt;10000,"&gt;₹10000")</f>
        <v>&lt;₹1000</v>
      </c>
      <c r="N688" s="2" t="str">
        <f t="shared" si="30"/>
        <v>NO</v>
      </c>
      <c r="O688" s="4">
        <f t="shared" si="31"/>
        <v>3433320</v>
      </c>
      <c r="P688" t="s">
        <v>5367</v>
      </c>
      <c r="Q688" t="s">
        <v>5368</v>
      </c>
      <c r="R688" t="s">
        <v>5369</v>
      </c>
      <c r="S688">
        <f t="shared" si="32"/>
        <v>8</v>
      </c>
      <c r="T688" t="s">
        <v>5370</v>
      </c>
      <c r="U688" t="s">
        <v>14178</v>
      </c>
      <c r="V688" t="s">
        <v>14179</v>
      </c>
      <c r="W688" t="s">
        <v>14180</v>
      </c>
      <c r="X688" t="s">
        <v>14181</v>
      </c>
      <c r="Y688" t="s">
        <v>14182</v>
      </c>
      <c r="Z688" t="s">
        <v>14183</v>
      </c>
      <c r="AA688" t="s">
        <v>14184</v>
      </c>
      <c r="AB688" t="s">
        <v>14185</v>
      </c>
    </row>
    <row r="689" spans="1:28" x14ac:dyDescent="0.25">
      <c r="A689" t="s">
        <v>5419</v>
      </c>
      <c r="B689" t="s">
        <v>5420</v>
      </c>
      <c r="C689" t="s">
        <v>7627</v>
      </c>
      <c r="D689" t="s">
        <v>17066</v>
      </c>
      <c r="E689" s="3">
        <v>1498</v>
      </c>
      <c r="F689" s="3">
        <v>2300</v>
      </c>
      <c r="G689" s="3" t="str" cm="1">
        <f t="array" ref="G68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689" s="18">
        <v>0.35</v>
      </c>
      <c r="I689" s="8">
        <f>Table2[[#This Row],[rating]]+(Table2[[#This Row],[review count per product]]/8)</f>
        <v>4.8</v>
      </c>
      <c r="J689">
        <v>3.8</v>
      </c>
      <c r="K689" s="2">
        <v>95</v>
      </c>
      <c r="L689" s="2" t="str">
        <f>IF(Table2[[#This Row],[rating_count]]&lt;1000,"YES","NO")</f>
        <v>YES</v>
      </c>
      <c r="M689" s="2" t="str" cm="1">
        <f t="array" ref="M689">_xlfn.IFS(E689&lt;1000,"&lt;₹1000",E689&lt;=10000,"₹1000 - ₹10000",E689&gt;10000,"&gt;₹10000")</f>
        <v>₹1000 - ₹10000</v>
      </c>
      <c r="N689" s="2" t="str">
        <f t="shared" si="30"/>
        <v>NO</v>
      </c>
      <c r="O689" s="4">
        <f t="shared" si="31"/>
        <v>218500</v>
      </c>
      <c r="P689" t="s">
        <v>5421</v>
      </c>
      <c r="Q689" t="s">
        <v>5422</v>
      </c>
      <c r="R689" t="s">
        <v>5423</v>
      </c>
      <c r="S689">
        <f t="shared" si="32"/>
        <v>8</v>
      </c>
      <c r="T689" t="s">
        <v>5424</v>
      </c>
      <c r="U689" t="s">
        <v>14250</v>
      </c>
      <c r="V689" t="s">
        <v>14251</v>
      </c>
      <c r="W689" t="s">
        <v>14252</v>
      </c>
      <c r="X689" t="s">
        <v>14253</v>
      </c>
      <c r="Y689" t="s">
        <v>14254</v>
      </c>
      <c r="Z689" t="s">
        <v>14255</v>
      </c>
      <c r="AA689" t="s">
        <v>14256</v>
      </c>
      <c r="AB689" t="s">
        <v>14257</v>
      </c>
    </row>
    <row r="690" spans="1:28" x14ac:dyDescent="0.25">
      <c r="A690" t="s">
        <v>6485</v>
      </c>
      <c r="B690" t="s">
        <v>6486</v>
      </c>
      <c r="C690" t="s">
        <v>7719</v>
      </c>
      <c r="D690" t="s">
        <v>17068</v>
      </c>
      <c r="E690" s="3">
        <v>2590</v>
      </c>
      <c r="F690" s="3">
        <v>4200</v>
      </c>
      <c r="G690" s="3" t="str" cm="1">
        <f t="array" ref="G69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690" s="18">
        <v>0.38</v>
      </c>
      <c r="I690" s="8">
        <f>Table2[[#This Row],[rating]]+(Table2[[#This Row],[review count per product]]/8)</f>
        <v>5.0999999999999996</v>
      </c>
      <c r="J690">
        <v>4.0999999999999996</v>
      </c>
      <c r="K690" s="2">
        <v>63</v>
      </c>
      <c r="L690" s="2" t="str">
        <f>IF(Table2[[#This Row],[rating_count]]&lt;1000,"YES","NO")</f>
        <v>YES</v>
      </c>
      <c r="M690" s="2" t="str" cm="1">
        <f t="array" ref="M690">_xlfn.IFS(E690&lt;1000,"&lt;₹1000",E690&lt;=10000,"₹1000 - ₹10000",E690&gt;10000,"&gt;₹10000")</f>
        <v>₹1000 - ₹10000</v>
      </c>
      <c r="N690" s="2" t="str">
        <f t="shared" si="30"/>
        <v>NO</v>
      </c>
      <c r="O690" s="4">
        <f t="shared" si="31"/>
        <v>264600</v>
      </c>
      <c r="P690" t="s">
        <v>6487</v>
      </c>
      <c r="Q690" t="s">
        <v>6488</v>
      </c>
      <c r="R690" t="s">
        <v>6489</v>
      </c>
      <c r="S690">
        <f t="shared" si="32"/>
        <v>8</v>
      </c>
      <c r="T690" t="s">
        <v>6490</v>
      </c>
      <c r="U690" t="s">
        <v>15642</v>
      </c>
      <c r="V690" t="s">
        <v>15643</v>
      </c>
      <c r="W690" t="s">
        <v>15644</v>
      </c>
      <c r="X690" t="s">
        <v>15645</v>
      </c>
      <c r="Y690" t="s">
        <v>15646</v>
      </c>
      <c r="Z690" t="s">
        <v>15647</v>
      </c>
      <c r="AA690" t="s">
        <v>15648</v>
      </c>
      <c r="AB690" t="s">
        <v>15649</v>
      </c>
    </row>
    <row r="691" spans="1:28" x14ac:dyDescent="0.25">
      <c r="A691" t="s">
        <v>4694</v>
      </c>
      <c r="B691" t="s">
        <v>4695</v>
      </c>
      <c r="C691" t="s">
        <v>7602</v>
      </c>
      <c r="D691" t="s">
        <v>17066</v>
      </c>
      <c r="E691" s="3">
        <v>279</v>
      </c>
      <c r="F691" s="3">
        <v>1299</v>
      </c>
      <c r="G691" s="3" t="str" cm="1">
        <f t="array" ref="G69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691" s="18">
        <v>0.79</v>
      </c>
      <c r="I691" s="8">
        <f>Table2[[#This Row],[rating]]+(Table2[[#This Row],[review count per product]]/8)</f>
        <v>5</v>
      </c>
      <c r="J691">
        <v>4</v>
      </c>
      <c r="K691" s="2">
        <v>5072</v>
      </c>
      <c r="L691" s="2" t="str">
        <f>IF(Table2[[#This Row],[rating_count]]&lt;1000,"YES","NO")</f>
        <v>NO</v>
      </c>
      <c r="M691" s="2" t="str" cm="1">
        <f t="array" ref="M691">_xlfn.IFS(E691&lt;1000,"&lt;₹1000",E691&lt;=10000,"₹1000 - ₹10000",E691&gt;10000,"&gt;₹10000")</f>
        <v>&lt;₹1000</v>
      </c>
      <c r="N691" s="2" t="str">
        <f t="shared" si="30"/>
        <v>YES</v>
      </c>
      <c r="O691" s="4">
        <f t="shared" si="31"/>
        <v>6588528</v>
      </c>
      <c r="P691" t="s">
        <v>4696</v>
      </c>
      <c r="Q691" t="s">
        <v>4697</v>
      </c>
      <c r="R691" t="s">
        <v>4698</v>
      </c>
      <c r="S691">
        <f t="shared" si="32"/>
        <v>8</v>
      </c>
      <c r="T691" t="s">
        <v>4699</v>
      </c>
      <c r="U691" t="s">
        <v>13287</v>
      </c>
      <c r="V691" t="s">
        <v>13288</v>
      </c>
      <c r="W691" t="s">
        <v>13289</v>
      </c>
      <c r="X691" t="s">
        <v>13290</v>
      </c>
      <c r="Y691" t="s">
        <v>13291</v>
      </c>
      <c r="Z691" t="s">
        <v>13292</v>
      </c>
      <c r="AA691" t="s">
        <v>13293</v>
      </c>
      <c r="AB691" t="s">
        <v>13294</v>
      </c>
    </row>
    <row r="692" spans="1:28" x14ac:dyDescent="0.25">
      <c r="A692" t="s">
        <v>6599</v>
      </c>
      <c r="B692" t="s">
        <v>6600</v>
      </c>
      <c r="C692" t="s">
        <v>7697</v>
      </c>
      <c r="D692" t="s">
        <v>17068</v>
      </c>
      <c r="E692" s="3">
        <v>2449</v>
      </c>
      <c r="F692" s="3">
        <v>3390</v>
      </c>
      <c r="G692" s="3" t="str" cm="1">
        <f t="array" ref="G69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692" s="18">
        <v>0.28000000000000003</v>
      </c>
      <c r="I692" s="8">
        <f>Table2[[#This Row],[rating]]+(Table2[[#This Row],[review count per product]]/8)</f>
        <v>5</v>
      </c>
      <c r="J692">
        <v>4</v>
      </c>
      <c r="K692" s="2">
        <v>5206</v>
      </c>
      <c r="L692" s="2" t="str">
        <f>IF(Table2[[#This Row],[rating_count]]&lt;1000,"YES","NO")</f>
        <v>NO</v>
      </c>
      <c r="M692" s="2" t="str" cm="1">
        <f t="array" ref="M692">_xlfn.IFS(E692&lt;1000,"&lt;₹1000",E692&lt;=10000,"₹1000 - ₹10000",E692&gt;10000,"&gt;₹10000")</f>
        <v>₹1000 - ₹10000</v>
      </c>
      <c r="N692" s="2" t="str">
        <f t="shared" si="30"/>
        <v>NO</v>
      </c>
      <c r="O692" s="4">
        <f t="shared" si="31"/>
        <v>17648340</v>
      </c>
      <c r="P692" t="s">
        <v>6601</v>
      </c>
      <c r="Q692" t="s">
        <v>6602</v>
      </c>
      <c r="R692" t="s">
        <v>6603</v>
      </c>
      <c r="S692">
        <f t="shared" si="32"/>
        <v>8</v>
      </c>
      <c r="T692" t="s">
        <v>6604</v>
      </c>
      <c r="U692" t="s">
        <v>15781</v>
      </c>
      <c r="V692" t="s">
        <v>15782</v>
      </c>
      <c r="W692" t="s">
        <v>15783</v>
      </c>
      <c r="X692" t="s">
        <v>15784</v>
      </c>
      <c r="Y692" t="s">
        <v>15785</v>
      </c>
      <c r="Z692" t="s">
        <v>15786</v>
      </c>
      <c r="AA692" t="s">
        <v>15787</v>
      </c>
      <c r="AB692" t="s">
        <v>15788</v>
      </c>
    </row>
    <row r="693" spans="1:28" x14ac:dyDescent="0.25">
      <c r="A693" t="s">
        <v>5994</v>
      </c>
      <c r="B693" t="s">
        <v>5995</v>
      </c>
      <c r="C693" t="s">
        <v>7688</v>
      </c>
      <c r="D693" t="s">
        <v>17068</v>
      </c>
      <c r="E693" s="3">
        <v>12499</v>
      </c>
      <c r="F693" s="3">
        <v>19825</v>
      </c>
      <c r="G693" s="3" t="str" cm="1">
        <f t="array" ref="G69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693" s="18">
        <v>0.37</v>
      </c>
      <c r="I693" s="8">
        <f>Table2[[#This Row],[rating]]+(Table2[[#This Row],[review count per product]]/8)</f>
        <v>5.0999999999999996</v>
      </c>
      <c r="J693">
        <v>4.0999999999999996</v>
      </c>
      <c r="K693" s="2">
        <v>322</v>
      </c>
      <c r="L693" s="2" t="str">
        <f>IF(Table2[[#This Row],[rating_count]]&lt;1000,"YES","NO")</f>
        <v>YES</v>
      </c>
      <c r="M693" s="2" t="str" cm="1">
        <f t="array" ref="M693">_xlfn.IFS(E693&lt;1000,"&lt;₹1000",E693&lt;=10000,"₹1000 - ₹10000",E693&gt;10000,"&gt;₹10000")</f>
        <v>&gt;₹10000</v>
      </c>
      <c r="N693" s="2" t="str">
        <f t="shared" si="30"/>
        <v>NO</v>
      </c>
      <c r="O693" s="4">
        <f t="shared" si="31"/>
        <v>6383650</v>
      </c>
      <c r="P693" t="s">
        <v>5996</v>
      </c>
      <c r="Q693" t="s">
        <v>5997</v>
      </c>
      <c r="R693" t="s">
        <v>5998</v>
      </c>
      <c r="S693">
        <f t="shared" si="32"/>
        <v>8</v>
      </c>
      <c r="T693" t="s">
        <v>5999</v>
      </c>
      <c r="U693" t="s">
        <v>15002</v>
      </c>
      <c r="V693" t="s">
        <v>15003</v>
      </c>
      <c r="W693" t="s">
        <v>15004</v>
      </c>
      <c r="X693" t="s">
        <v>15005</v>
      </c>
      <c r="Y693" t="s">
        <v>15006</v>
      </c>
      <c r="Z693" t="s">
        <v>15007</v>
      </c>
      <c r="AA693" t="s">
        <v>15008</v>
      </c>
      <c r="AB693" t="s">
        <v>15009</v>
      </c>
    </row>
    <row r="694" spans="1:28" x14ac:dyDescent="0.25">
      <c r="A694" t="s">
        <v>3458</v>
      </c>
      <c r="B694" t="s">
        <v>3459</v>
      </c>
      <c r="C694" t="s">
        <v>7583</v>
      </c>
      <c r="D694" t="s">
        <v>17066</v>
      </c>
      <c r="E694" s="3">
        <v>849</v>
      </c>
      <c r="F694" s="3">
        <v>4999</v>
      </c>
      <c r="G694" s="3" t="str" cm="1">
        <f t="array" ref="G69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694" s="18">
        <v>0.83</v>
      </c>
      <c r="I694" s="8">
        <f>Table2[[#This Row],[rating]]+(Table2[[#This Row],[review count per product]]/8)</f>
        <v>5</v>
      </c>
      <c r="J694">
        <v>4</v>
      </c>
      <c r="K694" s="2">
        <v>20457</v>
      </c>
      <c r="L694" s="2" t="str">
        <f>IF(Table2[[#This Row],[rating_count]]&lt;1000,"YES","NO")</f>
        <v>NO</v>
      </c>
      <c r="M694" s="2" t="str" cm="1">
        <f t="array" ref="M694">_xlfn.IFS(E694&lt;1000,"&lt;₹1000",E694&lt;=10000,"₹1000 - ₹10000",E694&gt;10000,"&gt;₹10000")</f>
        <v>&lt;₹1000</v>
      </c>
      <c r="N694" s="2" t="str">
        <f t="shared" si="30"/>
        <v>YES</v>
      </c>
      <c r="O694" s="4">
        <f t="shared" si="31"/>
        <v>102264543</v>
      </c>
      <c r="P694" t="s">
        <v>3460</v>
      </c>
      <c r="Q694" t="s">
        <v>3461</v>
      </c>
      <c r="R694" t="s">
        <v>3462</v>
      </c>
      <c r="S694">
        <f t="shared" si="32"/>
        <v>8</v>
      </c>
      <c r="T694" t="s">
        <v>3463</v>
      </c>
      <c r="U694" t="s">
        <v>11678</v>
      </c>
      <c r="V694" t="s">
        <v>11679</v>
      </c>
      <c r="W694" t="s">
        <v>11680</v>
      </c>
      <c r="X694" t="s">
        <v>11681</v>
      </c>
      <c r="Y694" t="s">
        <v>11682</v>
      </c>
      <c r="Z694" t="s">
        <v>11683</v>
      </c>
      <c r="AA694" t="s">
        <v>11684</v>
      </c>
      <c r="AB694" t="s">
        <v>11685</v>
      </c>
    </row>
    <row r="695" spans="1:28" x14ac:dyDescent="0.25">
      <c r="A695" t="s">
        <v>1335</v>
      </c>
      <c r="B695" t="s">
        <v>1336</v>
      </c>
      <c r="C695" t="s">
        <v>7537</v>
      </c>
      <c r="D695" t="s">
        <v>17066</v>
      </c>
      <c r="E695" s="3">
        <v>182</v>
      </c>
      <c r="F695" s="3">
        <v>599</v>
      </c>
      <c r="G695" s="3" t="str" cm="1">
        <f t="array" ref="G69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95" s="18">
        <v>0.7</v>
      </c>
      <c r="I695" s="8">
        <f>Table2[[#This Row],[rating]]+(Table2[[#This Row],[review count per product]]/8)</f>
        <v>5</v>
      </c>
      <c r="J695">
        <v>4</v>
      </c>
      <c r="K695" s="2">
        <v>9378</v>
      </c>
      <c r="L695" s="2" t="str">
        <f>IF(Table2[[#This Row],[rating_count]]&lt;1000,"YES","NO")</f>
        <v>NO</v>
      </c>
      <c r="M695" s="2" t="str" cm="1">
        <f t="array" ref="M695">_xlfn.IFS(E695&lt;1000,"&lt;₹1000",E695&lt;=10000,"₹1000 - ₹10000",E695&gt;10000,"&gt;₹10000")</f>
        <v>&lt;₹1000</v>
      </c>
      <c r="N695" s="2" t="str">
        <f t="shared" si="30"/>
        <v>YES</v>
      </c>
      <c r="O695" s="4">
        <f t="shared" si="31"/>
        <v>5617422</v>
      </c>
      <c r="P695" t="s">
        <v>1337</v>
      </c>
      <c r="Q695" t="s">
        <v>142</v>
      </c>
      <c r="R695" t="s">
        <v>143</v>
      </c>
      <c r="S695">
        <f t="shared" si="32"/>
        <v>8</v>
      </c>
      <c r="T695" t="s">
        <v>144</v>
      </c>
      <c r="U695" t="s">
        <v>7904</v>
      </c>
      <c r="V695" t="s">
        <v>7905</v>
      </c>
      <c r="W695" t="s">
        <v>7906</v>
      </c>
      <c r="X695" t="s">
        <v>7907</v>
      </c>
      <c r="Y695" t="s">
        <v>7908</v>
      </c>
      <c r="Z695" t="s">
        <v>7909</v>
      </c>
      <c r="AA695" t="s">
        <v>7910</v>
      </c>
      <c r="AB695" t="s">
        <v>7911</v>
      </c>
    </row>
    <row r="696" spans="1:28" x14ac:dyDescent="0.25">
      <c r="A696" t="s">
        <v>7365</v>
      </c>
      <c r="B696" t="s">
        <v>7366</v>
      </c>
      <c r="C696" t="s">
        <v>7692</v>
      </c>
      <c r="D696" t="s">
        <v>17068</v>
      </c>
      <c r="E696" s="3">
        <v>6790</v>
      </c>
      <c r="F696" s="3">
        <v>10995</v>
      </c>
      <c r="G696" s="3" t="str" cm="1">
        <f t="array" ref="G69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696" s="18">
        <v>0.38</v>
      </c>
      <c r="I696" s="8">
        <f>Table2[[#This Row],[rating]]+(Table2[[#This Row],[review count per product]]/8)</f>
        <v>5.5</v>
      </c>
      <c r="J696">
        <v>4.5</v>
      </c>
      <c r="K696" s="2">
        <v>3192</v>
      </c>
      <c r="L696" s="2" t="str">
        <f>IF(Table2[[#This Row],[rating_count]]&lt;1000,"YES","NO")</f>
        <v>NO</v>
      </c>
      <c r="M696" s="2" t="str" cm="1">
        <f t="array" ref="M696">_xlfn.IFS(E696&lt;1000,"&lt;₹1000",E696&lt;=10000,"₹1000 - ₹10000",E696&gt;10000,"&gt;₹10000")</f>
        <v>₹1000 - ₹10000</v>
      </c>
      <c r="N696" s="2" t="str">
        <f t="shared" si="30"/>
        <v>NO</v>
      </c>
      <c r="O696" s="4">
        <f t="shared" si="31"/>
        <v>35096040</v>
      </c>
      <c r="P696" t="s">
        <v>7367</v>
      </c>
      <c r="Q696" t="s">
        <v>7368</v>
      </c>
      <c r="R696" t="s">
        <v>7369</v>
      </c>
      <c r="S696">
        <f t="shared" si="32"/>
        <v>8</v>
      </c>
      <c r="T696" t="s">
        <v>7370</v>
      </c>
      <c r="U696" t="s">
        <v>16789</v>
      </c>
      <c r="V696" t="s">
        <v>16790</v>
      </c>
      <c r="W696" t="s">
        <v>16791</v>
      </c>
      <c r="X696" t="s">
        <v>16792</v>
      </c>
      <c r="Y696" t="s">
        <v>16793</v>
      </c>
      <c r="Z696" t="s">
        <v>16794</v>
      </c>
      <c r="AA696" t="s">
        <v>16795</v>
      </c>
      <c r="AB696" t="s">
        <v>16796</v>
      </c>
    </row>
    <row r="697" spans="1:28" x14ac:dyDescent="0.25">
      <c r="A697" t="s">
        <v>1296</v>
      </c>
      <c r="B697" t="s">
        <v>1297</v>
      </c>
      <c r="C697" t="s">
        <v>7537</v>
      </c>
      <c r="D697" t="s">
        <v>17066</v>
      </c>
      <c r="E697" s="3">
        <v>299</v>
      </c>
      <c r="F697" s="3">
        <v>798</v>
      </c>
      <c r="G697" s="3" t="str" cm="1">
        <f t="array" ref="G69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97" s="18">
        <v>0.63</v>
      </c>
      <c r="I697" s="8">
        <f>Table2[[#This Row],[rating]]+(Table2[[#This Row],[review count per product]]/8)</f>
        <v>5.4</v>
      </c>
      <c r="J697">
        <v>4.4000000000000004</v>
      </c>
      <c r="K697" s="2">
        <v>28791</v>
      </c>
      <c r="L697" s="2" t="str">
        <f>IF(Table2[[#This Row],[rating_count]]&lt;1000,"YES","NO")</f>
        <v>NO</v>
      </c>
      <c r="M697" s="2" t="str" cm="1">
        <f t="array" ref="M697">_xlfn.IFS(E697&lt;1000,"&lt;₹1000",E697&lt;=10000,"₹1000 - ₹10000",E697&gt;10000,"&gt;₹10000")</f>
        <v>&lt;₹1000</v>
      </c>
      <c r="N697" s="2" t="str">
        <f t="shared" si="30"/>
        <v>YES</v>
      </c>
      <c r="O697" s="4">
        <f t="shared" si="31"/>
        <v>22975218</v>
      </c>
      <c r="P697" t="s">
        <v>1298</v>
      </c>
      <c r="Q697" t="s">
        <v>469</v>
      </c>
      <c r="R697" t="s">
        <v>470</v>
      </c>
      <c r="S697">
        <f t="shared" si="32"/>
        <v>8</v>
      </c>
      <c r="T697" t="s">
        <v>471</v>
      </c>
      <c r="U697" t="s">
        <v>8296</v>
      </c>
      <c r="V697" t="s">
        <v>8297</v>
      </c>
      <c r="W697" t="s">
        <v>8298</v>
      </c>
      <c r="X697" t="s">
        <v>8299</v>
      </c>
      <c r="Y697" t="s">
        <v>8300</v>
      </c>
      <c r="Z697" t="s">
        <v>8301</v>
      </c>
      <c r="AA697" t="s">
        <v>8302</v>
      </c>
      <c r="AB697" t="s">
        <v>8303</v>
      </c>
    </row>
    <row r="698" spans="1:28" x14ac:dyDescent="0.25">
      <c r="A698" t="s">
        <v>1638</v>
      </c>
      <c r="B698" t="s">
        <v>1639</v>
      </c>
      <c r="C698" t="s">
        <v>7537</v>
      </c>
      <c r="D698" t="s">
        <v>17066</v>
      </c>
      <c r="E698" s="3">
        <v>389</v>
      </c>
      <c r="F698" s="3">
        <v>999</v>
      </c>
      <c r="G698" s="3" t="str" cm="1">
        <f t="array" ref="G69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698" s="18">
        <v>0.61</v>
      </c>
      <c r="I698" s="8">
        <f>Table2[[#This Row],[rating]]+(Table2[[#This Row],[review count per product]]/8)</f>
        <v>5.3</v>
      </c>
      <c r="J698">
        <v>4.3</v>
      </c>
      <c r="K698" s="2">
        <v>838</v>
      </c>
      <c r="L698" s="2" t="str">
        <f>IF(Table2[[#This Row],[rating_count]]&lt;1000,"YES","NO")</f>
        <v>YES</v>
      </c>
      <c r="M698" s="2" t="str" cm="1">
        <f t="array" ref="M698">_xlfn.IFS(E698&lt;1000,"&lt;₹1000",E698&lt;=10000,"₹1000 - ₹10000",E698&gt;10000,"&gt;₹10000")</f>
        <v>&lt;₹1000</v>
      </c>
      <c r="N698" s="2" t="str">
        <f t="shared" si="30"/>
        <v>YES</v>
      </c>
      <c r="O698" s="4">
        <f t="shared" si="31"/>
        <v>837162</v>
      </c>
      <c r="P698" t="s">
        <v>1640</v>
      </c>
      <c r="Q698" t="s">
        <v>1641</v>
      </c>
      <c r="R698" t="s">
        <v>1642</v>
      </c>
      <c r="S698">
        <f t="shared" si="32"/>
        <v>8</v>
      </c>
      <c r="T698" t="s">
        <v>1643</v>
      </c>
      <c r="U698" t="s">
        <v>9597</v>
      </c>
      <c r="V698" t="s">
        <v>9598</v>
      </c>
      <c r="W698" t="s">
        <v>9599</v>
      </c>
      <c r="X698" t="s">
        <v>9600</v>
      </c>
      <c r="Y698" t="s">
        <v>9601</v>
      </c>
      <c r="Z698" t="s">
        <v>9602</v>
      </c>
      <c r="AA698" t="s">
        <v>9603</v>
      </c>
      <c r="AB698" t="s">
        <v>9604</v>
      </c>
    </row>
    <row r="699" spans="1:28" x14ac:dyDescent="0.25">
      <c r="A699" t="s">
        <v>1029</v>
      </c>
      <c r="B699" t="s">
        <v>1030</v>
      </c>
      <c r="C699" t="s">
        <v>7537</v>
      </c>
      <c r="D699" t="s">
        <v>17066</v>
      </c>
      <c r="E699" s="3">
        <v>129</v>
      </c>
      <c r="F699" s="3">
        <v>249</v>
      </c>
      <c r="G699" s="3" t="str" cm="1">
        <f t="array" ref="G69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699" s="18">
        <v>0.48</v>
      </c>
      <c r="I699" s="8">
        <f>Table2[[#This Row],[rating]]+(Table2[[#This Row],[review count per product]]/8)</f>
        <v>5</v>
      </c>
      <c r="J699">
        <v>4</v>
      </c>
      <c r="K699" s="2">
        <v>9378</v>
      </c>
      <c r="L699" s="2" t="str">
        <f>IF(Table2[[#This Row],[rating_count]]&lt;1000,"YES","NO")</f>
        <v>NO</v>
      </c>
      <c r="M699" s="2" t="str" cm="1">
        <f t="array" ref="M699">_xlfn.IFS(E699&lt;1000,"&lt;₹1000",E699&lt;=10000,"₹1000 - ₹10000",E699&gt;10000,"&gt;₹10000")</f>
        <v>&lt;₹1000</v>
      </c>
      <c r="N699" s="2" t="str">
        <f t="shared" si="30"/>
        <v>NO</v>
      </c>
      <c r="O699" s="4">
        <f t="shared" si="31"/>
        <v>2335122</v>
      </c>
      <c r="P699" t="s">
        <v>1031</v>
      </c>
      <c r="Q699" t="s">
        <v>142</v>
      </c>
      <c r="R699" t="s">
        <v>143</v>
      </c>
      <c r="S699">
        <f t="shared" si="32"/>
        <v>8</v>
      </c>
      <c r="T699" t="s">
        <v>144</v>
      </c>
      <c r="U699" t="s">
        <v>7904</v>
      </c>
      <c r="V699" t="s">
        <v>7905</v>
      </c>
      <c r="W699" t="s">
        <v>7906</v>
      </c>
      <c r="X699" t="s">
        <v>7907</v>
      </c>
      <c r="Y699" t="s">
        <v>7908</v>
      </c>
      <c r="Z699" t="s">
        <v>7909</v>
      </c>
      <c r="AA699" t="s">
        <v>7910</v>
      </c>
      <c r="AB699" t="s">
        <v>7911</v>
      </c>
    </row>
    <row r="700" spans="1:28" x14ac:dyDescent="0.25">
      <c r="A700" t="s">
        <v>3569</v>
      </c>
      <c r="B700" t="s">
        <v>3570</v>
      </c>
      <c r="C700" t="s">
        <v>7610</v>
      </c>
      <c r="D700" t="s">
        <v>17069</v>
      </c>
      <c r="E700" s="3">
        <v>299</v>
      </c>
      <c r="F700" s="3">
        <v>1499</v>
      </c>
      <c r="G700" s="3" t="str" cm="1">
        <f t="array" ref="G70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700" s="18">
        <v>0.8</v>
      </c>
      <c r="I700" s="8">
        <f>Table2[[#This Row],[rating]]+(Table2[[#This Row],[review count per product]]/8)</f>
        <v>5.2</v>
      </c>
      <c r="J700">
        <v>4.2</v>
      </c>
      <c r="K700" s="2">
        <v>903</v>
      </c>
      <c r="L700" s="2" t="str">
        <f>IF(Table2[[#This Row],[rating_count]]&lt;1000,"YES","NO")</f>
        <v>YES</v>
      </c>
      <c r="M700" s="2" t="str" cm="1">
        <f t="array" ref="M700">_xlfn.IFS(E700&lt;1000,"&lt;₹1000",E700&lt;=10000,"₹1000 - ₹10000",E700&gt;10000,"&gt;₹10000")</f>
        <v>&lt;₹1000</v>
      </c>
      <c r="N700" s="2" t="str">
        <f t="shared" si="30"/>
        <v>YES</v>
      </c>
      <c r="O700" s="4">
        <f t="shared" si="31"/>
        <v>1353597</v>
      </c>
      <c r="P700" t="s">
        <v>3571</v>
      </c>
      <c r="Q700" t="s">
        <v>3572</v>
      </c>
      <c r="R700" t="s">
        <v>3573</v>
      </c>
      <c r="S700">
        <f t="shared" si="32"/>
        <v>8</v>
      </c>
      <c r="T700" t="s">
        <v>3574</v>
      </c>
      <c r="U700" t="s">
        <v>11822</v>
      </c>
      <c r="V700" t="s">
        <v>11823</v>
      </c>
      <c r="W700" t="s">
        <v>11824</v>
      </c>
      <c r="X700" t="s">
        <v>11825</v>
      </c>
      <c r="Y700" t="s">
        <v>11826</v>
      </c>
      <c r="Z700" t="s">
        <v>11827</v>
      </c>
      <c r="AA700" t="s">
        <v>11828</v>
      </c>
      <c r="AB700" t="s">
        <v>11829</v>
      </c>
    </row>
    <row r="701" spans="1:28" x14ac:dyDescent="0.25">
      <c r="A701" t="s">
        <v>1713</v>
      </c>
      <c r="B701" t="s">
        <v>1714</v>
      </c>
      <c r="C701" t="s">
        <v>7540</v>
      </c>
      <c r="D701" t="s">
        <v>17067</v>
      </c>
      <c r="E701" s="3">
        <v>197</v>
      </c>
      <c r="F701" s="3">
        <v>499</v>
      </c>
      <c r="G701" s="3" t="str" cm="1">
        <f t="array" ref="G70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01" s="18">
        <v>0.61</v>
      </c>
      <c r="I701" s="8">
        <f>Table2[[#This Row],[rating]]+(Table2[[#This Row],[review count per product]]/8)</f>
        <v>4.8</v>
      </c>
      <c r="J701">
        <v>3.8</v>
      </c>
      <c r="K701" s="2">
        <v>136</v>
      </c>
      <c r="L701" s="2" t="str">
        <f>IF(Table2[[#This Row],[rating_count]]&lt;1000,"YES","NO")</f>
        <v>YES</v>
      </c>
      <c r="M701" s="2" t="str" cm="1">
        <f t="array" ref="M701">_xlfn.IFS(E701&lt;1000,"&lt;₹1000",E701&lt;=10000,"₹1000 - ₹10000",E701&gt;10000,"&gt;₹10000")</f>
        <v>&lt;₹1000</v>
      </c>
      <c r="N701" s="2" t="str">
        <f t="shared" si="30"/>
        <v>YES</v>
      </c>
      <c r="O701" s="4">
        <f t="shared" si="31"/>
        <v>67864</v>
      </c>
      <c r="P701" t="s">
        <v>1715</v>
      </c>
      <c r="Q701" t="s">
        <v>1716</v>
      </c>
      <c r="R701" t="s">
        <v>1717</v>
      </c>
      <c r="S701">
        <f t="shared" si="32"/>
        <v>8</v>
      </c>
      <c r="T701" t="s">
        <v>1718</v>
      </c>
      <c r="U701" t="s">
        <v>9679</v>
      </c>
      <c r="V701" t="s">
        <v>9680</v>
      </c>
      <c r="W701" t="s">
        <v>9681</v>
      </c>
      <c r="X701" t="s">
        <v>9682</v>
      </c>
      <c r="Y701" t="s">
        <v>9683</v>
      </c>
      <c r="Z701" t="s">
        <v>9684</v>
      </c>
      <c r="AA701" t="s">
        <v>9685</v>
      </c>
      <c r="AB701" t="s">
        <v>9686</v>
      </c>
    </row>
    <row r="702" spans="1:28" x14ac:dyDescent="0.25">
      <c r="A702" t="s">
        <v>1144</v>
      </c>
      <c r="B702" t="s">
        <v>1145</v>
      </c>
      <c r="C702" t="s">
        <v>7539</v>
      </c>
      <c r="D702" t="s">
        <v>17067</v>
      </c>
      <c r="E702" s="3">
        <v>173</v>
      </c>
      <c r="F702" s="3">
        <v>999</v>
      </c>
      <c r="G702" s="3" t="str" cm="1">
        <f t="array" ref="G70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702" s="18">
        <v>0.83</v>
      </c>
      <c r="I702" s="8">
        <f>Table2[[#This Row],[rating]]+(Table2[[#This Row],[review count per product]]/8)</f>
        <v>5.3</v>
      </c>
      <c r="J702">
        <v>4.3</v>
      </c>
      <c r="K702" s="2">
        <v>1237</v>
      </c>
      <c r="L702" s="2" t="str">
        <f>IF(Table2[[#This Row],[rating_count]]&lt;1000,"YES","NO")</f>
        <v>NO</v>
      </c>
      <c r="M702" s="2" t="str" cm="1">
        <f t="array" ref="M702">_xlfn.IFS(E702&lt;1000,"&lt;₹1000",E702&lt;=10000,"₹1000 - ₹10000",E702&gt;10000,"&gt;₹10000")</f>
        <v>&lt;₹1000</v>
      </c>
      <c r="N702" s="2" t="str">
        <f t="shared" si="30"/>
        <v>YES</v>
      </c>
      <c r="O702" s="4">
        <f t="shared" si="31"/>
        <v>1235763</v>
      </c>
      <c r="P702" t="s">
        <v>1146</v>
      </c>
      <c r="Q702" t="s">
        <v>1147</v>
      </c>
      <c r="R702" t="s">
        <v>1148</v>
      </c>
      <c r="S702">
        <f t="shared" si="32"/>
        <v>8</v>
      </c>
      <c r="T702" t="s">
        <v>1149</v>
      </c>
      <c r="U702" t="s">
        <v>9033</v>
      </c>
      <c r="V702" t="s">
        <v>9034</v>
      </c>
      <c r="W702" t="s">
        <v>9035</v>
      </c>
      <c r="X702" t="s">
        <v>9036</v>
      </c>
      <c r="Y702" t="s">
        <v>9037</v>
      </c>
      <c r="Z702" t="s">
        <v>9038</v>
      </c>
      <c r="AA702" t="s">
        <v>9039</v>
      </c>
      <c r="AB702" t="s">
        <v>9040</v>
      </c>
    </row>
    <row r="703" spans="1:28" x14ac:dyDescent="0.25">
      <c r="A703" t="s">
        <v>753</v>
      </c>
      <c r="B703" t="s">
        <v>754</v>
      </c>
      <c r="C703" t="s">
        <v>7537</v>
      </c>
      <c r="D703" t="s">
        <v>17066</v>
      </c>
      <c r="E703" s="3">
        <v>399</v>
      </c>
      <c r="F703" s="3">
        <v>1099</v>
      </c>
      <c r="G703" s="3" t="str" cm="1">
        <f t="array" ref="G70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03" s="18">
        <v>0.64</v>
      </c>
      <c r="I703" s="8">
        <f>Table2[[#This Row],[rating]]+(Table2[[#This Row],[review count per product]]/8)</f>
        <v>5.0999999999999996</v>
      </c>
      <c r="J703">
        <v>4.0999999999999996</v>
      </c>
      <c r="K703" s="2">
        <v>2685</v>
      </c>
      <c r="L703" s="2" t="str">
        <f>IF(Table2[[#This Row],[rating_count]]&lt;1000,"YES","NO")</f>
        <v>NO</v>
      </c>
      <c r="M703" s="2" t="str" cm="1">
        <f t="array" ref="M703">_xlfn.IFS(E703&lt;1000,"&lt;₹1000",E703&lt;=10000,"₹1000 - ₹10000",E703&gt;10000,"&gt;₹10000")</f>
        <v>&lt;₹1000</v>
      </c>
      <c r="N703" s="2" t="str">
        <f t="shared" si="30"/>
        <v>YES</v>
      </c>
      <c r="O703" s="4">
        <f t="shared" si="31"/>
        <v>2950815</v>
      </c>
      <c r="P703" t="s">
        <v>755</v>
      </c>
      <c r="Q703" t="s">
        <v>756</v>
      </c>
      <c r="R703" t="s">
        <v>757</v>
      </c>
      <c r="S703">
        <f t="shared" si="32"/>
        <v>8</v>
      </c>
      <c r="T703" t="s">
        <v>758</v>
      </c>
      <c r="U703" t="s">
        <v>8607</v>
      </c>
      <c r="V703" t="s">
        <v>8608</v>
      </c>
      <c r="W703" t="s">
        <v>8609</v>
      </c>
      <c r="X703" t="s">
        <v>8610</v>
      </c>
      <c r="Y703" t="s">
        <v>8611</v>
      </c>
      <c r="Z703" t="s">
        <v>8612</v>
      </c>
      <c r="AA703" t="s">
        <v>8613</v>
      </c>
      <c r="AB703" t="s">
        <v>8614</v>
      </c>
    </row>
    <row r="704" spans="1:28" x14ac:dyDescent="0.25">
      <c r="A704" t="s">
        <v>940</v>
      </c>
      <c r="B704" t="s">
        <v>941</v>
      </c>
      <c r="C704" t="s">
        <v>7537</v>
      </c>
      <c r="D704" t="s">
        <v>17066</v>
      </c>
      <c r="E704" s="3">
        <v>399</v>
      </c>
      <c r="F704" s="3">
        <v>1099</v>
      </c>
      <c r="G704" s="3" t="str" cm="1">
        <f t="array" ref="G70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04" s="18">
        <v>0.64</v>
      </c>
      <c r="I704" s="8">
        <f>Table2[[#This Row],[rating]]+(Table2[[#This Row],[review count per product]]/8)</f>
        <v>5.0999999999999996</v>
      </c>
      <c r="J704">
        <v>4.0999999999999996</v>
      </c>
      <c r="K704" s="2">
        <v>2685</v>
      </c>
      <c r="L704" s="2" t="str">
        <f>IF(Table2[[#This Row],[rating_count]]&lt;1000,"YES","NO")</f>
        <v>NO</v>
      </c>
      <c r="M704" s="2" t="str" cm="1">
        <f t="array" ref="M704">_xlfn.IFS(E704&lt;1000,"&lt;₹1000",E704&lt;=10000,"₹1000 - ₹10000",E704&gt;10000,"&gt;₹10000")</f>
        <v>&lt;₹1000</v>
      </c>
      <c r="N704" s="2" t="str">
        <f t="shared" si="30"/>
        <v>YES</v>
      </c>
      <c r="O704" s="4">
        <f t="shared" si="31"/>
        <v>2950815</v>
      </c>
      <c r="P704" t="s">
        <v>942</v>
      </c>
      <c r="Q704" t="s">
        <v>756</v>
      </c>
      <c r="R704" t="s">
        <v>757</v>
      </c>
      <c r="S704">
        <f t="shared" si="32"/>
        <v>8</v>
      </c>
      <c r="T704" t="s">
        <v>758</v>
      </c>
      <c r="U704" t="s">
        <v>8607</v>
      </c>
      <c r="V704" t="s">
        <v>8608</v>
      </c>
      <c r="W704" t="s">
        <v>8609</v>
      </c>
      <c r="X704" t="s">
        <v>8610</v>
      </c>
      <c r="Y704" t="s">
        <v>8611</v>
      </c>
      <c r="Z704" t="s">
        <v>8612</v>
      </c>
      <c r="AA704" t="s">
        <v>8613</v>
      </c>
      <c r="AB704" t="s">
        <v>8614</v>
      </c>
    </row>
    <row r="705" spans="1:28" x14ac:dyDescent="0.25">
      <c r="A705" t="s">
        <v>815</v>
      </c>
      <c r="B705" t="s">
        <v>816</v>
      </c>
      <c r="C705" t="s">
        <v>7540</v>
      </c>
      <c r="D705" t="s">
        <v>17067</v>
      </c>
      <c r="E705" s="3">
        <v>15490</v>
      </c>
      <c r="F705" s="3">
        <v>20900</v>
      </c>
      <c r="G705" s="3" t="str" cm="1">
        <f t="array" ref="G70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705" s="18">
        <v>0.26</v>
      </c>
      <c r="I705" s="8">
        <f>Table2[[#This Row],[rating]]+(Table2[[#This Row],[review count per product]]/8)</f>
        <v>5.3</v>
      </c>
      <c r="J705">
        <v>4.3</v>
      </c>
      <c r="K705" s="2">
        <v>16299</v>
      </c>
      <c r="L705" s="2" t="str">
        <f>IF(Table2[[#This Row],[rating_count]]&lt;1000,"YES","NO")</f>
        <v>NO</v>
      </c>
      <c r="M705" s="2" t="str" cm="1">
        <f t="array" ref="M705">_xlfn.IFS(E705&lt;1000,"&lt;₹1000",E705&lt;=10000,"₹1000 - ₹10000",E705&gt;10000,"&gt;₹10000")</f>
        <v>&gt;₹10000</v>
      </c>
      <c r="N705" s="2" t="str">
        <f t="shared" si="30"/>
        <v>NO</v>
      </c>
      <c r="O705" s="4">
        <f t="shared" si="31"/>
        <v>340649100</v>
      </c>
      <c r="P705" t="s">
        <v>817</v>
      </c>
      <c r="Q705" t="s">
        <v>136</v>
      </c>
      <c r="R705" t="s">
        <v>137</v>
      </c>
      <c r="S705">
        <f t="shared" si="32"/>
        <v>8</v>
      </c>
      <c r="T705" t="s">
        <v>138</v>
      </c>
      <c r="U705" t="s">
        <v>7896</v>
      </c>
      <c r="V705" t="s">
        <v>7897</v>
      </c>
      <c r="W705" t="s">
        <v>7898</v>
      </c>
      <c r="X705" t="s">
        <v>7899</v>
      </c>
      <c r="Y705" t="s">
        <v>7900</v>
      </c>
      <c r="Z705" t="s">
        <v>7901</v>
      </c>
      <c r="AA705" t="s">
        <v>7902</v>
      </c>
      <c r="AB705" t="s">
        <v>7903</v>
      </c>
    </row>
    <row r="706" spans="1:28" x14ac:dyDescent="0.25">
      <c r="A706" t="s">
        <v>1427</v>
      </c>
      <c r="B706" t="s">
        <v>1428</v>
      </c>
      <c r="C706" t="s">
        <v>7540</v>
      </c>
      <c r="D706" t="s">
        <v>17067</v>
      </c>
      <c r="E706" s="3">
        <v>8999</v>
      </c>
      <c r="F706" s="3">
        <v>18999</v>
      </c>
      <c r="G706" s="3" t="str" cm="1">
        <f t="array" ref="G70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06" s="18">
        <v>0.53</v>
      </c>
      <c r="I706" s="8">
        <f>Table2[[#This Row],[rating]]+(Table2[[#This Row],[review count per product]]/8)</f>
        <v>5</v>
      </c>
      <c r="J706">
        <v>4</v>
      </c>
      <c r="K706" s="2">
        <v>6347</v>
      </c>
      <c r="L706" s="2" t="str">
        <f>IF(Table2[[#This Row],[rating_count]]&lt;1000,"YES","NO")</f>
        <v>NO</v>
      </c>
      <c r="M706" s="2" t="str" cm="1">
        <f t="array" ref="M706">_xlfn.IFS(E706&lt;1000,"&lt;₹1000",E706&lt;=10000,"₹1000 - ₹10000",E706&gt;10000,"&gt;₹10000")</f>
        <v>₹1000 - ₹10000</v>
      </c>
      <c r="N706" s="2" t="str">
        <f t="shared" ref="N706:N769" si="33">IF(H706&gt;=50%,"YES","NO")</f>
        <v>YES</v>
      </c>
      <c r="O706" s="4">
        <f t="shared" ref="O706:O769" si="34">F706*K706</f>
        <v>120586653</v>
      </c>
      <c r="P706" t="s">
        <v>1429</v>
      </c>
      <c r="Q706" t="s">
        <v>1430</v>
      </c>
      <c r="R706" t="s">
        <v>1431</v>
      </c>
      <c r="S706">
        <f t="shared" ref="S706:S769" si="35">COUNTA(U706:AB706)</f>
        <v>8</v>
      </c>
      <c r="T706" t="s">
        <v>1432</v>
      </c>
      <c r="U706" t="s">
        <v>9349</v>
      </c>
      <c r="V706" t="s">
        <v>9350</v>
      </c>
      <c r="W706" t="s">
        <v>9351</v>
      </c>
      <c r="X706" t="s">
        <v>9352</v>
      </c>
      <c r="Y706" t="s">
        <v>9353</v>
      </c>
      <c r="Z706" t="s">
        <v>9354</v>
      </c>
      <c r="AA706" t="s">
        <v>9355</v>
      </c>
      <c r="AB706" t="s">
        <v>9356</v>
      </c>
    </row>
    <row r="707" spans="1:28" x14ac:dyDescent="0.25">
      <c r="A707" t="s">
        <v>3593</v>
      </c>
      <c r="B707" t="s">
        <v>3594</v>
      </c>
      <c r="C707" t="s">
        <v>7537</v>
      </c>
      <c r="D707" t="s">
        <v>17066</v>
      </c>
      <c r="E707" s="3">
        <v>190</v>
      </c>
      <c r="F707" s="3">
        <v>220</v>
      </c>
      <c r="G707" s="3" t="str" cm="1">
        <f t="array" ref="G70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707" s="18">
        <v>0.14000000000000001</v>
      </c>
      <c r="I707" s="8">
        <f>Table2[[#This Row],[rating]]+(Table2[[#This Row],[review count per product]]/8)</f>
        <v>5.4</v>
      </c>
      <c r="J707">
        <v>4.4000000000000004</v>
      </c>
      <c r="K707" s="2">
        <v>2866</v>
      </c>
      <c r="L707" s="2" t="str">
        <f>IF(Table2[[#This Row],[rating_count]]&lt;1000,"YES","NO")</f>
        <v>NO</v>
      </c>
      <c r="M707" s="2" t="str" cm="1">
        <f t="array" ref="M707">_xlfn.IFS(E707&lt;1000,"&lt;₹1000",E707&lt;=10000,"₹1000 - ₹10000",E707&gt;10000,"&gt;₹10000")</f>
        <v>&lt;₹1000</v>
      </c>
      <c r="N707" s="2" t="str">
        <f t="shared" si="33"/>
        <v>NO</v>
      </c>
      <c r="O707" s="4">
        <f t="shared" si="34"/>
        <v>630520</v>
      </c>
      <c r="P707" t="s">
        <v>3595</v>
      </c>
      <c r="Q707" t="s">
        <v>3596</v>
      </c>
      <c r="R707" t="s">
        <v>3597</v>
      </c>
      <c r="S707">
        <f t="shared" si="35"/>
        <v>8</v>
      </c>
      <c r="T707" t="s">
        <v>3598</v>
      </c>
      <c r="U707" t="s">
        <v>11854</v>
      </c>
      <c r="V707" t="s">
        <v>11855</v>
      </c>
      <c r="W707" t="s">
        <v>11856</v>
      </c>
      <c r="X707" t="s">
        <v>11857</v>
      </c>
      <c r="Y707" t="s">
        <v>11858</v>
      </c>
      <c r="Z707" t="s">
        <v>11859</v>
      </c>
      <c r="AA707" t="s">
        <v>11860</v>
      </c>
      <c r="AB707" t="s">
        <v>11861</v>
      </c>
    </row>
    <row r="708" spans="1:28" x14ac:dyDescent="0.25">
      <c r="A708" t="s">
        <v>6898</v>
      </c>
      <c r="B708" t="s">
        <v>6899</v>
      </c>
      <c r="C708" t="s">
        <v>7686</v>
      </c>
      <c r="D708" t="s">
        <v>17068</v>
      </c>
      <c r="E708" s="3">
        <v>6850</v>
      </c>
      <c r="F708" s="3">
        <v>11990</v>
      </c>
      <c r="G708" s="3" t="str" cm="1">
        <f t="array" ref="G70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08" s="18">
        <v>0.43</v>
      </c>
      <c r="I708" s="8">
        <f>Table2[[#This Row],[rating]]+(Table2[[#This Row],[review count per product]]/8)</f>
        <v>4.9000000000000004</v>
      </c>
      <c r="J708">
        <v>3.9</v>
      </c>
      <c r="K708" s="2">
        <v>144</v>
      </c>
      <c r="L708" s="2" t="str">
        <f>IF(Table2[[#This Row],[rating_count]]&lt;1000,"YES","NO")</f>
        <v>YES</v>
      </c>
      <c r="M708" s="2" t="str" cm="1">
        <f t="array" ref="M708">_xlfn.IFS(E708&lt;1000,"&lt;₹1000",E708&lt;=10000,"₹1000 - ₹10000",E708&gt;10000,"&gt;₹10000")</f>
        <v>₹1000 - ₹10000</v>
      </c>
      <c r="N708" s="2" t="str">
        <f t="shared" si="33"/>
        <v>NO</v>
      </c>
      <c r="O708" s="4">
        <f t="shared" si="34"/>
        <v>1726560</v>
      </c>
      <c r="P708" t="s">
        <v>6900</v>
      </c>
      <c r="Q708" t="s">
        <v>6901</v>
      </c>
      <c r="R708" t="s">
        <v>6902</v>
      </c>
      <c r="S708">
        <f t="shared" si="35"/>
        <v>8</v>
      </c>
      <c r="T708" t="s">
        <v>6903</v>
      </c>
      <c r="U708" t="s">
        <v>16176</v>
      </c>
      <c r="V708" t="s">
        <v>16177</v>
      </c>
      <c r="W708" t="s">
        <v>16178</v>
      </c>
      <c r="X708" t="s">
        <v>16179</v>
      </c>
      <c r="Y708" t="s">
        <v>16180</v>
      </c>
      <c r="Z708" t="s">
        <v>16181</v>
      </c>
      <c r="AA708" t="s">
        <v>16182</v>
      </c>
      <c r="AB708" t="s">
        <v>16183</v>
      </c>
    </row>
    <row r="709" spans="1:28" x14ac:dyDescent="0.25">
      <c r="A709" t="s">
        <v>3192</v>
      </c>
      <c r="B709" t="s">
        <v>3193</v>
      </c>
      <c r="C709" t="s">
        <v>7591</v>
      </c>
      <c r="D709" t="s">
        <v>17066</v>
      </c>
      <c r="E709" s="3">
        <v>169</v>
      </c>
      <c r="F709" s="3">
        <v>299</v>
      </c>
      <c r="G709" s="3" t="str" cm="1">
        <f t="array" ref="G70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09" s="18">
        <v>0.43</v>
      </c>
      <c r="I709" s="8">
        <f>Table2[[#This Row],[rating]]+(Table2[[#This Row],[review count per product]]/8)</f>
        <v>5.4</v>
      </c>
      <c r="J709">
        <v>4.4000000000000004</v>
      </c>
      <c r="K709" s="2">
        <v>5176</v>
      </c>
      <c r="L709" s="2" t="str">
        <f>IF(Table2[[#This Row],[rating_count]]&lt;1000,"YES","NO")</f>
        <v>NO</v>
      </c>
      <c r="M709" s="2" t="str" cm="1">
        <f t="array" ref="M709">_xlfn.IFS(E709&lt;1000,"&lt;₹1000",E709&lt;=10000,"₹1000 - ₹10000",E709&gt;10000,"&gt;₹10000")</f>
        <v>&lt;₹1000</v>
      </c>
      <c r="N709" s="2" t="str">
        <f t="shared" si="33"/>
        <v>NO</v>
      </c>
      <c r="O709" s="4">
        <f t="shared" si="34"/>
        <v>1547624</v>
      </c>
      <c r="P709" t="s">
        <v>3194</v>
      </c>
      <c r="Q709" t="s">
        <v>3195</v>
      </c>
      <c r="R709" t="s">
        <v>3196</v>
      </c>
      <c r="S709">
        <f t="shared" si="35"/>
        <v>8</v>
      </c>
      <c r="T709" t="s">
        <v>3197</v>
      </c>
      <c r="U709" t="s">
        <v>11326</v>
      </c>
      <c r="V709" t="s">
        <v>11327</v>
      </c>
      <c r="W709" t="s">
        <v>11328</v>
      </c>
      <c r="X709" t="s">
        <v>11329</v>
      </c>
      <c r="Y709" t="s">
        <v>11330</v>
      </c>
      <c r="Z709" t="s">
        <v>11331</v>
      </c>
      <c r="AA709" t="s">
        <v>11332</v>
      </c>
      <c r="AB709" t="s">
        <v>11333</v>
      </c>
    </row>
    <row r="710" spans="1:28" x14ac:dyDescent="0.25">
      <c r="A710" t="s">
        <v>193</v>
      </c>
      <c r="B710" t="s">
        <v>194</v>
      </c>
      <c r="C710" t="s">
        <v>7537</v>
      </c>
      <c r="D710" t="s">
        <v>17066</v>
      </c>
      <c r="E710" s="3">
        <v>389</v>
      </c>
      <c r="F710" s="3">
        <v>1099</v>
      </c>
      <c r="G710" s="3" t="str" cm="1">
        <f t="array" ref="G71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10" s="18">
        <v>0.65</v>
      </c>
      <c r="I710" s="8">
        <f>Table2[[#This Row],[rating]]+(Table2[[#This Row],[review count per product]]/8)</f>
        <v>5.3</v>
      </c>
      <c r="J710">
        <v>4.3</v>
      </c>
      <c r="K710" s="2">
        <v>974</v>
      </c>
      <c r="L710" s="2" t="str">
        <f>IF(Table2[[#This Row],[rating_count]]&lt;1000,"YES","NO")</f>
        <v>YES</v>
      </c>
      <c r="M710" s="2" t="str" cm="1">
        <f t="array" ref="M710">_xlfn.IFS(E710&lt;1000,"&lt;₹1000",E710&lt;=10000,"₹1000 - ₹10000",E710&gt;10000,"&gt;₹10000")</f>
        <v>&lt;₹1000</v>
      </c>
      <c r="N710" s="2" t="str">
        <f t="shared" si="33"/>
        <v>YES</v>
      </c>
      <c r="O710" s="4">
        <f t="shared" si="34"/>
        <v>1070426</v>
      </c>
      <c r="P710" t="s">
        <v>195</v>
      </c>
      <c r="Q710" t="s">
        <v>196</v>
      </c>
      <c r="R710" t="s">
        <v>197</v>
      </c>
      <c r="S710">
        <f t="shared" si="35"/>
        <v>8</v>
      </c>
      <c r="T710" t="s">
        <v>198</v>
      </c>
      <c r="U710" t="s">
        <v>7976</v>
      </c>
      <c r="V710" t="s">
        <v>7977</v>
      </c>
      <c r="W710" t="s">
        <v>7978</v>
      </c>
      <c r="X710" t="s">
        <v>7979</v>
      </c>
      <c r="Y710" t="s">
        <v>7980</v>
      </c>
      <c r="Z710" t="s">
        <v>7981</v>
      </c>
      <c r="AA710" t="s">
        <v>7982</v>
      </c>
      <c r="AB710" t="s">
        <v>7983</v>
      </c>
    </row>
    <row r="711" spans="1:28" x14ac:dyDescent="0.25">
      <c r="A711" t="s">
        <v>812</v>
      </c>
      <c r="B711" t="s">
        <v>813</v>
      </c>
      <c r="C711" t="s">
        <v>7537</v>
      </c>
      <c r="D711" t="s">
        <v>17066</v>
      </c>
      <c r="E711" s="3">
        <v>339</v>
      </c>
      <c r="F711" s="3">
        <v>1099</v>
      </c>
      <c r="G711" s="3" t="str" cm="1">
        <f t="array" ref="G71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11" s="18">
        <v>0.69</v>
      </c>
      <c r="I711" s="8">
        <f>Table2[[#This Row],[rating]]+(Table2[[#This Row],[review count per product]]/8)</f>
        <v>5.3</v>
      </c>
      <c r="J711">
        <v>4.3</v>
      </c>
      <c r="K711" s="2">
        <v>974</v>
      </c>
      <c r="L711" s="2" t="str">
        <f>IF(Table2[[#This Row],[rating_count]]&lt;1000,"YES","NO")</f>
        <v>YES</v>
      </c>
      <c r="M711" s="2" t="str" cm="1">
        <f t="array" ref="M711">_xlfn.IFS(E711&lt;1000,"&lt;₹1000",E711&lt;=10000,"₹1000 - ₹10000",E711&gt;10000,"&gt;₹10000")</f>
        <v>&lt;₹1000</v>
      </c>
      <c r="N711" s="2" t="str">
        <f t="shared" si="33"/>
        <v>YES</v>
      </c>
      <c r="O711" s="4">
        <f t="shared" si="34"/>
        <v>1070426</v>
      </c>
      <c r="P711" t="s">
        <v>814</v>
      </c>
      <c r="Q711" t="s">
        <v>196</v>
      </c>
      <c r="R711" t="s">
        <v>197</v>
      </c>
      <c r="S711">
        <f t="shared" si="35"/>
        <v>8</v>
      </c>
      <c r="T711" t="s">
        <v>198</v>
      </c>
      <c r="U711" t="s">
        <v>7976</v>
      </c>
      <c r="V711" t="s">
        <v>7977</v>
      </c>
      <c r="W711" t="s">
        <v>7978</v>
      </c>
      <c r="X711" t="s">
        <v>7979</v>
      </c>
      <c r="Y711" t="s">
        <v>7980</v>
      </c>
      <c r="Z711" t="s">
        <v>7981</v>
      </c>
      <c r="AA711" t="s">
        <v>7982</v>
      </c>
      <c r="AB711" t="s">
        <v>7983</v>
      </c>
    </row>
    <row r="712" spans="1:28" x14ac:dyDescent="0.25">
      <c r="A712" t="s">
        <v>5730</v>
      </c>
      <c r="B712" t="s">
        <v>5731</v>
      </c>
      <c r="C712" t="s">
        <v>7691</v>
      </c>
      <c r="D712" t="s">
        <v>17068</v>
      </c>
      <c r="E712" s="3">
        <v>1448</v>
      </c>
      <c r="F712" s="3">
        <v>2999</v>
      </c>
      <c r="G712" s="3" t="str" cm="1">
        <f t="array" ref="G71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12" s="18">
        <v>0.52</v>
      </c>
      <c r="I712" s="8">
        <f>Table2[[#This Row],[rating]]+(Table2[[#This Row],[review count per product]]/8)</f>
        <v>5.5</v>
      </c>
      <c r="J712">
        <v>4.5</v>
      </c>
      <c r="K712" s="2">
        <v>19</v>
      </c>
      <c r="L712" s="2" t="str">
        <f>IF(Table2[[#This Row],[rating_count]]&lt;1000,"YES","NO")</f>
        <v>YES</v>
      </c>
      <c r="M712" s="2" t="str" cm="1">
        <f t="array" ref="M712">_xlfn.IFS(E712&lt;1000,"&lt;₹1000",E712&lt;=10000,"₹1000 - ₹10000",E712&gt;10000,"&gt;₹10000")</f>
        <v>₹1000 - ₹10000</v>
      </c>
      <c r="N712" s="2" t="str">
        <f t="shared" si="33"/>
        <v>YES</v>
      </c>
      <c r="O712" s="4">
        <f t="shared" si="34"/>
        <v>56981</v>
      </c>
      <c r="P712" t="s">
        <v>5732</v>
      </c>
      <c r="Q712" t="s">
        <v>5733</v>
      </c>
      <c r="R712" t="s">
        <v>5734</v>
      </c>
      <c r="S712">
        <f t="shared" si="35"/>
        <v>8</v>
      </c>
      <c r="T712" t="s">
        <v>5735</v>
      </c>
      <c r="U712" t="s">
        <v>14650</v>
      </c>
      <c r="V712" t="s">
        <v>14651</v>
      </c>
      <c r="W712" t="s">
        <v>14652</v>
      </c>
      <c r="X712" t="s">
        <v>14653</v>
      </c>
      <c r="Y712" t="s">
        <v>14654</v>
      </c>
      <c r="Z712" t="s">
        <v>14655</v>
      </c>
      <c r="AA712" t="s">
        <v>14656</v>
      </c>
      <c r="AB712" t="s">
        <v>14657</v>
      </c>
    </row>
    <row r="713" spans="1:28" x14ac:dyDescent="0.25">
      <c r="A713" t="s">
        <v>460</v>
      </c>
      <c r="B713" t="s">
        <v>461</v>
      </c>
      <c r="C713" t="s">
        <v>7540</v>
      </c>
      <c r="D713" t="s">
        <v>17067</v>
      </c>
      <c r="E713" s="3">
        <v>7299</v>
      </c>
      <c r="F713" s="3">
        <v>19125</v>
      </c>
      <c r="G713" s="3" t="str" cm="1">
        <f t="array" ref="G71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13" s="18">
        <v>0.62</v>
      </c>
      <c r="I713" s="8">
        <f>Table2[[#This Row],[rating]]+(Table2[[#This Row],[review count per product]]/8)</f>
        <v>4.4000000000000004</v>
      </c>
      <c r="J713">
        <v>3.4</v>
      </c>
      <c r="K713" s="2">
        <v>902</v>
      </c>
      <c r="L713" s="2" t="str">
        <f>IF(Table2[[#This Row],[rating_count]]&lt;1000,"YES","NO")</f>
        <v>YES</v>
      </c>
      <c r="M713" s="2" t="str" cm="1">
        <f t="array" ref="M713">_xlfn.IFS(E713&lt;1000,"&lt;₹1000",E713&lt;=10000,"₹1000 - ₹10000",E713&gt;10000,"&gt;₹10000")</f>
        <v>₹1000 - ₹10000</v>
      </c>
      <c r="N713" s="2" t="str">
        <f t="shared" si="33"/>
        <v>YES</v>
      </c>
      <c r="O713" s="4">
        <f t="shared" si="34"/>
        <v>17250750</v>
      </c>
      <c r="P713" t="s">
        <v>462</v>
      </c>
      <c r="Q713" t="s">
        <v>463</v>
      </c>
      <c r="R713" t="s">
        <v>464</v>
      </c>
      <c r="S713">
        <f t="shared" si="35"/>
        <v>8</v>
      </c>
      <c r="T713" t="s">
        <v>465</v>
      </c>
      <c r="U713" t="s">
        <v>8288</v>
      </c>
      <c r="V713" t="s">
        <v>8289</v>
      </c>
      <c r="W713" t="s">
        <v>8290</v>
      </c>
      <c r="X713" t="s">
        <v>8291</v>
      </c>
      <c r="Y713" t="s">
        <v>8292</v>
      </c>
      <c r="Z713" t="s">
        <v>8293</v>
      </c>
      <c r="AA713" t="s">
        <v>8294</v>
      </c>
      <c r="AB713" t="s">
        <v>8295</v>
      </c>
    </row>
    <row r="714" spans="1:28" x14ac:dyDescent="0.25">
      <c r="A714" t="s">
        <v>412</v>
      </c>
      <c r="B714" t="s">
        <v>413</v>
      </c>
      <c r="C714" t="s">
        <v>7537</v>
      </c>
      <c r="D714" t="s">
        <v>17066</v>
      </c>
      <c r="E714" s="3">
        <v>115</v>
      </c>
      <c r="F714" s="3">
        <v>499</v>
      </c>
      <c r="G714" s="3" t="str" cm="1">
        <f t="array" ref="G71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714" s="18">
        <v>0.77</v>
      </c>
      <c r="I714" s="8">
        <f>Table2[[#This Row],[rating]]+(Table2[[#This Row],[review count per product]]/8)</f>
        <v>5</v>
      </c>
      <c r="J714">
        <v>4</v>
      </c>
      <c r="K714" s="2">
        <v>7732</v>
      </c>
      <c r="L714" s="2" t="str">
        <f>IF(Table2[[#This Row],[rating_count]]&lt;1000,"YES","NO")</f>
        <v>NO</v>
      </c>
      <c r="M714" s="2" t="str" cm="1">
        <f t="array" ref="M714">_xlfn.IFS(E714&lt;1000,"&lt;₹1000",E714&lt;=10000,"₹1000 - ₹10000",E714&gt;10000,"&gt;₹10000")</f>
        <v>&lt;₹1000</v>
      </c>
      <c r="N714" s="2" t="str">
        <f t="shared" si="33"/>
        <v>YES</v>
      </c>
      <c r="O714" s="4">
        <f t="shared" si="34"/>
        <v>3858268</v>
      </c>
      <c r="P714" t="s">
        <v>414</v>
      </c>
      <c r="Q714" t="s">
        <v>415</v>
      </c>
      <c r="R714" t="s">
        <v>416</v>
      </c>
      <c r="S714">
        <f t="shared" si="35"/>
        <v>8</v>
      </c>
      <c r="T714" t="s">
        <v>417</v>
      </c>
      <c r="U714" t="s">
        <v>8232</v>
      </c>
      <c r="V714" t="s">
        <v>8233</v>
      </c>
      <c r="W714" t="s">
        <v>8234</v>
      </c>
      <c r="X714" t="s">
        <v>8235</v>
      </c>
      <c r="Y714" t="s">
        <v>8236</v>
      </c>
      <c r="Z714" t="s">
        <v>8237</v>
      </c>
      <c r="AA714" t="s">
        <v>8238</v>
      </c>
      <c r="AB714" t="s">
        <v>8239</v>
      </c>
    </row>
    <row r="715" spans="1:28" x14ac:dyDescent="0.25">
      <c r="A715" t="s">
        <v>866</v>
      </c>
      <c r="B715" t="s">
        <v>867</v>
      </c>
      <c r="C715" t="s">
        <v>7537</v>
      </c>
      <c r="D715" t="s">
        <v>17066</v>
      </c>
      <c r="E715" s="3">
        <v>149</v>
      </c>
      <c r="F715" s="3">
        <v>499</v>
      </c>
      <c r="G715" s="3" t="str" cm="1">
        <f t="array" ref="G71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15" s="18">
        <v>0.7</v>
      </c>
      <c r="I715" s="8">
        <f>Table2[[#This Row],[rating]]+(Table2[[#This Row],[review count per product]]/8)</f>
        <v>5</v>
      </c>
      <c r="J715">
        <v>4</v>
      </c>
      <c r="K715" s="2">
        <v>7732</v>
      </c>
      <c r="L715" s="2" t="str">
        <f>IF(Table2[[#This Row],[rating_count]]&lt;1000,"YES","NO")</f>
        <v>NO</v>
      </c>
      <c r="M715" s="2" t="str" cm="1">
        <f t="array" ref="M715">_xlfn.IFS(E715&lt;1000,"&lt;₹1000",E715&lt;=10000,"₹1000 - ₹10000",E715&gt;10000,"&gt;₹10000")</f>
        <v>&lt;₹1000</v>
      </c>
      <c r="N715" s="2" t="str">
        <f t="shared" si="33"/>
        <v>YES</v>
      </c>
      <c r="O715" s="4">
        <f t="shared" si="34"/>
        <v>3858268</v>
      </c>
      <c r="P715" t="s">
        <v>868</v>
      </c>
      <c r="Q715" t="s">
        <v>415</v>
      </c>
      <c r="R715" t="s">
        <v>416</v>
      </c>
      <c r="S715">
        <f t="shared" si="35"/>
        <v>8</v>
      </c>
      <c r="T715" t="s">
        <v>417</v>
      </c>
      <c r="U715" t="s">
        <v>8232</v>
      </c>
      <c r="V715" t="s">
        <v>8233</v>
      </c>
      <c r="W715" t="s">
        <v>8234</v>
      </c>
      <c r="X715" t="s">
        <v>8235</v>
      </c>
      <c r="Y715" t="s">
        <v>8236</v>
      </c>
      <c r="Z715" t="s">
        <v>8237</v>
      </c>
      <c r="AA715" t="s">
        <v>8238</v>
      </c>
      <c r="AB715" t="s">
        <v>8239</v>
      </c>
    </row>
    <row r="716" spans="1:28" x14ac:dyDescent="0.25">
      <c r="A716" t="s">
        <v>7102</v>
      </c>
      <c r="B716" t="s">
        <v>7103</v>
      </c>
      <c r="C716" t="s">
        <v>7701</v>
      </c>
      <c r="D716" t="s">
        <v>17068</v>
      </c>
      <c r="E716" s="3">
        <v>549</v>
      </c>
      <c r="F716" s="3">
        <v>999</v>
      </c>
      <c r="G716" s="3" t="str" cm="1">
        <f t="array" ref="G71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16" s="18">
        <v>0.45</v>
      </c>
      <c r="I716" s="8">
        <f>Table2[[#This Row],[rating]]+(Table2[[#This Row],[review count per product]]/8)</f>
        <v>5</v>
      </c>
      <c r="J716">
        <v>4</v>
      </c>
      <c r="K716" s="2">
        <v>1313</v>
      </c>
      <c r="L716" s="2" t="str">
        <f>IF(Table2[[#This Row],[rating_count]]&lt;1000,"YES","NO")</f>
        <v>NO</v>
      </c>
      <c r="M716" s="2" t="str" cm="1">
        <f t="array" ref="M716">_xlfn.IFS(E716&lt;1000,"&lt;₹1000",E716&lt;=10000,"₹1000 - ₹10000",E716&gt;10000,"&gt;₹10000")</f>
        <v>&lt;₹1000</v>
      </c>
      <c r="N716" s="2" t="str">
        <f t="shared" si="33"/>
        <v>NO</v>
      </c>
      <c r="O716" s="4">
        <f t="shared" si="34"/>
        <v>1311687</v>
      </c>
      <c r="P716" t="s">
        <v>7104</v>
      </c>
      <c r="Q716" t="s">
        <v>7105</v>
      </c>
      <c r="R716" t="s">
        <v>7106</v>
      </c>
      <c r="S716">
        <f t="shared" si="35"/>
        <v>8</v>
      </c>
      <c r="T716" t="s">
        <v>7107</v>
      </c>
      <c r="U716" t="s">
        <v>16437</v>
      </c>
      <c r="V716" t="s">
        <v>16438</v>
      </c>
      <c r="W716" t="s">
        <v>16439</v>
      </c>
      <c r="X716" t="s">
        <v>16440</v>
      </c>
      <c r="Y716" t="s">
        <v>16441</v>
      </c>
      <c r="Z716" t="s">
        <v>16442</v>
      </c>
      <c r="AA716" t="s">
        <v>16443</v>
      </c>
      <c r="AB716" t="s">
        <v>16444</v>
      </c>
    </row>
    <row r="717" spans="1:28" x14ac:dyDescent="0.25">
      <c r="A717" t="s">
        <v>1111</v>
      </c>
      <c r="B717" t="s">
        <v>1112</v>
      </c>
      <c r="C717" t="s">
        <v>7541</v>
      </c>
      <c r="D717" t="s">
        <v>17067</v>
      </c>
      <c r="E717" s="3">
        <v>235</v>
      </c>
      <c r="F717" s="3">
        <v>599</v>
      </c>
      <c r="G717" s="3" t="str" cm="1">
        <f t="array" ref="G71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17" s="18">
        <v>0.61</v>
      </c>
      <c r="I717" s="8">
        <f>Table2[[#This Row],[rating]]+(Table2[[#This Row],[review count per product]]/8)</f>
        <v>4.5</v>
      </c>
      <c r="J717">
        <v>3.5</v>
      </c>
      <c r="K717" s="2">
        <v>197</v>
      </c>
      <c r="L717" s="2" t="str">
        <f>IF(Table2[[#This Row],[rating_count]]&lt;1000,"YES","NO")</f>
        <v>YES</v>
      </c>
      <c r="M717" s="2" t="str" cm="1">
        <f t="array" ref="M717">_xlfn.IFS(E717&lt;1000,"&lt;₹1000",E717&lt;=10000,"₹1000 - ₹10000",E717&gt;10000,"&gt;₹10000")</f>
        <v>&lt;₹1000</v>
      </c>
      <c r="N717" s="2" t="str">
        <f t="shared" si="33"/>
        <v>YES</v>
      </c>
      <c r="O717" s="4">
        <f t="shared" si="34"/>
        <v>118003</v>
      </c>
      <c r="P717" t="s">
        <v>1113</v>
      </c>
      <c r="Q717" t="s">
        <v>1114</v>
      </c>
      <c r="R717" t="s">
        <v>1115</v>
      </c>
      <c r="S717">
        <f t="shared" si="35"/>
        <v>8</v>
      </c>
      <c r="T717" t="s">
        <v>1116</v>
      </c>
      <c r="U717" t="s">
        <v>8993</v>
      </c>
      <c r="V717" t="s">
        <v>8994</v>
      </c>
      <c r="W717" t="s">
        <v>8995</v>
      </c>
      <c r="X717" t="s">
        <v>8996</v>
      </c>
      <c r="Y717" t="s">
        <v>8997</v>
      </c>
      <c r="Z717" t="s">
        <v>8998</v>
      </c>
      <c r="AA717" t="s">
        <v>8999</v>
      </c>
      <c r="AB717" t="s">
        <v>9000</v>
      </c>
    </row>
    <row r="718" spans="1:28" x14ac:dyDescent="0.25">
      <c r="A718" t="s">
        <v>634</v>
      </c>
      <c r="B718" t="s">
        <v>635</v>
      </c>
      <c r="C718" t="s">
        <v>7537</v>
      </c>
      <c r="D718" t="s">
        <v>17066</v>
      </c>
      <c r="E718" s="3">
        <v>347</v>
      </c>
      <c r="F718" s="3">
        <v>999</v>
      </c>
      <c r="G718" s="3" t="str" cm="1">
        <f t="array" ref="G71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18" s="18">
        <v>0.65</v>
      </c>
      <c r="I718" s="8">
        <f>Table2[[#This Row],[rating]]+(Table2[[#This Row],[review count per product]]/8)</f>
        <v>4.5</v>
      </c>
      <c r="J718">
        <v>3.5</v>
      </c>
      <c r="K718" s="2">
        <v>1121</v>
      </c>
      <c r="L718" s="2" t="str">
        <f>IF(Table2[[#This Row],[rating_count]]&lt;1000,"YES","NO")</f>
        <v>NO</v>
      </c>
      <c r="M718" s="2" t="str" cm="1">
        <f t="array" ref="M718">_xlfn.IFS(E718&lt;1000,"&lt;₹1000",E718&lt;=10000,"₹1000 - ₹10000",E718&gt;10000,"&gt;₹10000")</f>
        <v>&lt;₹1000</v>
      </c>
      <c r="N718" s="2" t="str">
        <f t="shared" si="33"/>
        <v>YES</v>
      </c>
      <c r="O718" s="4">
        <f t="shared" si="34"/>
        <v>1119879</v>
      </c>
      <c r="P718" t="s">
        <v>636</v>
      </c>
      <c r="Q718" t="s">
        <v>637</v>
      </c>
      <c r="R718" t="s">
        <v>638</v>
      </c>
      <c r="S718">
        <f t="shared" si="35"/>
        <v>8</v>
      </c>
      <c r="T718" t="s">
        <v>639</v>
      </c>
      <c r="U718" t="s">
        <v>8476</v>
      </c>
      <c r="V718" t="s">
        <v>8477</v>
      </c>
      <c r="W718" t="s">
        <v>8478</v>
      </c>
      <c r="X718" t="s">
        <v>8479</v>
      </c>
      <c r="Y718" t="s">
        <v>8480</v>
      </c>
      <c r="Z718" t="s">
        <v>8481</v>
      </c>
      <c r="AA718" t="s">
        <v>8482</v>
      </c>
      <c r="AB718" t="s">
        <v>8483</v>
      </c>
    </row>
    <row r="719" spans="1:28" x14ac:dyDescent="0.25">
      <c r="A719" t="s">
        <v>848</v>
      </c>
      <c r="B719" t="s">
        <v>849</v>
      </c>
      <c r="C719" t="s">
        <v>7541</v>
      </c>
      <c r="D719" t="s">
        <v>17067</v>
      </c>
      <c r="E719" s="3">
        <v>399</v>
      </c>
      <c r="F719" s="3">
        <v>899</v>
      </c>
      <c r="G719" s="3" t="str" cm="1">
        <f t="array" ref="G71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19" s="18">
        <v>0.56000000000000005</v>
      </c>
      <c r="I719" s="8">
        <f>Table2[[#This Row],[rating]]+(Table2[[#This Row],[review count per product]]/8)</f>
        <v>4.9000000000000004</v>
      </c>
      <c r="J719">
        <v>3.9</v>
      </c>
      <c r="K719" s="2">
        <v>254</v>
      </c>
      <c r="L719" s="2" t="str">
        <f>IF(Table2[[#This Row],[rating_count]]&lt;1000,"YES","NO")</f>
        <v>YES</v>
      </c>
      <c r="M719" s="2" t="str" cm="1">
        <f t="array" ref="M719">_xlfn.IFS(E719&lt;1000,"&lt;₹1000",E719&lt;=10000,"₹1000 - ₹10000",E719&gt;10000,"&gt;₹10000")</f>
        <v>&lt;₹1000</v>
      </c>
      <c r="N719" s="2" t="str">
        <f t="shared" si="33"/>
        <v>YES</v>
      </c>
      <c r="O719" s="4">
        <f t="shared" si="34"/>
        <v>228346</v>
      </c>
      <c r="P719" t="s">
        <v>850</v>
      </c>
      <c r="Q719" t="s">
        <v>851</v>
      </c>
      <c r="R719" t="s">
        <v>852</v>
      </c>
      <c r="S719">
        <f t="shared" si="35"/>
        <v>8</v>
      </c>
      <c r="T719" t="s">
        <v>853</v>
      </c>
      <c r="U719" t="s">
        <v>8702</v>
      </c>
      <c r="V719" t="s">
        <v>8703</v>
      </c>
      <c r="W719" t="s">
        <v>8704</v>
      </c>
      <c r="X719" t="s">
        <v>8705</v>
      </c>
      <c r="Y719" t="s">
        <v>8706</v>
      </c>
      <c r="Z719" t="s">
        <v>8707</v>
      </c>
      <c r="AA719" t="s">
        <v>8708</v>
      </c>
      <c r="AB719" t="s">
        <v>8709</v>
      </c>
    </row>
    <row r="720" spans="1:28" x14ac:dyDescent="0.25">
      <c r="A720" t="s">
        <v>762</v>
      </c>
      <c r="B720" t="s">
        <v>763</v>
      </c>
      <c r="C720" t="s">
        <v>7541</v>
      </c>
      <c r="D720" t="s">
        <v>17067</v>
      </c>
      <c r="E720" s="3">
        <v>655</v>
      </c>
      <c r="F720" s="3">
        <v>1099</v>
      </c>
      <c r="G720" s="3" t="str" cm="1">
        <f t="array" ref="G72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720" s="18">
        <v>0.4</v>
      </c>
      <c r="I720" s="8">
        <f>Table2[[#This Row],[rating]]+(Table2[[#This Row],[review count per product]]/8)</f>
        <v>4.2</v>
      </c>
      <c r="J720">
        <v>3.2</v>
      </c>
      <c r="K720" s="2">
        <v>285</v>
      </c>
      <c r="L720" s="2" t="str">
        <f>IF(Table2[[#This Row],[rating_count]]&lt;1000,"YES","NO")</f>
        <v>YES</v>
      </c>
      <c r="M720" s="2" t="str" cm="1">
        <f t="array" ref="M720">_xlfn.IFS(E720&lt;1000,"&lt;₹1000",E720&lt;=10000,"₹1000 - ₹10000",E720&gt;10000,"&gt;₹10000")</f>
        <v>&lt;₹1000</v>
      </c>
      <c r="N720" s="2" t="str">
        <f t="shared" si="33"/>
        <v>NO</v>
      </c>
      <c r="O720" s="4">
        <f t="shared" si="34"/>
        <v>313215</v>
      </c>
      <c r="P720" t="s">
        <v>764</v>
      </c>
      <c r="Q720" t="s">
        <v>765</v>
      </c>
      <c r="R720" t="s">
        <v>766</v>
      </c>
      <c r="S720">
        <f t="shared" si="35"/>
        <v>8</v>
      </c>
      <c r="T720" t="s">
        <v>767</v>
      </c>
      <c r="U720" t="s">
        <v>8615</v>
      </c>
      <c r="V720" t="s">
        <v>8616</v>
      </c>
      <c r="W720" t="s">
        <v>8617</v>
      </c>
      <c r="X720" t="s">
        <v>8618</v>
      </c>
      <c r="Y720" t="s">
        <v>8619</v>
      </c>
      <c r="Z720" t="s">
        <v>8620</v>
      </c>
      <c r="AA720" t="s">
        <v>8621</v>
      </c>
      <c r="AB720" t="s">
        <v>8622</v>
      </c>
    </row>
    <row r="721" spans="1:28" x14ac:dyDescent="0.25">
      <c r="A721" t="s">
        <v>1477</v>
      </c>
      <c r="B721" t="s">
        <v>1478</v>
      </c>
      <c r="C721" t="s">
        <v>7540</v>
      </c>
      <c r="D721" t="s">
        <v>17067</v>
      </c>
      <c r="E721" s="3">
        <v>215</v>
      </c>
      <c r="F721" s="3">
        <v>499</v>
      </c>
      <c r="G721" s="3" t="str" cm="1">
        <f t="array" ref="G72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21" s="18">
        <v>0.56999999999999995</v>
      </c>
      <c r="I721" s="8">
        <f>Table2[[#This Row],[rating]]+(Table2[[#This Row],[review count per product]]/8)</f>
        <v>4.5</v>
      </c>
      <c r="J721">
        <v>3.5</v>
      </c>
      <c r="K721" s="2">
        <v>121</v>
      </c>
      <c r="L721" s="2" t="str">
        <f>IF(Table2[[#This Row],[rating_count]]&lt;1000,"YES","NO")</f>
        <v>YES</v>
      </c>
      <c r="M721" s="2" t="str" cm="1">
        <f t="array" ref="M721">_xlfn.IFS(E721&lt;1000,"&lt;₹1000",E721&lt;=10000,"₹1000 - ₹10000",E721&gt;10000,"&gt;₹10000")</f>
        <v>&lt;₹1000</v>
      </c>
      <c r="N721" s="2" t="str">
        <f t="shared" si="33"/>
        <v>YES</v>
      </c>
      <c r="O721" s="4">
        <f t="shared" si="34"/>
        <v>60379</v>
      </c>
      <c r="P721" t="s">
        <v>1479</v>
      </c>
      <c r="Q721" t="s">
        <v>1480</v>
      </c>
      <c r="R721" t="s">
        <v>1481</v>
      </c>
      <c r="S721">
        <f t="shared" si="35"/>
        <v>8</v>
      </c>
      <c r="T721" t="s">
        <v>1482</v>
      </c>
      <c r="U721" t="s">
        <v>9402</v>
      </c>
      <c r="V721" t="s">
        <v>9403</v>
      </c>
      <c r="W721" t="s">
        <v>9404</v>
      </c>
      <c r="X721" t="s">
        <v>9405</v>
      </c>
      <c r="Y721" t="s">
        <v>9406</v>
      </c>
      <c r="Z721" t="s">
        <v>9407</v>
      </c>
      <c r="AA721" t="s">
        <v>9408</v>
      </c>
      <c r="AB721" t="s">
        <v>9409</v>
      </c>
    </row>
    <row r="722" spans="1:28" x14ac:dyDescent="0.25">
      <c r="A722" t="s">
        <v>2229</v>
      </c>
      <c r="B722" t="s">
        <v>2230</v>
      </c>
      <c r="C722" t="s">
        <v>7568</v>
      </c>
      <c r="D722" t="s">
        <v>17067</v>
      </c>
      <c r="E722" s="3">
        <v>999</v>
      </c>
      <c r="F722" s="3">
        <v>1999</v>
      </c>
      <c r="G722" s="3" t="str" cm="1">
        <f t="array" ref="G72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22" s="18">
        <v>0.5</v>
      </c>
      <c r="I722" s="8">
        <f>Table2[[#This Row],[rating]]+(Table2[[#This Row],[review count per product]]/8)</f>
        <v>5.3</v>
      </c>
      <c r="J722">
        <v>4.3</v>
      </c>
      <c r="K722" s="2">
        <v>1777</v>
      </c>
      <c r="L722" s="2" t="str">
        <f>IF(Table2[[#This Row],[rating_count]]&lt;1000,"YES","NO")</f>
        <v>NO</v>
      </c>
      <c r="M722" s="2" t="str" cm="1">
        <f t="array" ref="M722">_xlfn.IFS(E722&lt;1000,"&lt;₹1000",E722&lt;=10000,"₹1000 - ₹10000",E722&gt;10000,"&gt;₹10000")</f>
        <v>&lt;₹1000</v>
      </c>
      <c r="N722" s="2" t="str">
        <f t="shared" si="33"/>
        <v>YES</v>
      </c>
      <c r="O722" s="4">
        <f t="shared" si="34"/>
        <v>3552223</v>
      </c>
      <c r="P722" t="s">
        <v>2231</v>
      </c>
      <c r="Q722" t="s">
        <v>2232</v>
      </c>
      <c r="R722" t="s">
        <v>2233</v>
      </c>
      <c r="S722">
        <f t="shared" si="35"/>
        <v>8</v>
      </c>
      <c r="T722" t="s">
        <v>2234</v>
      </c>
      <c r="U722" t="s">
        <v>10215</v>
      </c>
      <c r="V722" t="s">
        <v>10216</v>
      </c>
      <c r="W722" t="s">
        <v>10217</v>
      </c>
      <c r="X722" t="s">
        <v>10218</v>
      </c>
      <c r="Y722" t="s">
        <v>10219</v>
      </c>
      <c r="Z722" t="s">
        <v>10220</v>
      </c>
      <c r="AA722" t="s">
        <v>10221</v>
      </c>
      <c r="AB722" t="s">
        <v>10222</v>
      </c>
    </row>
    <row r="723" spans="1:28" x14ac:dyDescent="0.25">
      <c r="A723" t="s">
        <v>6090</v>
      </c>
      <c r="B723" t="s">
        <v>6091</v>
      </c>
      <c r="C723" t="s">
        <v>7683</v>
      </c>
      <c r="D723" t="s">
        <v>17068</v>
      </c>
      <c r="E723" s="3">
        <v>2599</v>
      </c>
      <c r="F723" s="3">
        <v>4290</v>
      </c>
      <c r="G723" s="3" t="str" cm="1">
        <f t="array" ref="G72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723" s="18">
        <v>0.39</v>
      </c>
      <c r="I723" s="8">
        <f>Table2[[#This Row],[rating]]+(Table2[[#This Row],[review count per product]]/8)</f>
        <v>5.4</v>
      </c>
      <c r="J723">
        <v>4.4000000000000004</v>
      </c>
      <c r="K723" s="2">
        <v>2116</v>
      </c>
      <c r="L723" s="2" t="str">
        <f>IF(Table2[[#This Row],[rating_count]]&lt;1000,"YES","NO")</f>
        <v>NO</v>
      </c>
      <c r="M723" s="2" t="str" cm="1">
        <f t="array" ref="M723">_xlfn.IFS(E723&lt;1000,"&lt;₹1000",E723&lt;=10000,"₹1000 - ₹10000",E723&gt;10000,"&gt;₹10000")</f>
        <v>₹1000 - ₹10000</v>
      </c>
      <c r="N723" s="2" t="str">
        <f t="shared" si="33"/>
        <v>NO</v>
      </c>
      <c r="O723" s="4">
        <f t="shared" si="34"/>
        <v>9077640</v>
      </c>
      <c r="P723" t="s">
        <v>6092</v>
      </c>
      <c r="Q723" t="s">
        <v>6093</v>
      </c>
      <c r="R723" t="s">
        <v>6094</v>
      </c>
      <c r="S723">
        <f t="shared" si="35"/>
        <v>8</v>
      </c>
      <c r="T723" t="s">
        <v>6095</v>
      </c>
      <c r="U723" t="s">
        <v>15126</v>
      </c>
      <c r="V723" t="s">
        <v>15127</v>
      </c>
      <c r="W723" t="s">
        <v>15128</v>
      </c>
      <c r="X723" t="s">
        <v>15129</v>
      </c>
      <c r="Y723" t="s">
        <v>15130</v>
      </c>
      <c r="Z723" t="s">
        <v>15131</v>
      </c>
      <c r="AA723" t="s">
        <v>15132</v>
      </c>
      <c r="AB723" t="s">
        <v>15133</v>
      </c>
    </row>
    <row r="724" spans="1:28" x14ac:dyDescent="0.25">
      <c r="A724" t="s">
        <v>4861</v>
      </c>
      <c r="B724" t="s">
        <v>4862</v>
      </c>
      <c r="C724" t="s">
        <v>7609</v>
      </c>
      <c r="D724" t="s">
        <v>17067</v>
      </c>
      <c r="E724" s="3">
        <v>799</v>
      </c>
      <c r="F724" s="3">
        <v>1999</v>
      </c>
      <c r="G724" s="3" t="str" cm="1">
        <f t="array" ref="G72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24" s="18">
        <v>0.6</v>
      </c>
      <c r="I724" s="8">
        <f>Table2[[#This Row],[rating]]+(Table2[[#This Row],[review count per product]]/8)</f>
        <v>4.7</v>
      </c>
      <c r="J724">
        <v>3.7</v>
      </c>
      <c r="K724" s="2">
        <v>418</v>
      </c>
      <c r="L724" s="2" t="str">
        <f>IF(Table2[[#This Row],[rating_count]]&lt;1000,"YES","NO")</f>
        <v>YES</v>
      </c>
      <c r="M724" s="2" t="str" cm="1">
        <f t="array" ref="M724">_xlfn.IFS(E724&lt;1000,"&lt;₹1000",E724&lt;=10000,"₹1000 - ₹10000",E724&gt;10000,"&gt;₹10000")</f>
        <v>&lt;₹1000</v>
      </c>
      <c r="N724" s="2" t="str">
        <f t="shared" si="33"/>
        <v>YES</v>
      </c>
      <c r="O724" s="4">
        <f t="shared" si="34"/>
        <v>835582</v>
      </c>
      <c r="P724" t="s">
        <v>4863</v>
      </c>
      <c r="Q724" t="s">
        <v>4864</v>
      </c>
      <c r="R724" t="s">
        <v>4865</v>
      </c>
      <c r="S724">
        <f t="shared" si="35"/>
        <v>8</v>
      </c>
      <c r="T724" t="s">
        <v>4866</v>
      </c>
      <c r="U724" t="s">
        <v>13511</v>
      </c>
      <c r="V724" t="s">
        <v>13512</v>
      </c>
      <c r="W724" t="s">
        <v>13513</v>
      </c>
      <c r="X724" t="s">
        <v>13514</v>
      </c>
      <c r="Y724" t="s">
        <v>13515</v>
      </c>
      <c r="Z724" t="s">
        <v>13516</v>
      </c>
      <c r="AA724" t="s">
        <v>13517</v>
      </c>
      <c r="AB724" t="s">
        <v>13518</v>
      </c>
    </row>
    <row r="725" spans="1:28" x14ac:dyDescent="0.25">
      <c r="A725" t="s">
        <v>6126</v>
      </c>
      <c r="B725" t="s">
        <v>6127</v>
      </c>
      <c r="C725" t="s">
        <v>7688</v>
      </c>
      <c r="D725" t="s">
        <v>17068</v>
      </c>
      <c r="E725" s="3">
        <v>1199</v>
      </c>
      <c r="F725" s="3">
        <v>3500</v>
      </c>
      <c r="G725" s="3" t="str" cm="1">
        <f t="array" ref="G72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25" s="18">
        <v>0.66</v>
      </c>
      <c r="I725" s="8">
        <f>Table2[[#This Row],[rating]]+(Table2[[#This Row],[review count per product]]/8)</f>
        <v>5.3</v>
      </c>
      <c r="J725">
        <v>4.3</v>
      </c>
      <c r="K725" s="2">
        <v>1802</v>
      </c>
      <c r="L725" s="2" t="str">
        <f>IF(Table2[[#This Row],[rating_count]]&lt;1000,"YES","NO")</f>
        <v>NO</v>
      </c>
      <c r="M725" s="2" t="str" cm="1">
        <f t="array" ref="M725">_xlfn.IFS(E725&lt;1000,"&lt;₹1000",E725&lt;=10000,"₹1000 - ₹10000",E725&gt;10000,"&gt;₹10000")</f>
        <v>₹1000 - ₹10000</v>
      </c>
      <c r="N725" s="2" t="str">
        <f t="shared" si="33"/>
        <v>YES</v>
      </c>
      <c r="O725" s="4">
        <f t="shared" si="34"/>
        <v>6307000</v>
      </c>
      <c r="P725" t="s">
        <v>6128</v>
      </c>
      <c r="Q725" t="s">
        <v>6129</v>
      </c>
      <c r="R725" t="s">
        <v>6130</v>
      </c>
      <c r="S725">
        <f t="shared" si="35"/>
        <v>8</v>
      </c>
      <c r="T725" t="s">
        <v>6131</v>
      </c>
      <c r="U725" t="s">
        <v>15174</v>
      </c>
      <c r="V725" t="s">
        <v>15175</v>
      </c>
      <c r="W725" t="s">
        <v>15176</v>
      </c>
      <c r="X725" t="s">
        <v>15177</v>
      </c>
      <c r="Y725" t="s">
        <v>15178</v>
      </c>
      <c r="Z725" t="s">
        <v>15179</v>
      </c>
      <c r="AA725" t="s">
        <v>15180</v>
      </c>
      <c r="AB725" t="s">
        <v>15181</v>
      </c>
    </row>
    <row r="726" spans="1:28" x14ac:dyDescent="0.25">
      <c r="A726" t="s">
        <v>4484</v>
      </c>
      <c r="B726" t="s">
        <v>4485</v>
      </c>
      <c r="C726" t="s">
        <v>7537</v>
      </c>
      <c r="D726" t="s">
        <v>17066</v>
      </c>
      <c r="E726" s="3">
        <v>649</v>
      </c>
      <c r="F726" s="3">
        <v>1300</v>
      </c>
      <c r="G726" s="3" t="str" cm="1">
        <f t="array" ref="G72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26" s="18">
        <v>0.5</v>
      </c>
      <c r="I726" s="8">
        <f>Table2[[#This Row],[rating]]+(Table2[[#This Row],[review count per product]]/8)</f>
        <v>5.0999999999999996</v>
      </c>
      <c r="J726">
        <v>4.0999999999999996</v>
      </c>
      <c r="K726" s="2">
        <v>5195</v>
      </c>
      <c r="L726" s="2" t="str">
        <f>IF(Table2[[#This Row],[rating_count]]&lt;1000,"YES","NO")</f>
        <v>NO</v>
      </c>
      <c r="M726" s="2" t="str" cm="1">
        <f t="array" ref="M726">_xlfn.IFS(E726&lt;1000,"&lt;₹1000",E726&lt;=10000,"₹1000 - ₹10000",E726&gt;10000,"&gt;₹10000")</f>
        <v>&lt;₹1000</v>
      </c>
      <c r="N726" s="2" t="str">
        <f t="shared" si="33"/>
        <v>YES</v>
      </c>
      <c r="O726" s="4">
        <f t="shared" si="34"/>
        <v>6753500</v>
      </c>
      <c r="P726" t="s">
        <v>4486</v>
      </c>
      <c r="Q726" t="s">
        <v>4487</v>
      </c>
      <c r="R726" t="s">
        <v>4488</v>
      </c>
      <c r="S726">
        <f t="shared" si="35"/>
        <v>8</v>
      </c>
      <c r="T726" t="s">
        <v>4489</v>
      </c>
      <c r="U726" t="s">
        <v>13028</v>
      </c>
      <c r="V726" t="s">
        <v>13029</v>
      </c>
      <c r="W726" t="s">
        <v>13030</v>
      </c>
      <c r="X726" t="s">
        <v>13031</v>
      </c>
      <c r="Y726" t="s">
        <v>13032</v>
      </c>
      <c r="Z726" t="s">
        <v>13033</v>
      </c>
      <c r="AA726" t="s">
        <v>13034</v>
      </c>
      <c r="AB726" t="s">
        <v>13035</v>
      </c>
    </row>
    <row r="727" spans="1:28" x14ac:dyDescent="0.25">
      <c r="A727" t="s">
        <v>3509</v>
      </c>
      <c r="B727" t="s">
        <v>3510</v>
      </c>
      <c r="C727" t="s">
        <v>7584</v>
      </c>
      <c r="D727" t="s">
        <v>17066</v>
      </c>
      <c r="E727" s="3">
        <v>949</v>
      </c>
      <c r="F727" s="3">
        <v>2000</v>
      </c>
      <c r="G727" s="3" t="str" cm="1">
        <f t="array" ref="G72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27" s="18">
        <v>0.53</v>
      </c>
      <c r="I727" s="8">
        <f>Table2[[#This Row],[rating]]+(Table2[[#This Row],[review count per product]]/8)</f>
        <v>4.9000000000000004</v>
      </c>
      <c r="J727">
        <v>3.9</v>
      </c>
      <c r="K727" s="2">
        <v>14969</v>
      </c>
      <c r="L727" s="2" t="str">
        <f>IF(Table2[[#This Row],[rating_count]]&lt;1000,"YES","NO")</f>
        <v>NO</v>
      </c>
      <c r="M727" s="2" t="str" cm="1">
        <f t="array" ref="M727">_xlfn.IFS(E727&lt;1000,"&lt;₹1000",E727&lt;=10000,"₹1000 - ₹10000",E727&gt;10000,"&gt;₹10000")</f>
        <v>&lt;₹1000</v>
      </c>
      <c r="N727" s="2" t="str">
        <f t="shared" si="33"/>
        <v>YES</v>
      </c>
      <c r="O727" s="4">
        <f t="shared" si="34"/>
        <v>29938000</v>
      </c>
      <c r="P727" t="s">
        <v>3511</v>
      </c>
      <c r="Q727" t="s">
        <v>3512</v>
      </c>
      <c r="R727" t="s">
        <v>3513</v>
      </c>
      <c r="S727">
        <f t="shared" si="35"/>
        <v>8</v>
      </c>
      <c r="T727" t="s">
        <v>3514</v>
      </c>
      <c r="U727" t="s">
        <v>11742</v>
      </c>
      <c r="V727" t="s">
        <v>11743</v>
      </c>
      <c r="W727" t="s">
        <v>11744</v>
      </c>
      <c r="X727" t="s">
        <v>11745</v>
      </c>
      <c r="Y727" t="s">
        <v>11746</v>
      </c>
      <c r="Z727" t="s">
        <v>11747</v>
      </c>
      <c r="AA727" t="s">
        <v>11748</v>
      </c>
      <c r="AB727" t="s">
        <v>11749</v>
      </c>
    </row>
    <row r="728" spans="1:28" x14ac:dyDescent="0.25">
      <c r="A728" t="s">
        <v>7204</v>
      </c>
      <c r="B728" t="s">
        <v>7205</v>
      </c>
      <c r="C728" t="s">
        <v>7695</v>
      </c>
      <c r="D728" t="s">
        <v>17068</v>
      </c>
      <c r="E728" s="3">
        <v>379</v>
      </c>
      <c r="F728" s="3">
        <v>389</v>
      </c>
      <c r="G728" s="3" t="str" cm="1">
        <f t="array" ref="G72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728" s="18">
        <v>0.03</v>
      </c>
      <c r="I728" s="8">
        <f>Table2[[#This Row],[rating]]+(Table2[[#This Row],[review count per product]]/8)</f>
        <v>5.2</v>
      </c>
      <c r="J728">
        <v>4.2</v>
      </c>
      <c r="K728" s="2">
        <v>3739</v>
      </c>
      <c r="L728" s="2" t="str">
        <f>IF(Table2[[#This Row],[rating_count]]&lt;1000,"YES","NO")</f>
        <v>NO</v>
      </c>
      <c r="M728" s="2" t="str" cm="1">
        <f t="array" ref="M728">_xlfn.IFS(E728&lt;1000,"&lt;₹1000",E728&lt;=10000,"₹1000 - ₹10000",E728&gt;10000,"&gt;₹10000")</f>
        <v>&lt;₹1000</v>
      </c>
      <c r="N728" s="2" t="str">
        <f t="shared" si="33"/>
        <v>NO</v>
      </c>
      <c r="O728" s="4">
        <f t="shared" si="34"/>
        <v>1454471</v>
      </c>
      <c r="P728" t="s">
        <v>7206</v>
      </c>
      <c r="Q728" t="s">
        <v>7207</v>
      </c>
      <c r="R728" t="s">
        <v>7208</v>
      </c>
      <c r="S728">
        <f t="shared" si="35"/>
        <v>8</v>
      </c>
      <c r="T728" t="s">
        <v>7209</v>
      </c>
      <c r="U728" t="s">
        <v>16573</v>
      </c>
      <c r="V728" t="s">
        <v>16574</v>
      </c>
      <c r="W728" t="s">
        <v>16575</v>
      </c>
      <c r="X728" t="s">
        <v>16576</v>
      </c>
      <c r="Y728" t="s">
        <v>16577</v>
      </c>
      <c r="Z728" t="s">
        <v>16578</v>
      </c>
      <c r="AA728" t="s">
        <v>16579</v>
      </c>
      <c r="AB728" t="s">
        <v>16580</v>
      </c>
    </row>
    <row r="729" spans="1:28" x14ac:dyDescent="0.25">
      <c r="A729" t="s">
        <v>6527</v>
      </c>
      <c r="B729" t="s">
        <v>6528</v>
      </c>
      <c r="C729" t="s">
        <v>7708</v>
      </c>
      <c r="D729" t="s">
        <v>17068</v>
      </c>
      <c r="E729" s="3">
        <v>475</v>
      </c>
      <c r="F729" s="3">
        <v>999</v>
      </c>
      <c r="G729" s="3" t="str" cm="1">
        <f t="array" ref="G72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29" s="18">
        <v>0.52</v>
      </c>
      <c r="I729" s="8">
        <f>Table2[[#This Row],[rating]]+(Table2[[#This Row],[review count per product]]/8)</f>
        <v>5.0999999999999996</v>
      </c>
      <c r="J729">
        <v>4.0999999999999996</v>
      </c>
      <c r="K729" s="2">
        <v>1021</v>
      </c>
      <c r="L729" s="2" t="str">
        <f>IF(Table2[[#This Row],[rating_count]]&lt;1000,"YES","NO")</f>
        <v>NO</v>
      </c>
      <c r="M729" s="2" t="str" cm="1">
        <f t="array" ref="M729">_xlfn.IFS(E729&lt;1000,"&lt;₹1000",E729&lt;=10000,"₹1000 - ₹10000",E729&gt;10000,"&gt;₹10000")</f>
        <v>&lt;₹1000</v>
      </c>
      <c r="N729" s="2" t="str">
        <f t="shared" si="33"/>
        <v>YES</v>
      </c>
      <c r="O729" s="4">
        <f t="shared" si="34"/>
        <v>1019979</v>
      </c>
      <c r="P729" t="s">
        <v>6529</v>
      </c>
      <c r="Q729" t="s">
        <v>6530</v>
      </c>
      <c r="R729" t="s">
        <v>6531</v>
      </c>
      <c r="S729">
        <f t="shared" si="35"/>
        <v>8</v>
      </c>
      <c r="T729" t="s">
        <v>6532</v>
      </c>
      <c r="U729" t="s">
        <v>15697</v>
      </c>
      <c r="V729" t="s">
        <v>15698</v>
      </c>
      <c r="W729" t="s">
        <v>15699</v>
      </c>
      <c r="X729" t="s">
        <v>15700</v>
      </c>
      <c r="Y729" t="s">
        <v>15701</v>
      </c>
      <c r="Z729" t="s">
        <v>15702</v>
      </c>
      <c r="AA729" t="s">
        <v>15703</v>
      </c>
      <c r="AB729" t="s">
        <v>15704</v>
      </c>
    </row>
    <row r="730" spans="1:28" x14ac:dyDescent="0.25">
      <c r="A730" t="s">
        <v>4777</v>
      </c>
      <c r="B730" t="s">
        <v>4778</v>
      </c>
      <c r="C730" t="s">
        <v>7591</v>
      </c>
      <c r="D730" t="s">
        <v>17066</v>
      </c>
      <c r="E730" s="3">
        <v>1199</v>
      </c>
      <c r="F730" s="3">
        <v>3990</v>
      </c>
      <c r="G730" s="3" t="str" cm="1">
        <f t="array" ref="G73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30" s="18">
        <v>0.7</v>
      </c>
      <c r="I730" s="8">
        <f>Table2[[#This Row],[rating]]+(Table2[[#This Row],[review count per product]]/8)</f>
        <v>5.2</v>
      </c>
      <c r="J730">
        <v>4.2</v>
      </c>
      <c r="K730" s="2">
        <v>2908</v>
      </c>
      <c r="L730" s="2" t="str">
        <f>IF(Table2[[#This Row],[rating_count]]&lt;1000,"YES","NO")</f>
        <v>NO</v>
      </c>
      <c r="M730" s="2" t="str" cm="1">
        <f t="array" ref="M730">_xlfn.IFS(E730&lt;1000,"&lt;₹1000",E730&lt;=10000,"₹1000 - ₹10000",E730&gt;10000,"&gt;₹10000")</f>
        <v>₹1000 - ₹10000</v>
      </c>
      <c r="N730" s="2" t="str">
        <f t="shared" si="33"/>
        <v>YES</v>
      </c>
      <c r="O730" s="4">
        <f t="shared" si="34"/>
        <v>11602920</v>
      </c>
      <c r="P730" t="s">
        <v>4779</v>
      </c>
      <c r="Q730" t="s">
        <v>4780</v>
      </c>
      <c r="R730" t="s">
        <v>4781</v>
      </c>
      <c r="S730">
        <f t="shared" si="35"/>
        <v>8</v>
      </c>
      <c r="T730" t="s">
        <v>4782</v>
      </c>
      <c r="U730" t="s">
        <v>13399</v>
      </c>
      <c r="V730" t="s">
        <v>13400</v>
      </c>
      <c r="W730" t="s">
        <v>13401</v>
      </c>
      <c r="X730" t="s">
        <v>13402</v>
      </c>
      <c r="Y730" t="s">
        <v>13403</v>
      </c>
      <c r="Z730" t="s">
        <v>13404</v>
      </c>
      <c r="AA730" t="s">
        <v>13405</v>
      </c>
      <c r="AB730" t="s">
        <v>13406</v>
      </c>
    </row>
    <row r="731" spans="1:28" x14ac:dyDescent="0.25">
      <c r="A731" t="s">
        <v>7006</v>
      </c>
      <c r="B731" t="s">
        <v>7007</v>
      </c>
      <c r="C731" t="s">
        <v>7688</v>
      </c>
      <c r="D731" t="s">
        <v>17068</v>
      </c>
      <c r="E731" s="3">
        <v>1449</v>
      </c>
      <c r="F731" s="3">
        <v>4999</v>
      </c>
      <c r="G731" s="3" t="str" cm="1">
        <f t="array" ref="G73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731" s="18">
        <v>0.71</v>
      </c>
      <c r="I731" s="8">
        <f>Table2[[#This Row],[rating]]+(Table2[[#This Row],[review count per product]]/8)</f>
        <v>4.5999999999999996</v>
      </c>
      <c r="J731">
        <v>3.6</v>
      </c>
      <c r="K731" s="2">
        <v>63</v>
      </c>
      <c r="L731" s="2" t="str">
        <f>IF(Table2[[#This Row],[rating_count]]&lt;1000,"YES","NO")</f>
        <v>YES</v>
      </c>
      <c r="M731" s="2" t="str" cm="1">
        <f t="array" ref="M731">_xlfn.IFS(E731&lt;1000,"&lt;₹1000",E731&lt;=10000,"₹1000 - ₹10000",E731&gt;10000,"&gt;₹10000")</f>
        <v>₹1000 - ₹10000</v>
      </c>
      <c r="N731" s="2" t="str">
        <f t="shared" si="33"/>
        <v>YES</v>
      </c>
      <c r="O731" s="4">
        <f t="shared" si="34"/>
        <v>314937</v>
      </c>
      <c r="P731" t="s">
        <v>7008</v>
      </c>
      <c r="Q731" t="s">
        <v>7009</v>
      </c>
      <c r="R731" t="s">
        <v>7010</v>
      </c>
      <c r="S731">
        <f t="shared" si="35"/>
        <v>8</v>
      </c>
      <c r="T731" t="s">
        <v>7011</v>
      </c>
      <c r="U731" t="s">
        <v>16316</v>
      </c>
      <c r="V731" t="s">
        <v>16317</v>
      </c>
      <c r="W731" t="s">
        <v>16318</v>
      </c>
      <c r="X731" t="s">
        <v>16319</v>
      </c>
      <c r="Y731" t="s">
        <v>16320</v>
      </c>
      <c r="Z731" t="s">
        <v>16321</v>
      </c>
      <c r="AA731" t="s">
        <v>16322</v>
      </c>
      <c r="AB731" t="s">
        <v>16323</v>
      </c>
    </row>
    <row r="732" spans="1:28" x14ac:dyDescent="0.25">
      <c r="A732" t="s">
        <v>4664</v>
      </c>
      <c r="B732" t="s">
        <v>4665</v>
      </c>
      <c r="C732" t="s">
        <v>7599</v>
      </c>
      <c r="D732" t="s">
        <v>17066</v>
      </c>
      <c r="E732" s="3">
        <v>39</v>
      </c>
      <c r="F732" s="3">
        <v>39</v>
      </c>
      <c r="G732" s="3" t="str" cm="1">
        <f t="array" ref="G73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732" s="18">
        <v>0</v>
      </c>
      <c r="I732" s="8">
        <f>Table2[[#This Row],[rating]]+(Table2[[#This Row],[review count per product]]/8)</f>
        <v>4.8</v>
      </c>
      <c r="J732">
        <v>3.8</v>
      </c>
      <c r="K732" s="2">
        <v>3344</v>
      </c>
      <c r="L732" s="2" t="str">
        <f>IF(Table2[[#This Row],[rating_count]]&lt;1000,"YES","NO")</f>
        <v>NO</v>
      </c>
      <c r="M732" s="2" t="str" cm="1">
        <f t="array" ref="M732">_xlfn.IFS(E732&lt;1000,"&lt;₹1000",E732&lt;=10000,"₹1000 - ₹10000",E732&gt;10000,"&gt;₹10000")</f>
        <v>&lt;₹1000</v>
      </c>
      <c r="N732" s="2" t="str">
        <f t="shared" si="33"/>
        <v>NO</v>
      </c>
      <c r="O732" s="4">
        <f t="shared" si="34"/>
        <v>130416</v>
      </c>
      <c r="P732" t="s">
        <v>4666</v>
      </c>
      <c r="Q732" t="s">
        <v>4667</v>
      </c>
      <c r="R732" t="s">
        <v>4668</v>
      </c>
      <c r="S732">
        <f t="shared" si="35"/>
        <v>8</v>
      </c>
      <c r="T732" t="s">
        <v>4669</v>
      </c>
      <c r="U732" t="s">
        <v>13257</v>
      </c>
      <c r="V732" t="s">
        <v>13258</v>
      </c>
      <c r="W732" t="s">
        <v>13259</v>
      </c>
      <c r="X732" t="s">
        <v>13260</v>
      </c>
      <c r="Y732" t="s">
        <v>13261</v>
      </c>
      <c r="Z732" t="s">
        <v>13262</v>
      </c>
      <c r="AA732" t="s">
        <v>13263</v>
      </c>
      <c r="AB732" t="s">
        <v>13264</v>
      </c>
    </row>
    <row r="733" spans="1:28" x14ac:dyDescent="0.25">
      <c r="A733" t="s">
        <v>3335</v>
      </c>
      <c r="B733" t="s">
        <v>3336</v>
      </c>
      <c r="C733" t="s">
        <v>7599</v>
      </c>
      <c r="D733" t="s">
        <v>17066</v>
      </c>
      <c r="E733" s="3">
        <v>59</v>
      </c>
      <c r="F733" s="3">
        <v>59</v>
      </c>
      <c r="G733" s="3" t="str" cm="1">
        <f t="array" ref="G73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733" s="18">
        <v>0</v>
      </c>
      <c r="I733" s="8">
        <f>Table2[[#This Row],[rating]]+(Table2[[#This Row],[review count per product]]/8)</f>
        <v>4.8</v>
      </c>
      <c r="J733">
        <v>3.8</v>
      </c>
      <c r="K733" s="2">
        <v>5958</v>
      </c>
      <c r="L733" s="2" t="str">
        <f>IF(Table2[[#This Row],[rating_count]]&lt;1000,"YES","NO")</f>
        <v>NO</v>
      </c>
      <c r="M733" s="2" t="str" cm="1">
        <f t="array" ref="M733">_xlfn.IFS(E733&lt;1000,"&lt;₹1000",E733&lt;=10000,"₹1000 - ₹10000",E733&gt;10000,"&gt;₹10000")</f>
        <v>&lt;₹1000</v>
      </c>
      <c r="N733" s="2" t="str">
        <f t="shared" si="33"/>
        <v>NO</v>
      </c>
      <c r="O733" s="4">
        <f t="shared" si="34"/>
        <v>351522</v>
      </c>
      <c r="P733" t="s">
        <v>3337</v>
      </c>
      <c r="Q733" t="s">
        <v>3338</v>
      </c>
      <c r="R733" t="s">
        <v>3339</v>
      </c>
      <c r="S733">
        <f t="shared" si="35"/>
        <v>8</v>
      </c>
      <c r="T733" t="s">
        <v>3340</v>
      </c>
      <c r="U733" t="s">
        <v>11518</v>
      </c>
      <c r="V733" t="s">
        <v>11519</v>
      </c>
      <c r="W733" t="s">
        <v>11520</v>
      </c>
      <c r="X733" t="s">
        <v>11521</v>
      </c>
      <c r="Y733" t="s">
        <v>11522</v>
      </c>
      <c r="Z733" t="s">
        <v>11523</v>
      </c>
      <c r="AA733" t="s">
        <v>11524</v>
      </c>
      <c r="AB733" t="s">
        <v>11525</v>
      </c>
    </row>
    <row r="734" spans="1:28" x14ac:dyDescent="0.25">
      <c r="A734" t="s">
        <v>738</v>
      </c>
      <c r="B734" t="s">
        <v>739</v>
      </c>
      <c r="C734" t="s">
        <v>7539</v>
      </c>
      <c r="D734" t="s">
        <v>17067</v>
      </c>
      <c r="E734" s="3">
        <v>999</v>
      </c>
      <c r="F734" s="3">
        <v>2399</v>
      </c>
      <c r="G734" s="3" t="str" cm="1">
        <f t="array" ref="G73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34" s="18">
        <v>0.57999999999999996</v>
      </c>
      <c r="I734" s="8">
        <f>Table2[[#This Row],[rating]]+(Table2[[#This Row],[review count per product]]/8)</f>
        <v>4.9749999999999996</v>
      </c>
      <c r="J734">
        <v>4.5999999999999996</v>
      </c>
      <c r="K734" s="2">
        <v>3664</v>
      </c>
      <c r="L734" s="2" t="str">
        <f>IF(Table2[[#This Row],[rating_count]]&lt;1000,"YES","NO")</f>
        <v>NO</v>
      </c>
      <c r="M734" s="2" t="str" cm="1">
        <f t="array" ref="M734">_xlfn.IFS(E734&lt;1000,"&lt;₹1000",E734&lt;=10000,"₹1000 - ₹10000",E734&gt;10000,"&gt;₹10000")</f>
        <v>&lt;₹1000</v>
      </c>
      <c r="N734" s="2" t="str">
        <f t="shared" si="33"/>
        <v>YES</v>
      </c>
      <c r="O734" s="4">
        <f t="shared" si="34"/>
        <v>8789936</v>
      </c>
      <c r="P734" t="s">
        <v>740</v>
      </c>
      <c r="Q734" t="s">
        <v>741</v>
      </c>
      <c r="R734" t="s">
        <v>742</v>
      </c>
      <c r="S734">
        <f t="shared" si="35"/>
        <v>3</v>
      </c>
      <c r="T734" t="s">
        <v>743</v>
      </c>
      <c r="U734" t="s">
        <v>8596</v>
      </c>
      <c r="V734" t="s">
        <v>8597</v>
      </c>
      <c r="W734" t="s">
        <v>8598</v>
      </c>
    </row>
    <row r="735" spans="1:28" x14ac:dyDescent="0.25">
      <c r="A735" t="s">
        <v>5221</v>
      </c>
      <c r="B735" t="s">
        <v>5222</v>
      </c>
      <c r="C735" t="s">
        <v>7592</v>
      </c>
      <c r="D735" t="s">
        <v>17066</v>
      </c>
      <c r="E735" s="3">
        <v>3190</v>
      </c>
      <c r="F735" s="3">
        <v>4195</v>
      </c>
      <c r="G735" s="3" t="str" cm="1">
        <f t="array" ref="G73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735" s="18">
        <v>0.24</v>
      </c>
      <c r="I735" s="8">
        <f>Table2[[#This Row],[rating]]+(Table2[[#This Row],[review count per product]]/8)</f>
        <v>5</v>
      </c>
      <c r="J735">
        <v>4</v>
      </c>
      <c r="K735" s="2">
        <v>1282</v>
      </c>
      <c r="L735" s="2" t="str">
        <f>IF(Table2[[#This Row],[rating_count]]&lt;1000,"YES","NO")</f>
        <v>NO</v>
      </c>
      <c r="M735" s="2" t="str" cm="1">
        <f t="array" ref="M735">_xlfn.IFS(E735&lt;1000,"&lt;₹1000",E735&lt;=10000,"₹1000 - ₹10000",E735&gt;10000,"&gt;₹10000")</f>
        <v>₹1000 - ₹10000</v>
      </c>
      <c r="N735" s="2" t="str">
        <f t="shared" si="33"/>
        <v>NO</v>
      </c>
      <c r="O735" s="4">
        <f t="shared" si="34"/>
        <v>5377990</v>
      </c>
      <c r="P735" t="s">
        <v>5223</v>
      </c>
      <c r="Q735" t="s">
        <v>5224</v>
      </c>
      <c r="R735" t="s">
        <v>5225</v>
      </c>
      <c r="S735">
        <f t="shared" si="35"/>
        <v>8</v>
      </c>
      <c r="T735" t="s">
        <v>5226</v>
      </c>
      <c r="U735" t="s">
        <v>13986</v>
      </c>
      <c r="V735" t="s">
        <v>13987</v>
      </c>
      <c r="W735" t="s">
        <v>13988</v>
      </c>
      <c r="X735" t="s">
        <v>13989</v>
      </c>
      <c r="Y735" t="s">
        <v>13990</v>
      </c>
      <c r="Z735" t="s">
        <v>13991</v>
      </c>
      <c r="AA735" t="s">
        <v>13992</v>
      </c>
      <c r="AB735" t="s">
        <v>13993</v>
      </c>
    </row>
    <row r="736" spans="1:28" x14ac:dyDescent="0.25">
      <c r="A736" t="s">
        <v>4526</v>
      </c>
      <c r="B736" t="s">
        <v>4527</v>
      </c>
      <c r="C736" t="s">
        <v>7649</v>
      </c>
      <c r="D736" t="s">
        <v>17067</v>
      </c>
      <c r="E736" s="3">
        <v>299</v>
      </c>
      <c r="F736" s="3">
        <v>1499</v>
      </c>
      <c r="G736" s="3" t="str" cm="1">
        <f t="array" ref="G73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736" s="18">
        <v>0.8</v>
      </c>
      <c r="I736" s="8">
        <f>Table2[[#This Row],[rating]]+(Table2[[#This Row],[review count per product]]/8)</f>
        <v>5.2</v>
      </c>
      <c r="J736">
        <v>4.2</v>
      </c>
      <c r="K736" s="2">
        <v>2868</v>
      </c>
      <c r="L736" s="2" t="str">
        <f>IF(Table2[[#This Row],[rating_count]]&lt;1000,"YES","NO")</f>
        <v>NO</v>
      </c>
      <c r="M736" s="2" t="str" cm="1">
        <f t="array" ref="M736">_xlfn.IFS(E736&lt;1000,"&lt;₹1000",E736&lt;=10000,"₹1000 - ₹10000",E736&gt;10000,"&gt;₹10000")</f>
        <v>&lt;₹1000</v>
      </c>
      <c r="N736" s="2" t="str">
        <f t="shared" si="33"/>
        <v>YES</v>
      </c>
      <c r="O736" s="4">
        <f t="shared" si="34"/>
        <v>4299132</v>
      </c>
      <c r="P736" t="s">
        <v>4528</v>
      </c>
      <c r="Q736" t="s">
        <v>4529</v>
      </c>
      <c r="R736" t="s">
        <v>4530</v>
      </c>
      <c r="S736">
        <f t="shared" si="35"/>
        <v>8</v>
      </c>
      <c r="T736" t="s">
        <v>4531</v>
      </c>
      <c r="U736" t="s">
        <v>13073</v>
      </c>
      <c r="V736" t="s">
        <v>13074</v>
      </c>
      <c r="W736" t="s">
        <v>13075</v>
      </c>
      <c r="X736" t="s">
        <v>13076</v>
      </c>
      <c r="Y736" t="s">
        <v>13077</v>
      </c>
      <c r="Z736" t="s">
        <v>13078</v>
      </c>
      <c r="AA736" t="s">
        <v>13079</v>
      </c>
      <c r="AB736" t="s">
        <v>13080</v>
      </c>
    </row>
    <row r="737" spans="1:28" x14ac:dyDescent="0.25">
      <c r="A737" t="s">
        <v>6622</v>
      </c>
      <c r="B737" t="s">
        <v>6623</v>
      </c>
      <c r="C737" t="s">
        <v>7722</v>
      </c>
      <c r="D737" t="s">
        <v>17068</v>
      </c>
      <c r="E737" s="3">
        <v>499</v>
      </c>
      <c r="F737" s="3">
        <v>2199</v>
      </c>
      <c r="G737" s="3" t="str" cm="1">
        <f t="array" ref="G73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737" s="18">
        <v>0.77</v>
      </c>
      <c r="I737" s="8">
        <f>Table2[[#This Row],[rating]]+(Table2[[#This Row],[review count per product]]/8)</f>
        <v>4.0999999999999996</v>
      </c>
      <c r="J737">
        <v>3.1</v>
      </c>
      <c r="K737" s="2">
        <v>3527</v>
      </c>
      <c r="L737" s="2" t="str">
        <f>IF(Table2[[#This Row],[rating_count]]&lt;1000,"YES","NO")</f>
        <v>NO</v>
      </c>
      <c r="M737" s="2" t="str" cm="1">
        <f t="array" ref="M737">_xlfn.IFS(E737&lt;1000,"&lt;₹1000",E737&lt;=10000,"₹1000 - ₹10000",E737&gt;10000,"&gt;₹10000")</f>
        <v>&lt;₹1000</v>
      </c>
      <c r="N737" s="2" t="str">
        <f t="shared" si="33"/>
        <v>YES</v>
      </c>
      <c r="O737" s="4">
        <f t="shared" si="34"/>
        <v>7755873</v>
      </c>
      <c r="P737" t="s">
        <v>6624</v>
      </c>
      <c r="Q737" t="s">
        <v>6625</v>
      </c>
      <c r="R737" t="s">
        <v>6626</v>
      </c>
      <c r="S737">
        <f t="shared" si="35"/>
        <v>8</v>
      </c>
      <c r="T737" t="s">
        <v>6627</v>
      </c>
      <c r="U737" t="s">
        <v>15813</v>
      </c>
      <c r="V737" t="s">
        <v>15814</v>
      </c>
      <c r="W737" t="s">
        <v>15815</v>
      </c>
      <c r="X737" t="s">
        <v>15816</v>
      </c>
      <c r="Y737" t="s">
        <v>15817</v>
      </c>
      <c r="Z737" t="s">
        <v>15818</v>
      </c>
      <c r="AA737" t="s">
        <v>15819</v>
      </c>
      <c r="AB737" t="s">
        <v>15820</v>
      </c>
    </row>
    <row r="738" spans="1:28" x14ac:dyDescent="0.25">
      <c r="A738" t="s">
        <v>5868</v>
      </c>
      <c r="B738" t="s">
        <v>5869</v>
      </c>
      <c r="C738" t="s">
        <v>7691</v>
      </c>
      <c r="D738" t="s">
        <v>17068</v>
      </c>
      <c r="E738" s="3">
        <v>1099</v>
      </c>
      <c r="F738" s="3">
        <v>1899</v>
      </c>
      <c r="G738" s="3" t="str" cm="1">
        <f t="array" ref="G73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38" s="18">
        <v>0.42</v>
      </c>
      <c r="I738" s="8">
        <f>Table2[[#This Row],[rating]]+(Table2[[#This Row],[review count per product]]/8)</f>
        <v>5.3</v>
      </c>
      <c r="J738">
        <v>4.3</v>
      </c>
      <c r="K738" s="2">
        <v>1811</v>
      </c>
      <c r="L738" s="2" t="str">
        <f>IF(Table2[[#This Row],[rating_count]]&lt;1000,"YES","NO")</f>
        <v>NO</v>
      </c>
      <c r="M738" s="2" t="str" cm="1">
        <f t="array" ref="M738">_xlfn.IFS(E738&lt;1000,"&lt;₹1000",E738&lt;=10000,"₹1000 - ₹10000",E738&gt;10000,"&gt;₹10000")</f>
        <v>₹1000 - ₹10000</v>
      </c>
      <c r="N738" s="2" t="str">
        <f t="shared" si="33"/>
        <v>NO</v>
      </c>
      <c r="O738" s="4">
        <f t="shared" si="34"/>
        <v>3439089</v>
      </c>
      <c r="P738" t="s">
        <v>5870</v>
      </c>
      <c r="Q738" t="s">
        <v>5871</v>
      </c>
      <c r="R738" t="s">
        <v>5872</v>
      </c>
      <c r="S738">
        <f t="shared" si="35"/>
        <v>8</v>
      </c>
      <c r="T738" t="s">
        <v>5873</v>
      </c>
      <c r="U738" t="s">
        <v>14834</v>
      </c>
      <c r="V738" t="s">
        <v>14835</v>
      </c>
      <c r="W738" t="s">
        <v>14836</v>
      </c>
      <c r="X738" t="s">
        <v>14837</v>
      </c>
      <c r="Y738" t="s">
        <v>14838</v>
      </c>
      <c r="Z738" t="s">
        <v>14839</v>
      </c>
      <c r="AA738" t="s">
        <v>14840</v>
      </c>
      <c r="AB738" t="s">
        <v>14841</v>
      </c>
    </row>
    <row r="739" spans="1:28" x14ac:dyDescent="0.25">
      <c r="A739" t="s">
        <v>2839</v>
      </c>
      <c r="B739" t="s">
        <v>2840</v>
      </c>
      <c r="C739" t="s">
        <v>7537</v>
      </c>
      <c r="D739" t="s">
        <v>17066</v>
      </c>
      <c r="E739" s="3">
        <v>1399</v>
      </c>
      <c r="F739" s="3">
        <v>3990</v>
      </c>
      <c r="G739" s="3" t="str" cm="1">
        <f t="array" ref="G73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39" s="18">
        <v>0.65</v>
      </c>
      <c r="I739" s="8">
        <f>Table2[[#This Row],[rating]]+(Table2[[#This Row],[review count per product]]/8)</f>
        <v>5.0999999999999996</v>
      </c>
      <c r="J739">
        <v>4.0999999999999996</v>
      </c>
      <c r="K739" s="2">
        <v>141841</v>
      </c>
      <c r="L739" s="2" t="str">
        <f>IF(Table2[[#This Row],[rating_count]]&lt;1000,"YES","NO")</f>
        <v>NO</v>
      </c>
      <c r="M739" s="2" t="str" cm="1">
        <f t="array" ref="M739">_xlfn.IFS(E739&lt;1000,"&lt;₹1000",E739&lt;=10000,"₹1000 - ₹10000",E739&gt;10000,"&gt;₹10000")</f>
        <v>₹1000 - ₹10000</v>
      </c>
      <c r="N739" s="2" t="str">
        <f t="shared" si="33"/>
        <v>YES</v>
      </c>
      <c r="O739" s="4">
        <f t="shared" si="34"/>
        <v>565945590</v>
      </c>
      <c r="P739" t="s">
        <v>2841</v>
      </c>
      <c r="Q739" t="s">
        <v>2842</v>
      </c>
      <c r="R739" t="s">
        <v>2843</v>
      </c>
      <c r="S739">
        <f t="shared" si="35"/>
        <v>8</v>
      </c>
      <c r="T739" t="s">
        <v>2844</v>
      </c>
      <c r="U739" t="s">
        <v>10865</v>
      </c>
      <c r="V739" t="s">
        <v>10866</v>
      </c>
      <c r="W739" t="s">
        <v>10867</v>
      </c>
      <c r="X739" t="s">
        <v>10868</v>
      </c>
      <c r="Y739" t="s">
        <v>10869</v>
      </c>
      <c r="Z739" t="s">
        <v>10870</v>
      </c>
      <c r="AA739" t="s">
        <v>10871</v>
      </c>
      <c r="AB739" t="s">
        <v>10872</v>
      </c>
    </row>
    <row r="740" spans="1:28" x14ac:dyDescent="0.25">
      <c r="A740" t="s">
        <v>1457</v>
      </c>
      <c r="B740" t="s">
        <v>1458</v>
      </c>
      <c r="C740" t="s">
        <v>7541</v>
      </c>
      <c r="D740" t="s">
        <v>17067</v>
      </c>
      <c r="E740" s="3">
        <v>299</v>
      </c>
      <c r="F740" s="3">
        <v>599</v>
      </c>
      <c r="G740" s="3" t="str" cm="1">
        <f t="array" ref="G74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40" s="18">
        <v>0.5</v>
      </c>
      <c r="I740" s="8">
        <f>Table2[[#This Row],[rating]]+(Table2[[#This Row],[review count per product]]/8)</f>
        <v>4.7</v>
      </c>
      <c r="J740">
        <v>3.7</v>
      </c>
      <c r="K740" s="2">
        <v>708</v>
      </c>
      <c r="L740" s="2" t="str">
        <f>IF(Table2[[#This Row],[rating_count]]&lt;1000,"YES","NO")</f>
        <v>YES</v>
      </c>
      <c r="M740" s="2" t="str" cm="1">
        <f t="array" ref="M740">_xlfn.IFS(E740&lt;1000,"&lt;₹1000",E740&lt;=10000,"₹1000 - ₹10000",E740&gt;10000,"&gt;₹10000")</f>
        <v>&lt;₹1000</v>
      </c>
      <c r="N740" s="2" t="str">
        <f t="shared" si="33"/>
        <v>YES</v>
      </c>
      <c r="O740" s="4">
        <f t="shared" si="34"/>
        <v>424092</v>
      </c>
      <c r="P740" t="s">
        <v>1459</v>
      </c>
      <c r="Q740" t="s">
        <v>1460</v>
      </c>
      <c r="R740" t="s">
        <v>1461</v>
      </c>
      <c r="S740">
        <f t="shared" si="35"/>
        <v>8</v>
      </c>
      <c r="T740" t="s">
        <v>1462</v>
      </c>
      <c r="U740" t="s">
        <v>9378</v>
      </c>
      <c r="V740" t="s">
        <v>9379</v>
      </c>
      <c r="W740" t="s">
        <v>9380</v>
      </c>
      <c r="X740" t="s">
        <v>9381</v>
      </c>
      <c r="Y740" t="s">
        <v>9382</v>
      </c>
      <c r="Z740" t="s">
        <v>9383</v>
      </c>
      <c r="AA740" t="s">
        <v>9384</v>
      </c>
      <c r="AB740" t="s">
        <v>9385</v>
      </c>
    </row>
    <row r="741" spans="1:28" x14ac:dyDescent="0.25">
      <c r="A741" t="s">
        <v>1710</v>
      </c>
      <c r="B741" t="s">
        <v>1711</v>
      </c>
      <c r="C741" t="s">
        <v>7540</v>
      </c>
      <c r="D741" t="s">
        <v>17067</v>
      </c>
      <c r="E741" s="3">
        <v>349</v>
      </c>
      <c r="F741" s="3">
        <v>999</v>
      </c>
      <c r="G741" s="3" t="str" cm="1">
        <f t="array" ref="G74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41" s="18">
        <v>0.65</v>
      </c>
      <c r="I741" s="8">
        <f>Table2[[#This Row],[rating]]+(Table2[[#This Row],[review count per product]]/8)</f>
        <v>5.3</v>
      </c>
      <c r="J741">
        <v>4.3</v>
      </c>
      <c r="K741" s="2">
        <v>838</v>
      </c>
      <c r="L741" s="2" t="str">
        <f>IF(Table2[[#This Row],[rating_count]]&lt;1000,"YES","NO")</f>
        <v>YES</v>
      </c>
      <c r="M741" s="2" t="str" cm="1">
        <f t="array" ref="M741">_xlfn.IFS(E741&lt;1000,"&lt;₹1000",E741&lt;=10000,"₹1000 - ₹10000",E741&gt;10000,"&gt;₹10000")</f>
        <v>&lt;₹1000</v>
      </c>
      <c r="N741" s="2" t="str">
        <f t="shared" si="33"/>
        <v>YES</v>
      </c>
      <c r="O741" s="4">
        <f t="shared" si="34"/>
        <v>837162</v>
      </c>
      <c r="P741" t="s">
        <v>1712</v>
      </c>
      <c r="Q741" t="s">
        <v>1641</v>
      </c>
      <c r="R741" t="s">
        <v>1642</v>
      </c>
      <c r="S741">
        <f t="shared" si="35"/>
        <v>8</v>
      </c>
      <c r="T741" t="s">
        <v>1643</v>
      </c>
      <c r="U741" t="s">
        <v>9597</v>
      </c>
      <c r="V741" t="s">
        <v>9598</v>
      </c>
      <c r="W741" t="s">
        <v>9599</v>
      </c>
      <c r="X741" t="s">
        <v>9600</v>
      </c>
      <c r="Y741" t="s">
        <v>9601</v>
      </c>
      <c r="Z741" t="s">
        <v>9602</v>
      </c>
      <c r="AA741" t="s">
        <v>9603</v>
      </c>
      <c r="AB741" t="s">
        <v>9604</v>
      </c>
    </row>
    <row r="742" spans="1:28" x14ac:dyDescent="0.25">
      <c r="A742" t="s">
        <v>2206</v>
      </c>
      <c r="B742" t="s">
        <v>2207</v>
      </c>
      <c r="C742" t="s">
        <v>7559</v>
      </c>
      <c r="D742" t="s">
        <v>17067</v>
      </c>
      <c r="E742" s="3">
        <v>15490</v>
      </c>
      <c r="F742" s="3">
        <v>20990</v>
      </c>
      <c r="G742" s="3" t="str" cm="1">
        <f t="array" ref="G74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742" s="18">
        <v>0.26</v>
      </c>
      <c r="I742" s="8">
        <f>Table2[[#This Row],[rating]]+(Table2[[#This Row],[review count per product]]/8)</f>
        <v>5.2</v>
      </c>
      <c r="J742">
        <v>4.2</v>
      </c>
      <c r="K742" s="2">
        <v>32916</v>
      </c>
      <c r="L742" s="2" t="str">
        <f>IF(Table2[[#This Row],[rating_count]]&lt;1000,"YES","NO")</f>
        <v>NO</v>
      </c>
      <c r="M742" s="2" t="str" cm="1">
        <f t="array" ref="M742">_xlfn.IFS(E742&lt;1000,"&lt;₹1000",E742&lt;=10000,"₹1000 - ₹10000",E742&gt;10000,"&gt;₹10000")</f>
        <v>&gt;₹10000</v>
      </c>
      <c r="N742" s="2" t="str">
        <f t="shared" si="33"/>
        <v>NO</v>
      </c>
      <c r="O742" s="4">
        <f t="shared" si="34"/>
        <v>690906840</v>
      </c>
      <c r="P742" t="s">
        <v>2208</v>
      </c>
      <c r="Q742" t="s">
        <v>1976</v>
      </c>
      <c r="R742" t="s">
        <v>1977</v>
      </c>
      <c r="S742">
        <f t="shared" si="35"/>
        <v>8</v>
      </c>
      <c r="T742" t="s">
        <v>1978</v>
      </c>
      <c r="U742" t="s">
        <v>9959</v>
      </c>
      <c r="V742" t="s">
        <v>9960</v>
      </c>
      <c r="W742" t="s">
        <v>9961</v>
      </c>
      <c r="X742" t="s">
        <v>9962</v>
      </c>
      <c r="Y742" t="s">
        <v>9963</v>
      </c>
      <c r="Z742" t="s">
        <v>9964</v>
      </c>
      <c r="AA742" t="s">
        <v>9965</v>
      </c>
      <c r="AB742" t="s">
        <v>9966</v>
      </c>
    </row>
    <row r="743" spans="1:28" x14ac:dyDescent="0.25">
      <c r="A743" t="s">
        <v>1973</v>
      </c>
      <c r="B743" t="s">
        <v>1974</v>
      </c>
      <c r="C743" t="s">
        <v>7558</v>
      </c>
      <c r="D743" t="s">
        <v>17067</v>
      </c>
      <c r="E743" s="3">
        <v>15490</v>
      </c>
      <c r="F743" s="3">
        <v>20990</v>
      </c>
      <c r="G743" s="3" t="str" cm="1">
        <f t="array" ref="G74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743" s="18">
        <v>0.26</v>
      </c>
      <c r="I743" s="8">
        <f>Table2[[#This Row],[rating]]+(Table2[[#This Row],[review count per product]]/8)</f>
        <v>5.2</v>
      </c>
      <c r="J743">
        <v>4.2</v>
      </c>
      <c r="K743" s="2">
        <v>32916</v>
      </c>
      <c r="L743" s="2" t="str">
        <f>IF(Table2[[#This Row],[rating_count]]&lt;1000,"YES","NO")</f>
        <v>NO</v>
      </c>
      <c r="M743" s="2" t="str" cm="1">
        <f t="array" ref="M743">_xlfn.IFS(E743&lt;1000,"&lt;₹1000",E743&lt;=10000,"₹1000 - ₹10000",E743&gt;10000,"&gt;₹10000")</f>
        <v>&gt;₹10000</v>
      </c>
      <c r="N743" s="2" t="str">
        <f t="shared" si="33"/>
        <v>NO</v>
      </c>
      <c r="O743" s="4">
        <f t="shared" si="34"/>
        <v>690906840</v>
      </c>
      <c r="P743" t="s">
        <v>1975</v>
      </c>
      <c r="Q743" t="s">
        <v>1976</v>
      </c>
      <c r="R743" t="s">
        <v>1977</v>
      </c>
      <c r="S743">
        <f t="shared" si="35"/>
        <v>8</v>
      </c>
      <c r="T743" t="s">
        <v>1978</v>
      </c>
      <c r="U743" t="s">
        <v>9959</v>
      </c>
      <c r="V743" t="s">
        <v>9960</v>
      </c>
      <c r="W743" t="s">
        <v>9961</v>
      </c>
      <c r="X743" t="s">
        <v>9962</v>
      </c>
      <c r="Y743" t="s">
        <v>9963</v>
      </c>
      <c r="Z743" t="s">
        <v>9964</v>
      </c>
      <c r="AA743" t="s">
        <v>9965</v>
      </c>
      <c r="AB743" t="s">
        <v>9966</v>
      </c>
    </row>
    <row r="744" spans="1:28" x14ac:dyDescent="0.25">
      <c r="A744" t="s">
        <v>2728</v>
      </c>
      <c r="B744" t="s">
        <v>2729</v>
      </c>
      <c r="C744" t="s">
        <v>7560</v>
      </c>
      <c r="D744" t="s">
        <v>17067</v>
      </c>
      <c r="E744" s="3">
        <v>37990</v>
      </c>
      <c r="F744" s="3">
        <v>74999</v>
      </c>
      <c r="G744" s="3" t="str" cm="1">
        <f t="array" ref="G74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44" s="18">
        <v>0.49</v>
      </c>
      <c r="I744" s="8">
        <f>Table2[[#This Row],[rating]]+(Table2[[#This Row],[review count per product]]/8)</f>
        <v>4.45</v>
      </c>
      <c r="J744">
        <v>4.2</v>
      </c>
      <c r="K744" s="2">
        <v>27790</v>
      </c>
      <c r="L744" s="2" t="str">
        <f>IF(Table2[[#This Row],[rating_count]]&lt;1000,"YES","NO")</f>
        <v>NO</v>
      </c>
      <c r="M744" s="2" t="str" cm="1">
        <f t="array" ref="M744">_xlfn.IFS(E744&lt;1000,"&lt;₹1000",E744&lt;=10000,"₹1000 - ₹10000",E744&gt;10000,"&gt;₹10000")</f>
        <v>&gt;₹10000</v>
      </c>
      <c r="N744" s="2" t="str">
        <f t="shared" si="33"/>
        <v>NO</v>
      </c>
      <c r="O744" s="4">
        <f t="shared" si="34"/>
        <v>2084222210</v>
      </c>
      <c r="P744" t="s">
        <v>2730</v>
      </c>
      <c r="Q744" t="s">
        <v>2731</v>
      </c>
      <c r="R744" t="s">
        <v>2732</v>
      </c>
      <c r="S744">
        <f t="shared" si="35"/>
        <v>2</v>
      </c>
      <c r="T744" t="s">
        <v>2733</v>
      </c>
      <c r="U744" t="s">
        <v>10752</v>
      </c>
      <c r="V744" t="s">
        <v>10753</v>
      </c>
    </row>
    <row r="745" spans="1:28" x14ac:dyDescent="0.25">
      <c r="A745" t="s">
        <v>1985</v>
      </c>
      <c r="B745" t="s">
        <v>1986</v>
      </c>
      <c r="C745" t="s">
        <v>7558</v>
      </c>
      <c r="D745" t="s">
        <v>17067</v>
      </c>
      <c r="E745" s="3">
        <v>1075</v>
      </c>
      <c r="F745" s="3">
        <v>1699</v>
      </c>
      <c r="G745" s="3" t="str" cm="1">
        <f t="array" ref="G74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745" s="18">
        <v>0.37</v>
      </c>
      <c r="I745" s="8">
        <f>Table2[[#This Row],[rating]]+(Table2[[#This Row],[review count per product]]/8)</f>
        <v>5.4</v>
      </c>
      <c r="J745">
        <v>4.4000000000000004</v>
      </c>
      <c r="K745" s="2">
        <v>7462</v>
      </c>
      <c r="L745" s="2" t="str">
        <f>IF(Table2[[#This Row],[rating_count]]&lt;1000,"YES","NO")</f>
        <v>NO</v>
      </c>
      <c r="M745" s="2" t="str" cm="1">
        <f t="array" ref="M745">_xlfn.IFS(E745&lt;1000,"&lt;₹1000",E745&lt;=10000,"₹1000 - ₹10000",E745&gt;10000,"&gt;₹10000")</f>
        <v>₹1000 - ₹10000</v>
      </c>
      <c r="N745" s="2" t="str">
        <f t="shared" si="33"/>
        <v>NO</v>
      </c>
      <c r="O745" s="4">
        <f t="shared" si="34"/>
        <v>12677938</v>
      </c>
      <c r="P745" t="s">
        <v>1987</v>
      </c>
      <c r="Q745" t="s">
        <v>1988</v>
      </c>
      <c r="R745" t="s">
        <v>1989</v>
      </c>
      <c r="S745">
        <f t="shared" si="35"/>
        <v>8</v>
      </c>
      <c r="T745" t="s">
        <v>1990</v>
      </c>
      <c r="U745" t="s">
        <v>9975</v>
      </c>
      <c r="V745" t="s">
        <v>9976</v>
      </c>
      <c r="W745" t="s">
        <v>9977</v>
      </c>
      <c r="X745" t="s">
        <v>9978</v>
      </c>
      <c r="Y745" t="s">
        <v>9979</v>
      </c>
      <c r="Z745" t="s">
        <v>9980</v>
      </c>
      <c r="AA745" t="s">
        <v>9981</v>
      </c>
      <c r="AB745" t="s">
        <v>9982</v>
      </c>
    </row>
    <row r="746" spans="1:28" x14ac:dyDescent="0.25">
      <c r="A746" t="s">
        <v>1865</v>
      </c>
      <c r="B746" t="s">
        <v>1866</v>
      </c>
      <c r="C746" t="s">
        <v>7557</v>
      </c>
      <c r="D746" t="s">
        <v>17067</v>
      </c>
      <c r="E746" s="3">
        <v>1219</v>
      </c>
      <c r="F746" s="3">
        <v>1699</v>
      </c>
      <c r="G746" s="3" t="str" cm="1">
        <f t="array" ref="G74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746" s="18">
        <v>0.28000000000000003</v>
      </c>
      <c r="I746" s="8">
        <f>Table2[[#This Row],[rating]]+(Table2[[#This Row],[review count per product]]/8)</f>
        <v>5.4</v>
      </c>
      <c r="J746">
        <v>4.4000000000000004</v>
      </c>
      <c r="K746" s="2">
        <v>8891</v>
      </c>
      <c r="L746" s="2" t="str">
        <f>IF(Table2[[#This Row],[rating_count]]&lt;1000,"YES","NO")</f>
        <v>NO</v>
      </c>
      <c r="M746" s="2" t="str" cm="1">
        <f t="array" ref="M746">_xlfn.IFS(E746&lt;1000,"&lt;₹1000",E746&lt;=10000,"₹1000 - ₹10000",E746&gt;10000,"&gt;₹10000")</f>
        <v>₹1000 - ₹10000</v>
      </c>
      <c r="N746" s="2" t="str">
        <f t="shared" si="33"/>
        <v>NO</v>
      </c>
      <c r="O746" s="4">
        <f t="shared" si="34"/>
        <v>15105809</v>
      </c>
      <c r="P746" t="s">
        <v>1867</v>
      </c>
      <c r="Q746" t="s">
        <v>1868</v>
      </c>
      <c r="R746" t="s">
        <v>1869</v>
      </c>
      <c r="S746">
        <f t="shared" si="35"/>
        <v>8</v>
      </c>
      <c r="T746" t="s">
        <v>1870</v>
      </c>
      <c r="U746" t="s">
        <v>9856</v>
      </c>
      <c r="V746" t="s">
        <v>9857</v>
      </c>
      <c r="W746" t="s">
        <v>9858</v>
      </c>
      <c r="X746" t="s">
        <v>9859</v>
      </c>
      <c r="Y746" t="s">
        <v>9860</v>
      </c>
      <c r="Z746" t="s">
        <v>9861</v>
      </c>
      <c r="AA746" t="s">
        <v>9862</v>
      </c>
      <c r="AB746" t="s">
        <v>9863</v>
      </c>
    </row>
    <row r="747" spans="1:28" x14ac:dyDescent="0.25">
      <c r="A747" t="s">
        <v>6557</v>
      </c>
      <c r="B747" t="s">
        <v>6558</v>
      </c>
      <c r="C747" t="s">
        <v>7695</v>
      </c>
      <c r="D747" t="s">
        <v>17068</v>
      </c>
      <c r="E747" s="3">
        <v>395</v>
      </c>
      <c r="F747" s="3">
        <v>499</v>
      </c>
      <c r="G747" s="3" t="str" cm="1">
        <f t="array" ref="G74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747" s="18">
        <v>0.21</v>
      </c>
      <c r="I747" s="8">
        <f>Table2[[#This Row],[rating]]+(Table2[[#This Row],[review count per product]]/8)</f>
        <v>5</v>
      </c>
      <c r="J747">
        <v>4</v>
      </c>
      <c r="K747" s="2">
        <v>330</v>
      </c>
      <c r="L747" s="2" t="str">
        <f>IF(Table2[[#This Row],[rating_count]]&lt;1000,"YES","NO")</f>
        <v>YES</v>
      </c>
      <c r="M747" s="2" t="str" cm="1">
        <f t="array" ref="M747">_xlfn.IFS(E747&lt;1000,"&lt;₹1000",E747&lt;=10000,"₹1000 - ₹10000",E747&gt;10000,"&gt;₹10000")</f>
        <v>&lt;₹1000</v>
      </c>
      <c r="N747" s="2" t="str">
        <f t="shared" si="33"/>
        <v>NO</v>
      </c>
      <c r="O747" s="4">
        <f t="shared" si="34"/>
        <v>164670</v>
      </c>
      <c r="P747" t="s">
        <v>6559</v>
      </c>
      <c r="Q747" t="s">
        <v>6560</v>
      </c>
      <c r="R747" t="s">
        <v>6561</v>
      </c>
      <c r="S747">
        <f t="shared" si="35"/>
        <v>8</v>
      </c>
      <c r="T747" t="s">
        <v>6562</v>
      </c>
      <c r="U747" t="s">
        <v>15737</v>
      </c>
      <c r="V747" t="s">
        <v>15738</v>
      </c>
      <c r="W747" t="s">
        <v>15739</v>
      </c>
      <c r="X747" t="s">
        <v>15740</v>
      </c>
      <c r="Y747" t="s">
        <v>15741</v>
      </c>
      <c r="Z747" t="s">
        <v>15742</v>
      </c>
      <c r="AA747" t="s">
        <v>15743</v>
      </c>
      <c r="AB747" t="s">
        <v>15744</v>
      </c>
    </row>
    <row r="748" spans="1:28" x14ac:dyDescent="0.25">
      <c r="A748" t="s">
        <v>5437</v>
      </c>
      <c r="B748" t="s">
        <v>5438</v>
      </c>
      <c r="C748" t="s">
        <v>7608</v>
      </c>
      <c r="D748" t="s">
        <v>17067</v>
      </c>
      <c r="E748" s="3">
        <v>177</v>
      </c>
      <c r="F748" s="3">
        <v>199</v>
      </c>
      <c r="G748" s="3" t="str" cm="1">
        <f t="array" ref="G74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748" s="18">
        <v>0.11</v>
      </c>
      <c r="I748" s="8">
        <f>Table2[[#This Row],[rating]]+(Table2[[#This Row],[review count per product]]/8)</f>
        <v>5.0999999999999996</v>
      </c>
      <c r="J748">
        <v>4.0999999999999996</v>
      </c>
      <c r="K748" s="2">
        <v>3688</v>
      </c>
      <c r="L748" s="2" t="str">
        <f>IF(Table2[[#This Row],[rating_count]]&lt;1000,"YES","NO")</f>
        <v>NO</v>
      </c>
      <c r="M748" s="2" t="str" cm="1">
        <f t="array" ref="M748">_xlfn.IFS(E748&lt;1000,"&lt;₹1000",E748&lt;=10000,"₹1000 - ₹10000",E748&gt;10000,"&gt;₹10000")</f>
        <v>&lt;₹1000</v>
      </c>
      <c r="N748" s="2" t="str">
        <f t="shared" si="33"/>
        <v>NO</v>
      </c>
      <c r="O748" s="4">
        <f t="shared" si="34"/>
        <v>733912</v>
      </c>
      <c r="P748" t="s">
        <v>5439</v>
      </c>
      <c r="Q748" t="s">
        <v>5440</v>
      </c>
      <c r="R748" t="s">
        <v>5441</v>
      </c>
      <c r="S748">
        <f t="shared" si="35"/>
        <v>8</v>
      </c>
      <c r="T748" t="s">
        <v>5442</v>
      </c>
      <c r="U748" t="s">
        <v>14274</v>
      </c>
      <c r="V748" t="s">
        <v>14275</v>
      </c>
      <c r="W748" t="s">
        <v>14276</v>
      </c>
      <c r="X748" t="s">
        <v>14277</v>
      </c>
      <c r="Y748" t="s">
        <v>14278</v>
      </c>
      <c r="Z748" t="s">
        <v>14279</v>
      </c>
      <c r="AA748" t="s">
        <v>14280</v>
      </c>
      <c r="AB748" t="s">
        <v>14281</v>
      </c>
    </row>
    <row r="749" spans="1:28" x14ac:dyDescent="0.25">
      <c r="A749" t="s">
        <v>5862</v>
      </c>
      <c r="B749" t="s">
        <v>5863</v>
      </c>
      <c r="C749" t="s">
        <v>7680</v>
      </c>
      <c r="D749" t="s">
        <v>17068</v>
      </c>
      <c r="E749" s="3">
        <v>199</v>
      </c>
      <c r="F749" s="3">
        <v>499</v>
      </c>
      <c r="G749" s="3" t="str" cm="1">
        <f t="array" ref="G74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49" s="18">
        <v>0.6</v>
      </c>
      <c r="I749" s="8">
        <f>Table2[[#This Row],[rating]]+(Table2[[#This Row],[review count per product]]/8)</f>
        <v>5.0999999999999996</v>
      </c>
      <c r="J749">
        <v>4.0999999999999996</v>
      </c>
      <c r="K749" s="2">
        <v>1996</v>
      </c>
      <c r="L749" s="2" t="str">
        <f>IF(Table2[[#This Row],[rating_count]]&lt;1000,"YES","NO")</f>
        <v>NO</v>
      </c>
      <c r="M749" s="2" t="str" cm="1">
        <f t="array" ref="M749">_xlfn.IFS(E749&lt;1000,"&lt;₹1000",E749&lt;=10000,"₹1000 - ₹10000",E749&gt;10000,"&gt;₹10000")</f>
        <v>&lt;₹1000</v>
      </c>
      <c r="N749" s="2" t="str">
        <f t="shared" si="33"/>
        <v>YES</v>
      </c>
      <c r="O749" s="4">
        <f t="shared" si="34"/>
        <v>996004</v>
      </c>
      <c r="P749" t="s">
        <v>5864</v>
      </c>
      <c r="Q749" t="s">
        <v>5865</v>
      </c>
      <c r="R749" t="s">
        <v>5866</v>
      </c>
      <c r="S749">
        <f t="shared" si="35"/>
        <v>8</v>
      </c>
      <c r="T749" t="s">
        <v>5867</v>
      </c>
      <c r="U749" t="s">
        <v>14826</v>
      </c>
      <c r="V749" t="s">
        <v>14827</v>
      </c>
      <c r="W749" t="s">
        <v>14828</v>
      </c>
      <c r="X749" t="s">
        <v>14829</v>
      </c>
      <c r="Y749" t="s">
        <v>14830</v>
      </c>
      <c r="Z749" t="s">
        <v>14831</v>
      </c>
      <c r="AA749" t="s">
        <v>14832</v>
      </c>
      <c r="AB749" t="s">
        <v>14833</v>
      </c>
    </row>
    <row r="750" spans="1:28" x14ac:dyDescent="0.25">
      <c r="A750" t="s">
        <v>6323</v>
      </c>
      <c r="B750" t="s">
        <v>6324</v>
      </c>
      <c r="C750" t="s">
        <v>7689</v>
      </c>
      <c r="D750" t="s">
        <v>17068</v>
      </c>
      <c r="E750" s="3">
        <v>948</v>
      </c>
      <c r="F750" s="3">
        <v>1620</v>
      </c>
      <c r="G750" s="3" t="str" cm="1">
        <f t="array" ref="G75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50" s="18">
        <v>0.41</v>
      </c>
      <c r="I750" s="8">
        <f>Table2[[#This Row],[rating]]+(Table2[[#This Row],[review count per product]]/8)</f>
        <v>5.0999999999999996</v>
      </c>
      <c r="J750">
        <v>4.0999999999999996</v>
      </c>
      <c r="K750" s="2">
        <v>4370</v>
      </c>
      <c r="L750" s="2" t="str">
        <f>IF(Table2[[#This Row],[rating_count]]&lt;1000,"YES","NO")</f>
        <v>NO</v>
      </c>
      <c r="M750" s="2" t="str" cm="1">
        <f t="array" ref="M750">_xlfn.IFS(E750&lt;1000,"&lt;₹1000",E750&lt;=10000,"₹1000 - ₹10000",E750&gt;10000,"&gt;₹10000")</f>
        <v>&lt;₹1000</v>
      </c>
      <c r="N750" s="2" t="str">
        <f t="shared" si="33"/>
        <v>NO</v>
      </c>
      <c r="O750" s="4">
        <f t="shared" si="34"/>
        <v>7079400</v>
      </c>
      <c r="P750" t="s">
        <v>6325</v>
      </c>
      <c r="Q750" t="s">
        <v>6326</v>
      </c>
      <c r="R750" t="s">
        <v>6327</v>
      </c>
      <c r="S750">
        <f t="shared" si="35"/>
        <v>8</v>
      </c>
      <c r="T750" t="s">
        <v>6328</v>
      </c>
      <c r="U750" t="s">
        <v>15426</v>
      </c>
      <c r="V750" t="s">
        <v>15427</v>
      </c>
      <c r="W750" t="s">
        <v>15428</v>
      </c>
      <c r="X750" t="s">
        <v>15429</v>
      </c>
      <c r="Y750" t="s">
        <v>15430</v>
      </c>
      <c r="Z750" t="s">
        <v>15431</v>
      </c>
      <c r="AA750" t="s">
        <v>15432</v>
      </c>
      <c r="AB750" t="s">
        <v>15433</v>
      </c>
    </row>
    <row r="751" spans="1:28" x14ac:dyDescent="0.25">
      <c r="A751" t="s">
        <v>3497</v>
      </c>
      <c r="B751" t="s">
        <v>3498</v>
      </c>
      <c r="C751" t="s">
        <v>7537</v>
      </c>
      <c r="D751" t="s">
        <v>17066</v>
      </c>
      <c r="E751" s="3">
        <v>399</v>
      </c>
      <c r="F751" s="3">
        <v>699</v>
      </c>
      <c r="G751" s="3" t="str" cm="1">
        <f t="array" ref="G75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51" s="18">
        <v>0.43</v>
      </c>
      <c r="I751" s="8">
        <f>Table2[[#This Row],[rating]]+(Table2[[#This Row],[review count per product]]/8)</f>
        <v>4.4000000000000004</v>
      </c>
      <c r="J751">
        <v>3.4</v>
      </c>
      <c r="K751" s="2">
        <v>3454</v>
      </c>
      <c r="L751" s="2" t="str">
        <f>IF(Table2[[#This Row],[rating_count]]&lt;1000,"YES","NO")</f>
        <v>NO</v>
      </c>
      <c r="M751" s="2" t="str" cm="1">
        <f t="array" ref="M751">_xlfn.IFS(E751&lt;1000,"&lt;₹1000",E751&lt;=10000,"₹1000 - ₹10000",E751&gt;10000,"&gt;₹10000")</f>
        <v>&lt;₹1000</v>
      </c>
      <c r="N751" s="2" t="str">
        <f t="shared" si="33"/>
        <v>NO</v>
      </c>
      <c r="O751" s="4">
        <f t="shared" si="34"/>
        <v>2414346</v>
      </c>
      <c r="P751" t="s">
        <v>3499</v>
      </c>
      <c r="Q751" t="s">
        <v>3500</v>
      </c>
      <c r="R751" t="s">
        <v>3501</v>
      </c>
      <c r="S751">
        <f t="shared" si="35"/>
        <v>8</v>
      </c>
      <c r="T751" t="s">
        <v>3502</v>
      </c>
      <c r="U751" t="s">
        <v>11726</v>
      </c>
      <c r="V751" t="s">
        <v>11727</v>
      </c>
      <c r="W751" t="s">
        <v>11728</v>
      </c>
      <c r="X751" t="s">
        <v>11729</v>
      </c>
      <c r="Y751" t="s">
        <v>11730</v>
      </c>
      <c r="Z751" t="s">
        <v>11731</v>
      </c>
      <c r="AA751" t="s">
        <v>11732</v>
      </c>
      <c r="AB751" t="s">
        <v>11733</v>
      </c>
    </row>
    <row r="752" spans="1:28" x14ac:dyDescent="0.25">
      <c r="A752" t="s">
        <v>2026</v>
      </c>
      <c r="B752" t="s">
        <v>2027</v>
      </c>
      <c r="C752" t="s">
        <v>7556</v>
      </c>
      <c r="D752" t="s">
        <v>17067</v>
      </c>
      <c r="E752" s="3">
        <v>529</v>
      </c>
      <c r="F752" s="3">
        <v>1499</v>
      </c>
      <c r="G752" s="3" t="str" cm="1">
        <f t="array" ref="G75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52" s="18">
        <v>0.65</v>
      </c>
      <c r="I752" s="8">
        <f>Table2[[#This Row],[rating]]+(Table2[[#This Row],[review count per product]]/8)</f>
        <v>5.0999999999999996</v>
      </c>
      <c r="J752">
        <v>4.0999999999999996</v>
      </c>
      <c r="K752" s="2">
        <v>8599</v>
      </c>
      <c r="L752" s="2" t="str">
        <f>IF(Table2[[#This Row],[rating_count]]&lt;1000,"YES","NO")</f>
        <v>NO</v>
      </c>
      <c r="M752" s="2" t="str" cm="1">
        <f t="array" ref="M752">_xlfn.IFS(E752&lt;1000,"&lt;₹1000",E752&lt;=10000,"₹1000 - ₹10000",E752&gt;10000,"&gt;₹10000")</f>
        <v>&lt;₹1000</v>
      </c>
      <c r="N752" s="2" t="str">
        <f t="shared" si="33"/>
        <v>YES</v>
      </c>
      <c r="O752" s="4">
        <f t="shared" si="34"/>
        <v>12889901</v>
      </c>
      <c r="P752" t="s">
        <v>2028</v>
      </c>
      <c r="Q752" t="s">
        <v>2029</v>
      </c>
      <c r="R752" t="s">
        <v>2030</v>
      </c>
      <c r="S752">
        <f t="shared" si="35"/>
        <v>8</v>
      </c>
      <c r="T752" t="s">
        <v>2031</v>
      </c>
      <c r="U752" t="s">
        <v>10017</v>
      </c>
      <c r="V752" t="s">
        <v>10018</v>
      </c>
      <c r="W752" t="s">
        <v>10019</v>
      </c>
      <c r="X752" t="s">
        <v>10020</v>
      </c>
      <c r="Y752" t="s">
        <v>10021</v>
      </c>
      <c r="Z752" t="s">
        <v>10022</v>
      </c>
      <c r="AA752" t="s">
        <v>10023</v>
      </c>
      <c r="AB752" t="s">
        <v>10024</v>
      </c>
    </row>
    <row r="753" spans="1:28" x14ac:dyDescent="0.25">
      <c r="A753" t="s">
        <v>2869</v>
      </c>
      <c r="B753" t="s">
        <v>2870</v>
      </c>
      <c r="C753" t="s">
        <v>7556</v>
      </c>
      <c r="D753" t="s">
        <v>17067</v>
      </c>
      <c r="E753" s="3">
        <v>99</v>
      </c>
      <c r="F753" s="3">
        <v>999</v>
      </c>
      <c r="G753" s="3" t="str" cm="1">
        <f t="array" ref="G75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753" s="18">
        <v>0.9</v>
      </c>
      <c r="I753" s="8">
        <f>Table2[[#This Row],[rating]]+(Table2[[#This Row],[review count per product]]/8)</f>
        <v>5.0999999999999996</v>
      </c>
      <c r="J753">
        <v>4.0999999999999996</v>
      </c>
      <c r="K753" s="2">
        <v>8751</v>
      </c>
      <c r="L753" s="2" t="str">
        <f>IF(Table2[[#This Row],[rating_count]]&lt;1000,"YES","NO")</f>
        <v>NO</v>
      </c>
      <c r="M753" s="2" t="str" cm="1">
        <f t="array" ref="M753">_xlfn.IFS(E753&lt;1000,"&lt;₹1000",E753&lt;=10000,"₹1000 - ₹10000",E753&gt;10000,"&gt;₹10000")</f>
        <v>&lt;₹1000</v>
      </c>
      <c r="N753" s="2" t="str">
        <f t="shared" si="33"/>
        <v>YES</v>
      </c>
      <c r="O753" s="4">
        <f t="shared" si="34"/>
        <v>8742249</v>
      </c>
      <c r="P753" t="s">
        <v>2685</v>
      </c>
      <c r="Q753" t="s">
        <v>2871</v>
      </c>
      <c r="R753" t="s">
        <v>2872</v>
      </c>
      <c r="S753">
        <f t="shared" si="35"/>
        <v>8</v>
      </c>
      <c r="T753" t="s">
        <v>2873</v>
      </c>
      <c r="U753" t="s">
        <v>10905</v>
      </c>
      <c r="V753" t="s">
        <v>10906</v>
      </c>
      <c r="W753" t="s">
        <v>10907</v>
      </c>
      <c r="X753" t="s">
        <v>10908</v>
      </c>
      <c r="Y753" t="s">
        <v>10909</v>
      </c>
      <c r="Z753" t="s">
        <v>10910</v>
      </c>
      <c r="AA753" t="s">
        <v>10911</v>
      </c>
      <c r="AB753" t="s">
        <v>10912</v>
      </c>
    </row>
    <row r="754" spans="1:28" x14ac:dyDescent="0.25">
      <c r="A754" t="s">
        <v>6359</v>
      </c>
      <c r="B754" t="s">
        <v>6360</v>
      </c>
      <c r="C754" t="s">
        <v>7682</v>
      </c>
      <c r="D754" t="s">
        <v>17068</v>
      </c>
      <c r="E754" s="3">
        <v>351</v>
      </c>
      <c r="F754" s="3">
        <v>899</v>
      </c>
      <c r="G754" s="3" t="str" cm="1">
        <f t="array" ref="G75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54" s="18">
        <v>0.61</v>
      </c>
      <c r="I754" s="8">
        <f>Table2[[#This Row],[rating]]+(Table2[[#This Row],[review count per product]]/8)</f>
        <v>4.9000000000000004</v>
      </c>
      <c r="J754">
        <v>3.9</v>
      </c>
      <c r="K754" s="2">
        <v>296</v>
      </c>
      <c r="L754" s="2" t="str">
        <f>IF(Table2[[#This Row],[rating_count]]&lt;1000,"YES","NO")</f>
        <v>YES</v>
      </c>
      <c r="M754" s="2" t="str" cm="1">
        <f t="array" ref="M754">_xlfn.IFS(E754&lt;1000,"&lt;₹1000",E754&lt;=10000,"₹1000 - ₹10000",E754&gt;10000,"&gt;₹10000")</f>
        <v>&lt;₹1000</v>
      </c>
      <c r="N754" s="2" t="str">
        <f t="shared" si="33"/>
        <v>YES</v>
      </c>
      <c r="O754" s="4">
        <f t="shared" si="34"/>
        <v>266104</v>
      </c>
      <c r="P754" t="s">
        <v>6361</v>
      </c>
      <c r="Q754" t="s">
        <v>6362</v>
      </c>
      <c r="R754" t="s">
        <v>6363</v>
      </c>
      <c r="S754">
        <f t="shared" si="35"/>
        <v>8</v>
      </c>
      <c r="T754" t="s">
        <v>6364</v>
      </c>
      <c r="U754" t="s">
        <v>15474</v>
      </c>
      <c r="V754" t="s">
        <v>15475</v>
      </c>
      <c r="W754" t="s">
        <v>15476</v>
      </c>
      <c r="X754" t="s">
        <v>15477</v>
      </c>
      <c r="Y754" t="s">
        <v>15478</v>
      </c>
      <c r="Z754" t="s">
        <v>15479</v>
      </c>
      <c r="AA754" t="s">
        <v>15480</v>
      </c>
      <c r="AB754" t="s">
        <v>15481</v>
      </c>
    </row>
    <row r="755" spans="1:28" x14ac:dyDescent="0.25">
      <c r="A755" t="s">
        <v>3891</v>
      </c>
      <c r="B755" t="s">
        <v>3892</v>
      </c>
      <c r="C755" t="s">
        <v>7623</v>
      </c>
      <c r="D755" t="s">
        <v>17069</v>
      </c>
      <c r="E755" s="3">
        <v>249</v>
      </c>
      <c r="F755" s="3">
        <v>600</v>
      </c>
      <c r="G755" s="3" t="str" cm="1">
        <f t="array" ref="G75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55" s="18">
        <v>0.59</v>
      </c>
      <c r="I755" s="8">
        <f>Table2[[#This Row],[rating]]+(Table2[[#This Row],[review count per product]]/8)</f>
        <v>5</v>
      </c>
      <c r="J755">
        <v>4</v>
      </c>
      <c r="K755" s="2">
        <v>1208</v>
      </c>
      <c r="L755" s="2" t="str">
        <f>IF(Table2[[#This Row],[rating_count]]&lt;1000,"YES","NO")</f>
        <v>NO</v>
      </c>
      <c r="M755" s="2" t="str" cm="1">
        <f t="array" ref="M755">_xlfn.IFS(E755&lt;1000,"&lt;₹1000",E755&lt;=10000,"₹1000 - ₹10000",E755&gt;10000,"&gt;₹10000")</f>
        <v>&lt;₹1000</v>
      </c>
      <c r="N755" s="2" t="str">
        <f t="shared" si="33"/>
        <v>YES</v>
      </c>
      <c r="O755" s="4">
        <f t="shared" si="34"/>
        <v>724800</v>
      </c>
      <c r="P755" t="s">
        <v>3893</v>
      </c>
      <c r="Q755" t="s">
        <v>3894</v>
      </c>
      <c r="R755" t="s">
        <v>3895</v>
      </c>
      <c r="S755">
        <f t="shared" si="35"/>
        <v>8</v>
      </c>
      <c r="T755" t="s">
        <v>3896</v>
      </c>
      <c r="U755" t="s">
        <v>12246</v>
      </c>
      <c r="V755" t="s">
        <v>12247</v>
      </c>
      <c r="W755" t="s">
        <v>12248</v>
      </c>
      <c r="X755" t="s">
        <v>12249</v>
      </c>
      <c r="Y755" t="s">
        <v>12250</v>
      </c>
      <c r="Z755" t="s">
        <v>12251</v>
      </c>
      <c r="AA755" t="s">
        <v>12252</v>
      </c>
      <c r="AB755" t="s">
        <v>12253</v>
      </c>
    </row>
    <row r="756" spans="1:28" x14ac:dyDescent="0.25">
      <c r="A756" t="s">
        <v>4178</v>
      </c>
      <c r="B756" t="s">
        <v>4179</v>
      </c>
      <c r="C756" t="s">
        <v>7635</v>
      </c>
      <c r="D756" t="s">
        <v>17067</v>
      </c>
      <c r="E756" s="3">
        <v>299</v>
      </c>
      <c r="F756" s="3">
        <v>990</v>
      </c>
      <c r="G756" s="3" t="str" cm="1">
        <f t="array" ref="G75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56" s="18">
        <v>0.7</v>
      </c>
      <c r="I756" s="8">
        <f>Table2[[#This Row],[rating]]+(Table2[[#This Row],[review count per product]]/8)</f>
        <v>5.5</v>
      </c>
      <c r="J756">
        <v>4.5</v>
      </c>
      <c r="K756" s="2">
        <v>2453</v>
      </c>
      <c r="L756" s="2" t="str">
        <f>IF(Table2[[#This Row],[rating_count]]&lt;1000,"YES","NO")</f>
        <v>NO</v>
      </c>
      <c r="M756" s="2" t="str" cm="1">
        <f t="array" ref="M756">_xlfn.IFS(E756&lt;1000,"&lt;₹1000",E756&lt;=10000,"₹1000 - ₹10000",E756&gt;10000,"&gt;₹10000")</f>
        <v>&lt;₹1000</v>
      </c>
      <c r="N756" s="2" t="str">
        <f t="shared" si="33"/>
        <v>YES</v>
      </c>
      <c r="O756" s="4">
        <f t="shared" si="34"/>
        <v>2428470</v>
      </c>
      <c r="P756" t="s">
        <v>4180</v>
      </c>
      <c r="Q756" t="s">
        <v>4181</v>
      </c>
      <c r="R756" t="s">
        <v>4182</v>
      </c>
      <c r="S756">
        <f t="shared" si="35"/>
        <v>8</v>
      </c>
      <c r="T756" t="s">
        <v>4183</v>
      </c>
      <c r="U756" t="s">
        <v>12630</v>
      </c>
      <c r="V756" t="s">
        <v>12631</v>
      </c>
      <c r="W756" t="s">
        <v>12632</v>
      </c>
      <c r="X756" t="s">
        <v>12633</v>
      </c>
      <c r="Y756" t="s">
        <v>12634</v>
      </c>
      <c r="Z756" t="s">
        <v>12635</v>
      </c>
      <c r="AA756" t="s">
        <v>12636</v>
      </c>
      <c r="AB756" t="s">
        <v>12637</v>
      </c>
    </row>
    <row r="757" spans="1:28" x14ac:dyDescent="0.25">
      <c r="A757" t="s">
        <v>4748</v>
      </c>
      <c r="B757" t="s">
        <v>4749</v>
      </c>
      <c r="C757" t="s">
        <v>7650</v>
      </c>
      <c r="D757" t="s">
        <v>17066</v>
      </c>
      <c r="E757" s="3">
        <v>899</v>
      </c>
      <c r="F757" s="3">
        <v>1999</v>
      </c>
      <c r="G757" s="3" t="str" cm="1">
        <f t="array" ref="G75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57" s="18">
        <v>0.55000000000000004</v>
      </c>
      <c r="I757" s="8">
        <f>Table2[[#This Row],[rating]]+(Table2[[#This Row],[review count per product]]/8)</f>
        <v>5.4</v>
      </c>
      <c r="J757">
        <v>4.4000000000000004</v>
      </c>
      <c r="K757" s="2">
        <v>1667</v>
      </c>
      <c r="L757" s="2" t="str">
        <f>IF(Table2[[#This Row],[rating_count]]&lt;1000,"YES","NO")</f>
        <v>NO</v>
      </c>
      <c r="M757" s="2" t="str" cm="1">
        <f t="array" ref="M757">_xlfn.IFS(E757&lt;1000,"&lt;₹1000",E757&lt;=10000,"₹1000 - ₹10000",E757&gt;10000,"&gt;₹10000")</f>
        <v>&lt;₹1000</v>
      </c>
      <c r="N757" s="2" t="str">
        <f t="shared" si="33"/>
        <v>YES</v>
      </c>
      <c r="O757" s="4">
        <f t="shared" si="34"/>
        <v>3332333</v>
      </c>
      <c r="P757" t="s">
        <v>4750</v>
      </c>
      <c r="Q757" t="s">
        <v>4751</v>
      </c>
      <c r="R757" t="s">
        <v>4752</v>
      </c>
      <c r="S757">
        <f t="shared" si="35"/>
        <v>8</v>
      </c>
      <c r="T757" t="s">
        <v>4753</v>
      </c>
      <c r="U757" t="s">
        <v>13359</v>
      </c>
      <c r="V757" t="s">
        <v>13360</v>
      </c>
      <c r="W757" t="s">
        <v>13361</v>
      </c>
      <c r="X757" t="s">
        <v>13362</v>
      </c>
      <c r="Y757" t="s">
        <v>13363</v>
      </c>
      <c r="Z757" t="s">
        <v>13364</v>
      </c>
      <c r="AA757" t="s">
        <v>13365</v>
      </c>
      <c r="AB757" t="s">
        <v>13366</v>
      </c>
    </row>
    <row r="758" spans="1:28" x14ac:dyDescent="0.25">
      <c r="A758" t="s">
        <v>4517</v>
      </c>
      <c r="B758" t="s">
        <v>4518</v>
      </c>
      <c r="C758" t="s">
        <v>7582</v>
      </c>
      <c r="D758" t="s">
        <v>17066</v>
      </c>
      <c r="E758" s="3">
        <v>379</v>
      </c>
      <c r="F758" s="3">
        <v>1099</v>
      </c>
      <c r="G758" s="3" t="str" cm="1">
        <f t="array" ref="G75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58" s="18">
        <v>0.66</v>
      </c>
      <c r="I758" s="8">
        <f>Table2[[#This Row],[rating]]+(Table2[[#This Row],[review count per product]]/8)</f>
        <v>5.3</v>
      </c>
      <c r="J758">
        <v>4.3</v>
      </c>
      <c r="K758" s="2">
        <v>2806</v>
      </c>
      <c r="L758" s="2" t="str">
        <f>IF(Table2[[#This Row],[rating_count]]&lt;1000,"YES","NO")</f>
        <v>NO</v>
      </c>
      <c r="M758" s="2" t="str" cm="1">
        <f t="array" ref="M758">_xlfn.IFS(E758&lt;1000,"&lt;₹1000",E758&lt;=10000,"₹1000 - ₹10000",E758&gt;10000,"&gt;₹10000")</f>
        <v>&lt;₹1000</v>
      </c>
      <c r="N758" s="2" t="str">
        <f t="shared" si="33"/>
        <v>YES</v>
      </c>
      <c r="O758" s="4">
        <f t="shared" si="34"/>
        <v>3083794</v>
      </c>
      <c r="P758" t="s">
        <v>4519</v>
      </c>
      <c r="Q758" t="s">
        <v>577</v>
      </c>
      <c r="R758" t="s">
        <v>578</v>
      </c>
      <c r="S758">
        <f t="shared" si="35"/>
        <v>8</v>
      </c>
      <c r="T758" t="s">
        <v>579</v>
      </c>
      <c r="U758" t="s">
        <v>8416</v>
      </c>
      <c r="V758" t="s">
        <v>8417</v>
      </c>
      <c r="W758" t="s">
        <v>8418</v>
      </c>
      <c r="X758" t="s">
        <v>8419</v>
      </c>
      <c r="Y758" t="s">
        <v>8420</v>
      </c>
      <c r="Z758" t="s">
        <v>8421</v>
      </c>
      <c r="AA758" t="s">
        <v>8422</v>
      </c>
      <c r="AB758" t="s">
        <v>8423</v>
      </c>
    </row>
    <row r="759" spans="1:28" x14ac:dyDescent="0.25">
      <c r="A759" t="s">
        <v>988</v>
      </c>
      <c r="B759" t="s">
        <v>989</v>
      </c>
      <c r="C759" t="s">
        <v>7537</v>
      </c>
      <c r="D759" t="s">
        <v>17066</v>
      </c>
      <c r="E759" s="3">
        <v>379</v>
      </c>
      <c r="F759" s="3">
        <v>1099</v>
      </c>
      <c r="G759" s="3" t="str" cm="1">
        <f t="array" ref="G75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59" s="18">
        <v>0.66</v>
      </c>
      <c r="I759" s="8">
        <f>Table2[[#This Row],[rating]]+(Table2[[#This Row],[review count per product]]/8)</f>
        <v>5.3</v>
      </c>
      <c r="J759">
        <v>4.3</v>
      </c>
      <c r="K759" s="2">
        <v>2806</v>
      </c>
      <c r="L759" s="2" t="str">
        <f>IF(Table2[[#This Row],[rating_count]]&lt;1000,"YES","NO")</f>
        <v>NO</v>
      </c>
      <c r="M759" s="2" t="str" cm="1">
        <f t="array" ref="M759">_xlfn.IFS(E759&lt;1000,"&lt;₹1000",E759&lt;=10000,"₹1000 - ₹10000",E759&gt;10000,"&gt;₹10000")</f>
        <v>&lt;₹1000</v>
      </c>
      <c r="N759" s="2" t="str">
        <f t="shared" si="33"/>
        <v>YES</v>
      </c>
      <c r="O759" s="4">
        <f t="shared" si="34"/>
        <v>3083794</v>
      </c>
      <c r="P759" t="s">
        <v>990</v>
      </c>
      <c r="Q759" t="s">
        <v>577</v>
      </c>
      <c r="R759" t="s">
        <v>578</v>
      </c>
      <c r="S759">
        <f t="shared" si="35"/>
        <v>8</v>
      </c>
      <c r="T759" t="s">
        <v>579</v>
      </c>
      <c r="U759" t="s">
        <v>8416</v>
      </c>
      <c r="V759" t="s">
        <v>8417</v>
      </c>
      <c r="W759" t="s">
        <v>8418</v>
      </c>
      <c r="X759" t="s">
        <v>8419</v>
      </c>
      <c r="Y759" t="s">
        <v>8420</v>
      </c>
      <c r="Z759" t="s">
        <v>8421</v>
      </c>
      <c r="AA759" t="s">
        <v>8422</v>
      </c>
      <c r="AB759" t="s">
        <v>8423</v>
      </c>
    </row>
    <row r="760" spans="1:28" x14ac:dyDescent="0.25">
      <c r="A760" t="s">
        <v>4214</v>
      </c>
      <c r="B760" t="s">
        <v>4215</v>
      </c>
      <c r="C760" t="s">
        <v>7592</v>
      </c>
      <c r="D760" t="s">
        <v>17066</v>
      </c>
      <c r="E760" s="3">
        <v>425</v>
      </c>
      <c r="F760" s="3">
        <v>899</v>
      </c>
      <c r="G760" s="3" t="str" cm="1">
        <f t="array" ref="G76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60" s="18">
        <v>0.53</v>
      </c>
      <c r="I760" s="8">
        <f>Table2[[#This Row],[rating]]+(Table2[[#This Row],[review count per product]]/8)</f>
        <v>5.5</v>
      </c>
      <c r="J760">
        <v>4.5</v>
      </c>
      <c r="K760" s="2">
        <v>4219</v>
      </c>
      <c r="L760" s="2" t="str">
        <f>IF(Table2[[#This Row],[rating_count]]&lt;1000,"YES","NO")</f>
        <v>NO</v>
      </c>
      <c r="M760" s="2" t="str" cm="1">
        <f t="array" ref="M760">_xlfn.IFS(E760&lt;1000,"&lt;₹1000",E760&lt;=10000,"₹1000 - ₹10000",E760&gt;10000,"&gt;₹10000")</f>
        <v>&lt;₹1000</v>
      </c>
      <c r="N760" s="2" t="str">
        <f t="shared" si="33"/>
        <v>YES</v>
      </c>
      <c r="O760" s="4">
        <f t="shared" si="34"/>
        <v>3792881</v>
      </c>
      <c r="P760" t="s">
        <v>4216</v>
      </c>
      <c r="Q760" t="s">
        <v>4217</v>
      </c>
      <c r="R760" t="s">
        <v>4218</v>
      </c>
      <c r="S760">
        <f t="shared" si="35"/>
        <v>8</v>
      </c>
      <c r="T760" t="s">
        <v>4219</v>
      </c>
      <c r="U760" t="s">
        <v>12678</v>
      </c>
      <c r="V760" t="s">
        <v>12679</v>
      </c>
      <c r="W760" t="s">
        <v>12680</v>
      </c>
      <c r="X760" t="s">
        <v>12681</v>
      </c>
      <c r="Y760" t="s">
        <v>12682</v>
      </c>
      <c r="Z760" t="s">
        <v>12683</v>
      </c>
      <c r="AA760" t="s">
        <v>12684</v>
      </c>
      <c r="AB760" t="s">
        <v>12685</v>
      </c>
    </row>
    <row r="761" spans="1:28" x14ac:dyDescent="0.25">
      <c r="A761" t="s">
        <v>109</v>
      </c>
      <c r="B761" t="s">
        <v>110</v>
      </c>
      <c r="C761" t="s">
        <v>7537</v>
      </c>
      <c r="D761" t="s">
        <v>17066</v>
      </c>
      <c r="E761" s="3">
        <v>199</v>
      </c>
      <c r="F761" s="3">
        <v>499</v>
      </c>
      <c r="G761" s="3" t="str" cm="1">
        <f t="array" ref="G76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61" s="18">
        <v>0.6</v>
      </c>
      <c r="I761" s="8">
        <f>Table2[[#This Row],[rating]]+(Table2[[#This Row],[review count per product]]/8)</f>
        <v>5.0999999999999996</v>
      </c>
      <c r="J761">
        <v>4.0999999999999996</v>
      </c>
      <c r="K761" s="2">
        <v>13045</v>
      </c>
      <c r="L761" s="2" t="str">
        <f>IF(Table2[[#This Row],[rating_count]]&lt;1000,"YES","NO")</f>
        <v>NO</v>
      </c>
      <c r="M761" s="2" t="str" cm="1">
        <f t="array" ref="M761">_xlfn.IFS(E761&lt;1000,"&lt;₹1000",E761&lt;=10000,"₹1000 - ₹10000",E761&gt;10000,"&gt;₹10000")</f>
        <v>&lt;₹1000</v>
      </c>
      <c r="N761" s="2" t="str">
        <f t="shared" si="33"/>
        <v>YES</v>
      </c>
      <c r="O761" s="4">
        <f t="shared" si="34"/>
        <v>6509455</v>
      </c>
      <c r="P761" t="s">
        <v>111</v>
      </c>
      <c r="Q761" t="s">
        <v>112</v>
      </c>
      <c r="R761" t="s">
        <v>113</v>
      </c>
      <c r="S761">
        <f t="shared" si="35"/>
        <v>8</v>
      </c>
      <c r="T761" t="s">
        <v>114</v>
      </c>
      <c r="U761" t="s">
        <v>7864</v>
      </c>
      <c r="V761" t="s">
        <v>7865</v>
      </c>
      <c r="W761" t="s">
        <v>7866</v>
      </c>
      <c r="X761" t="s">
        <v>7867</v>
      </c>
      <c r="Y761" t="s">
        <v>7868</v>
      </c>
      <c r="Z761" t="s">
        <v>7869</v>
      </c>
      <c r="AA761" t="s">
        <v>7870</v>
      </c>
      <c r="AB761" t="s">
        <v>7871</v>
      </c>
    </row>
    <row r="762" spans="1:28" x14ac:dyDescent="0.25">
      <c r="A762" t="s">
        <v>5886</v>
      </c>
      <c r="B762" t="s">
        <v>5887</v>
      </c>
      <c r="C762" t="s">
        <v>7681</v>
      </c>
      <c r="D762" t="s">
        <v>17068</v>
      </c>
      <c r="E762" s="3">
        <v>6499</v>
      </c>
      <c r="F762" s="3">
        <v>8500</v>
      </c>
      <c r="G762" s="3" t="str" cm="1">
        <f t="array" ref="G76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762" s="18">
        <v>0.24</v>
      </c>
      <c r="I762" s="8">
        <f>Table2[[#This Row],[rating]]+(Table2[[#This Row],[review count per product]]/8)</f>
        <v>5.4</v>
      </c>
      <c r="J762">
        <v>4.4000000000000004</v>
      </c>
      <c r="K762" s="2">
        <v>5865</v>
      </c>
      <c r="L762" s="2" t="str">
        <f>IF(Table2[[#This Row],[rating_count]]&lt;1000,"YES","NO")</f>
        <v>NO</v>
      </c>
      <c r="M762" s="2" t="str" cm="1">
        <f t="array" ref="M762">_xlfn.IFS(E762&lt;1000,"&lt;₹1000",E762&lt;=10000,"₹1000 - ₹10000",E762&gt;10000,"&gt;₹10000")</f>
        <v>₹1000 - ₹10000</v>
      </c>
      <c r="N762" s="2" t="str">
        <f t="shared" si="33"/>
        <v>NO</v>
      </c>
      <c r="O762" s="4">
        <f t="shared" si="34"/>
        <v>49852500</v>
      </c>
      <c r="P762" t="s">
        <v>5888</v>
      </c>
      <c r="Q762" t="s">
        <v>5889</v>
      </c>
      <c r="R762" t="s">
        <v>5890</v>
      </c>
      <c r="S762">
        <f t="shared" si="35"/>
        <v>8</v>
      </c>
      <c r="T762" t="s">
        <v>5891</v>
      </c>
      <c r="U762" t="s">
        <v>14858</v>
      </c>
      <c r="V762" t="s">
        <v>14859</v>
      </c>
      <c r="W762" t="s">
        <v>14860</v>
      </c>
      <c r="X762" t="s">
        <v>14861</v>
      </c>
      <c r="Y762" t="s">
        <v>14862</v>
      </c>
      <c r="Z762" t="s">
        <v>14863</v>
      </c>
      <c r="AA762" t="s">
        <v>14864</v>
      </c>
      <c r="AB762" t="s">
        <v>14865</v>
      </c>
    </row>
    <row r="763" spans="1:28" x14ac:dyDescent="0.25">
      <c r="A763" t="s">
        <v>47</v>
      </c>
      <c r="B763" t="s">
        <v>48</v>
      </c>
      <c r="C763" t="s">
        <v>7537</v>
      </c>
      <c r="D763" t="s">
        <v>17066</v>
      </c>
      <c r="E763" s="3">
        <v>176.63</v>
      </c>
      <c r="F763" s="3">
        <v>499</v>
      </c>
      <c r="G763" s="3" t="str" cm="1">
        <f t="array" ref="G76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63" s="18">
        <v>0.65</v>
      </c>
      <c r="I763" s="8">
        <f>Table2[[#This Row],[rating]]+(Table2[[#This Row],[review count per product]]/8)</f>
        <v>5.0999999999999996</v>
      </c>
      <c r="J763">
        <v>4.0999999999999996</v>
      </c>
      <c r="K763" s="2">
        <v>15188</v>
      </c>
      <c r="L763" s="2" t="str">
        <f>IF(Table2[[#This Row],[rating_count]]&lt;1000,"YES","NO")</f>
        <v>NO</v>
      </c>
      <c r="M763" s="2" t="str" cm="1">
        <f t="array" ref="M763">_xlfn.IFS(E763&lt;1000,"&lt;₹1000",E763&lt;=10000,"₹1000 - ₹10000",E763&gt;10000,"&gt;₹10000")</f>
        <v>&lt;₹1000</v>
      </c>
      <c r="N763" s="2" t="str">
        <f t="shared" si="33"/>
        <v>YES</v>
      </c>
      <c r="O763" s="4">
        <f t="shared" si="34"/>
        <v>7578812</v>
      </c>
      <c r="P763" t="s">
        <v>49</v>
      </c>
      <c r="Q763" t="s">
        <v>50</v>
      </c>
      <c r="R763" t="s">
        <v>51</v>
      </c>
      <c r="S763">
        <f t="shared" si="35"/>
        <v>8</v>
      </c>
      <c r="T763" t="s">
        <v>52</v>
      </c>
      <c r="U763" t="s">
        <v>7792</v>
      </c>
      <c r="V763" t="s">
        <v>7793</v>
      </c>
      <c r="W763" t="s">
        <v>7794</v>
      </c>
      <c r="X763" t="s">
        <v>7795</v>
      </c>
      <c r="Y763" t="s">
        <v>7796</v>
      </c>
      <c r="Z763" t="s">
        <v>7797</v>
      </c>
      <c r="AA763" t="s">
        <v>7798</v>
      </c>
      <c r="AB763" t="s">
        <v>7799</v>
      </c>
    </row>
    <row r="764" spans="1:28" x14ac:dyDescent="0.25">
      <c r="A764" t="s">
        <v>7336</v>
      </c>
      <c r="B764" t="s">
        <v>7337</v>
      </c>
      <c r="C764" t="s">
        <v>7700</v>
      </c>
      <c r="D764" t="s">
        <v>17068</v>
      </c>
      <c r="E764" s="3">
        <v>2599</v>
      </c>
      <c r="F764" s="3">
        <v>4780</v>
      </c>
      <c r="G764" s="3" t="str" cm="1">
        <f t="array" ref="G76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64" s="18">
        <v>0.46</v>
      </c>
      <c r="I764" s="8">
        <f>Table2[[#This Row],[rating]]+(Table2[[#This Row],[review count per product]]/8)</f>
        <v>4.9000000000000004</v>
      </c>
      <c r="J764">
        <v>3.9</v>
      </c>
      <c r="K764" s="2">
        <v>898</v>
      </c>
      <c r="L764" s="2" t="str">
        <f>IF(Table2[[#This Row],[rating_count]]&lt;1000,"YES","NO")</f>
        <v>YES</v>
      </c>
      <c r="M764" s="2" t="str" cm="1">
        <f t="array" ref="M764">_xlfn.IFS(E764&lt;1000,"&lt;₹1000",E764&lt;=10000,"₹1000 - ₹10000",E764&gt;10000,"&gt;₹10000")</f>
        <v>₹1000 - ₹10000</v>
      </c>
      <c r="N764" s="2" t="str">
        <f t="shared" si="33"/>
        <v>NO</v>
      </c>
      <c r="O764" s="4">
        <f t="shared" si="34"/>
        <v>4292440</v>
      </c>
      <c r="P764" t="s">
        <v>7338</v>
      </c>
      <c r="Q764" t="s">
        <v>7339</v>
      </c>
      <c r="R764" t="s">
        <v>7340</v>
      </c>
      <c r="S764">
        <f t="shared" si="35"/>
        <v>8</v>
      </c>
      <c r="T764" t="s">
        <v>7341</v>
      </c>
      <c r="U764" t="s">
        <v>16749</v>
      </c>
      <c r="V764" t="s">
        <v>16750</v>
      </c>
      <c r="W764" t="s">
        <v>16751</v>
      </c>
      <c r="X764" t="s">
        <v>16752</v>
      </c>
      <c r="Y764" t="s">
        <v>16753</v>
      </c>
      <c r="Z764" t="s">
        <v>16754</v>
      </c>
      <c r="AA764" t="s">
        <v>16755</v>
      </c>
      <c r="AB764" t="s">
        <v>16756</v>
      </c>
    </row>
    <row r="765" spans="1:28" x14ac:dyDescent="0.25">
      <c r="A765" t="s">
        <v>4400</v>
      </c>
      <c r="B765" t="s">
        <v>4401</v>
      </c>
      <c r="C765" t="s">
        <v>7615</v>
      </c>
      <c r="D765" t="s">
        <v>17069</v>
      </c>
      <c r="E765" s="3">
        <v>99</v>
      </c>
      <c r="F765" s="3">
        <v>999</v>
      </c>
      <c r="G765" s="3" t="str" cm="1">
        <f t="array" ref="G76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765" s="18">
        <v>0.9</v>
      </c>
      <c r="I765" s="8">
        <f>Table2[[#This Row],[rating]]+(Table2[[#This Row],[review count per product]]/8)</f>
        <v>4.8</v>
      </c>
      <c r="J765">
        <v>3.8</v>
      </c>
      <c r="K765" s="2">
        <v>594</v>
      </c>
      <c r="L765" s="2" t="str">
        <f>IF(Table2[[#This Row],[rating_count]]&lt;1000,"YES","NO")</f>
        <v>YES</v>
      </c>
      <c r="M765" s="2" t="str" cm="1">
        <f t="array" ref="M765">_xlfn.IFS(E765&lt;1000,"&lt;₹1000",E765&lt;=10000,"₹1000 - ₹10000",E765&gt;10000,"&gt;₹10000")</f>
        <v>&lt;₹1000</v>
      </c>
      <c r="N765" s="2" t="str">
        <f t="shared" si="33"/>
        <v>YES</v>
      </c>
      <c r="O765" s="4">
        <f t="shared" si="34"/>
        <v>593406</v>
      </c>
      <c r="P765" t="s">
        <v>4402</v>
      </c>
      <c r="Q765" t="s">
        <v>4403</v>
      </c>
      <c r="R765" t="s">
        <v>4404</v>
      </c>
      <c r="S765">
        <f t="shared" si="35"/>
        <v>8</v>
      </c>
      <c r="T765" t="s">
        <v>4405</v>
      </c>
      <c r="U765" t="s">
        <v>12918</v>
      </c>
      <c r="V765" t="s">
        <v>12919</v>
      </c>
      <c r="W765" t="s">
        <v>12920</v>
      </c>
      <c r="X765" t="s">
        <v>12921</v>
      </c>
      <c r="Y765" t="s">
        <v>12922</v>
      </c>
      <c r="Z765" t="s">
        <v>12923</v>
      </c>
      <c r="AA765" t="s">
        <v>12924</v>
      </c>
      <c r="AB765" t="s">
        <v>12925</v>
      </c>
    </row>
    <row r="766" spans="1:28" x14ac:dyDescent="0.25">
      <c r="A766" t="s">
        <v>6251</v>
      </c>
      <c r="B766" t="s">
        <v>6252</v>
      </c>
      <c r="C766" t="s">
        <v>7686</v>
      </c>
      <c r="D766" t="s">
        <v>17068</v>
      </c>
      <c r="E766" s="3">
        <v>721</v>
      </c>
      <c r="F766" s="3">
        <v>1499</v>
      </c>
      <c r="G766" s="3" t="str" cm="1">
        <f t="array" ref="G76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66" s="18">
        <v>0.52</v>
      </c>
      <c r="I766" s="8">
        <f>Table2[[#This Row],[rating]]+(Table2[[#This Row],[review count per product]]/8)</f>
        <v>4.0999999999999996</v>
      </c>
      <c r="J766">
        <v>3.1</v>
      </c>
      <c r="K766" s="2">
        <v>2449</v>
      </c>
      <c r="L766" s="2" t="str">
        <f>IF(Table2[[#This Row],[rating_count]]&lt;1000,"YES","NO")</f>
        <v>NO</v>
      </c>
      <c r="M766" s="2" t="str" cm="1">
        <f t="array" ref="M766">_xlfn.IFS(E766&lt;1000,"&lt;₹1000",E766&lt;=10000,"₹1000 - ₹10000",E766&gt;10000,"&gt;₹10000")</f>
        <v>&lt;₹1000</v>
      </c>
      <c r="N766" s="2" t="str">
        <f t="shared" si="33"/>
        <v>YES</v>
      </c>
      <c r="O766" s="4">
        <f t="shared" si="34"/>
        <v>3671051</v>
      </c>
      <c r="P766" t="s">
        <v>6253</v>
      </c>
      <c r="Q766" t="s">
        <v>6254</v>
      </c>
      <c r="R766" t="s">
        <v>6255</v>
      </c>
      <c r="S766">
        <f t="shared" si="35"/>
        <v>8</v>
      </c>
      <c r="T766" t="s">
        <v>6256</v>
      </c>
      <c r="U766" t="s">
        <v>15330</v>
      </c>
      <c r="V766" t="s">
        <v>15331</v>
      </c>
      <c r="W766" t="s">
        <v>15332</v>
      </c>
      <c r="X766" t="s">
        <v>15333</v>
      </c>
      <c r="Y766" t="s">
        <v>15334</v>
      </c>
      <c r="Z766" t="s">
        <v>15335</v>
      </c>
      <c r="AA766" t="s">
        <v>15336</v>
      </c>
      <c r="AB766" t="s">
        <v>15337</v>
      </c>
    </row>
    <row r="767" spans="1:28" x14ac:dyDescent="0.25">
      <c r="A767" t="s">
        <v>1040</v>
      </c>
      <c r="B767" t="s">
        <v>1041</v>
      </c>
      <c r="C767" t="s">
        <v>7537</v>
      </c>
      <c r="D767" t="s">
        <v>17066</v>
      </c>
      <c r="E767" s="3">
        <v>225</v>
      </c>
      <c r="F767" s="3">
        <v>499</v>
      </c>
      <c r="G767" s="3" t="str" cm="1">
        <f t="array" ref="G76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67" s="18">
        <v>0.55000000000000004</v>
      </c>
      <c r="I767" s="8">
        <f>Table2[[#This Row],[rating]]+(Table2[[#This Row],[review count per product]]/8)</f>
        <v>5.0999999999999996</v>
      </c>
      <c r="J767">
        <v>4.0999999999999996</v>
      </c>
      <c r="K767" s="2">
        <v>789</v>
      </c>
      <c r="L767" s="2" t="str">
        <f>IF(Table2[[#This Row],[rating_count]]&lt;1000,"YES","NO")</f>
        <v>YES</v>
      </c>
      <c r="M767" s="2" t="str" cm="1">
        <f t="array" ref="M767">_xlfn.IFS(E767&lt;1000,"&lt;₹1000",E767&lt;=10000,"₹1000 - ₹10000",E767&gt;10000,"&gt;₹10000")</f>
        <v>&lt;₹1000</v>
      </c>
      <c r="N767" s="2" t="str">
        <f t="shared" si="33"/>
        <v>YES</v>
      </c>
      <c r="O767" s="4">
        <f t="shared" si="34"/>
        <v>393711</v>
      </c>
      <c r="P767" t="s">
        <v>1042</v>
      </c>
      <c r="Q767" t="s">
        <v>1043</v>
      </c>
      <c r="R767" t="s">
        <v>1044</v>
      </c>
      <c r="S767">
        <f t="shared" si="35"/>
        <v>8</v>
      </c>
      <c r="T767" t="s">
        <v>1045</v>
      </c>
      <c r="U767" t="s">
        <v>8899</v>
      </c>
      <c r="V767" t="s">
        <v>8900</v>
      </c>
      <c r="W767" t="s">
        <v>8901</v>
      </c>
      <c r="X767" t="s">
        <v>8902</v>
      </c>
      <c r="Y767" t="s">
        <v>8903</v>
      </c>
      <c r="Z767" t="s">
        <v>8904</v>
      </c>
      <c r="AA767" t="s">
        <v>8905</v>
      </c>
      <c r="AB767" t="s">
        <v>8906</v>
      </c>
    </row>
    <row r="768" spans="1:28" x14ac:dyDescent="0.25">
      <c r="A768" t="s">
        <v>946</v>
      </c>
      <c r="B768" t="s">
        <v>947</v>
      </c>
      <c r="C768" t="s">
        <v>7541</v>
      </c>
      <c r="D768" t="s">
        <v>17067</v>
      </c>
      <c r="E768" s="3">
        <v>799</v>
      </c>
      <c r="F768" s="3">
        <v>1999</v>
      </c>
      <c r="G768" s="3" t="str" cm="1">
        <f t="array" ref="G76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68" s="18">
        <v>0.6</v>
      </c>
      <c r="I768" s="8">
        <f>Table2[[#This Row],[rating]]+(Table2[[#This Row],[review count per product]]/8)</f>
        <v>4.3</v>
      </c>
      <c r="J768">
        <v>3.3</v>
      </c>
      <c r="K768" s="2">
        <v>576</v>
      </c>
      <c r="L768" s="2" t="str">
        <f>IF(Table2[[#This Row],[rating_count]]&lt;1000,"YES","NO")</f>
        <v>YES</v>
      </c>
      <c r="M768" s="2" t="str" cm="1">
        <f t="array" ref="M768">_xlfn.IFS(E768&lt;1000,"&lt;₹1000",E768&lt;=10000,"₹1000 - ₹10000",E768&gt;10000,"&gt;₹10000")</f>
        <v>&lt;₹1000</v>
      </c>
      <c r="N768" s="2" t="str">
        <f t="shared" si="33"/>
        <v>YES</v>
      </c>
      <c r="O768" s="4">
        <f t="shared" si="34"/>
        <v>1151424</v>
      </c>
      <c r="P768" t="s">
        <v>948</v>
      </c>
      <c r="Q768" t="s">
        <v>949</v>
      </c>
      <c r="R768" t="s">
        <v>950</v>
      </c>
      <c r="S768">
        <f t="shared" si="35"/>
        <v>8</v>
      </c>
      <c r="T768" t="s">
        <v>951</v>
      </c>
      <c r="U768" t="s">
        <v>8803</v>
      </c>
      <c r="V768" t="s">
        <v>8804</v>
      </c>
      <c r="W768" t="s">
        <v>8805</v>
      </c>
      <c r="X768" t="s">
        <v>8806</v>
      </c>
      <c r="Y768" t="s">
        <v>8807</v>
      </c>
      <c r="Z768" t="s">
        <v>8808</v>
      </c>
      <c r="AA768" t="s">
        <v>8809</v>
      </c>
      <c r="AB768" t="s">
        <v>8810</v>
      </c>
    </row>
    <row r="769" spans="1:28" x14ac:dyDescent="0.25">
      <c r="A769" t="s">
        <v>4538</v>
      </c>
      <c r="B769" t="s">
        <v>4539</v>
      </c>
      <c r="C769" t="s">
        <v>7610</v>
      </c>
      <c r="D769" t="s">
        <v>17069</v>
      </c>
      <c r="E769" s="3">
        <v>1399</v>
      </c>
      <c r="F769" s="3">
        <v>2999</v>
      </c>
      <c r="G769" s="3" t="str" cm="1">
        <f t="array" ref="G76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69" s="18">
        <v>0.53</v>
      </c>
      <c r="I769" s="8">
        <f>Table2[[#This Row],[rating]]+(Table2[[#This Row],[review count per product]]/8)</f>
        <v>5.3</v>
      </c>
      <c r="J769">
        <v>4.3</v>
      </c>
      <c r="K769" s="2">
        <v>3530</v>
      </c>
      <c r="L769" s="2" t="str">
        <f>IF(Table2[[#This Row],[rating_count]]&lt;1000,"YES","NO")</f>
        <v>NO</v>
      </c>
      <c r="M769" s="2" t="str" cm="1">
        <f t="array" ref="M769">_xlfn.IFS(E769&lt;1000,"&lt;₹1000",E769&lt;=10000,"₹1000 - ₹10000",E769&gt;10000,"&gt;₹10000")</f>
        <v>₹1000 - ₹10000</v>
      </c>
      <c r="N769" s="2" t="str">
        <f t="shared" si="33"/>
        <v>YES</v>
      </c>
      <c r="O769" s="4">
        <f t="shared" si="34"/>
        <v>10586470</v>
      </c>
      <c r="P769" t="s">
        <v>4540</v>
      </c>
      <c r="Q769" t="s">
        <v>4541</v>
      </c>
      <c r="R769" t="s">
        <v>4542</v>
      </c>
      <c r="S769">
        <f t="shared" si="35"/>
        <v>8</v>
      </c>
      <c r="T769" t="s">
        <v>4543</v>
      </c>
      <c r="U769" t="s">
        <v>13089</v>
      </c>
      <c r="V769" t="s">
        <v>13090</v>
      </c>
      <c r="W769" t="s">
        <v>13091</v>
      </c>
      <c r="X769" t="s">
        <v>13092</v>
      </c>
      <c r="Y769" t="s">
        <v>13093</v>
      </c>
      <c r="Z769" t="s">
        <v>13094</v>
      </c>
      <c r="AA769" t="s">
        <v>13095</v>
      </c>
      <c r="AB769" t="s">
        <v>13096</v>
      </c>
    </row>
    <row r="770" spans="1:28" x14ac:dyDescent="0.25">
      <c r="A770" t="s">
        <v>1535</v>
      </c>
      <c r="B770" t="s">
        <v>1536</v>
      </c>
      <c r="C770" t="s">
        <v>7537</v>
      </c>
      <c r="D770" t="s">
        <v>17066</v>
      </c>
      <c r="E770" s="3">
        <v>29999</v>
      </c>
      <c r="F770" s="3">
        <v>50999</v>
      </c>
      <c r="G770" s="3" t="str" cm="1">
        <f t="array" ref="G77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70" s="18">
        <v>0.41</v>
      </c>
      <c r="I770" s="8">
        <f>Table2[[#This Row],[rating]]+(Table2[[#This Row],[review count per product]]/8)</f>
        <v>5.4</v>
      </c>
      <c r="J770">
        <v>4.4000000000000004</v>
      </c>
      <c r="K770" s="2">
        <v>1712</v>
      </c>
      <c r="L770" s="2" t="str">
        <f>IF(Table2[[#This Row],[rating_count]]&lt;1000,"YES","NO")</f>
        <v>NO</v>
      </c>
      <c r="M770" s="2" t="str" cm="1">
        <f t="array" ref="M770">_xlfn.IFS(E770&lt;1000,"&lt;₹1000",E770&lt;=10000,"₹1000 - ₹10000",E770&gt;10000,"&gt;₹10000")</f>
        <v>&gt;₹10000</v>
      </c>
      <c r="N770" s="2" t="str">
        <f t="shared" ref="N770:N833" si="36">IF(H770&gt;=50%,"YES","NO")</f>
        <v>NO</v>
      </c>
      <c r="O770" s="4">
        <f t="shared" ref="O770:O833" si="37">F770*K770</f>
        <v>87310288</v>
      </c>
      <c r="P770" t="s">
        <v>1537</v>
      </c>
      <c r="Q770" t="s">
        <v>1538</v>
      </c>
      <c r="R770" t="s">
        <v>1539</v>
      </c>
      <c r="S770">
        <f t="shared" ref="S770:S833" si="38">COUNTA(U770:AB770)</f>
        <v>8</v>
      </c>
      <c r="T770" t="s">
        <v>1540</v>
      </c>
      <c r="U770" t="s">
        <v>9474</v>
      </c>
      <c r="V770" t="s">
        <v>9475</v>
      </c>
      <c r="W770" t="s">
        <v>9476</v>
      </c>
      <c r="X770" t="s">
        <v>9477</v>
      </c>
      <c r="Y770" t="s">
        <v>9478</v>
      </c>
      <c r="Z770" t="s">
        <v>9479</v>
      </c>
      <c r="AA770" t="s">
        <v>9480</v>
      </c>
      <c r="AB770" t="s">
        <v>9481</v>
      </c>
    </row>
    <row r="771" spans="1:28" x14ac:dyDescent="0.25">
      <c r="A771" t="s">
        <v>1491</v>
      </c>
      <c r="B771" t="s">
        <v>1492</v>
      </c>
      <c r="C771" t="s">
        <v>7540</v>
      </c>
      <c r="D771" t="s">
        <v>17067</v>
      </c>
      <c r="E771" s="3">
        <v>249</v>
      </c>
      <c r="F771" s="3">
        <v>999</v>
      </c>
      <c r="G771" s="3" t="str" cm="1">
        <f t="array" ref="G77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771" s="18">
        <v>0.75</v>
      </c>
      <c r="I771" s="8">
        <f>Table2[[#This Row],[rating]]+(Table2[[#This Row],[review count per product]]/8)</f>
        <v>5.3</v>
      </c>
      <c r="J771">
        <v>4.3</v>
      </c>
      <c r="K771" s="2">
        <v>112</v>
      </c>
      <c r="L771" s="2" t="str">
        <f>IF(Table2[[#This Row],[rating_count]]&lt;1000,"YES","NO")</f>
        <v>YES</v>
      </c>
      <c r="M771" s="2" t="str" cm="1">
        <f t="array" ref="M771">_xlfn.IFS(E771&lt;1000,"&lt;₹1000",E771&lt;=10000,"₹1000 - ₹10000",E771&gt;10000,"&gt;₹10000")</f>
        <v>&lt;₹1000</v>
      </c>
      <c r="N771" s="2" t="str">
        <f t="shared" si="36"/>
        <v>YES</v>
      </c>
      <c r="O771" s="4">
        <f t="shared" si="37"/>
        <v>111888</v>
      </c>
      <c r="P771" t="s">
        <v>1493</v>
      </c>
      <c r="Q771" t="s">
        <v>1494</v>
      </c>
      <c r="R771" t="s">
        <v>1495</v>
      </c>
      <c r="S771">
        <f t="shared" si="38"/>
        <v>8</v>
      </c>
      <c r="T771" t="s">
        <v>1496</v>
      </c>
      <c r="U771" t="s">
        <v>9418</v>
      </c>
      <c r="V771" t="s">
        <v>9419</v>
      </c>
      <c r="W771" t="s">
        <v>9420</v>
      </c>
      <c r="X771" t="s">
        <v>9421</v>
      </c>
      <c r="Y771" t="s">
        <v>9422</v>
      </c>
      <c r="Z771" t="s">
        <v>9423</v>
      </c>
      <c r="AA771" t="s">
        <v>9424</v>
      </c>
      <c r="AB771" t="s">
        <v>9425</v>
      </c>
    </row>
    <row r="772" spans="1:28" x14ac:dyDescent="0.25">
      <c r="A772" t="s">
        <v>211</v>
      </c>
      <c r="B772" t="s">
        <v>212</v>
      </c>
      <c r="C772" t="s">
        <v>7537</v>
      </c>
      <c r="D772" t="s">
        <v>17066</v>
      </c>
      <c r="E772" s="3">
        <v>99</v>
      </c>
      <c r="F772" s="3">
        <v>666.66</v>
      </c>
      <c r="G772" s="3" t="str" cm="1">
        <f t="array" ref="G77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772" s="18">
        <v>0.85</v>
      </c>
      <c r="I772" s="8">
        <f>Table2[[#This Row],[rating]]+(Table2[[#This Row],[review count per product]]/8)</f>
        <v>4.9000000000000004</v>
      </c>
      <c r="J772">
        <v>3.9</v>
      </c>
      <c r="K772" s="2">
        <v>24871</v>
      </c>
      <c r="L772" s="2" t="str">
        <f>IF(Table2[[#This Row],[rating_count]]&lt;1000,"YES","NO")</f>
        <v>NO</v>
      </c>
      <c r="M772" s="2" t="str" cm="1">
        <f t="array" ref="M772">_xlfn.IFS(E772&lt;1000,"&lt;₹1000",E772&lt;=10000,"₹1000 - ₹10000",E772&gt;10000,"&gt;₹10000")</f>
        <v>&lt;₹1000</v>
      </c>
      <c r="N772" s="2" t="str">
        <f t="shared" si="36"/>
        <v>YES</v>
      </c>
      <c r="O772" s="4">
        <f t="shared" si="37"/>
        <v>16580500.859999999</v>
      </c>
      <c r="P772" t="s">
        <v>213</v>
      </c>
      <c r="Q772" t="s">
        <v>44</v>
      </c>
      <c r="R772" t="s">
        <v>45</v>
      </c>
      <c r="S772">
        <f t="shared" si="38"/>
        <v>8</v>
      </c>
      <c r="T772" t="s">
        <v>46</v>
      </c>
      <c r="U772" t="s">
        <v>7784</v>
      </c>
      <c r="V772" t="s">
        <v>7785</v>
      </c>
      <c r="W772" t="s">
        <v>7786</v>
      </c>
      <c r="X772" t="s">
        <v>7787</v>
      </c>
      <c r="Y772" t="s">
        <v>7788</v>
      </c>
      <c r="Z772" t="s">
        <v>7789</v>
      </c>
      <c r="AA772" t="s">
        <v>7790</v>
      </c>
      <c r="AB772" t="s">
        <v>7791</v>
      </c>
    </row>
    <row r="773" spans="1:28" x14ac:dyDescent="0.25">
      <c r="A773" t="s">
        <v>41</v>
      </c>
      <c r="B773" t="s">
        <v>42</v>
      </c>
      <c r="C773" t="s">
        <v>7537</v>
      </c>
      <c r="D773" t="s">
        <v>17066</v>
      </c>
      <c r="E773" s="3">
        <v>149</v>
      </c>
      <c r="F773" s="3">
        <v>1000</v>
      </c>
      <c r="G773" s="3" t="str" cm="1">
        <f t="array" ref="G77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773" s="18">
        <v>0.85</v>
      </c>
      <c r="I773" s="8">
        <f>Table2[[#This Row],[rating]]+(Table2[[#This Row],[review count per product]]/8)</f>
        <v>4.9000000000000004</v>
      </c>
      <c r="J773">
        <v>3.9</v>
      </c>
      <c r="K773" s="2">
        <v>24871</v>
      </c>
      <c r="L773" s="2" t="str">
        <f>IF(Table2[[#This Row],[rating_count]]&lt;1000,"YES","NO")</f>
        <v>NO</v>
      </c>
      <c r="M773" s="2" t="str" cm="1">
        <f t="array" ref="M773">_xlfn.IFS(E773&lt;1000,"&lt;₹1000",E773&lt;=10000,"₹1000 - ₹10000",E773&gt;10000,"&gt;₹10000")</f>
        <v>&lt;₹1000</v>
      </c>
      <c r="N773" s="2" t="str">
        <f t="shared" si="36"/>
        <v>YES</v>
      </c>
      <c r="O773" s="4">
        <f t="shared" si="37"/>
        <v>24871000</v>
      </c>
      <c r="P773" t="s">
        <v>43</v>
      </c>
      <c r="Q773" t="s">
        <v>44</v>
      </c>
      <c r="R773" t="s">
        <v>45</v>
      </c>
      <c r="S773">
        <f t="shared" si="38"/>
        <v>8</v>
      </c>
      <c r="T773" t="s">
        <v>46</v>
      </c>
      <c r="U773" t="s">
        <v>7784</v>
      </c>
      <c r="V773" t="s">
        <v>7785</v>
      </c>
      <c r="W773" t="s">
        <v>7786</v>
      </c>
      <c r="X773" t="s">
        <v>7787</v>
      </c>
      <c r="Y773" t="s">
        <v>7788</v>
      </c>
      <c r="Z773" t="s">
        <v>7789</v>
      </c>
      <c r="AA773" t="s">
        <v>7790</v>
      </c>
      <c r="AB773" t="s">
        <v>7791</v>
      </c>
    </row>
    <row r="774" spans="1:28" x14ac:dyDescent="0.25">
      <c r="A774" t="s">
        <v>673</v>
      </c>
      <c r="B774" t="s">
        <v>674</v>
      </c>
      <c r="C774" t="s">
        <v>7540</v>
      </c>
      <c r="D774" t="s">
        <v>17067</v>
      </c>
      <c r="E774" s="3">
        <v>32999</v>
      </c>
      <c r="F774" s="3">
        <v>44999</v>
      </c>
      <c r="G774" s="3" t="str" cm="1">
        <f t="array" ref="G77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774" s="18">
        <v>0.27</v>
      </c>
      <c r="I774" s="8">
        <f>Table2[[#This Row],[rating]]+(Table2[[#This Row],[review count per product]]/8)</f>
        <v>5.2</v>
      </c>
      <c r="J774">
        <v>4.2</v>
      </c>
      <c r="K774" s="2">
        <v>45238</v>
      </c>
      <c r="L774" s="2" t="str">
        <f>IF(Table2[[#This Row],[rating_count]]&lt;1000,"YES","NO")</f>
        <v>NO</v>
      </c>
      <c r="M774" s="2" t="str" cm="1">
        <f t="array" ref="M774">_xlfn.IFS(E774&lt;1000,"&lt;₹1000",E774&lt;=10000,"₹1000 - ₹10000",E774&gt;10000,"&gt;₹10000")</f>
        <v>&gt;₹10000</v>
      </c>
      <c r="N774" s="2" t="str">
        <f t="shared" si="36"/>
        <v>NO</v>
      </c>
      <c r="O774" s="4">
        <f t="shared" si="37"/>
        <v>2035664762</v>
      </c>
      <c r="P774" t="s">
        <v>675</v>
      </c>
      <c r="Q774" t="s">
        <v>367</v>
      </c>
      <c r="R774" t="s">
        <v>368</v>
      </c>
      <c r="S774">
        <f t="shared" si="38"/>
        <v>8</v>
      </c>
      <c r="T774" t="s">
        <v>369</v>
      </c>
      <c r="U774" t="s">
        <v>8176</v>
      </c>
      <c r="V774" t="s">
        <v>8177</v>
      </c>
      <c r="W774" t="s">
        <v>8178</v>
      </c>
      <c r="X774" t="s">
        <v>8179</v>
      </c>
      <c r="Y774" t="s">
        <v>8180</v>
      </c>
      <c r="Z774" t="s">
        <v>8181</v>
      </c>
      <c r="AA774" t="s">
        <v>8182</v>
      </c>
      <c r="AB774" t="s">
        <v>8183</v>
      </c>
    </row>
    <row r="775" spans="1:28" x14ac:dyDescent="0.25">
      <c r="A775" t="s">
        <v>4364</v>
      </c>
      <c r="B775" t="s">
        <v>4365</v>
      </c>
      <c r="C775" t="s">
        <v>7592</v>
      </c>
      <c r="D775" t="s">
        <v>17066</v>
      </c>
      <c r="E775" s="3">
        <v>116</v>
      </c>
      <c r="F775" s="3">
        <v>200</v>
      </c>
      <c r="G775" s="3" t="str" cm="1">
        <f t="array" ref="G77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75" s="18">
        <v>0.42</v>
      </c>
      <c r="I775" s="8">
        <f>Table2[[#This Row],[rating]]+(Table2[[#This Row],[review count per product]]/8)</f>
        <v>5.3</v>
      </c>
      <c r="J775">
        <v>4.3</v>
      </c>
      <c r="K775" s="2">
        <v>485</v>
      </c>
      <c r="L775" s="2" t="str">
        <f>IF(Table2[[#This Row],[rating_count]]&lt;1000,"YES","NO")</f>
        <v>YES</v>
      </c>
      <c r="M775" s="2" t="str" cm="1">
        <f t="array" ref="M775">_xlfn.IFS(E775&lt;1000,"&lt;₹1000",E775&lt;=10000,"₹1000 - ₹10000",E775&gt;10000,"&gt;₹10000")</f>
        <v>&lt;₹1000</v>
      </c>
      <c r="N775" s="2" t="str">
        <f t="shared" si="36"/>
        <v>NO</v>
      </c>
      <c r="O775" s="4">
        <f t="shared" si="37"/>
        <v>97000</v>
      </c>
      <c r="P775" t="s">
        <v>4366</v>
      </c>
      <c r="Q775" t="s">
        <v>4367</v>
      </c>
      <c r="R775" t="s">
        <v>4368</v>
      </c>
      <c r="S775">
        <f t="shared" si="38"/>
        <v>8</v>
      </c>
      <c r="T775" t="s">
        <v>4369</v>
      </c>
      <c r="U775" t="s">
        <v>12870</v>
      </c>
      <c r="V775" t="s">
        <v>12871</v>
      </c>
      <c r="W775" t="s">
        <v>12872</v>
      </c>
      <c r="X775" t="s">
        <v>12873</v>
      </c>
      <c r="Y775" t="s">
        <v>12874</v>
      </c>
      <c r="Z775" t="s">
        <v>12875</v>
      </c>
      <c r="AA775" t="s">
        <v>12876</v>
      </c>
      <c r="AB775" t="s">
        <v>12877</v>
      </c>
    </row>
    <row r="776" spans="1:28" x14ac:dyDescent="0.25">
      <c r="A776" t="s">
        <v>595</v>
      </c>
      <c r="B776" t="s">
        <v>596</v>
      </c>
      <c r="C776" t="s">
        <v>7537</v>
      </c>
      <c r="D776" t="s">
        <v>17066</v>
      </c>
      <c r="E776" s="3">
        <v>99</v>
      </c>
      <c r="F776" s="3">
        <v>800</v>
      </c>
      <c r="G776" s="3" t="str" cm="1">
        <f t="array" ref="G77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776" s="18">
        <v>0.88</v>
      </c>
      <c r="I776" s="8">
        <f>Table2[[#This Row],[rating]]+(Table2[[#This Row],[review count per product]]/8)</f>
        <v>4.9000000000000004</v>
      </c>
      <c r="J776">
        <v>3.9</v>
      </c>
      <c r="K776" s="2">
        <v>24871</v>
      </c>
      <c r="L776" s="2" t="str">
        <f>IF(Table2[[#This Row],[rating_count]]&lt;1000,"YES","NO")</f>
        <v>NO</v>
      </c>
      <c r="M776" s="2" t="str" cm="1">
        <f t="array" ref="M776">_xlfn.IFS(E776&lt;1000,"&lt;₹1000",E776&lt;=10000,"₹1000 - ₹10000",E776&gt;10000,"&gt;₹10000")</f>
        <v>&lt;₹1000</v>
      </c>
      <c r="N776" s="2" t="str">
        <f t="shared" si="36"/>
        <v>YES</v>
      </c>
      <c r="O776" s="4">
        <f t="shared" si="37"/>
        <v>19896800</v>
      </c>
      <c r="P776" t="s">
        <v>597</v>
      </c>
      <c r="Q776" t="s">
        <v>44</v>
      </c>
      <c r="R776" t="s">
        <v>45</v>
      </c>
      <c r="S776">
        <f t="shared" si="38"/>
        <v>8</v>
      </c>
      <c r="T776" t="s">
        <v>46</v>
      </c>
      <c r="U776" t="s">
        <v>7784</v>
      </c>
      <c r="V776" t="s">
        <v>7785</v>
      </c>
      <c r="W776" t="s">
        <v>7786</v>
      </c>
      <c r="X776" t="s">
        <v>7787</v>
      </c>
      <c r="Y776" t="s">
        <v>7788</v>
      </c>
      <c r="Z776" t="s">
        <v>7789</v>
      </c>
      <c r="AA776" t="s">
        <v>7790</v>
      </c>
      <c r="AB776" t="s">
        <v>7791</v>
      </c>
    </row>
    <row r="777" spans="1:28" x14ac:dyDescent="0.25">
      <c r="A777" t="s">
        <v>4313</v>
      </c>
      <c r="B777" t="s">
        <v>4314</v>
      </c>
      <c r="C777" t="s">
        <v>7644</v>
      </c>
      <c r="D777" t="s">
        <v>17066</v>
      </c>
      <c r="E777" s="3">
        <v>116</v>
      </c>
      <c r="F777" s="3">
        <v>200</v>
      </c>
      <c r="G777" s="3" t="str" cm="1">
        <f t="array" ref="G77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77" s="18">
        <v>0.42</v>
      </c>
      <c r="I777" s="8">
        <f>Table2[[#This Row],[rating]]+(Table2[[#This Row],[review count per product]]/8)</f>
        <v>5.4</v>
      </c>
      <c r="J777">
        <v>4.4000000000000004</v>
      </c>
      <c r="K777" s="2">
        <v>357</v>
      </c>
      <c r="L777" s="2" t="str">
        <f>IF(Table2[[#This Row],[rating_count]]&lt;1000,"YES","NO")</f>
        <v>YES</v>
      </c>
      <c r="M777" s="2" t="str" cm="1">
        <f t="array" ref="M777">_xlfn.IFS(E777&lt;1000,"&lt;₹1000",E777&lt;=10000,"₹1000 - ₹10000",E777&gt;10000,"&gt;₹10000")</f>
        <v>&lt;₹1000</v>
      </c>
      <c r="N777" s="2" t="str">
        <f t="shared" si="36"/>
        <v>NO</v>
      </c>
      <c r="O777" s="4">
        <f t="shared" si="37"/>
        <v>71400</v>
      </c>
      <c r="P777" t="s">
        <v>4315</v>
      </c>
      <c r="Q777" t="s">
        <v>4316</v>
      </c>
      <c r="R777" t="s">
        <v>4317</v>
      </c>
      <c r="S777">
        <f t="shared" si="38"/>
        <v>8</v>
      </c>
      <c r="T777" t="s">
        <v>4318</v>
      </c>
      <c r="U777" t="s">
        <v>12806</v>
      </c>
      <c r="V777" t="s">
        <v>12807</v>
      </c>
      <c r="W777" t="s">
        <v>12808</v>
      </c>
      <c r="X777" t="s">
        <v>12809</v>
      </c>
      <c r="Y777" t="s">
        <v>12810</v>
      </c>
      <c r="Z777" t="s">
        <v>12811</v>
      </c>
      <c r="AA777" t="s">
        <v>12812</v>
      </c>
      <c r="AB777" t="s">
        <v>12813</v>
      </c>
    </row>
    <row r="778" spans="1:28" x14ac:dyDescent="0.25">
      <c r="A778" t="s">
        <v>5671</v>
      </c>
      <c r="B778" t="s">
        <v>5672</v>
      </c>
      <c r="C778" t="s">
        <v>7688</v>
      </c>
      <c r="D778" t="s">
        <v>17068</v>
      </c>
      <c r="E778" s="3">
        <v>3569</v>
      </c>
      <c r="F778" s="3">
        <v>5190</v>
      </c>
      <c r="G778" s="3" t="str" cm="1">
        <f t="array" ref="G77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778" s="18">
        <v>0.31</v>
      </c>
      <c r="I778" s="8">
        <f>Table2[[#This Row],[rating]]+(Table2[[#This Row],[review count per product]]/8)</f>
        <v>5.3</v>
      </c>
      <c r="J778">
        <v>4.3</v>
      </c>
      <c r="K778" s="2">
        <v>28629</v>
      </c>
      <c r="L778" s="2" t="str">
        <f>IF(Table2[[#This Row],[rating_count]]&lt;1000,"YES","NO")</f>
        <v>NO</v>
      </c>
      <c r="M778" s="2" t="str" cm="1">
        <f t="array" ref="M778">_xlfn.IFS(E778&lt;1000,"&lt;₹1000",E778&lt;=10000,"₹1000 - ₹10000",E778&gt;10000,"&gt;₹10000")</f>
        <v>₹1000 - ₹10000</v>
      </c>
      <c r="N778" s="2" t="str">
        <f t="shared" si="36"/>
        <v>NO</v>
      </c>
      <c r="O778" s="4">
        <f t="shared" si="37"/>
        <v>148584510</v>
      </c>
      <c r="P778" t="s">
        <v>5673</v>
      </c>
      <c r="Q778" t="s">
        <v>5674</v>
      </c>
      <c r="R778" t="s">
        <v>5675</v>
      </c>
      <c r="S778">
        <f t="shared" si="38"/>
        <v>8</v>
      </c>
      <c r="T778" t="s">
        <v>5676</v>
      </c>
      <c r="U778" t="s">
        <v>14573</v>
      </c>
      <c r="V778" t="s">
        <v>14574</v>
      </c>
      <c r="W778" t="s">
        <v>14575</v>
      </c>
      <c r="X778" t="s">
        <v>14576</v>
      </c>
      <c r="Y778" t="s">
        <v>14577</v>
      </c>
      <c r="Z778" t="s">
        <v>14578</v>
      </c>
      <c r="AA778" t="s">
        <v>14579</v>
      </c>
      <c r="AB778" t="s">
        <v>14580</v>
      </c>
    </row>
    <row r="779" spans="1:28" x14ac:dyDescent="0.25">
      <c r="A779" t="s">
        <v>4783</v>
      </c>
      <c r="B779" t="s">
        <v>4784</v>
      </c>
      <c r="C779" t="s">
        <v>7584</v>
      </c>
      <c r="D779" t="s">
        <v>17066</v>
      </c>
      <c r="E779" s="3">
        <v>1099</v>
      </c>
      <c r="F779" s="3">
        <v>1499</v>
      </c>
      <c r="G779" s="3" t="str" cm="1">
        <f t="array" ref="G77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779" s="18">
        <v>0.27</v>
      </c>
      <c r="I779" s="8">
        <f>Table2[[#This Row],[rating]]+(Table2[[#This Row],[review count per product]]/8)</f>
        <v>5.2</v>
      </c>
      <c r="J779">
        <v>4.2</v>
      </c>
      <c r="K779" s="2">
        <v>2375</v>
      </c>
      <c r="L779" s="2" t="str">
        <f>IF(Table2[[#This Row],[rating_count]]&lt;1000,"YES","NO")</f>
        <v>NO</v>
      </c>
      <c r="M779" s="2" t="str" cm="1">
        <f t="array" ref="M779">_xlfn.IFS(E779&lt;1000,"&lt;₹1000",E779&lt;=10000,"₹1000 - ₹10000",E779&gt;10000,"&gt;₹10000")</f>
        <v>₹1000 - ₹10000</v>
      </c>
      <c r="N779" s="2" t="str">
        <f t="shared" si="36"/>
        <v>NO</v>
      </c>
      <c r="O779" s="4">
        <f t="shared" si="37"/>
        <v>3560125</v>
      </c>
      <c r="P779" t="s">
        <v>4785</v>
      </c>
      <c r="Q779" t="s">
        <v>4786</v>
      </c>
      <c r="R779" t="s">
        <v>4787</v>
      </c>
      <c r="S779">
        <f t="shared" si="38"/>
        <v>8</v>
      </c>
      <c r="T779" t="s">
        <v>4788</v>
      </c>
      <c r="U779" t="s">
        <v>13407</v>
      </c>
      <c r="V779" t="s">
        <v>13408</v>
      </c>
      <c r="W779" t="s">
        <v>13409</v>
      </c>
      <c r="X779" t="s">
        <v>13410</v>
      </c>
      <c r="Y779" t="s">
        <v>13411</v>
      </c>
      <c r="Z779" t="s">
        <v>13412</v>
      </c>
      <c r="AA779" t="s">
        <v>13413</v>
      </c>
      <c r="AB779" t="s">
        <v>13414</v>
      </c>
    </row>
    <row r="780" spans="1:28" x14ac:dyDescent="0.25">
      <c r="A780" t="s">
        <v>3617</v>
      </c>
      <c r="B780" t="s">
        <v>3618</v>
      </c>
      <c r="C780" t="s">
        <v>7581</v>
      </c>
      <c r="D780" t="s">
        <v>17066</v>
      </c>
      <c r="E780" s="3">
        <v>999</v>
      </c>
      <c r="F780" s="3">
        <v>2499</v>
      </c>
      <c r="G780" s="3" t="str" cm="1">
        <f t="array" ref="G78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80" s="18">
        <v>0.6</v>
      </c>
      <c r="I780" s="8">
        <f>Table2[[#This Row],[rating]]+(Table2[[#This Row],[review count per product]]/8)</f>
        <v>5.3</v>
      </c>
      <c r="J780">
        <v>4.3</v>
      </c>
      <c r="K780" s="2">
        <v>1690</v>
      </c>
      <c r="L780" s="2" t="str">
        <f>IF(Table2[[#This Row],[rating_count]]&lt;1000,"YES","NO")</f>
        <v>NO</v>
      </c>
      <c r="M780" s="2" t="str" cm="1">
        <f t="array" ref="M780">_xlfn.IFS(E780&lt;1000,"&lt;₹1000",E780&lt;=10000,"₹1000 - ₹10000",E780&gt;10000,"&gt;₹10000")</f>
        <v>&lt;₹1000</v>
      </c>
      <c r="N780" s="2" t="str">
        <f t="shared" si="36"/>
        <v>YES</v>
      </c>
      <c r="O780" s="4">
        <f t="shared" si="37"/>
        <v>4223310</v>
      </c>
      <c r="P780" t="s">
        <v>3619</v>
      </c>
      <c r="Q780" t="s">
        <v>3620</v>
      </c>
      <c r="R780" t="s">
        <v>3621</v>
      </c>
      <c r="S780">
        <f t="shared" si="38"/>
        <v>8</v>
      </c>
      <c r="T780" t="s">
        <v>3622</v>
      </c>
      <c r="U780" t="s">
        <v>11886</v>
      </c>
      <c r="V780" t="s">
        <v>11887</v>
      </c>
      <c r="W780" t="s">
        <v>11888</v>
      </c>
      <c r="X780" t="s">
        <v>11889</v>
      </c>
      <c r="Y780" t="s">
        <v>11890</v>
      </c>
      <c r="Z780" t="s">
        <v>11891</v>
      </c>
      <c r="AA780" t="s">
        <v>11892</v>
      </c>
      <c r="AB780" t="s">
        <v>11893</v>
      </c>
    </row>
    <row r="781" spans="1:28" x14ac:dyDescent="0.25">
      <c r="A781" t="s">
        <v>2964</v>
      </c>
      <c r="B781" t="s">
        <v>2965</v>
      </c>
      <c r="C781" t="s">
        <v>7572</v>
      </c>
      <c r="D781" t="s">
        <v>17067</v>
      </c>
      <c r="E781" s="3">
        <v>299</v>
      </c>
      <c r="F781" s="3">
        <v>449</v>
      </c>
      <c r="G781" s="3" t="str" cm="1">
        <f t="array" ref="G78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781" s="18">
        <v>0.33</v>
      </c>
      <c r="I781" s="8">
        <f>Table2[[#This Row],[rating]]+(Table2[[#This Row],[review count per product]]/8)</f>
        <v>4.5</v>
      </c>
      <c r="J781">
        <v>3.5</v>
      </c>
      <c r="K781" s="2">
        <v>11827</v>
      </c>
      <c r="L781" s="2" t="str">
        <f>IF(Table2[[#This Row],[rating_count]]&lt;1000,"YES","NO")</f>
        <v>NO</v>
      </c>
      <c r="M781" s="2" t="str" cm="1">
        <f t="array" ref="M781">_xlfn.IFS(E781&lt;1000,"&lt;₹1000",E781&lt;=10000,"₹1000 - ₹10000",E781&gt;10000,"&gt;₹10000")</f>
        <v>&lt;₹1000</v>
      </c>
      <c r="N781" s="2" t="str">
        <f t="shared" si="36"/>
        <v>NO</v>
      </c>
      <c r="O781" s="4">
        <f t="shared" si="37"/>
        <v>5310323</v>
      </c>
      <c r="P781" t="s">
        <v>2966</v>
      </c>
      <c r="Q781" t="s">
        <v>2967</v>
      </c>
      <c r="R781" t="s">
        <v>2968</v>
      </c>
      <c r="S781">
        <f t="shared" si="38"/>
        <v>8</v>
      </c>
      <c r="T781" t="s">
        <v>2969</v>
      </c>
      <c r="U781" t="s">
        <v>11033</v>
      </c>
      <c r="V781" t="s">
        <v>11034</v>
      </c>
      <c r="W781" t="s">
        <v>11035</v>
      </c>
      <c r="X781" t="s">
        <v>11036</v>
      </c>
      <c r="Y781" t="s">
        <v>11037</v>
      </c>
      <c r="Z781" t="s">
        <v>11038</v>
      </c>
      <c r="AA781" t="s">
        <v>11039</v>
      </c>
      <c r="AB781" t="s">
        <v>11040</v>
      </c>
    </row>
    <row r="782" spans="1:28" x14ac:dyDescent="0.25">
      <c r="A782" t="s">
        <v>6628</v>
      </c>
      <c r="B782" t="s">
        <v>6629</v>
      </c>
      <c r="C782" t="s">
        <v>7704</v>
      </c>
      <c r="D782" t="s">
        <v>17068</v>
      </c>
      <c r="E782" s="3">
        <v>429</v>
      </c>
      <c r="F782" s="3">
        <v>999</v>
      </c>
      <c r="G782" s="3" t="str" cm="1">
        <f t="array" ref="G78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782" s="18">
        <v>0.56999999999999995</v>
      </c>
      <c r="I782" s="8">
        <f>Table2[[#This Row],[rating]]+(Table2[[#This Row],[review count per product]]/8)</f>
        <v>4</v>
      </c>
      <c r="J782">
        <v>3</v>
      </c>
      <c r="K782" s="2">
        <v>617</v>
      </c>
      <c r="L782" s="2" t="str">
        <f>IF(Table2[[#This Row],[rating_count]]&lt;1000,"YES","NO")</f>
        <v>YES</v>
      </c>
      <c r="M782" s="2" t="str" cm="1">
        <f t="array" ref="M782">_xlfn.IFS(E782&lt;1000,"&lt;₹1000",E782&lt;=10000,"₹1000 - ₹10000",E782&gt;10000,"&gt;₹10000")</f>
        <v>&lt;₹1000</v>
      </c>
      <c r="N782" s="2" t="str">
        <f t="shared" si="36"/>
        <v>YES</v>
      </c>
      <c r="O782" s="4">
        <f t="shared" si="37"/>
        <v>616383</v>
      </c>
      <c r="P782" t="s">
        <v>6630</v>
      </c>
      <c r="Q782" t="s">
        <v>6631</v>
      </c>
      <c r="R782" t="s">
        <v>6632</v>
      </c>
      <c r="S782">
        <f t="shared" si="38"/>
        <v>8</v>
      </c>
      <c r="T782" t="s">
        <v>6633</v>
      </c>
      <c r="U782" t="s">
        <v>15821</v>
      </c>
      <c r="V782" t="s">
        <v>15822</v>
      </c>
      <c r="W782" t="s">
        <v>15823</v>
      </c>
      <c r="X782" t="s">
        <v>15824</v>
      </c>
      <c r="Y782" t="s">
        <v>15825</v>
      </c>
      <c r="Z782" t="s">
        <v>15826</v>
      </c>
      <c r="AA782" t="s">
        <v>15827</v>
      </c>
      <c r="AB782" t="s">
        <v>15828</v>
      </c>
    </row>
    <row r="783" spans="1:28" x14ac:dyDescent="0.25">
      <c r="A783" t="s">
        <v>7144</v>
      </c>
      <c r="B783" t="s">
        <v>7145</v>
      </c>
      <c r="C783" t="s">
        <v>7700</v>
      </c>
      <c r="D783" t="s">
        <v>17068</v>
      </c>
      <c r="E783" s="3">
        <v>3249</v>
      </c>
      <c r="F783" s="3">
        <v>6299</v>
      </c>
      <c r="G783" s="3" t="str" cm="1">
        <f t="array" ref="G78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83" s="18">
        <v>0.48</v>
      </c>
      <c r="I783" s="8">
        <f>Table2[[#This Row],[rating]]+(Table2[[#This Row],[review count per product]]/8)</f>
        <v>4.9000000000000004</v>
      </c>
      <c r="J783">
        <v>3.9</v>
      </c>
      <c r="K783" s="2">
        <v>2569</v>
      </c>
      <c r="L783" s="2" t="str">
        <f>IF(Table2[[#This Row],[rating_count]]&lt;1000,"YES","NO")</f>
        <v>NO</v>
      </c>
      <c r="M783" s="2" t="str" cm="1">
        <f t="array" ref="M783">_xlfn.IFS(E783&lt;1000,"&lt;₹1000",E783&lt;=10000,"₹1000 - ₹10000",E783&gt;10000,"&gt;₹10000")</f>
        <v>₹1000 - ₹10000</v>
      </c>
      <c r="N783" s="2" t="str">
        <f t="shared" si="36"/>
        <v>NO</v>
      </c>
      <c r="O783" s="4">
        <f t="shared" si="37"/>
        <v>16182131</v>
      </c>
      <c r="P783" t="s">
        <v>7146</v>
      </c>
      <c r="Q783" t="s">
        <v>7147</v>
      </c>
      <c r="R783" t="s">
        <v>7148</v>
      </c>
      <c r="S783">
        <f t="shared" si="38"/>
        <v>8</v>
      </c>
      <c r="T783" t="s">
        <v>7149</v>
      </c>
      <c r="U783" t="s">
        <v>16493</v>
      </c>
      <c r="V783" t="s">
        <v>16494</v>
      </c>
      <c r="W783" t="s">
        <v>16495</v>
      </c>
      <c r="X783" t="s">
        <v>16496</v>
      </c>
      <c r="Y783" t="s">
        <v>16497</v>
      </c>
      <c r="Z783" t="s">
        <v>16498</v>
      </c>
      <c r="AA783" t="s">
        <v>16499</v>
      </c>
      <c r="AB783" t="s">
        <v>16500</v>
      </c>
    </row>
    <row r="784" spans="1:28" x14ac:dyDescent="0.25">
      <c r="A784" t="s">
        <v>1656</v>
      </c>
      <c r="B784" t="s">
        <v>1657</v>
      </c>
      <c r="C784" t="s">
        <v>7537</v>
      </c>
      <c r="D784" t="s">
        <v>17066</v>
      </c>
      <c r="E784" s="3">
        <v>247</v>
      </c>
      <c r="F784" s="3">
        <v>399</v>
      </c>
      <c r="G784" s="3" t="str" cm="1">
        <f t="array" ref="G78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784" s="18">
        <v>0.38</v>
      </c>
      <c r="I784" s="8">
        <f>Table2[[#This Row],[rating]]+(Table2[[#This Row],[review count per product]]/8)</f>
        <v>4.9000000000000004</v>
      </c>
      <c r="J784">
        <v>3.9</v>
      </c>
      <c r="K784" s="2">
        <v>200</v>
      </c>
      <c r="L784" s="2" t="str">
        <f>IF(Table2[[#This Row],[rating_count]]&lt;1000,"YES","NO")</f>
        <v>YES</v>
      </c>
      <c r="M784" s="2" t="str" cm="1">
        <f t="array" ref="M784">_xlfn.IFS(E784&lt;1000,"&lt;₹1000",E784&lt;=10000,"₹1000 - ₹10000",E784&gt;10000,"&gt;₹10000")</f>
        <v>&lt;₹1000</v>
      </c>
      <c r="N784" s="2" t="str">
        <f t="shared" si="36"/>
        <v>NO</v>
      </c>
      <c r="O784" s="4">
        <f t="shared" si="37"/>
        <v>79800</v>
      </c>
      <c r="P784" t="s">
        <v>1658</v>
      </c>
      <c r="Q784" t="s">
        <v>1659</v>
      </c>
      <c r="R784" t="s">
        <v>1660</v>
      </c>
      <c r="S784">
        <f t="shared" si="38"/>
        <v>8</v>
      </c>
      <c r="T784" t="s">
        <v>1661</v>
      </c>
      <c r="U784" t="s">
        <v>9621</v>
      </c>
      <c r="V784" t="s">
        <v>9622</v>
      </c>
      <c r="W784" t="s">
        <v>9623</v>
      </c>
      <c r="X784" t="s">
        <v>9624</v>
      </c>
      <c r="Y784" t="s">
        <v>9625</v>
      </c>
      <c r="Z784" t="s">
        <v>9626</v>
      </c>
      <c r="AA784" t="s">
        <v>9627</v>
      </c>
      <c r="AB784" t="s">
        <v>9628</v>
      </c>
    </row>
    <row r="785" spans="1:28" x14ac:dyDescent="0.25">
      <c r="A785" t="s">
        <v>6670</v>
      </c>
      <c r="B785" t="s">
        <v>6671</v>
      </c>
      <c r="C785" t="s">
        <v>7724</v>
      </c>
      <c r="D785" t="s">
        <v>17068</v>
      </c>
      <c r="E785" s="3">
        <v>2899</v>
      </c>
      <c r="F785" s="3">
        <v>4005</v>
      </c>
      <c r="G785" s="3" t="str" cm="1">
        <f t="array" ref="G78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785" s="18">
        <v>0.28000000000000003</v>
      </c>
      <c r="I785" s="8">
        <f>Table2[[#This Row],[rating]]+(Table2[[#This Row],[review count per product]]/8)</f>
        <v>5.3</v>
      </c>
      <c r="J785">
        <v>4.3</v>
      </c>
      <c r="K785" s="2">
        <v>7140</v>
      </c>
      <c r="L785" s="2" t="str">
        <f>IF(Table2[[#This Row],[rating_count]]&lt;1000,"YES","NO")</f>
        <v>NO</v>
      </c>
      <c r="M785" s="2" t="str" cm="1">
        <f t="array" ref="M785">_xlfn.IFS(E785&lt;1000,"&lt;₹1000",E785&lt;=10000,"₹1000 - ₹10000",E785&gt;10000,"&gt;₹10000")</f>
        <v>₹1000 - ₹10000</v>
      </c>
      <c r="N785" s="2" t="str">
        <f t="shared" si="36"/>
        <v>NO</v>
      </c>
      <c r="O785" s="4">
        <f t="shared" si="37"/>
        <v>28595700</v>
      </c>
      <c r="P785" t="s">
        <v>6672</v>
      </c>
      <c r="Q785" t="s">
        <v>6673</v>
      </c>
      <c r="R785" t="s">
        <v>6674</v>
      </c>
      <c r="S785">
        <f t="shared" si="38"/>
        <v>8</v>
      </c>
      <c r="T785" t="s">
        <v>6675</v>
      </c>
      <c r="U785" t="s">
        <v>15877</v>
      </c>
      <c r="V785" t="s">
        <v>15878</v>
      </c>
      <c r="W785" t="s">
        <v>15879</v>
      </c>
      <c r="X785" t="s">
        <v>15880</v>
      </c>
      <c r="Y785" t="s">
        <v>15881</v>
      </c>
      <c r="Z785" t="s">
        <v>15882</v>
      </c>
      <c r="AA785" t="s">
        <v>15883</v>
      </c>
      <c r="AB785" t="s">
        <v>15884</v>
      </c>
    </row>
    <row r="786" spans="1:28" x14ac:dyDescent="0.25">
      <c r="A786" t="s">
        <v>2952</v>
      </c>
      <c r="B786" t="s">
        <v>2953</v>
      </c>
      <c r="C786" t="s">
        <v>7558</v>
      </c>
      <c r="D786" t="s">
        <v>17067</v>
      </c>
      <c r="E786" s="3">
        <v>4098</v>
      </c>
      <c r="F786" s="3">
        <v>4999</v>
      </c>
      <c r="G786" s="3" t="str" cm="1">
        <f t="array" ref="G78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786" s="18">
        <v>0.18</v>
      </c>
      <c r="I786" s="8">
        <f>Table2[[#This Row],[rating]]+(Table2[[#This Row],[review count per product]]/8)</f>
        <v>5.5</v>
      </c>
      <c r="J786">
        <v>4.5</v>
      </c>
      <c r="K786" s="2">
        <v>50810</v>
      </c>
      <c r="L786" s="2" t="str">
        <f>IF(Table2[[#This Row],[rating_count]]&lt;1000,"YES","NO")</f>
        <v>NO</v>
      </c>
      <c r="M786" s="2" t="str" cm="1">
        <f t="array" ref="M786">_xlfn.IFS(E786&lt;1000,"&lt;₹1000",E786&lt;=10000,"₹1000 - ₹10000",E786&gt;10000,"&gt;₹10000")</f>
        <v>₹1000 - ₹10000</v>
      </c>
      <c r="N786" s="2" t="str">
        <f t="shared" si="36"/>
        <v>NO</v>
      </c>
      <c r="O786" s="4">
        <f t="shared" si="37"/>
        <v>253999190</v>
      </c>
      <c r="P786" t="s">
        <v>2954</v>
      </c>
      <c r="Q786" t="s">
        <v>2955</v>
      </c>
      <c r="R786" t="s">
        <v>2956</v>
      </c>
      <c r="S786">
        <f t="shared" si="38"/>
        <v>8</v>
      </c>
      <c r="T786" t="s">
        <v>2957</v>
      </c>
      <c r="U786" t="s">
        <v>11017</v>
      </c>
      <c r="V786" t="s">
        <v>11018</v>
      </c>
      <c r="W786" t="s">
        <v>11019</v>
      </c>
      <c r="X786" t="s">
        <v>11020</v>
      </c>
      <c r="Y786" t="s">
        <v>11021</v>
      </c>
      <c r="Z786" t="s">
        <v>11022</v>
      </c>
      <c r="AA786" t="s">
        <v>11023</v>
      </c>
      <c r="AB786" t="s">
        <v>11024</v>
      </c>
    </row>
    <row r="787" spans="1:28" x14ac:dyDescent="0.25">
      <c r="A787" t="s">
        <v>1965</v>
      </c>
      <c r="B787" t="s">
        <v>1966</v>
      </c>
      <c r="C787" t="s">
        <v>7537</v>
      </c>
      <c r="D787" t="s">
        <v>17066</v>
      </c>
      <c r="E787" s="3">
        <v>539</v>
      </c>
      <c r="F787" s="3">
        <v>1599</v>
      </c>
      <c r="G787" s="3" t="str" cm="1">
        <f t="array" ref="G78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87" s="18">
        <v>0.66</v>
      </c>
      <c r="I787" s="8">
        <f>Table2[[#This Row],[rating]]+(Table2[[#This Row],[review count per product]]/8)</f>
        <v>4.8</v>
      </c>
      <c r="J787">
        <v>3.8</v>
      </c>
      <c r="K787" s="2">
        <v>14648</v>
      </c>
      <c r="L787" s="2" t="str">
        <f>IF(Table2[[#This Row],[rating_count]]&lt;1000,"YES","NO")</f>
        <v>NO</v>
      </c>
      <c r="M787" s="2" t="str" cm="1">
        <f t="array" ref="M787">_xlfn.IFS(E787&lt;1000,"&lt;₹1000",E787&lt;=10000,"₹1000 - ₹10000",E787&gt;10000,"&gt;₹10000")</f>
        <v>&lt;₹1000</v>
      </c>
      <c r="N787" s="2" t="str">
        <f t="shared" si="36"/>
        <v>YES</v>
      </c>
      <c r="O787" s="4">
        <f t="shared" si="37"/>
        <v>23422152</v>
      </c>
      <c r="P787" t="s">
        <v>1967</v>
      </c>
      <c r="Q787" t="s">
        <v>1968</v>
      </c>
      <c r="R787" t="s">
        <v>1969</v>
      </c>
      <c r="S787">
        <f t="shared" si="38"/>
        <v>8</v>
      </c>
      <c r="T787" t="s">
        <v>1970</v>
      </c>
      <c r="U787" t="s">
        <v>9951</v>
      </c>
      <c r="V787" t="s">
        <v>9952</v>
      </c>
      <c r="W787" t="s">
        <v>9953</v>
      </c>
      <c r="X787" t="s">
        <v>9954</v>
      </c>
      <c r="Y787" t="s">
        <v>9955</v>
      </c>
      <c r="Z787" t="s">
        <v>9956</v>
      </c>
      <c r="AA787" t="s">
        <v>9957</v>
      </c>
      <c r="AB787" t="s">
        <v>9958</v>
      </c>
    </row>
    <row r="788" spans="1:28" x14ac:dyDescent="0.25">
      <c r="A788" t="s">
        <v>7461</v>
      </c>
      <c r="B788" t="s">
        <v>7462</v>
      </c>
      <c r="C788" t="s">
        <v>7687</v>
      </c>
      <c r="D788" t="s">
        <v>17068</v>
      </c>
      <c r="E788" s="3">
        <v>1563</v>
      </c>
      <c r="F788" s="3">
        <v>3098</v>
      </c>
      <c r="G788" s="3" t="str" cm="1">
        <f t="array" ref="G78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88" s="18">
        <v>0.5</v>
      </c>
      <c r="I788" s="8">
        <f>Table2[[#This Row],[rating]]+(Table2[[#This Row],[review count per product]]/8)</f>
        <v>4.5</v>
      </c>
      <c r="J788">
        <v>3.5</v>
      </c>
      <c r="K788" s="2">
        <v>2283</v>
      </c>
      <c r="L788" s="2" t="str">
        <f>IF(Table2[[#This Row],[rating_count]]&lt;1000,"YES","NO")</f>
        <v>NO</v>
      </c>
      <c r="M788" s="2" t="str" cm="1">
        <f t="array" ref="M788">_xlfn.IFS(E788&lt;1000,"&lt;₹1000",E788&lt;=10000,"₹1000 - ₹10000",E788&gt;10000,"&gt;₹10000")</f>
        <v>₹1000 - ₹10000</v>
      </c>
      <c r="N788" s="2" t="str">
        <f t="shared" si="36"/>
        <v>YES</v>
      </c>
      <c r="O788" s="4">
        <f t="shared" si="37"/>
        <v>7072734</v>
      </c>
      <c r="P788" t="s">
        <v>7463</v>
      </c>
      <c r="Q788" t="s">
        <v>7464</v>
      </c>
      <c r="R788" t="s">
        <v>7465</v>
      </c>
      <c r="S788">
        <f t="shared" si="38"/>
        <v>8</v>
      </c>
      <c r="T788" t="s">
        <v>7466</v>
      </c>
      <c r="U788" t="s">
        <v>16917</v>
      </c>
      <c r="V788" t="s">
        <v>16918</v>
      </c>
      <c r="W788" t="s">
        <v>16919</v>
      </c>
      <c r="X788" t="s">
        <v>16920</v>
      </c>
      <c r="Y788" t="s">
        <v>16921</v>
      </c>
      <c r="Z788" t="s">
        <v>16922</v>
      </c>
      <c r="AA788" t="s">
        <v>16923</v>
      </c>
      <c r="AB788" t="s">
        <v>16924</v>
      </c>
    </row>
    <row r="789" spans="1:28" x14ac:dyDescent="0.25">
      <c r="A789" t="s">
        <v>1165</v>
      </c>
      <c r="B789" t="s">
        <v>1166</v>
      </c>
      <c r="C789" t="s">
        <v>7541</v>
      </c>
      <c r="D789" t="s">
        <v>17067</v>
      </c>
      <c r="E789" s="3">
        <v>299</v>
      </c>
      <c r="F789" s="3">
        <v>899</v>
      </c>
      <c r="G789" s="3" t="str" cm="1">
        <f t="array" ref="G78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89" s="18">
        <v>0.67</v>
      </c>
      <c r="I789" s="8">
        <f>Table2[[#This Row],[rating]]+(Table2[[#This Row],[review count per product]]/8)</f>
        <v>4.8</v>
      </c>
      <c r="J789">
        <v>3.8</v>
      </c>
      <c r="K789" s="2">
        <v>425</v>
      </c>
      <c r="L789" s="2" t="str">
        <f>IF(Table2[[#This Row],[rating_count]]&lt;1000,"YES","NO")</f>
        <v>YES</v>
      </c>
      <c r="M789" s="2" t="str" cm="1">
        <f t="array" ref="M789">_xlfn.IFS(E789&lt;1000,"&lt;₹1000",E789&lt;=10000,"₹1000 - ₹10000",E789&gt;10000,"&gt;₹10000")</f>
        <v>&lt;₹1000</v>
      </c>
      <c r="N789" s="2" t="str">
        <f t="shared" si="36"/>
        <v>YES</v>
      </c>
      <c r="O789" s="4">
        <f t="shared" si="37"/>
        <v>382075</v>
      </c>
      <c r="P789" t="s">
        <v>1167</v>
      </c>
      <c r="Q789" t="s">
        <v>1168</v>
      </c>
      <c r="R789" t="s">
        <v>1169</v>
      </c>
      <c r="S789">
        <f t="shared" si="38"/>
        <v>8</v>
      </c>
      <c r="T789" t="s">
        <v>1170</v>
      </c>
      <c r="U789" t="s">
        <v>9057</v>
      </c>
      <c r="V789" t="s">
        <v>9058</v>
      </c>
      <c r="W789" t="s">
        <v>9059</v>
      </c>
      <c r="X789" t="s">
        <v>9060</v>
      </c>
      <c r="Y789" t="s">
        <v>9061</v>
      </c>
      <c r="Z789" t="s">
        <v>9062</v>
      </c>
      <c r="AA789" t="s">
        <v>9063</v>
      </c>
      <c r="AB789" t="s">
        <v>9064</v>
      </c>
    </row>
    <row r="790" spans="1:28" x14ac:dyDescent="0.25">
      <c r="A790" t="s">
        <v>5689</v>
      </c>
      <c r="B790" t="s">
        <v>5690</v>
      </c>
      <c r="C790" t="s">
        <v>7679</v>
      </c>
      <c r="D790" t="s">
        <v>17068</v>
      </c>
      <c r="E790" s="3">
        <v>2339</v>
      </c>
      <c r="F790" s="3">
        <v>4000</v>
      </c>
      <c r="G790" s="3" t="str" cm="1">
        <f t="array" ref="G79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90" s="18">
        <v>0.42</v>
      </c>
      <c r="I790" s="8">
        <f>Table2[[#This Row],[rating]]+(Table2[[#This Row],[review count per product]]/8)</f>
        <v>4.8</v>
      </c>
      <c r="J790">
        <v>3.8</v>
      </c>
      <c r="K790" s="2">
        <v>1118</v>
      </c>
      <c r="L790" s="2" t="str">
        <f>IF(Table2[[#This Row],[rating_count]]&lt;1000,"YES","NO")</f>
        <v>NO</v>
      </c>
      <c r="M790" s="2" t="str" cm="1">
        <f t="array" ref="M790">_xlfn.IFS(E790&lt;1000,"&lt;₹1000",E790&lt;=10000,"₹1000 - ₹10000",E790&gt;10000,"&gt;₹10000")</f>
        <v>₹1000 - ₹10000</v>
      </c>
      <c r="N790" s="2" t="str">
        <f t="shared" si="36"/>
        <v>NO</v>
      </c>
      <c r="O790" s="4">
        <f t="shared" si="37"/>
        <v>4472000</v>
      </c>
      <c r="P790" t="s">
        <v>5691</v>
      </c>
      <c r="Q790" t="s">
        <v>5692</v>
      </c>
      <c r="R790" t="s">
        <v>5693</v>
      </c>
      <c r="S790">
        <f t="shared" si="38"/>
        <v>8</v>
      </c>
      <c r="T790" t="s">
        <v>5694</v>
      </c>
      <c r="U790" t="s">
        <v>14597</v>
      </c>
      <c r="V790" t="s">
        <v>14598</v>
      </c>
      <c r="W790" t="s">
        <v>14599</v>
      </c>
      <c r="X790" t="s">
        <v>14600</v>
      </c>
      <c r="Y790" t="s">
        <v>14601</v>
      </c>
      <c r="Z790" t="s">
        <v>14602</v>
      </c>
      <c r="AA790" t="s">
        <v>14603</v>
      </c>
      <c r="AB790" t="s">
        <v>14604</v>
      </c>
    </row>
    <row r="791" spans="1:28" x14ac:dyDescent="0.25">
      <c r="A791" t="s">
        <v>4011</v>
      </c>
      <c r="B791" t="s">
        <v>4012</v>
      </c>
      <c r="C791" t="s">
        <v>7591</v>
      </c>
      <c r="D791" t="s">
        <v>17066</v>
      </c>
      <c r="E791" s="3">
        <v>1187</v>
      </c>
      <c r="F791" s="3">
        <v>1929</v>
      </c>
      <c r="G791" s="3" t="str" cm="1">
        <f t="array" ref="G79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791" s="18">
        <v>0.38</v>
      </c>
      <c r="I791" s="8">
        <f>Table2[[#This Row],[rating]]+(Table2[[#This Row],[review count per product]]/8)</f>
        <v>5.0999999999999996</v>
      </c>
      <c r="J791">
        <v>4.0999999999999996</v>
      </c>
      <c r="K791" s="2">
        <v>1662</v>
      </c>
      <c r="L791" s="2" t="str">
        <f>IF(Table2[[#This Row],[rating_count]]&lt;1000,"YES","NO")</f>
        <v>NO</v>
      </c>
      <c r="M791" s="2" t="str" cm="1">
        <f t="array" ref="M791">_xlfn.IFS(E791&lt;1000,"&lt;₹1000",E791&lt;=10000,"₹1000 - ₹10000",E791&gt;10000,"&gt;₹10000")</f>
        <v>₹1000 - ₹10000</v>
      </c>
      <c r="N791" s="2" t="str">
        <f t="shared" si="36"/>
        <v>NO</v>
      </c>
      <c r="O791" s="4">
        <f t="shared" si="37"/>
        <v>3205998</v>
      </c>
      <c r="P791" t="s">
        <v>4013</v>
      </c>
      <c r="Q791" t="s">
        <v>4014</v>
      </c>
      <c r="R791" t="s">
        <v>4015</v>
      </c>
      <c r="S791">
        <f t="shared" si="38"/>
        <v>8</v>
      </c>
      <c r="T791" t="s">
        <v>4016</v>
      </c>
      <c r="U791" t="s">
        <v>12406</v>
      </c>
      <c r="V791" t="s">
        <v>12407</v>
      </c>
      <c r="W791" t="s">
        <v>12408</v>
      </c>
      <c r="X791" t="s">
        <v>12409</v>
      </c>
      <c r="Y791" t="s">
        <v>12410</v>
      </c>
      <c r="Z791" t="s">
        <v>12411</v>
      </c>
      <c r="AA791" t="s">
        <v>12412</v>
      </c>
      <c r="AB791" t="s">
        <v>12413</v>
      </c>
    </row>
    <row r="792" spans="1:28" x14ac:dyDescent="0.25">
      <c r="A792" t="s">
        <v>4095</v>
      </c>
      <c r="B792" t="s">
        <v>4096</v>
      </c>
      <c r="C792" t="s">
        <v>7561</v>
      </c>
      <c r="D792" t="s">
        <v>17067</v>
      </c>
      <c r="E792" s="3">
        <v>499</v>
      </c>
      <c r="F792" s="3">
        <v>1299</v>
      </c>
      <c r="G792" s="3" t="str" cm="1">
        <f t="array" ref="G79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792" s="18">
        <v>0.62</v>
      </c>
      <c r="I792" s="8">
        <f>Table2[[#This Row],[rating]]+(Table2[[#This Row],[review count per product]]/8)</f>
        <v>4.9000000000000004</v>
      </c>
      <c r="J792">
        <v>3.9</v>
      </c>
      <c r="K792" s="2">
        <v>1173</v>
      </c>
      <c r="L792" s="2" t="str">
        <f>IF(Table2[[#This Row],[rating_count]]&lt;1000,"YES","NO")</f>
        <v>NO</v>
      </c>
      <c r="M792" s="2" t="str" cm="1">
        <f t="array" ref="M792">_xlfn.IFS(E792&lt;1000,"&lt;₹1000",E792&lt;=10000,"₹1000 - ₹10000",E792&gt;10000,"&gt;₹10000")</f>
        <v>&lt;₹1000</v>
      </c>
      <c r="N792" s="2" t="str">
        <f t="shared" si="36"/>
        <v>YES</v>
      </c>
      <c r="O792" s="4">
        <f t="shared" si="37"/>
        <v>1523727</v>
      </c>
      <c r="P792" t="s">
        <v>4097</v>
      </c>
      <c r="Q792" t="s">
        <v>4098</v>
      </c>
      <c r="R792" t="s">
        <v>4099</v>
      </c>
      <c r="S792">
        <f t="shared" si="38"/>
        <v>8</v>
      </c>
      <c r="T792" t="s">
        <v>4100</v>
      </c>
      <c r="U792" t="s">
        <v>12518</v>
      </c>
      <c r="V792" t="s">
        <v>12519</v>
      </c>
      <c r="W792" t="s">
        <v>12520</v>
      </c>
      <c r="X792" t="s">
        <v>12521</v>
      </c>
      <c r="Y792" t="s">
        <v>12522</v>
      </c>
      <c r="Z792" t="s">
        <v>12523</v>
      </c>
      <c r="AA792" t="s">
        <v>12524</v>
      </c>
      <c r="AB792" t="s">
        <v>12525</v>
      </c>
    </row>
    <row r="793" spans="1:28" x14ac:dyDescent="0.25">
      <c r="A793" t="s">
        <v>5539</v>
      </c>
      <c r="B793" t="s">
        <v>5540</v>
      </c>
      <c r="C793" t="s">
        <v>7626</v>
      </c>
      <c r="D793" t="s">
        <v>17067</v>
      </c>
      <c r="E793" s="3">
        <v>368</v>
      </c>
      <c r="F793" s="3">
        <v>699</v>
      </c>
      <c r="G793" s="3" t="str" cm="1">
        <f t="array" ref="G79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93" s="18">
        <v>0.47</v>
      </c>
      <c r="I793" s="8">
        <f>Table2[[#This Row],[rating]]+(Table2[[#This Row],[review count per product]]/8)</f>
        <v>5.0999999999999996</v>
      </c>
      <c r="J793">
        <v>4.0999999999999996</v>
      </c>
      <c r="K793" s="2">
        <v>1240</v>
      </c>
      <c r="L793" s="2" t="str">
        <f>IF(Table2[[#This Row],[rating_count]]&lt;1000,"YES","NO")</f>
        <v>NO</v>
      </c>
      <c r="M793" s="2" t="str" cm="1">
        <f t="array" ref="M793">_xlfn.IFS(E793&lt;1000,"&lt;₹1000",E793&lt;=10000,"₹1000 - ₹10000",E793&gt;10000,"&gt;₹10000")</f>
        <v>&lt;₹1000</v>
      </c>
      <c r="N793" s="2" t="str">
        <f t="shared" si="36"/>
        <v>NO</v>
      </c>
      <c r="O793" s="4">
        <f t="shared" si="37"/>
        <v>866760</v>
      </c>
      <c r="P793" t="s">
        <v>5541</v>
      </c>
      <c r="Q793" t="s">
        <v>5542</v>
      </c>
      <c r="R793" t="s">
        <v>5543</v>
      </c>
      <c r="S793">
        <f t="shared" si="38"/>
        <v>8</v>
      </c>
      <c r="T793" t="s">
        <v>5544</v>
      </c>
      <c r="U793" t="s">
        <v>14404</v>
      </c>
      <c r="V793" t="s">
        <v>14405</v>
      </c>
      <c r="W793" t="s">
        <v>14406</v>
      </c>
      <c r="X793" t="s">
        <v>14407</v>
      </c>
      <c r="Y793" t="s">
        <v>14408</v>
      </c>
      <c r="Z793" t="s">
        <v>14409</v>
      </c>
      <c r="AA793" t="s">
        <v>14410</v>
      </c>
      <c r="AB793" t="s">
        <v>14411</v>
      </c>
    </row>
    <row r="794" spans="1:28" x14ac:dyDescent="0.25">
      <c r="A794" t="s">
        <v>5407</v>
      </c>
      <c r="B794" t="s">
        <v>5408</v>
      </c>
      <c r="C794" t="s">
        <v>7584</v>
      </c>
      <c r="D794" t="s">
        <v>17066</v>
      </c>
      <c r="E794" s="3">
        <v>1345</v>
      </c>
      <c r="F794" s="3">
        <v>1750</v>
      </c>
      <c r="G794" s="3" t="str" cm="1">
        <f t="array" ref="G79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794" s="18">
        <v>0.23</v>
      </c>
      <c r="I794" s="8">
        <f>Table2[[#This Row],[rating]]+(Table2[[#This Row],[review count per product]]/8)</f>
        <v>4.8</v>
      </c>
      <c r="J794">
        <v>3.8</v>
      </c>
      <c r="K794" s="2">
        <v>2466</v>
      </c>
      <c r="L794" s="2" t="str">
        <f>IF(Table2[[#This Row],[rating_count]]&lt;1000,"YES","NO")</f>
        <v>NO</v>
      </c>
      <c r="M794" s="2" t="str" cm="1">
        <f t="array" ref="M794">_xlfn.IFS(E794&lt;1000,"&lt;₹1000",E794&lt;=10000,"₹1000 - ₹10000",E794&gt;10000,"&gt;₹10000")</f>
        <v>₹1000 - ₹10000</v>
      </c>
      <c r="N794" s="2" t="str">
        <f t="shared" si="36"/>
        <v>NO</v>
      </c>
      <c r="O794" s="4">
        <f t="shared" si="37"/>
        <v>4315500</v>
      </c>
      <c r="P794" t="s">
        <v>5409</v>
      </c>
      <c r="Q794" t="s">
        <v>5410</v>
      </c>
      <c r="R794" t="s">
        <v>5411</v>
      </c>
      <c r="S794">
        <f t="shared" si="38"/>
        <v>8</v>
      </c>
      <c r="T794" t="s">
        <v>5412</v>
      </c>
      <c r="U794" t="s">
        <v>14234</v>
      </c>
      <c r="V794" t="s">
        <v>14235</v>
      </c>
      <c r="W794" t="s">
        <v>14236</v>
      </c>
      <c r="X794" t="s">
        <v>14237</v>
      </c>
      <c r="Y794" t="s">
        <v>14238</v>
      </c>
      <c r="Z794" t="s">
        <v>14239</v>
      </c>
      <c r="AA794" t="s">
        <v>14240</v>
      </c>
      <c r="AB794" t="s">
        <v>14241</v>
      </c>
    </row>
    <row r="795" spans="1:28" x14ac:dyDescent="0.25">
      <c r="A795" t="s">
        <v>2368</v>
      </c>
      <c r="B795" t="s">
        <v>2369</v>
      </c>
      <c r="C795" t="s">
        <v>7571</v>
      </c>
      <c r="D795" t="s">
        <v>17067</v>
      </c>
      <c r="E795" s="3">
        <v>89</v>
      </c>
      <c r="F795" s="3">
        <v>599</v>
      </c>
      <c r="G795" s="3" t="str" cm="1">
        <f t="array" ref="G79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795" s="18">
        <v>0.85</v>
      </c>
      <c r="I795" s="8">
        <f>Table2[[#This Row],[rating]]+(Table2[[#This Row],[review count per product]]/8)</f>
        <v>5.3</v>
      </c>
      <c r="J795">
        <v>4.3</v>
      </c>
      <c r="K795" s="2">
        <v>2351</v>
      </c>
      <c r="L795" s="2" t="str">
        <f>IF(Table2[[#This Row],[rating_count]]&lt;1000,"YES","NO")</f>
        <v>NO</v>
      </c>
      <c r="M795" s="2" t="str" cm="1">
        <f t="array" ref="M795">_xlfn.IFS(E795&lt;1000,"&lt;₹1000",E795&lt;=10000,"₹1000 - ₹10000",E795&gt;10000,"&gt;₹10000")</f>
        <v>&lt;₹1000</v>
      </c>
      <c r="N795" s="2" t="str">
        <f t="shared" si="36"/>
        <v>YES</v>
      </c>
      <c r="O795" s="4">
        <f t="shared" si="37"/>
        <v>1408249</v>
      </c>
      <c r="P795" t="s">
        <v>2370</v>
      </c>
      <c r="Q795" t="s">
        <v>2371</v>
      </c>
      <c r="R795" t="s">
        <v>2372</v>
      </c>
      <c r="S795">
        <f t="shared" si="38"/>
        <v>8</v>
      </c>
      <c r="T795" t="s">
        <v>2373</v>
      </c>
      <c r="U795" t="s">
        <v>10367</v>
      </c>
      <c r="V795" t="s">
        <v>10368</v>
      </c>
      <c r="W795" t="s">
        <v>10369</v>
      </c>
      <c r="X795" t="s">
        <v>10370</v>
      </c>
      <c r="Y795" t="s">
        <v>10371</v>
      </c>
      <c r="Z795" t="s">
        <v>10372</v>
      </c>
      <c r="AA795" t="s">
        <v>10373</v>
      </c>
      <c r="AB795" t="s">
        <v>10374</v>
      </c>
    </row>
    <row r="796" spans="1:28" x14ac:dyDescent="0.25">
      <c r="A796" t="s">
        <v>484</v>
      </c>
      <c r="B796" t="s">
        <v>485</v>
      </c>
      <c r="C796" t="s">
        <v>7540</v>
      </c>
      <c r="D796" t="s">
        <v>17067</v>
      </c>
      <c r="E796" s="3">
        <v>30990</v>
      </c>
      <c r="F796" s="3">
        <v>52900</v>
      </c>
      <c r="G796" s="3" t="str" cm="1">
        <f t="array" ref="G79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796" s="18">
        <v>0.41</v>
      </c>
      <c r="I796" s="8">
        <f>Table2[[#This Row],[rating]]+(Table2[[#This Row],[review count per product]]/8)</f>
        <v>5.3</v>
      </c>
      <c r="J796">
        <v>4.3</v>
      </c>
      <c r="K796" s="2">
        <v>7109</v>
      </c>
      <c r="L796" s="2" t="str">
        <f>IF(Table2[[#This Row],[rating_count]]&lt;1000,"YES","NO")</f>
        <v>NO</v>
      </c>
      <c r="M796" s="2" t="str" cm="1">
        <f t="array" ref="M796">_xlfn.IFS(E796&lt;1000,"&lt;₹1000",E796&lt;=10000,"₹1000 - ₹10000",E796&gt;10000,"&gt;₹10000")</f>
        <v>&gt;₹10000</v>
      </c>
      <c r="N796" s="2" t="str">
        <f t="shared" si="36"/>
        <v>NO</v>
      </c>
      <c r="O796" s="4">
        <f t="shared" si="37"/>
        <v>376066100</v>
      </c>
      <c r="P796" t="s">
        <v>486</v>
      </c>
      <c r="Q796" t="s">
        <v>349</v>
      </c>
      <c r="R796" t="s">
        <v>350</v>
      </c>
      <c r="S796">
        <f t="shared" si="38"/>
        <v>8</v>
      </c>
      <c r="T796" t="s">
        <v>351</v>
      </c>
      <c r="U796" t="s">
        <v>8152</v>
      </c>
      <c r="V796" t="s">
        <v>8153</v>
      </c>
      <c r="W796" t="s">
        <v>8154</v>
      </c>
      <c r="X796" t="s">
        <v>8155</v>
      </c>
      <c r="Y796" t="s">
        <v>8156</v>
      </c>
      <c r="Z796" t="s">
        <v>8157</v>
      </c>
      <c r="AA796" t="s">
        <v>8158</v>
      </c>
      <c r="AB796" t="s">
        <v>8159</v>
      </c>
    </row>
    <row r="797" spans="1:28" x14ac:dyDescent="0.25">
      <c r="A797" t="s">
        <v>1445</v>
      </c>
      <c r="B797" t="s">
        <v>1446</v>
      </c>
      <c r="C797" t="s">
        <v>7540</v>
      </c>
      <c r="D797" t="s">
        <v>17067</v>
      </c>
      <c r="E797" s="3">
        <v>45999</v>
      </c>
      <c r="F797" s="3">
        <v>69900</v>
      </c>
      <c r="G797" s="3" t="str" cm="1">
        <f t="array" ref="G79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797" s="18">
        <v>0.34</v>
      </c>
      <c r="I797" s="8">
        <f>Table2[[#This Row],[rating]]+(Table2[[#This Row],[review count per product]]/8)</f>
        <v>5.3</v>
      </c>
      <c r="J797">
        <v>4.3</v>
      </c>
      <c r="K797" s="2">
        <v>7109</v>
      </c>
      <c r="L797" s="2" t="str">
        <f>IF(Table2[[#This Row],[rating_count]]&lt;1000,"YES","NO")</f>
        <v>NO</v>
      </c>
      <c r="M797" s="2" t="str" cm="1">
        <f t="array" ref="M797">_xlfn.IFS(E797&lt;1000,"&lt;₹1000",E797&lt;=10000,"₹1000 - ₹10000",E797&gt;10000,"&gt;₹10000")</f>
        <v>&gt;₹10000</v>
      </c>
      <c r="N797" s="2" t="str">
        <f t="shared" si="36"/>
        <v>NO</v>
      </c>
      <c r="O797" s="4">
        <f t="shared" si="37"/>
        <v>496919100</v>
      </c>
      <c r="P797" t="s">
        <v>1447</v>
      </c>
      <c r="Q797" t="s">
        <v>349</v>
      </c>
      <c r="R797" t="s">
        <v>350</v>
      </c>
      <c r="S797">
        <f t="shared" si="38"/>
        <v>8</v>
      </c>
      <c r="T797" t="s">
        <v>351</v>
      </c>
      <c r="U797" t="s">
        <v>8152</v>
      </c>
      <c r="V797" t="s">
        <v>8153</v>
      </c>
      <c r="W797" t="s">
        <v>8154</v>
      </c>
      <c r="X797" t="s">
        <v>8155</v>
      </c>
      <c r="Y797" t="s">
        <v>8156</v>
      </c>
      <c r="Z797" t="s">
        <v>8157</v>
      </c>
      <c r="AA797" t="s">
        <v>8158</v>
      </c>
      <c r="AB797" t="s">
        <v>8159</v>
      </c>
    </row>
    <row r="798" spans="1:28" x14ac:dyDescent="0.25">
      <c r="A798" t="s">
        <v>2300</v>
      </c>
      <c r="B798" t="s">
        <v>2301</v>
      </c>
      <c r="C798" t="s">
        <v>7558</v>
      </c>
      <c r="D798" t="s">
        <v>17067</v>
      </c>
      <c r="E798" s="3">
        <v>251</v>
      </c>
      <c r="F798" s="3">
        <v>999</v>
      </c>
      <c r="G798" s="3" t="str" cm="1">
        <f t="array" ref="G79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798" s="18">
        <v>0.75</v>
      </c>
      <c r="I798" s="8">
        <f>Table2[[#This Row],[rating]]+(Table2[[#This Row],[review count per product]]/8)</f>
        <v>4.7</v>
      </c>
      <c r="J798">
        <v>3.7</v>
      </c>
      <c r="K798" s="2">
        <v>3234</v>
      </c>
      <c r="L798" s="2" t="str">
        <f>IF(Table2[[#This Row],[rating_count]]&lt;1000,"YES","NO")</f>
        <v>NO</v>
      </c>
      <c r="M798" s="2" t="str" cm="1">
        <f t="array" ref="M798">_xlfn.IFS(E798&lt;1000,"&lt;₹1000",E798&lt;=10000,"₹1000 - ₹10000",E798&gt;10000,"&gt;₹10000")</f>
        <v>&lt;₹1000</v>
      </c>
      <c r="N798" s="2" t="str">
        <f t="shared" si="36"/>
        <v>YES</v>
      </c>
      <c r="O798" s="4">
        <f t="shared" si="37"/>
        <v>3230766</v>
      </c>
      <c r="P798" t="s">
        <v>2302</v>
      </c>
      <c r="Q798" t="s">
        <v>2303</v>
      </c>
      <c r="R798" t="s">
        <v>2304</v>
      </c>
      <c r="S798">
        <f t="shared" si="38"/>
        <v>8</v>
      </c>
      <c r="T798" t="s">
        <v>2305</v>
      </c>
      <c r="U798" t="s">
        <v>10295</v>
      </c>
      <c r="V798" t="s">
        <v>10296</v>
      </c>
      <c r="W798" t="s">
        <v>10297</v>
      </c>
      <c r="X798" t="s">
        <v>10298</v>
      </c>
      <c r="Y798" t="s">
        <v>10299</v>
      </c>
      <c r="Z798" t="s">
        <v>10300</v>
      </c>
      <c r="AA798" t="s">
        <v>10301</v>
      </c>
      <c r="AB798" t="s">
        <v>10302</v>
      </c>
    </row>
    <row r="799" spans="1:28" x14ac:dyDescent="0.25">
      <c r="A799" t="s">
        <v>7318</v>
      </c>
      <c r="B799" t="s">
        <v>7319</v>
      </c>
      <c r="C799" t="s">
        <v>7698</v>
      </c>
      <c r="D799" t="s">
        <v>17068</v>
      </c>
      <c r="E799" s="3">
        <v>18999</v>
      </c>
      <c r="F799" s="3">
        <v>29999</v>
      </c>
      <c r="G799" s="3" t="str" cm="1">
        <f t="array" ref="G79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799" s="18">
        <v>0.37</v>
      </c>
      <c r="I799" s="8">
        <f>Table2[[#This Row],[rating]]+(Table2[[#This Row],[review count per product]]/8)</f>
        <v>5.0999999999999996</v>
      </c>
      <c r="J799">
        <v>4.0999999999999996</v>
      </c>
      <c r="K799" s="2">
        <v>2536</v>
      </c>
      <c r="L799" s="2" t="str">
        <f>IF(Table2[[#This Row],[rating_count]]&lt;1000,"YES","NO")</f>
        <v>NO</v>
      </c>
      <c r="M799" s="2" t="str" cm="1">
        <f t="array" ref="M799">_xlfn.IFS(E799&lt;1000,"&lt;₹1000",E799&lt;=10000,"₹1000 - ₹10000",E799&gt;10000,"&gt;₹10000")</f>
        <v>&gt;₹10000</v>
      </c>
      <c r="N799" s="2" t="str">
        <f t="shared" si="36"/>
        <v>NO</v>
      </c>
      <c r="O799" s="4">
        <f t="shared" si="37"/>
        <v>76077464</v>
      </c>
      <c r="P799" t="s">
        <v>7320</v>
      </c>
      <c r="Q799" t="s">
        <v>7321</v>
      </c>
      <c r="R799" t="s">
        <v>7322</v>
      </c>
      <c r="S799">
        <f t="shared" si="38"/>
        <v>8</v>
      </c>
      <c r="T799" t="s">
        <v>7323</v>
      </c>
      <c r="U799" t="s">
        <v>16725</v>
      </c>
      <c r="V799" t="s">
        <v>16726</v>
      </c>
      <c r="W799" t="s">
        <v>16727</v>
      </c>
      <c r="X799" t="s">
        <v>16728</v>
      </c>
      <c r="Y799" t="s">
        <v>16729</v>
      </c>
      <c r="Z799" t="s">
        <v>16730</v>
      </c>
      <c r="AA799" t="s">
        <v>16731</v>
      </c>
      <c r="AB799" t="s">
        <v>16732</v>
      </c>
    </row>
    <row r="800" spans="1:28" x14ac:dyDescent="0.25">
      <c r="A800" t="s">
        <v>2994</v>
      </c>
      <c r="B800" t="s">
        <v>2995</v>
      </c>
      <c r="C800" t="s">
        <v>7581</v>
      </c>
      <c r="D800" t="s">
        <v>17066</v>
      </c>
      <c r="E800" s="3">
        <v>1499</v>
      </c>
      <c r="F800" s="3">
        <v>3990</v>
      </c>
      <c r="G800" s="3" t="str" cm="1">
        <f t="array" ref="G80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800" s="18">
        <v>0.62</v>
      </c>
      <c r="I800" s="8">
        <f>Table2[[#This Row],[rating]]+(Table2[[#This Row],[review count per product]]/8)</f>
        <v>4.7249999999999996</v>
      </c>
      <c r="J800">
        <v>4.0999999999999996</v>
      </c>
      <c r="K800" s="2">
        <v>109864</v>
      </c>
      <c r="L800" s="2" t="str">
        <f>IF(Table2[[#This Row],[rating_count]]&lt;1000,"YES","NO")</f>
        <v>NO</v>
      </c>
      <c r="M800" s="2" t="str" cm="1">
        <f t="array" ref="M800">_xlfn.IFS(E800&lt;1000,"&lt;₹1000",E800&lt;=10000,"₹1000 - ₹10000",E800&gt;10000,"&gt;₹10000")</f>
        <v>₹1000 - ₹10000</v>
      </c>
      <c r="N800" s="2" t="str">
        <f t="shared" si="36"/>
        <v>YES</v>
      </c>
      <c r="O800" s="4">
        <f t="shared" si="37"/>
        <v>438357360</v>
      </c>
      <c r="P800" t="s">
        <v>2996</v>
      </c>
      <c r="Q800" t="s">
        <v>2997</v>
      </c>
      <c r="R800" t="s">
        <v>2998</v>
      </c>
      <c r="S800">
        <f t="shared" si="38"/>
        <v>5</v>
      </c>
      <c r="T800" t="s">
        <v>2999</v>
      </c>
      <c r="U800" t="s">
        <v>11073</v>
      </c>
      <c r="V800" t="s">
        <v>11074</v>
      </c>
      <c r="W800" t="s">
        <v>11075</v>
      </c>
      <c r="X800" t="s">
        <v>11076</v>
      </c>
      <c r="Y800" t="s">
        <v>11077</v>
      </c>
    </row>
    <row r="801" spans="1:28" x14ac:dyDescent="0.25">
      <c r="A801" t="s">
        <v>518</v>
      </c>
      <c r="B801" t="s">
        <v>519</v>
      </c>
      <c r="C801" t="s">
        <v>7538</v>
      </c>
      <c r="D801" t="s">
        <v>17066</v>
      </c>
      <c r="E801" s="3">
        <v>290</v>
      </c>
      <c r="F801" s="3">
        <v>349</v>
      </c>
      <c r="G801" s="3" t="str" cm="1">
        <f t="array" ref="G80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801" s="18">
        <v>0.17</v>
      </c>
      <c r="I801" s="8">
        <f>Table2[[#This Row],[rating]]+(Table2[[#This Row],[review count per product]]/8)</f>
        <v>4.7</v>
      </c>
      <c r="J801">
        <v>3.7</v>
      </c>
      <c r="K801" s="2">
        <v>1977</v>
      </c>
      <c r="L801" s="2" t="str">
        <f>IF(Table2[[#This Row],[rating_count]]&lt;1000,"YES","NO")</f>
        <v>NO</v>
      </c>
      <c r="M801" s="2" t="str" cm="1">
        <f t="array" ref="M801">_xlfn.IFS(E801&lt;1000,"&lt;₹1000",E801&lt;=10000,"₹1000 - ₹10000",E801&gt;10000,"&gt;₹10000")</f>
        <v>&lt;₹1000</v>
      </c>
      <c r="N801" s="2" t="str">
        <f t="shared" si="36"/>
        <v>NO</v>
      </c>
      <c r="O801" s="4">
        <f t="shared" si="37"/>
        <v>689973</v>
      </c>
      <c r="P801" t="s">
        <v>520</v>
      </c>
      <c r="Q801" t="s">
        <v>521</v>
      </c>
      <c r="R801" t="s">
        <v>522</v>
      </c>
      <c r="S801">
        <f t="shared" si="38"/>
        <v>8</v>
      </c>
      <c r="T801" t="s">
        <v>523</v>
      </c>
      <c r="U801" t="s">
        <v>8344</v>
      </c>
      <c r="V801" t="s">
        <v>8345</v>
      </c>
      <c r="W801" t="s">
        <v>8346</v>
      </c>
      <c r="X801" t="s">
        <v>8347</v>
      </c>
      <c r="Y801" t="s">
        <v>8348</v>
      </c>
      <c r="Z801" t="s">
        <v>8349</v>
      </c>
      <c r="AA801" t="s">
        <v>8350</v>
      </c>
      <c r="AB801" t="s">
        <v>8351</v>
      </c>
    </row>
    <row r="802" spans="1:28" x14ac:dyDescent="0.25">
      <c r="A802" t="s">
        <v>524</v>
      </c>
      <c r="B802" t="s">
        <v>525</v>
      </c>
      <c r="C802" t="s">
        <v>7541</v>
      </c>
      <c r="D802" t="s">
        <v>17067</v>
      </c>
      <c r="E802" s="3">
        <v>249</v>
      </c>
      <c r="F802" s="3">
        <v>799</v>
      </c>
      <c r="G802" s="3" t="str" cm="1">
        <f t="array" ref="G80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802" s="18">
        <v>0.69</v>
      </c>
      <c r="I802" s="8">
        <f>Table2[[#This Row],[rating]]+(Table2[[#This Row],[review count per product]]/8)</f>
        <v>4.8</v>
      </c>
      <c r="J802">
        <v>3.8</v>
      </c>
      <c r="K802" s="2">
        <v>1079</v>
      </c>
      <c r="L802" s="2" t="str">
        <f>IF(Table2[[#This Row],[rating_count]]&lt;1000,"YES","NO")</f>
        <v>NO</v>
      </c>
      <c r="M802" s="2" t="str" cm="1">
        <f t="array" ref="M802">_xlfn.IFS(E802&lt;1000,"&lt;₹1000",E802&lt;=10000,"₹1000 - ₹10000",E802&gt;10000,"&gt;₹10000")</f>
        <v>&lt;₹1000</v>
      </c>
      <c r="N802" s="2" t="str">
        <f t="shared" si="36"/>
        <v>YES</v>
      </c>
      <c r="O802" s="4">
        <f t="shared" si="37"/>
        <v>862121</v>
      </c>
      <c r="P802" t="s">
        <v>526</v>
      </c>
      <c r="Q802" t="s">
        <v>527</v>
      </c>
      <c r="R802" t="s">
        <v>528</v>
      </c>
      <c r="S802">
        <f t="shared" si="38"/>
        <v>8</v>
      </c>
      <c r="T802" t="s">
        <v>529</v>
      </c>
      <c r="U802" t="s">
        <v>8352</v>
      </c>
      <c r="V802" t="s">
        <v>8353</v>
      </c>
      <c r="W802" t="s">
        <v>8354</v>
      </c>
      <c r="X802" t="s">
        <v>8355</v>
      </c>
      <c r="Y802" t="s">
        <v>8356</v>
      </c>
      <c r="Z802" t="s">
        <v>8357</v>
      </c>
      <c r="AA802" t="s">
        <v>8358</v>
      </c>
      <c r="AB802" t="s">
        <v>8359</v>
      </c>
    </row>
    <row r="803" spans="1:28" x14ac:dyDescent="0.25">
      <c r="A803" t="s">
        <v>1560</v>
      </c>
      <c r="B803" t="s">
        <v>1561</v>
      </c>
      <c r="C803" t="s">
        <v>7547</v>
      </c>
      <c r="D803" t="s">
        <v>17067</v>
      </c>
      <c r="E803" s="3">
        <v>129</v>
      </c>
      <c r="F803" s="3">
        <v>449</v>
      </c>
      <c r="G803" s="3" t="str" cm="1">
        <f t="array" ref="G80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803" s="18">
        <v>0.71</v>
      </c>
      <c r="I803" s="8">
        <f>Table2[[#This Row],[rating]]+(Table2[[#This Row],[review count per product]]/8)</f>
        <v>4.7</v>
      </c>
      <c r="J803">
        <v>3.7</v>
      </c>
      <c r="K803" s="2">
        <v>41</v>
      </c>
      <c r="L803" s="2" t="str">
        <f>IF(Table2[[#This Row],[rating_count]]&lt;1000,"YES","NO")</f>
        <v>YES</v>
      </c>
      <c r="M803" s="2" t="str" cm="1">
        <f t="array" ref="M803">_xlfn.IFS(E803&lt;1000,"&lt;₹1000",E803&lt;=10000,"₹1000 - ₹10000",E803&gt;10000,"&gt;₹10000")</f>
        <v>&lt;₹1000</v>
      </c>
      <c r="N803" s="2" t="str">
        <f t="shared" si="36"/>
        <v>YES</v>
      </c>
      <c r="O803" s="4">
        <f t="shared" si="37"/>
        <v>18409</v>
      </c>
      <c r="P803" t="s">
        <v>1562</v>
      </c>
      <c r="Q803" t="s">
        <v>1563</v>
      </c>
      <c r="R803" t="s">
        <v>1564</v>
      </c>
      <c r="S803">
        <f t="shared" si="38"/>
        <v>8</v>
      </c>
      <c r="T803" t="s">
        <v>1565</v>
      </c>
      <c r="U803" t="s">
        <v>9502</v>
      </c>
      <c r="V803" t="s">
        <v>9503</v>
      </c>
      <c r="W803" t="s">
        <v>9504</v>
      </c>
      <c r="X803" t="s">
        <v>9505</v>
      </c>
      <c r="Y803" t="s">
        <v>9506</v>
      </c>
      <c r="Z803" t="s">
        <v>9507</v>
      </c>
      <c r="AA803" t="s">
        <v>9508</v>
      </c>
      <c r="AB803" t="s">
        <v>9509</v>
      </c>
    </row>
    <row r="804" spans="1:28" x14ac:dyDescent="0.25">
      <c r="A804" t="s">
        <v>6742</v>
      </c>
      <c r="B804" t="s">
        <v>6743</v>
      </c>
      <c r="C804" t="s">
        <v>7718</v>
      </c>
      <c r="D804" t="s">
        <v>17068</v>
      </c>
      <c r="E804" s="3">
        <v>999</v>
      </c>
      <c r="F804" s="3">
        <v>1500</v>
      </c>
      <c r="G804" s="3" t="str" cm="1">
        <f t="array" ref="G80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804" s="18">
        <v>0.33</v>
      </c>
      <c r="I804" s="8">
        <f>Table2[[#This Row],[rating]]+(Table2[[#This Row],[review count per product]]/8)</f>
        <v>5.2</v>
      </c>
      <c r="J804">
        <v>4.2</v>
      </c>
      <c r="K804" s="2">
        <v>386</v>
      </c>
      <c r="L804" s="2" t="str">
        <f>IF(Table2[[#This Row],[rating_count]]&lt;1000,"YES","NO")</f>
        <v>YES</v>
      </c>
      <c r="M804" s="2" t="str" cm="1">
        <f t="array" ref="M804">_xlfn.IFS(E804&lt;1000,"&lt;₹1000",E804&lt;=10000,"₹1000 - ₹10000",E804&gt;10000,"&gt;₹10000")</f>
        <v>&lt;₹1000</v>
      </c>
      <c r="N804" s="2" t="str">
        <f t="shared" si="36"/>
        <v>NO</v>
      </c>
      <c r="O804" s="4">
        <f t="shared" si="37"/>
        <v>579000</v>
      </c>
      <c r="P804" t="s">
        <v>6744</v>
      </c>
      <c r="Q804" t="s">
        <v>6745</v>
      </c>
      <c r="R804" t="s">
        <v>6746</v>
      </c>
      <c r="S804">
        <f t="shared" si="38"/>
        <v>8</v>
      </c>
      <c r="T804" t="s">
        <v>6747</v>
      </c>
      <c r="U804" t="s">
        <v>15973</v>
      </c>
      <c r="V804" t="s">
        <v>15974</v>
      </c>
      <c r="W804" t="s">
        <v>15975</v>
      </c>
      <c r="X804" t="s">
        <v>15976</v>
      </c>
      <c r="Y804" t="s">
        <v>15977</v>
      </c>
      <c r="Z804" t="s">
        <v>15978</v>
      </c>
      <c r="AA804" t="s">
        <v>15979</v>
      </c>
      <c r="AB804" t="s">
        <v>15980</v>
      </c>
    </row>
    <row r="805" spans="1:28" x14ac:dyDescent="0.25">
      <c r="A805" t="s">
        <v>5305</v>
      </c>
      <c r="B805" t="s">
        <v>5306</v>
      </c>
      <c r="C805" t="s">
        <v>7561</v>
      </c>
      <c r="D805" t="s">
        <v>17067</v>
      </c>
      <c r="E805" s="3">
        <v>799</v>
      </c>
      <c r="F805" s="3">
        <v>1999</v>
      </c>
      <c r="G805" s="3" t="str" cm="1">
        <f t="array" ref="G80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805" s="18">
        <v>0.6</v>
      </c>
      <c r="I805" s="8">
        <f>Table2[[#This Row],[rating]]+(Table2[[#This Row],[review count per product]]/8)</f>
        <v>5.0999999999999996</v>
      </c>
      <c r="J805">
        <v>4.0999999999999996</v>
      </c>
      <c r="K805" s="2">
        <v>2162</v>
      </c>
      <c r="L805" s="2" t="str">
        <f>IF(Table2[[#This Row],[rating_count]]&lt;1000,"YES","NO")</f>
        <v>NO</v>
      </c>
      <c r="M805" s="2" t="str" cm="1">
        <f t="array" ref="M805">_xlfn.IFS(E805&lt;1000,"&lt;₹1000",E805&lt;=10000,"₹1000 - ₹10000",E805&gt;10000,"&gt;₹10000")</f>
        <v>&lt;₹1000</v>
      </c>
      <c r="N805" s="2" t="str">
        <f t="shared" si="36"/>
        <v>YES</v>
      </c>
      <c r="O805" s="4">
        <f t="shared" si="37"/>
        <v>4321838</v>
      </c>
      <c r="P805" t="s">
        <v>5307</v>
      </c>
      <c r="Q805" t="s">
        <v>5308</v>
      </c>
      <c r="R805" t="s">
        <v>5309</v>
      </c>
      <c r="S805">
        <f t="shared" si="38"/>
        <v>8</v>
      </c>
      <c r="T805" t="s">
        <v>5310</v>
      </c>
      <c r="U805" t="s">
        <v>14098</v>
      </c>
      <c r="V805" t="s">
        <v>14099</v>
      </c>
      <c r="W805" t="s">
        <v>14100</v>
      </c>
      <c r="X805" t="s">
        <v>14101</v>
      </c>
      <c r="Y805" t="s">
        <v>14102</v>
      </c>
      <c r="Z805" t="s">
        <v>14103</v>
      </c>
      <c r="AA805" t="s">
        <v>14104</v>
      </c>
      <c r="AB805" t="s">
        <v>14105</v>
      </c>
    </row>
    <row r="806" spans="1:28" x14ac:dyDescent="0.25">
      <c r="A806" t="s">
        <v>2403</v>
      </c>
      <c r="B806" t="s">
        <v>2404</v>
      </c>
      <c r="C806" t="s">
        <v>7574</v>
      </c>
      <c r="D806" t="s">
        <v>17067</v>
      </c>
      <c r="E806" s="3">
        <v>1799</v>
      </c>
      <c r="F806" s="3">
        <v>6990</v>
      </c>
      <c r="G806" s="3" t="str" cm="1">
        <f t="array" ref="G80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806" s="18">
        <v>0.74</v>
      </c>
      <c r="I806" s="8">
        <f>Table2[[#This Row],[rating]]+(Table2[[#This Row],[review count per product]]/8)</f>
        <v>5</v>
      </c>
      <c r="J806">
        <v>4</v>
      </c>
      <c r="K806" s="2">
        <v>26880</v>
      </c>
      <c r="L806" s="2" t="str">
        <f>IF(Table2[[#This Row],[rating_count]]&lt;1000,"YES","NO")</f>
        <v>NO</v>
      </c>
      <c r="M806" s="2" t="str" cm="1">
        <f t="array" ref="M806">_xlfn.IFS(E806&lt;1000,"&lt;₹1000",E806&lt;=10000,"₹1000 - ₹10000",E806&gt;10000,"&gt;₹10000")</f>
        <v>₹1000 - ₹10000</v>
      </c>
      <c r="N806" s="2" t="str">
        <f t="shared" si="36"/>
        <v>YES</v>
      </c>
      <c r="O806" s="4">
        <f t="shared" si="37"/>
        <v>187891200</v>
      </c>
      <c r="P806" t="s">
        <v>2405</v>
      </c>
      <c r="Q806" t="s">
        <v>2406</v>
      </c>
      <c r="R806" t="s">
        <v>2407</v>
      </c>
      <c r="S806">
        <f t="shared" si="38"/>
        <v>8</v>
      </c>
      <c r="T806" t="s">
        <v>2408</v>
      </c>
      <c r="U806" t="s">
        <v>10407</v>
      </c>
      <c r="V806" t="s">
        <v>10408</v>
      </c>
      <c r="W806" t="s">
        <v>10409</v>
      </c>
      <c r="X806" t="s">
        <v>10410</v>
      </c>
      <c r="Y806" t="s">
        <v>10411</v>
      </c>
      <c r="Z806" t="s">
        <v>10412</v>
      </c>
      <c r="AA806" t="s">
        <v>10413</v>
      </c>
      <c r="AB806" t="s">
        <v>10414</v>
      </c>
    </row>
    <row r="807" spans="1:28" x14ac:dyDescent="0.25">
      <c r="A807" t="s">
        <v>3476</v>
      </c>
      <c r="B807" t="s">
        <v>3477</v>
      </c>
      <c r="C807" t="s">
        <v>7582</v>
      </c>
      <c r="D807" t="s">
        <v>17066</v>
      </c>
      <c r="E807" s="3">
        <v>149</v>
      </c>
      <c r="F807" s="3">
        <v>399</v>
      </c>
      <c r="G807" s="3" t="str" cm="1">
        <f t="array" ref="G80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807" s="18">
        <v>0.63</v>
      </c>
      <c r="I807" s="8">
        <f>Table2[[#This Row],[rating]]+(Table2[[#This Row],[review count per product]]/8)</f>
        <v>5</v>
      </c>
      <c r="J807">
        <v>4</v>
      </c>
      <c r="K807" s="2">
        <v>1540</v>
      </c>
      <c r="L807" s="2" t="str">
        <f>IF(Table2[[#This Row],[rating_count]]&lt;1000,"YES","NO")</f>
        <v>NO</v>
      </c>
      <c r="M807" s="2" t="str" cm="1">
        <f t="array" ref="M807">_xlfn.IFS(E807&lt;1000,"&lt;₹1000",E807&lt;=10000,"₹1000 - ₹10000",E807&gt;10000,"&gt;₹10000")</f>
        <v>&lt;₹1000</v>
      </c>
      <c r="N807" s="2" t="str">
        <f t="shared" si="36"/>
        <v>YES</v>
      </c>
      <c r="O807" s="4">
        <f t="shared" si="37"/>
        <v>614460</v>
      </c>
      <c r="P807" t="s">
        <v>3478</v>
      </c>
      <c r="Q807" t="s">
        <v>3479</v>
      </c>
      <c r="R807" t="s">
        <v>3480</v>
      </c>
      <c r="S807">
        <f t="shared" si="38"/>
        <v>8</v>
      </c>
      <c r="T807" t="s">
        <v>3481</v>
      </c>
      <c r="U807" t="s">
        <v>11702</v>
      </c>
      <c r="V807" t="s">
        <v>11703</v>
      </c>
      <c r="W807" t="s">
        <v>11704</v>
      </c>
      <c r="X807" t="s">
        <v>11705</v>
      </c>
      <c r="Y807" t="s">
        <v>11706</v>
      </c>
      <c r="Z807" t="s">
        <v>11707</v>
      </c>
      <c r="AA807" t="s">
        <v>11708</v>
      </c>
      <c r="AB807" t="s">
        <v>11709</v>
      </c>
    </row>
    <row r="808" spans="1:28" x14ac:dyDescent="0.25">
      <c r="A808" t="s">
        <v>5772</v>
      </c>
      <c r="B808" t="s">
        <v>5773</v>
      </c>
      <c r="C808" t="s">
        <v>7695</v>
      </c>
      <c r="D808" t="s">
        <v>17068</v>
      </c>
      <c r="E808" s="3">
        <v>999</v>
      </c>
      <c r="F808" s="3">
        <v>1950</v>
      </c>
      <c r="G808" s="3" t="str" cm="1">
        <f t="array" ref="G80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808" s="18">
        <v>0.49</v>
      </c>
      <c r="I808" s="8">
        <f>Table2[[#This Row],[rating]]+(Table2[[#This Row],[review count per product]]/8)</f>
        <v>4.8</v>
      </c>
      <c r="J808">
        <v>3.8</v>
      </c>
      <c r="K808" s="2">
        <v>305</v>
      </c>
      <c r="L808" s="2" t="str">
        <f>IF(Table2[[#This Row],[rating_count]]&lt;1000,"YES","NO")</f>
        <v>YES</v>
      </c>
      <c r="M808" s="2" t="str" cm="1">
        <f t="array" ref="M808">_xlfn.IFS(E808&lt;1000,"&lt;₹1000",E808&lt;=10000,"₹1000 - ₹10000",E808&gt;10000,"&gt;₹10000")</f>
        <v>&lt;₹1000</v>
      </c>
      <c r="N808" s="2" t="str">
        <f t="shared" si="36"/>
        <v>NO</v>
      </c>
      <c r="O808" s="4">
        <f t="shared" si="37"/>
        <v>594750</v>
      </c>
      <c r="P808" t="s">
        <v>5774</v>
      </c>
      <c r="Q808" t="s">
        <v>5775</v>
      </c>
      <c r="R808" t="s">
        <v>5776</v>
      </c>
      <c r="S808">
        <f t="shared" si="38"/>
        <v>8</v>
      </c>
      <c r="T808" t="s">
        <v>5777</v>
      </c>
      <c r="U808" t="s">
        <v>14706</v>
      </c>
      <c r="V808" t="s">
        <v>14707</v>
      </c>
      <c r="W808" t="s">
        <v>14708</v>
      </c>
      <c r="X808" t="s">
        <v>14709</v>
      </c>
      <c r="Y808" t="s">
        <v>14710</v>
      </c>
      <c r="Z808" t="s">
        <v>14711</v>
      </c>
      <c r="AA808" t="s">
        <v>14712</v>
      </c>
      <c r="AB808" t="s">
        <v>14713</v>
      </c>
    </row>
    <row r="809" spans="1:28" x14ac:dyDescent="0.25">
      <c r="A809" t="s">
        <v>4349</v>
      </c>
      <c r="B809" t="s">
        <v>4350</v>
      </c>
      <c r="C809" t="s">
        <v>7645</v>
      </c>
      <c r="D809" t="s">
        <v>17067</v>
      </c>
      <c r="E809" s="3">
        <v>2499</v>
      </c>
      <c r="F809" s="3">
        <v>5999</v>
      </c>
      <c r="G809" s="3" t="str" cm="1">
        <f t="array" ref="G80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809" s="18">
        <v>0.57999999999999996</v>
      </c>
      <c r="I809" s="8">
        <f>Table2[[#This Row],[rating]]+(Table2[[#This Row],[review count per product]]/8)</f>
        <v>5.0999999999999996</v>
      </c>
      <c r="J809">
        <v>4.0999999999999996</v>
      </c>
      <c r="K809" s="2">
        <v>38879</v>
      </c>
      <c r="L809" s="2" t="str">
        <f>IF(Table2[[#This Row],[rating_count]]&lt;1000,"YES","NO")</f>
        <v>NO</v>
      </c>
      <c r="M809" s="2" t="str" cm="1">
        <f t="array" ref="M809">_xlfn.IFS(E809&lt;1000,"&lt;₹1000",E809&lt;=10000,"₹1000 - ₹10000",E809&gt;10000,"&gt;₹10000")</f>
        <v>₹1000 - ₹10000</v>
      </c>
      <c r="N809" s="2" t="str">
        <f t="shared" si="36"/>
        <v>YES</v>
      </c>
      <c r="O809" s="4">
        <f t="shared" si="37"/>
        <v>233235121</v>
      </c>
      <c r="P809" t="s">
        <v>4351</v>
      </c>
      <c r="Q809" t="s">
        <v>2571</v>
      </c>
      <c r="R809" t="s">
        <v>2572</v>
      </c>
      <c r="S809">
        <f t="shared" si="38"/>
        <v>8</v>
      </c>
      <c r="T809" t="s">
        <v>2573</v>
      </c>
      <c r="U809" t="s">
        <v>10564</v>
      </c>
      <c r="V809" t="s">
        <v>10565</v>
      </c>
      <c r="W809" t="s">
        <v>10566</v>
      </c>
      <c r="X809" t="s">
        <v>10567</v>
      </c>
      <c r="Y809" t="s">
        <v>10568</v>
      </c>
      <c r="Z809" t="s">
        <v>10569</v>
      </c>
      <c r="AA809" t="s">
        <v>10570</v>
      </c>
      <c r="AB809" t="s">
        <v>10571</v>
      </c>
    </row>
    <row r="810" spans="1:28" x14ac:dyDescent="0.25">
      <c r="A810" t="s">
        <v>163</v>
      </c>
      <c r="B810" t="s">
        <v>164</v>
      </c>
      <c r="C810" t="s">
        <v>7537</v>
      </c>
      <c r="D810" t="s">
        <v>17066</v>
      </c>
      <c r="E810" s="3">
        <v>299</v>
      </c>
      <c r="F810" s="3">
        <v>399</v>
      </c>
      <c r="G810" s="3" t="str" cm="1">
        <f t="array" ref="G81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810" s="18">
        <v>0.25</v>
      </c>
      <c r="I810" s="8">
        <f>Table2[[#This Row],[rating]]+(Table2[[#This Row],[review count per product]]/8)</f>
        <v>5</v>
      </c>
      <c r="J810">
        <v>4</v>
      </c>
      <c r="K810" s="2">
        <v>2766</v>
      </c>
      <c r="L810" s="2" t="str">
        <f>IF(Table2[[#This Row],[rating_count]]&lt;1000,"YES","NO")</f>
        <v>NO</v>
      </c>
      <c r="M810" s="2" t="str" cm="1">
        <f t="array" ref="M810">_xlfn.IFS(E810&lt;1000,"&lt;₹1000",E810&lt;=10000,"₹1000 - ₹10000",E810&gt;10000,"&gt;₹10000")</f>
        <v>&lt;₹1000</v>
      </c>
      <c r="N810" s="2" t="str">
        <f t="shared" si="36"/>
        <v>NO</v>
      </c>
      <c r="O810" s="4">
        <f t="shared" si="37"/>
        <v>1103634</v>
      </c>
      <c r="P810" t="s">
        <v>165</v>
      </c>
      <c r="Q810" t="s">
        <v>166</v>
      </c>
      <c r="R810" t="s">
        <v>167</v>
      </c>
      <c r="S810">
        <f t="shared" si="38"/>
        <v>8</v>
      </c>
      <c r="T810" t="s">
        <v>168</v>
      </c>
      <c r="U810" t="s">
        <v>7936</v>
      </c>
      <c r="V810" t="s">
        <v>7937</v>
      </c>
      <c r="W810" t="s">
        <v>7938</v>
      </c>
      <c r="X810" t="s">
        <v>7939</v>
      </c>
      <c r="Y810" t="s">
        <v>7940</v>
      </c>
      <c r="Z810" t="s">
        <v>7941</v>
      </c>
      <c r="AA810" t="s">
        <v>7942</v>
      </c>
      <c r="AB810" t="s">
        <v>7943</v>
      </c>
    </row>
    <row r="811" spans="1:28" x14ac:dyDescent="0.25">
      <c r="A811" t="s">
        <v>3879</v>
      </c>
      <c r="B811" t="s">
        <v>3880</v>
      </c>
      <c r="C811" t="s">
        <v>7591</v>
      </c>
      <c r="D811" t="s">
        <v>17066</v>
      </c>
      <c r="E811" s="3">
        <v>5799</v>
      </c>
      <c r="F811" s="3">
        <v>7999</v>
      </c>
      <c r="G811" s="3" t="str" cm="1">
        <f t="array" ref="G81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811" s="18">
        <v>0.28000000000000003</v>
      </c>
      <c r="I811" s="8">
        <f>Table2[[#This Row],[rating]]+(Table2[[#This Row],[review count per product]]/8)</f>
        <v>5.5</v>
      </c>
      <c r="J811">
        <v>4.5</v>
      </c>
      <c r="K811" s="2">
        <v>50273</v>
      </c>
      <c r="L811" s="2" t="str">
        <f>IF(Table2[[#This Row],[rating_count]]&lt;1000,"YES","NO")</f>
        <v>NO</v>
      </c>
      <c r="M811" s="2" t="str" cm="1">
        <f t="array" ref="M811">_xlfn.IFS(E811&lt;1000,"&lt;₹1000",E811&lt;=10000,"₹1000 - ₹10000",E811&gt;10000,"&gt;₹10000")</f>
        <v>₹1000 - ₹10000</v>
      </c>
      <c r="N811" s="2" t="str">
        <f t="shared" si="36"/>
        <v>NO</v>
      </c>
      <c r="O811" s="4">
        <f t="shared" si="37"/>
        <v>402133727</v>
      </c>
      <c r="P811" t="s">
        <v>3881</v>
      </c>
      <c r="Q811" t="s">
        <v>3882</v>
      </c>
      <c r="R811" t="s">
        <v>3883</v>
      </c>
      <c r="S811">
        <f t="shared" si="38"/>
        <v>8</v>
      </c>
      <c r="T811" t="s">
        <v>3884</v>
      </c>
      <c r="U811" t="s">
        <v>12230</v>
      </c>
      <c r="V811" t="s">
        <v>12231</v>
      </c>
      <c r="W811" t="s">
        <v>12232</v>
      </c>
      <c r="X811" t="s">
        <v>12233</v>
      </c>
      <c r="Y811" t="s">
        <v>12234</v>
      </c>
      <c r="Z811" t="s">
        <v>12235</v>
      </c>
      <c r="AA811" t="s">
        <v>12236</v>
      </c>
      <c r="AB811" t="s">
        <v>12237</v>
      </c>
    </row>
    <row r="812" spans="1:28" x14ac:dyDescent="0.25">
      <c r="A812" t="s">
        <v>2014</v>
      </c>
      <c r="B812" t="s">
        <v>2015</v>
      </c>
      <c r="C812" t="s">
        <v>7561</v>
      </c>
      <c r="D812" t="s">
        <v>17067</v>
      </c>
      <c r="E812" s="3">
        <v>399</v>
      </c>
      <c r="F812" s="3">
        <v>1999</v>
      </c>
      <c r="G812" s="3" t="str" cm="1">
        <f t="array" ref="G81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812" s="18">
        <v>0.8</v>
      </c>
      <c r="I812" s="8">
        <f>Table2[[#This Row],[rating]]+(Table2[[#This Row],[review count per product]]/8)</f>
        <v>5</v>
      </c>
      <c r="J812">
        <v>4</v>
      </c>
      <c r="K812" s="2">
        <v>3382</v>
      </c>
      <c r="L812" s="2" t="str">
        <f>IF(Table2[[#This Row],[rating_count]]&lt;1000,"YES","NO")</f>
        <v>NO</v>
      </c>
      <c r="M812" s="2" t="str" cm="1">
        <f t="array" ref="M812">_xlfn.IFS(E812&lt;1000,"&lt;₹1000",E812&lt;=10000,"₹1000 - ₹10000",E812&gt;10000,"&gt;₹10000")</f>
        <v>&lt;₹1000</v>
      </c>
      <c r="N812" s="2" t="str">
        <f t="shared" si="36"/>
        <v>YES</v>
      </c>
      <c r="O812" s="4">
        <f t="shared" si="37"/>
        <v>6760618</v>
      </c>
      <c r="P812" t="s">
        <v>2016</v>
      </c>
      <c r="Q812" t="s">
        <v>2017</v>
      </c>
      <c r="R812" t="s">
        <v>2018</v>
      </c>
      <c r="S812">
        <f t="shared" si="38"/>
        <v>8</v>
      </c>
      <c r="T812" t="s">
        <v>2019</v>
      </c>
      <c r="U812" t="s">
        <v>10001</v>
      </c>
      <c r="V812" t="s">
        <v>10002</v>
      </c>
      <c r="W812" t="s">
        <v>10003</v>
      </c>
      <c r="X812" t="s">
        <v>10004</v>
      </c>
      <c r="Y812" t="s">
        <v>10005</v>
      </c>
      <c r="Z812" t="s">
        <v>10006</v>
      </c>
      <c r="AA812" t="s">
        <v>10007</v>
      </c>
      <c r="AB812" t="s">
        <v>10008</v>
      </c>
    </row>
    <row r="813" spans="1:28" x14ac:dyDescent="0.25">
      <c r="A813" t="s">
        <v>1093</v>
      </c>
      <c r="B813" t="s">
        <v>1094</v>
      </c>
      <c r="C813" t="s">
        <v>7537</v>
      </c>
      <c r="D813" t="s">
        <v>17066</v>
      </c>
      <c r="E813" s="3">
        <v>252</v>
      </c>
      <c r="F813" s="3">
        <v>999</v>
      </c>
      <c r="G813" s="3" t="str" cm="1">
        <f t="array" ref="G81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813" s="18">
        <v>0.75</v>
      </c>
      <c r="I813" s="8">
        <f>Table2[[#This Row],[rating]]+(Table2[[#This Row],[review count per product]]/8)</f>
        <v>4.7</v>
      </c>
      <c r="J813">
        <v>3.7</v>
      </c>
      <c r="K813" s="2">
        <v>2249</v>
      </c>
      <c r="L813" s="2" t="str">
        <f>IF(Table2[[#This Row],[rating_count]]&lt;1000,"YES","NO")</f>
        <v>NO</v>
      </c>
      <c r="M813" s="2" t="str" cm="1">
        <f t="array" ref="M813">_xlfn.IFS(E813&lt;1000,"&lt;₹1000",E813&lt;=10000,"₹1000 - ₹10000",E813&gt;10000,"&gt;₹10000")</f>
        <v>&lt;₹1000</v>
      </c>
      <c r="N813" s="2" t="str">
        <f t="shared" si="36"/>
        <v>YES</v>
      </c>
      <c r="O813" s="4">
        <f t="shared" si="37"/>
        <v>2246751</v>
      </c>
      <c r="P813" t="s">
        <v>1095</v>
      </c>
      <c r="Q813" t="s">
        <v>1096</v>
      </c>
      <c r="R813" t="s">
        <v>1097</v>
      </c>
      <c r="S813">
        <f t="shared" si="38"/>
        <v>8</v>
      </c>
      <c r="T813" t="s">
        <v>1098</v>
      </c>
      <c r="U813" t="s">
        <v>8969</v>
      </c>
      <c r="V813" t="s">
        <v>8970</v>
      </c>
      <c r="W813" t="s">
        <v>8971</v>
      </c>
      <c r="X813" t="s">
        <v>8972</v>
      </c>
      <c r="Y813" t="s">
        <v>8973</v>
      </c>
      <c r="Z813" t="s">
        <v>8974</v>
      </c>
      <c r="AA813" t="s">
        <v>8975</v>
      </c>
      <c r="AB813" t="s">
        <v>8976</v>
      </c>
    </row>
    <row r="814" spans="1:28" x14ac:dyDescent="0.25">
      <c r="A814" t="s">
        <v>1698</v>
      </c>
      <c r="B814" t="s">
        <v>1699</v>
      </c>
      <c r="C814" t="s">
        <v>7540</v>
      </c>
      <c r="D814" t="s">
        <v>17067</v>
      </c>
      <c r="E814" s="3">
        <v>61999</v>
      </c>
      <c r="F814" s="3">
        <v>69999</v>
      </c>
      <c r="G814" s="3" t="str" cm="1">
        <f t="array" ref="G81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814" s="18">
        <v>0.11</v>
      </c>
      <c r="I814" s="8">
        <f>Table2[[#This Row],[rating]]+(Table2[[#This Row],[review count per product]]/8)</f>
        <v>5.0999999999999996</v>
      </c>
      <c r="J814">
        <v>4.0999999999999996</v>
      </c>
      <c r="K814" s="2">
        <v>6753</v>
      </c>
      <c r="L814" s="2" t="str">
        <f>IF(Table2[[#This Row],[rating_count]]&lt;1000,"YES","NO")</f>
        <v>NO</v>
      </c>
      <c r="M814" s="2" t="str" cm="1">
        <f t="array" ref="M814">_xlfn.IFS(E814&lt;1000,"&lt;₹1000",E814&lt;=10000,"₹1000 - ₹10000",E814&gt;10000,"&gt;₹10000")</f>
        <v>&gt;₹10000</v>
      </c>
      <c r="N814" s="2" t="str">
        <f t="shared" si="36"/>
        <v>NO</v>
      </c>
      <c r="O814" s="4">
        <f t="shared" si="37"/>
        <v>472703247</v>
      </c>
      <c r="P814" t="s">
        <v>1700</v>
      </c>
      <c r="Q814" t="s">
        <v>1141</v>
      </c>
      <c r="R814" t="s">
        <v>1142</v>
      </c>
      <c r="S814">
        <f t="shared" si="38"/>
        <v>8</v>
      </c>
      <c r="T814" t="s">
        <v>1143</v>
      </c>
      <c r="U814" t="s">
        <v>9025</v>
      </c>
      <c r="V814" t="s">
        <v>9026</v>
      </c>
      <c r="W814" t="s">
        <v>9027</v>
      </c>
      <c r="X814" t="s">
        <v>9028</v>
      </c>
      <c r="Y814" t="s">
        <v>9029</v>
      </c>
      <c r="Z814" t="s">
        <v>9030</v>
      </c>
      <c r="AA814" t="s">
        <v>9031</v>
      </c>
      <c r="AB814" t="s">
        <v>9032</v>
      </c>
    </row>
    <row r="815" spans="1:28" x14ac:dyDescent="0.25">
      <c r="A815" t="s">
        <v>1138</v>
      </c>
      <c r="B815" t="s">
        <v>1139</v>
      </c>
      <c r="C815" t="s">
        <v>7540</v>
      </c>
      <c r="D815" t="s">
        <v>17067</v>
      </c>
      <c r="E815" s="3">
        <v>42999</v>
      </c>
      <c r="F815" s="3">
        <v>59999</v>
      </c>
      <c r="G815" s="3" t="str" cm="1">
        <f t="array" ref="G81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815" s="18">
        <v>0.28000000000000003</v>
      </c>
      <c r="I815" s="8">
        <f>Table2[[#This Row],[rating]]+(Table2[[#This Row],[review count per product]]/8)</f>
        <v>5.0999999999999996</v>
      </c>
      <c r="J815">
        <v>4.0999999999999996</v>
      </c>
      <c r="K815" s="2">
        <v>6753</v>
      </c>
      <c r="L815" s="2" t="str">
        <f>IF(Table2[[#This Row],[rating_count]]&lt;1000,"YES","NO")</f>
        <v>NO</v>
      </c>
      <c r="M815" s="2" t="str" cm="1">
        <f t="array" ref="M815">_xlfn.IFS(E815&lt;1000,"&lt;₹1000",E815&lt;=10000,"₹1000 - ₹10000",E815&gt;10000,"&gt;₹10000")</f>
        <v>&gt;₹10000</v>
      </c>
      <c r="N815" s="2" t="str">
        <f t="shared" si="36"/>
        <v>NO</v>
      </c>
      <c r="O815" s="4">
        <f t="shared" si="37"/>
        <v>405173247</v>
      </c>
      <c r="P815" t="s">
        <v>1140</v>
      </c>
      <c r="Q815" t="s">
        <v>1141</v>
      </c>
      <c r="R815" t="s">
        <v>1142</v>
      </c>
      <c r="S815">
        <f t="shared" si="38"/>
        <v>8</v>
      </c>
      <c r="T815" t="s">
        <v>1143</v>
      </c>
      <c r="U815" t="s">
        <v>9025</v>
      </c>
      <c r="V815" t="s">
        <v>9026</v>
      </c>
      <c r="W815" t="s">
        <v>9027</v>
      </c>
      <c r="X815" t="s">
        <v>9028</v>
      </c>
      <c r="Y815" t="s">
        <v>9029</v>
      </c>
      <c r="Z815" t="s">
        <v>9030</v>
      </c>
      <c r="AA815" t="s">
        <v>9031</v>
      </c>
      <c r="AB815" t="s">
        <v>9032</v>
      </c>
    </row>
    <row r="816" spans="1:28" x14ac:dyDescent="0.25">
      <c r="A816" t="s">
        <v>6952</v>
      </c>
      <c r="B816" t="s">
        <v>6953</v>
      </c>
      <c r="C816" t="s">
        <v>7696</v>
      </c>
      <c r="D816" t="s">
        <v>17068</v>
      </c>
      <c r="E816" s="3">
        <v>599</v>
      </c>
      <c r="F816" s="3">
        <v>1299</v>
      </c>
      <c r="G816" s="3" t="str" cm="1">
        <f t="array" ref="G81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816" s="18">
        <v>0.54</v>
      </c>
      <c r="I816" s="8">
        <f>Table2[[#This Row],[rating]]+(Table2[[#This Row],[review count per product]]/8)</f>
        <v>5.2</v>
      </c>
      <c r="J816">
        <v>4.2</v>
      </c>
      <c r="K816" s="2">
        <v>590</v>
      </c>
      <c r="L816" s="2" t="str">
        <f>IF(Table2[[#This Row],[rating_count]]&lt;1000,"YES","NO")</f>
        <v>YES</v>
      </c>
      <c r="M816" s="2" t="str" cm="1">
        <f t="array" ref="M816">_xlfn.IFS(E816&lt;1000,"&lt;₹1000",E816&lt;=10000,"₹1000 - ₹10000",E816&gt;10000,"&gt;₹10000")</f>
        <v>&lt;₹1000</v>
      </c>
      <c r="N816" s="2" t="str">
        <f t="shared" si="36"/>
        <v>YES</v>
      </c>
      <c r="O816" s="4">
        <f t="shared" si="37"/>
        <v>766410</v>
      </c>
      <c r="P816" t="s">
        <v>6954</v>
      </c>
      <c r="Q816" t="s">
        <v>6955</v>
      </c>
      <c r="R816" t="s">
        <v>6956</v>
      </c>
      <c r="S816">
        <f t="shared" si="38"/>
        <v>8</v>
      </c>
      <c r="T816" t="s">
        <v>6957</v>
      </c>
      <c r="U816" t="s">
        <v>16247</v>
      </c>
      <c r="V816" t="s">
        <v>16248</v>
      </c>
      <c r="W816" t="s">
        <v>16249</v>
      </c>
      <c r="X816" t="s">
        <v>16250</v>
      </c>
      <c r="Y816" t="s">
        <v>16251</v>
      </c>
      <c r="Z816" t="s">
        <v>16252</v>
      </c>
      <c r="AA816" t="s">
        <v>16253</v>
      </c>
      <c r="AB816" t="s">
        <v>16254</v>
      </c>
    </row>
    <row r="817" spans="1:28" x14ac:dyDescent="0.25">
      <c r="A817" t="s">
        <v>6461</v>
      </c>
      <c r="B817" t="s">
        <v>6462</v>
      </c>
      <c r="C817" t="s">
        <v>7701</v>
      </c>
      <c r="D817" t="s">
        <v>17068</v>
      </c>
      <c r="E817" s="3">
        <v>1804</v>
      </c>
      <c r="F817" s="3">
        <v>2380</v>
      </c>
      <c r="G817" s="3" t="str" cm="1">
        <f t="array" ref="G81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817" s="18">
        <v>0.24</v>
      </c>
      <c r="I817" s="8">
        <f>Table2[[#This Row],[rating]]+(Table2[[#This Row],[review count per product]]/8)</f>
        <v>5</v>
      </c>
      <c r="J817">
        <v>4</v>
      </c>
      <c r="K817" s="2">
        <v>15382</v>
      </c>
      <c r="L817" s="2" t="str">
        <f>IF(Table2[[#This Row],[rating_count]]&lt;1000,"YES","NO")</f>
        <v>NO</v>
      </c>
      <c r="M817" s="2" t="str" cm="1">
        <f t="array" ref="M817">_xlfn.IFS(E817&lt;1000,"&lt;₹1000",E817&lt;=10000,"₹1000 - ₹10000",E817&gt;10000,"&gt;₹10000")</f>
        <v>₹1000 - ₹10000</v>
      </c>
      <c r="N817" s="2" t="str">
        <f t="shared" si="36"/>
        <v>NO</v>
      </c>
      <c r="O817" s="4">
        <f t="shared" si="37"/>
        <v>36609160</v>
      </c>
      <c r="P817" t="s">
        <v>6463</v>
      </c>
      <c r="Q817" t="s">
        <v>6464</v>
      </c>
      <c r="R817" t="s">
        <v>6465</v>
      </c>
      <c r="S817">
        <f t="shared" si="38"/>
        <v>8</v>
      </c>
      <c r="T817" t="s">
        <v>6466</v>
      </c>
      <c r="U817" t="s">
        <v>15610</v>
      </c>
      <c r="V817" t="s">
        <v>15611</v>
      </c>
      <c r="W817" t="s">
        <v>15612</v>
      </c>
      <c r="X817" t="s">
        <v>15613</v>
      </c>
      <c r="Y817" t="s">
        <v>15614</v>
      </c>
      <c r="Z817" t="s">
        <v>15615</v>
      </c>
      <c r="AA817" t="s">
        <v>15616</v>
      </c>
      <c r="AB817" t="s">
        <v>15617</v>
      </c>
    </row>
    <row r="818" spans="1:28" x14ac:dyDescent="0.25">
      <c r="A818" t="s">
        <v>2209</v>
      </c>
      <c r="B818" t="s">
        <v>2210</v>
      </c>
      <c r="C818" t="s">
        <v>7558</v>
      </c>
      <c r="D818" t="s">
        <v>17067</v>
      </c>
      <c r="E818" s="3">
        <v>999</v>
      </c>
      <c r="F818" s="3">
        <v>2899</v>
      </c>
      <c r="G818" s="3" t="str" cm="1">
        <f t="array" ref="G81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818" s="18">
        <v>0.66</v>
      </c>
      <c r="I818" s="8">
        <f>Table2[[#This Row],[rating]]+(Table2[[#This Row],[review count per product]]/8)</f>
        <v>5.6</v>
      </c>
      <c r="J818">
        <v>4.5999999999999996</v>
      </c>
      <c r="K818" s="2">
        <v>26603</v>
      </c>
      <c r="L818" s="2" t="str">
        <f>IF(Table2[[#This Row],[rating_count]]&lt;1000,"YES","NO")</f>
        <v>NO</v>
      </c>
      <c r="M818" s="2" t="str" cm="1">
        <f t="array" ref="M818">_xlfn.IFS(E818&lt;1000,"&lt;₹1000",E818&lt;=10000,"₹1000 - ₹10000",E818&gt;10000,"&gt;₹10000")</f>
        <v>&lt;₹1000</v>
      </c>
      <c r="N818" s="2" t="str">
        <f t="shared" si="36"/>
        <v>YES</v>
      </c>
      <c r="O818" s="4">
        <f t="shared" si="37"/>
        <v>77122097</v>
      </c>
      <c r="P818" t="s">
        <v>2211</v>
      </c>
      <c r="Q818" t="s">
        <v>2212</v>
      </c>
      <c r="R818" t="s">
        <v>2213</v>
      </c>
      <c r="S818">
        <f t="shared" si="38"/>
        <v>8</v>
      </c>
      <c r="T818" t="s">
        <v>2214</v>
      </c>
      <c r="U818" t="s">
        <v>10191</v>
      </c>
      <c r="V818" t="s">
        <v>10192</v>
      </c>
      <c r="W818" t="s">
        <v>10193</v>
      </c>
      <c r="X818" t="s">
        <v>10194</v>
      </c>
      <c r="Y818" t="s">
        <v>10195</v>
      </c>
      <c r="Z818" t="s">
        <v>10196</v>
      </c>
      <c r="AA818" t="s">
        <v>10197</v>
      </c>
      <c r="AB818" t="s">
        <v>10198</v>
      </c>
    </row>
    <row r="819" spans="1:28" x14ac:dyDescent="0.25">
      <c r="A819" t="s">
        <v>3837</v>
      </c>
      <c r="B819" t="s">
        <v>3838</v>
      </c>
      <c r="C819" t="s">
        <v>7608</v>
      </c>
      <c r="D819" t="s">
        <v>17067</v>
      </c>
      <c r="E819" s="3">
        <v>99</v>
      </c>
      <c r="F819" s="3">
        <v>99</v>
      </c>
      <c r="G819" s="3" t="str" cm="1">
        <f t="array" ref="G81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819" s="18">
        <v>0</v>
      </c>
      <c r="I819" s="8">
        <f>Table2[[#This Row],[rating]]+(Table2[[#This Row],[review count per product]]/8)</f>
        <v>5.3</v>
      </c>
      <c r="J819">
        <v>4.3</v>
      </c>
      <c r="K819" s="2">
        <v>388</v>
      </c>
      <c r="L819" s="2" t="str">
        <f>IF(Table2[[#This Row],[rating_count]]&lt;1000,"YES","NO")</f>
        <v>YES</v>
      </c>
      <c r="M819" s="2" t="str" cm="1">
        <f t="array" ref="M819">_xlfn.IFS(E819&lt;1000,"&lt;₹1000",E819&lt;=10000,"₹1000 - ₹10000",E819&gt;10000,"&gt;₹10000")</f>
        <v>&lt;₹1000</v>
      </c>
      <c r="N819" s="2" t="str">
        <f t="shared" si="36"/>
        <v>NO</v>
      </c>
      <c r="O819" s="4">
        <f t="shared" si="37"/>
        <v>38412</v>
      </c>
      <c r="P819" t="s">
        <v>3839</v>
      </c>
      <c r="Q819" t="s">
        <v>3840</v>
      </c>
      <c r="R819" t="s">
        <v>3841</v>
      </c>
      <c r="S819">
        <f t="shared" si="38"/>
        <v>8</v>
      </c>
      <c r="T819" t="s">
        <v>3842</v>
      </c>
      <c r="U819" t="s">
        <v>12174</v>
      </c>
      <c r="V819" t="s">
        <v>12175</v>
      </c>
      <c r="W819" t="s">
        <v>12176</v>
      </c>
      <c r="X819" t="s">
        <v>12177</v>
      </c>
      <c r="Y819" t="s">
        <v>12178</v>
      </c>
      <c r="Z819" t="s">
        <v>12179</v>
      </c>
      <c r="AA819" t="s">
        <v>12180</v>
      </c>
      <c r="AB819" t="s">
        <v>12181</v>
      </c>
    </row>
    <row r="820" spans="1:28" x14ac:dyDescent="0.25">
      <c r="A820" t="s">
        <v>6156</v>
      </c>
      <c r="B820" t="s">
        <v>6157</v>
      </c>
      <c r="C820" t="s">
        <v>7682</v>
      </c>
      <c r="D820" t="s">
        <v>17068</v>
      </c>
      <c r="E820" s="3">
        <v>950</v>
      </c>
      <c r="F820" s="3">
        <v>1599</v>
      </c>
      <c r="G820" s="3" t="str" cm="1">
        <f t="array" ref="G82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820" s="18">
        <v>0.41</v>
      </c>
      <c r="I820" s="8">
        <f>Table2[[#This Row],[rating]]+(Table2[[#This Row],[review count per product]]/8)</f>
        <v>5.3</v>
      </c>
      <c r="J820">
        <v>4.3</v>
      </c>
      <c r="K820" s="2">
        <v>5911</v>
      </c>
      <c r="L820" s="2" t="str">
        <f>IF(Table2[[#This Row],[rating_count]]&lt;1000,"YES","NO")</f>
        <v>NO</v>
      </c>
      <c r="M820" s="2" t="str" cm="1">
        <f t="array" ref="M820">_xlfn.IFS(E820&lt;1000,"&lt;₹1000",E820&lt;=10000,"₹1000 - ₹10000",E820&gt;10000,"&gt;₹10000")</f>
        <v>&lt;₹1000</v>
      </c>
      <c r="N820" s="2" t="str">
        <f t="shared" si="36"/>
        <v>NO</v>
      </c>
      <c r="O820" s="4">
        <f t="shared" si="37"/>
        <v>9451689</v>
      </c>
      <c r="P820" t="s">
        <v>6158</v>
      </c>
      <c r="Q820" t="s">
        <v>6159</v>
      </c>
      <c r="R820" t="s">
        <v>6160</v>
      </c>
      <c r="S820">
        <f t="shared" si="38"/>
        <v>8</v>
      </c>
      <c r="T820" t="s">
        <v>6161</v>
      </c>
      <c r="U820" t="s">
        <v>15214</v>
      </c>
      <c r="V820" t="s">
        <v>15215</v>
      </c>
      <c r="W820" t="s">
        <v>15216</v>
      </c>
      <c r="X820" t="s">
        <v>15217</v>
      </c>
      <c r="Y820" t="s">
        <v>15218</v>
      </c>
      <c r="Z820" t="s">
        <v>15219</v>
      </c>
      <c r="AA820" t="s">
        <v>15220</v>
      </c>
      <c r="AB820" t="s">
        <v>15221</v>
      </c>
    </row>
    <row r="821" spans="1:28" x14ac:dyDescent="0.25">
      <c r="A821" t="s">
        <v>23</v>
      </c>
      <c r="B821" t="s">
        <v>24</v>
      </c>
      <c r="C821" t="s">
        <v>7537</v>
      </c>
      <c r="D821" t="s">
        <v>17066</v>
      </c>
      <c r="E821" s="3">
        <v>199</v>
      </c>
      <c r="F821" s="3">
        <v>1899</v>
      </c>
      <c r="G821" s="3" t="str" cm="1">
        <f t="array" ref="G82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821" s="18">
        <v>0.9</v>
      </c>
      <c r="I821" s="8">
        <f>Table2[[#This Row],[rating]]+(Table2[[#This Row],[review count per product]]/8)</f>
        <v>4.9000000000000004</v>
      </c>
      <c r="J821">
        <v>3.9</v>
      </c>
      <c r="K821" s="2">
        <v>7928</v>
      </c>
      <c r="L821" s="2" t="str">
        <f>IF(Table2[[#This Row],[rating_count]]&lt;1000,"YES","NO")</f>
        <v>NO</v>
      </c>
      <c r="M821" s="2" t="str" cm="1">
        <f t="array" ref="M821">_xlfn.IFS(E821&lt;1000,"&lt;₹1000",E821&lt;=10000,"₹1000 - ₹10000",E821&gt;10000,"&gt;₹10000")</f>
        <v>&lt;₹1000</v>
      </c>
      <c r="N821" s="2" t="str">
        <f t="shared" si="36"/>
        <v>YES</v>
      </c>
      <c r="O821" s="4">
        <f t="shared" si="37"/>
        <v>15055272</v>
      </c>
      <c r="P821" t="s">
        <v>25</v>
      </c>
      <c r="Q821" t="s">
        <v>26</v>
      </c>
      <c r="R821" t="s">
        <v>27</v>
      </c>
      <c r="S821">
        <f t="shared" si="38"/>
        <v>8</v>
      </c>
      <c r="T821" t="s">
        <v>28</v>
      </c>
      <c r="U821" t="s">
        <v>7760</v>
      </c>
      <c r="V821" t="s">
        <v>7761</v>
      </c>
      <c r="W821" t="s">
        <v>7762</v>
      </c>
      <c r="X821" t="s">
        <v>7763</v>
      </c>
      <c r="Y821" t="s">
        <v>7764</v>
      </c>
      <c r="Z821" t="s">
        <v>7765</v>
      </c>
      <c r="AA821" t="s">
        <v>7766</v>
      </c>
      <c r="AB821" t="s">
        <v>7767</v>
      </c>
    </row>
    <row r="822" spans="1:28" x14ac:dyDescent="0.25">
      <c r="A822" t="s">
        <v>6688</v>
      </c>
      <c r="B822" t="s">
        <v>6689</v>
      </c>
      <c r="C822" t="s">
        <v>7681</v>
      </c>
      <c r="D822" t="s">
        <v>17068</v>
      </c>
      <c r="E822" s="3">
        <v>15999</v>
      </c>
      <c r="F822" s="3">
        <v>24500</v>
      </c>
      <c r="G822" s="3" t="str" cm="1">
        <f t="array" ref="G82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822" s="18">
        <v>0.35</v>
      </c>
      <c r="I822" s="8">
        <f>Table2[[#This Row],[rating]]+(Table2[[#This Row],[review count per product]]/8)</f>
        <v>5</v>
      </c>
      <c r="J822">
        <v>4</v>
      </c>
      <c r="K822" s="2">
        <v>11206</v>
      </c>
      <c r="L822" s="2" t="str">
        <f>IF(Table2[[#This Row],[rating_count]]&lt;1000,"YES","NO")</f>
        <v>NO</v>
      </c>
      <c r="M822" s="2" t="str" cm="1">
        <f t="array" ref="M822">_xlfn.IFS(E822&lt;1000,"&lt;₹1000",E822&lt;=10000,"₹1000 - ₹10000",E822&gt;10000,"&gt;₹10000")</f>
        <v>&gt;₹10000</v>
      </c>
      <c r="N822" s="2" t="str">
        <f t="shared" si="36"/>
        <v>NO</v>
      </c>
      <c r="O822" s="4">
        <f t="shared" si="37"/>
        <v>274547000</v>
      </c>
      <c r="P822" t="s">
        <v>6690</v>
      </c>
      <c r="Q822" t="s">
        <v>6691</v>
      </c>
      <c r="R822" t="s">
        <v>6692</v>
      </c>
      <c r="S822">
        <f t="shared" si="38"/>
        <v>8</v>
      </c>
      <c r="T822" t="s">
        <v>6693</v>
      </c>
      <c r="U822" t="s">
        <v>15901</v>
      </c>
      <c r="V822" t="s">
        <v>15902</v>
      </c>
      <c r="W822" t="s">
        <v>15903</v>
      </c>
      <c r="X822" t="s">
        <v>15904</v>
      </c>
      <c r="Y822" t="s">
        <v>15905</v>
      </c>
      <c r="Z822" t="s">
        <v>15906</v>
      </c>
      <c r="AA822" t="s">
        <v>15907</v>
      </c>
      <c r="AB822" t="s">
        <v>15908</v>
      </c>
    </row>
    <row r="823" spans="1:28" x14ac:dyDescent="0.25">
      <c r="A823" t="s">
        <v>2523</v>
      </c>
      <c r="B823" t="s">
        <v>2524</v>
      </c>
      <c r="C823" t="s">
        <v>7537</v>
      </c>
      <c r="D823" t="s">
        <v>17066</v>
      </c>
      <c r="E823" s="3">
        <v>499</v>
      </c>
      <c r="F823" s="3">
        <v>1899</v>
      </c>
      <c r="G823" s="3" t="str" cm="1">
        <f t="array" ref="G82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823" s="18">
        <v>0.74</v>
      </c>
      <c r="I823" s="8">
        <f>Table2[[#This Row],[rating]]+(Table2[[#This Row],[review count per product]]/8)</f>
        <v>5.0999999999999996</v>
      </c>
      <c r="J823">
        <v>4.0999999999999996</v>
      </c>
      <c r="K823" s="2">
        <v>1475</v>
      </c>
      <c r="L823" s="2" t="str">
        <f>IF(Table2[[#This Row],[rating_count]]&lt;1000,"YES","NO")</f>
        <v>NO</v>
      </c>
      <c r="M823" s="2" t="str" cm="1">
        <f t="array" ref="M823">_xlfn.IFS(E823&lt;1000,"&lt;₹1000",E823&lt;=10000,"₹1000 - ₹10000",E823&gt;10000,"&gt;₹10000")</f>
        <v>&lt;₹1000</v>
      </c>
      <c r="N823" s="2" t="str">
        <f t="shared" si="36"/>
        <v>YES</v>
      </c>
      <c r="O823" s="4">
        <f t="shared" si="37"/>
        <v>2801025</v>
      </c>
      <c r="P823" t="s">
        <v>2525</v>
      </c>
      <c r="Q823" t="s">
        <v>2526</v>
      </c>
      <c r="R823" t="s">
        <v>2527</v>
      </c>
      <c r="S823">
        <f t="shared" si="38"/>
        <v>8</v>
      </c>
      <c r="T823" t="s">
        <v>2528</v>
      </c>
      <c r="U823" t="s">
        <v>10512</v>
      </c>
      <c r="V823" t="s">
        <v>10513</v>
      </c>
      <c r="W823" t="s">
        <v>10514</v>
      </c>
      <c r="X823" t="s">
        <v>10515</v>
      </c>
      <c r="Y823" t="s">
        <v>10516</v>
      </c>
      <c r="Z823" t="s">
        <v>10517</v>
      </c>
      <c r="AA823" t="s">
        <v>10518</v>
      </c>
      <c r="AB823" t="s">
        <v>10519</v>
      </c>
    </row>
    <row r="824" spans="1:28" x14ac:dyDescent="0.25">
      <c r="A824" t="s">
        <v>2114</v>
      </c>
      <c r="B824" t="s">
        <v>2115</v>
      </c>
      <c r="C824" t="s">
        <v>7558</v>
      </c>
      <c r="D824" t="s">
        <v>17067</v>
      </c>
      <c r="E824" s="3">
        <v>2999</v>
      </c>
      <c r="F824" s="3">
        <v>7990</v>
      </c>
      <c r="G824" s="3" t="str" cm="1">
        <f t="array" ref="G82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824" s="18">
        <v>0.62</v>
      </c>
      <c r="I824" s="8">
        <f>Table2[[#This Row],[rating]]+(Table2[[#This Row],[review count per product]]/8)</f>
        <v>5.0999999999999996</v>
      </c>
      <c r="J824">
        <v>4.0999999999999996</v>
      </c>
      <c r="K824" s="2">
        <v>48449</v>
      </c>
      <c r="L824" s="2" t="str">
        <f>IF(Table2[[#This Row],[rating_count]]&lt;1000,"YES","NO")</f>
        <v>NO</v>
      </c>
      <c r="M824" s="2" t="str" cm="1">
        <f t="array" ref="M824">_xlfn.IFS(E824&lt;1000,"&lt;₹1000",E824&lt;=10000,"₹1000 - ₹10000",E824&gt;10000,"&gt;₹10000")</f>
        <v>₹1000 - ₹10000</v>
      </c>
      <c r="N824" s="2" t="str">
        <f t="shared" si="36"/>
        <v>YES</v>
      </c>
      <c r="O824" s="4">
        <f t="shared" si="37"/>
        <v>387107510</v>
      </c>
      <c r="P824" t="s">
        <v>2010</v>
      </c>
      <c r="Q824" t="s">
        <v>2116</v>
      </c>
      <c r="R824" t="s">
        <v>2117</v>
      </c>
      <c r="S824">
        <f t="shared" si="38"/>
        <v>8</v>
      </c>
      <c r="T824" t="s">
        <v>2118</v>
      </c>
      <c r="U824" t="s">
        <v>10104</v>
      </c>
      <c r="V824" t="s">
        <v>10105</v>
      </c>
      <c r="W824" t="s">
        <v>10106</v>
      </c>
      <c r="X824" t="s">
        <v>10107</v>
      </c>
      <c r="Y824" t="s">
        <v>10108</v>
      </c>
      <c r="Z824" t="s">
        <v>10109</v>
      </c>
      <c r="AA824" t="s">
        <v>10110</v>
      </c>
      <c r="AB824" t="s">
        <v>10111</v>
      </c>
    </row>
    <row r="825" spans="1:28" x14ac:dyDescent="0.25">
      <c r="A825" t="s">
        <v>5035</v>
      </c>
      <c r="B825" t="s">
        <v>5036</v>
      </c>
      <c r="C825" t="s">
        <v>7663</v>
      </c>
      <c r="D825" t="s">
        <v>17066</v>
      </c>
      <c r="E825" s="3">
        <v>549</v>
      </c>
      <c r="F825" s="3">
        <v>1000</v>
      </c>
      <c r="G825" s="3" t="str" cm="1">
        <f t="array" ref="G82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825" s="18">
        <v>0.45</v>
      </c>
      <c r="I825" s="8">
        <f>Table2[[#This Row],[rating]]+(Table2[[#This Row],[review count per product]]/8)</f>
        <v>4.5999999999999996</v>
      </c>
      <c r="J825">
        <v>3.6</v>
      </c>
      <c r="K825" s="2">
        <v>1074</v>
      </c>
      <c r="L825" s="2" t="str">
        <f>IF(Table2[[#This Row],[rating_count]]&lt;1000,"YES","NO")</f>
        <v>NO</v>
      </c>
      <c r="M825" s="2" t="str" cm="1">
        <f t="array" ref="M825">_xlfn.IFS(E825&lt;1000,"&lt;₹1000",E825&lt;=10000,"₹1000 - ₹10000",E825&gt;10000,"&gt;₹10000")</f>
        <v>&lt;₹1000</v>
      </c>
      <c r="N825" s="2" t="str">
        <f t="shared" si="36"/>
        <v>NO</v>
      </c>
      <c r="O825" s="4">
        <f t="shared" si="37"/>
        <v>1074000</v>
      </c>
      <c r="P825" t="s">
        <v>5037</v>
      </c>
      <c r="Q825" t="s">
        <v>5038</v>
      </c>
      <c r="R825" t="s">
        <v>5039</v>
      </c>
      <c r="S825">
        <f t="shared" si="38"/>
        <v>8</v>
      </c>
      <c r="T825" t="s">
        <v>5040</v>
      </c>
      <c r="U825" t="s">
        <v>13743</v>
      </c>
      <c r="V825" t="s">
        <v>13744</v>
      </c>
      <c r="W825" t="s">
        <v>13745</v>
      </c>
      <c r="X825" t="s">
        <v>13746</v>
      </c>
      <c r="Y825" t="s">
        <v>13747</v>
      </c>
      <c r="Z825" t="s">
        <v>13748</v>
      </c>
      <c r="AA825" t="s">
        <v>13749</v>
      </c>
      <c r="AB825" t="s">
        <v>13750</v>
      </c>
    </row>
    <row r="826" spans="1:28" x14ac:dyDescent="0.25">
      <c r="A826" t="s">
        <v>2266</v>
      </c>
      <c r="B826" t="s">
        <v>2267</v>
      </c>
      <c r="C826" t="s">
        <v>7558</v>
      </c>
      <c r="D826" t="s">
        <v>17067</v>
      </c>
      <c r="E826" s="3">
        <v>337</v>
      </c>
      <c r="F826" s="3">
        <v>699</v>
      </c>
      <c r="G826" s="3" t="str" cm="1">
        <f t="array" ref="G82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826" s="18">
        <v>0.52</v>
      </c>
      <c r="I826" s="8">
        <f>Table2[[#This Row],[rating]]+(Table2[[#This Row],[review count per product]]/8)</f>
        <v>5.2</v>
      </c>
      <c r="J826">
        <v>4.2</v>
      </c>
      <c r="K826" s="2">
        <v>4969</v>
      </c>
      <c r="L826" s="2" t="str">
        <f>IF(Table2[[#This Row],[rating_count]]&lt;1000,"YES","NO")</f>
        <v>NO</v>
      </c>
      <c r="M826" s="2" t="str" cm="1">
        <f t="array" ref="M826">_xlfn.IFS(E826&lt;1000,"&lt;₹1000",E826&lt;=10000,"₹1000 - ₹10000",E826&gt;10000,"&gt;₹10000")</f>
        <v>&lt;₹1000</v>
      </c>
      <c r="N826" s="2" t="str">
        <f t="shared" si="36"/>
        <v>YES</v>
      </c>
      <c r="O826" s="4">
        <f t="shared" si="37"/>
        <v>3473331</v>
      </c>
      <c r="P826" t="s">
        <v>2268</v>
      </c>
      <c r="Q826" t="s">
        <v>2269</v>
      </c>
      <c r="R826" t="s">
        <v>2270</v>
      </c>
      <c r="S826">
        <f t="shared" si="38"/>
        <v>8</v>
      </c>
      <c r="T826" t="s">
        <v>2271</v>
      </c>
      <c r="U826" t="s">
        <v>10255</v>
      </c>
      <c r="V826" t="s">
        <v>10256</v>
      </c>
      <c r="W826" t="s">
        <v>10257</v>
      </c>
      <c r="X826" t="s">
        <v>10258</v>
      </c>
      <c r="Y826" t="s">
        <v>10259</v>
      </c>
      <c r="Z826" t="s">
        <v>10260</v>
      </c>
      <c r="AA826" t="s">
        <v>10261</v>
      </c>
      <c r="AB826" t="s">
        <v>10262</v>
      </c>
    </row>
    <row r="827" spans="1:28" x14ac:dyDescent="0.25">
      <c r="A827" t="s">
        <v>3515</v>
      </c>
      <c r="B827" t="s">
        <v>3516</v>
      </c>
      <c r="C827" t="s">
        <v>7581</v>
      </c>
      <c r="D827" t="s">
        <v>17066</v>
      </c>
      <c r="E827" s="3">
        <v>2499</v>
      </c>
      <c r="F827" s="3">
        <v>9999</v>
      </c>
      <c r="G827" s="3" t="str" cm="1">
        <f t="array" ref="G82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827" s="18">
        <v>0.75</v>
      </c>
      <c r="I827" s="8">
        <f>Table2[[#This Row],[rating]]+(Table2[[#This Row],[review count per product]]/8)</f>
        <v>5.0999999999999996</v>
      </c>
      <c r="J827">
        <v>4.0999999999999996</v>
      </c>
      <c r="K827" s="2">
        <v>42139</v>
      </c>
      <c r="L827" s="2" t="str">
        <f>IF(Table2[[#This Row],[rating_count]]&lt;1000,"YES","NO")</f>
        <v>NO</v>
      </c>
      <c r="M827" s="2" t="str" cm="1">
        <f t="array" ref="M827">_xlfn.IFS(E827&lt;1000,"&lt;₹1000",E827&lt;=10000,"₹1000 - ₹10000",E827&gt;10000,"&gt;₹10000")</f>
        <v>₹1000 - ₹10000</v>
      </c>
      <c r="N827" s="2" t="str">
        <f t="shared" si="36"/>
        <v>YES</v>
      </c>
      <c r="O827" s="4">
        <f t="shared" si="37"/>
        <v>421347861</v>
      </c>
      <c r="P827" t="s">
        <v>3517</v>
      </c>
      <c r="Q827" t="s">
        <v>3518</v>
      </c>
      <c r="R827" t="s">
        <v>3519</v>
      </c>
      <c r="S827">
        <f t="shared" si="38"/>
        <v>8</v>
      </c>
      <c r="T827" t="s">
        <v>3520</v>
      </c>
      <c r="U827" t="s">
        <v>11750</v>
      </c>
      <c r="V827" t="s">
        <v>11751</v>
      </c>
      <c r="W827" t="s">
        <v>11752</v>
      </c>
      <c r="X827" t="s">
        <v>11753</v>
      </c>
      <c r="Y827" t="s">
        <v>11754</v>
      </c>
      <c r="Z827" t="s">
        <v>11755</v>
      </c>
      <c r="AA827" t="s">
        <v>11756</v>
      </c>
      <c r="AB827" t="s">
        <v>11757</v>
      </c>
    </row>
    <row r="828" spans="1:28" x14ac:dyDescent="0.25">
      <c r="A828" t="s">
        <v>604</v>
      </c>
      <c r="B828" t="s">
        <v>605</v>
      </c>
      <c r="C828" t="s">
        <v>7537</v>
      </c>
      <c r="D828" t="s">
        <v>17066</v>
      </c>
      <c r="E828" s="3">
        <v>273.10000000000002</v>
      </c>
      <c r="F828" s="3">
        <v>999</v>
      </c>
      <c r="G828" s="3" t="str" cm="1">
        <f t="array" ref="G82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828" s="18">
        <v>0.73</v>
      </c>
      <c r="I828" s="8">
        <f>Table2[[#This Row],[rating]]+(Table2[[#This Row],[review count per product]]/8)</f>
        <v>5.3</v>
      </c>
      <c r="J828">
        <v>4.3</v>
      </c>
      <c r="K828" s="2">
        <v>20850</v>
      </c>
      <c r="L828" s="2" t="str">
        <f>IF(Table2[[#This Row],[rating_count]]&lt;1000,"YES","NO")</f>
        <v>NO</v>
      </c>
      <c r="M828" s="2" t="str" cm="1">
        <f t="array" ref="M828">_xlfn.IFS(E828&lt;1000,"&lt;₹1000",E828&lt;=10000,"₹1000 - ₹10000",E828&gt;10000,"&gt;₹10000")</f>
        <v>&lt;₹1000</v>
      </c>
      <c r="N828" s="2" t="str">
        <f t="shared" si="36"/>
        <v>YES</v>
      </c>
      <c r="O828" s="4">
        <f t="shared" si="37"/>
        <v>20829150</v>
      </c>
      <c r="P828" t="s">
        <v>606</v>
      </c>
      <c r="Q828" t="s">
        <v>178</v>
      </c>
      <c r="R828" t="s">
        <v>179</v>
      </c>
      <c r="S828">
        <f t="shared" si="38"/>
        <v>8</v>
      </c>
      <c r="T828" t="s">
        <v>180</v>
      </c>
      <c r="U828" t="s">
        <v>7952</v>
      </c>
      <c r="V828" t="s">
        <v>7953</v>
      </c>
      <c r="W828" t="s">
        <v>7954</v>
      </c>
      <c r="X828" t="s">
        <v>7955</v>
      </c>
      <c r="Y828" t="s">
        <v>7956</v>
      </c>
      <c r="Z828" t="s">
        <v>7957</v>
      </c>
      <c r="AA828" t="s">
        <v>7958</v>
      </c>
      <c r="AB828" t="s">
        <v>7959</v>
      </c>
    </row>
    <row r="829" spans="1:28" x14ac:dyDescent="0.25">
      <c r="A829" t="s">
        <v>466</v>
      </c>
      <c r="B829" t="s">
        <v>467</v>
      </c>
      <c r="C829" t="s">
        <v>7537</v>
      </c>
      <c r="D829" t="s">
        <v>17066</v>
      </c>
      <c r="E829" s="3">
        <v>299</v>
      </c>
      <c r="F829" s="3">
        <v>799</v>
      </c>
      <c r="G829" s="3" t="str" cm="1">
        <f t="array" ref="G82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829" s="18">
        <v>0.63</v>
      </c>
      <c r="I829" s="8">
        <f>Table2[[#This Row],[rating]]+(Table2[[#This Row],[review count per product]]/8)</f>
        <v>5.4</v>
      </c>
      <c r="J829">
        <v>4.4000000000000004</v>
      </c>
      <c r="K829" s="2">
        <v>28791</v>
      </c>
      <c r="L829" s="2" t="str">
        <f>IF(Table2[[#This Row],[rating_count]]&lt;1000,"YES","NO")</f>
        <v>NO</v>
      </c>
      <c r="M829" s="2" t="str" cm="1">
        <f t="array" ref="M829">_xlfn.IFS(E829&lt;1000,"&lt;₹1000",E829&lt;=10000,"₹1000 - ₹10000",E829&gt;10000,"&gt;₹10000")</f>
        <v>&lt;₹1000</v>
      </c>
      <c r="N829" s="2" t="str">
        <f t="shared" si="36"/>
        <v>YES</v>
      </c>
      <c r="O829" s="4">
        <f t="shared" si="37"/>
        <v>23004009</v>
      </c>
      <c r="P829" t="s">
        <v>468</v>
      </c>
      <c r="Q829" t="s">
        <v>469</v>
      </c>
      <c r="R829" t="s">
        <v>470</v>
      </c>
      <c r="S829">
        <f t="shared" si="38"/>
        <v>8</v>
      </c>
      <c r="T829" t="s">
        <v>471</v>
      </c>
      <c r="U829" t="s">
        <v>8296</v>
      </c>
      <c r="V829" t="s">
        <v>8297</v>
      </c>
      <c r="W829" t="s">
        <v>8298</v>
      </c>
      <c r="X829" t="s">
        <v>8299</v>
      </c>
      <c r="Y829" t="s">
        <v>8300</v>
      </c>
      <c r="Z829" t="s">
        <v>8301</v>
      </c>
      <c r="AA829" t="s">
        <v>8302</v>
      </c>
      <c r="AB829" t="s">
        <v>8303</v>
      </c>
    </row>
    <row r="830" spans="1:28" x14ac:dyDescent="0.25">
      <c r="A830" t="s">
        <v>7330</v>
      </c>
      <c r="B830" t="s">
        <v>7331</v>
      </c>
      <c r="C830" t="s">
        <v>7703</v>
      </c>
      <c r="D830" t="s">
        <v>17068</v>
      </c>
      <c r="E830" s="3">
        <v>5999</v>
      </c>
      <c r="F830" s="3">
        <v>11495</v>
      </c>
      <c r="G830" s="3" t="str" cm="1">
        <f t="array" ref="G83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830" s="18">
        <v>0.48</v>
      </c>
      <c r="I830" s="8">
        <f>Table2[[#This Row],[rating]]+(Table2[[#This Row],[review count per product]]/8)</f>
        <v>5.3</v>
      </c>
      <c r="J830">
        <v>4.3</v>
      </c>
      <c r="K830" s="2">
        <v>534</v>
      </c>
      <c r="L830" s="2" t="str">
        <f>IF(Table2[[#This Row],[rating_count]]&lt;1000,"YES","NO")</f>
        <v>YES</v>
      </c>
      <c r="M830" s="2" t="str" cm="1">
        <f t="array" ref="M830">_xlfn.IFS(E830&lt;1000,"&lt;₹1000",E830&lt;=10000,"₹1000 - ₹10000",E830&gt;10000,"&gt;₹10000")</f>
        <v>₹1000 - ₹10000</v>
      </c>
      <c r="N830" s="2" t="str">
        <f t="shared" si="36"/>
        <v>NO</v>
      </c>
      <c r="O830" s="4">
        <f t="shared" si="37"/>
        <v>6138330</v>
      </c>
      <c r="P830" t="s">
        <v>7332</v>
      </c>
      <c r="Q830" t="s">
        <v>7333</v>
      </c>
      <c r="R830" t="s">
        <v>7334</v>
      </c>
      <c r="S830">
        <f t="shared" si="38"/>
        <v>8</v>
      </c>
      <c r="T830" t="s">
        <v>7335</v>
      </c>
      <c r="U830" t="s">
        <v>16741</v>
      </c>
      <c r="V830" t="s">
        <v>16742</v>
      </c>
      <c r="W830" t="s">
        <v>16743</v>
      </c>
      <c r="X830" t="s">
        <v>16744</v>
      </c>
      <c r="Y830" t="s">
        <v>16745</v>
      </c>
      <c r="Z830" t="s">
        <v>16746</v>
      </c>
      <c r="AA830" t="s">
        <v>16747</v>
      </c>
      <c r="AB830" t="s">
        <v>16748</v>
      </c>
    </row>
    <row r="831" spans="1:28" x14ac:dyDescent="0.25">
      <c r="A831" t="s">
        <v>1403</v>
      </c>
      <c r="B831" t="s">
        <v>1404</v>
      </c>
      <c r="C831" t="s">
        <v>7553</v>
      </c>
      <c r="D831" t="s">
        <v>17067</v>
      </c>
      <c r="E831" s="3">
        <v>1990</v>
      </c>
      <c r="F831" s="3">
        <v>3100</v>
      </c>
      <c r="G831" s="3" t="str" cm="1">
        <f t="array" ref="G83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831" s="18">
        <v>0.36</v>
      </c>
      <c r="I831" s="8">
        <f>Table2[[#This Row],[rating]]+(Table2[[#This Row],[review count per product]]/8)</f>
        <v>5</v>
      </c>
      <c r="J831">
        <v>4</v>
      </c>
      <c r="K831" s="2">
        <v>897</v>
      </c>
      <c r="L831" s="2" t="str">
        <f>IF(Table2[[#This Row],[rating_count]]&lt;1000,"YES","NO")</f>
        <v>YES</v>
      </c>
      <c r="M831" s="2" t="str" cm="1">
        <f t="array" ref="M831">_xlfn.IFS(E831&lt;1000,"&lt;₹1000",E831&lt;=10000,"₹1000 - ₹10000",E831&gt;10000,"&gt;₹10000")</f>
        <v>₹1000 - ₹10000</v>
      </c>
      <c r="N831" s="2" t="str">
        <f t="shared" si="36"/>
        <v>NO</v>
      </c>
      <c r="O831" s="4">
        <f t="shared" si="37"/>
        <v>2780700</v>
      </c>
      <c r="P831" t="s">
        <v>1405</v>
      </c>
      <c r="Q831" t="s">
        <v>1406</v>
      </c>
      <c r="R831" t="s">
        <v>1407</v>
      </c>
      <c r="S831">
        <f t="shared" si="38"/>
        <v>8</v>
      </c>
      <c r="T831" t="s">
        <v>1408</v>
      </c>
      <c r="U831" t="s">
        <v>9325</v>
      </c>
      <c r="V831" t="s">
        <v>9326</v>
      </c>
      <c r="W831" t="s">
        <v>9327</v>
      </c>
      <c r="X831" t="s">
        <v>9328</v>
      </c>
      <c r="Y831" t="s">
        <v>9329</v>
      </c>
      <c r="Z831" t="s">
        <v>9330</v>
      </c>
      <c r="AA831" t="s">
        <v>9331</v>
      </c>
      <c r="AB831" t="s">
        <v>9332</v>
      </c>
    </row>
    <row r="832" spans="1:28" x14ac:dyDescent="0.25">
      <c r="A832" t="s">
        <v>3263</v>
      </c>
      <c r="B832" t="s">
        <v>3264</v>
      </c>
      <c r="C832" t="s">
        <v>7581</v>
      </c>
      <c r="D832" t="s">
        <v>17066</v>
      </c>
      <c r="E832" s="3">
        <v>294</v>
      </c>
      <c r="F832" s="3">
        <v>4999</v>
      </c>
      <c r="G832" s="3" t="str" cm="1">
        <f t="array" ref="G83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91-100%</v>
      </c>
      <c r="H832" s="18">
        <v>0.94</v>
      </c>
      <c r="I832" s="8">
        <f>Table2[[#This Row],[rating]]+(Table2[[#This Row],[review count per product]]/8)</f>
        <v>5.3</v>
      </c>
      <c r="J832">
        <v>4.3</v>
      </c>
      <c r="K832" s="2">
        <v>4426</v>
      </c>
      <c r="L832" s="2" t="str">
        <f>IF(Table2[[#This Row],[rating_count]]&lt;1000,"YES","NO")</f>
        <v>NO</v>
      </c>
      <c r="M832" s="2" t="str" cm="1">
        <f t="array" ref="M832">_xlfn.IFS(E832&lt;1000,"&lt;₹1000",E832&lt;=10000,"₹1000 - ₹10000",E832&gt;10000,"&gt;₹10000")</f>
        <v>&lt;₹1000</v>
      </c>
      <c r="N832" s="2" t="str">
        <f t="shared" si="36"/>
        <v>YES</v>
      </c>
      <c r="O832" s="4">
        <f t="shared" si="37"/>
        <v>22125574</v>
      </c>
      <c r="P832" t="s">
        <v>3265</v>
      </c>
      <c r="Q832" t="s">
        <v>3266</v>
      </c>
      <c r="R832" t="s">
        <v>3267</v>
      </c>
      <c r="S832">
        <f t="shared" si="38"/>
        <v>8</v>
      </c>
      <c r="T832" t="s">
        <v>3268</v>
      </c>
      <c r="U832" t="s">
        <v>11422</v>
      </c>
      <c r="V832" t="s">
        <v>11423</v>
      </c>
      <c r="W832" t="s">
        <v>11424</v>
      </c>
      <c r="X832" t="s">
        <v>11425</v>
      </c>
      <c r="Y832" t="s">
        <v>11426</v>
      </c>
      <c r="Z832" t="s">
        <v>11427</v>
      </c>
      <c r="AA832" t="s">
        <v>11428</v>
      </c>
      <c r="AB832" t="s">
        <v>11429</v>
      </c>
    </row>
    <row r="833" spans="1:28" x14ac:dyDescent="0.25">
      <c r="A833" t="s">
        <v>3488</v>
      </c>
      <c r="B833" t="s">
        <v>3489</v>
      </c>
      <c r="C833" t="s">
        <v>7608</v>
      </c>
      <c r="D833" t="s">
        <v>17067</v>
      </c>
      <c r="E833" s="3">
        <v>179</v>
      </c>
      <c r="F833" s="3">
        <v>499</v>
      </c>
      <c r="G833" s="3" t="str" cm="1">
        <f t="array" ref="G83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833" s="18">
        <v>0.64</v>
      </c>
      <c r="I833" s="8">
        <f>Table2[[#This Row],[rating]]+(Table2[[#This Row],[review count per product]]/8)</f>
        <v>4.4000000000000004</v>
      </c>
      <c r="J833">
        <v>3.4</v>
      </c>
      <c r="K833" s="2">
        <v>9385</v>
      </c>
      <c r="L833" s="2" t="str">
        <f>IF(Table2[[#This Row],[rating_count]]&lt;1000,"YES","NO")</f>
        <v>NO</v>
      </c>
      <c r="M833" s="2" t="str" cm="1">
        <f t="array" ref="M833">_xlfn.IFS(E833&lt;1000,"&lt;₹1000",E833&lt;=10000,"₹1000 - ₹10000",E833&gt;10000,"&gt;₹10000")</f>
        <v>&lt;₹1000</v>
      </c>
      <c r="N833" s="2" t="str">
        <f t="shared" si="36"/>
        <v>YES</v>
      </c>
      <c r="O833" s="4">
        <f t="shared" si="37"/>
        <v>4683115</v>
      </c>
      <c r="P833" t="s">
        <v>3490</v>
      </c>
      <c r="Q833" t="s">
        <v>3491</v>
      </c>
      <c r="R833" t="s">
        <v>3492</v>
      </c>
      <c r="S833">
        <f t="shared" si="38"/>
        <v>8</v>
      </c>
      <c r="T833" t="s">
        <v>3493</v>
      </c>
      <c r="U833" t="s">
        <v>11718</v>
      </c>
      <c r="V833" t="s">
        <v>11719</v>
      </c>
      <c r="W833" t="s">
        <v>11720</v>
      </c>
      <c r="X833" t="s">
        <v>11721</v>
      </c>
      <c r="Y833" t="s">
        <v>11722</v>
      </c>
      <c r="Z833" t="s">
        <v>11723</v>
      </c>
      <c r="AA833" t="s">
        <v>11724</v>
      </c>
      <c r="AB833" t="s">
        <v>11725</v>
      </c>
    </row>
    <row r="834" spans="1:28" x14ac:dyDescent="0.25">
      <c r="A834" t="s">
        <v>1626</v>
      </c>
      <c r="B834" t="s">
        <v>1627</v>
      </c>
      <c r="C834" t="s">
        <v>7539</v>
      </c>
      <c r="D834" t="s">
        <v>17067</v>
      </c>
      <c r="E834" s="3">
        <v>2699</v>
      </c>
      <c r="F834" s="3">
        <v>3500</v>
      </c>
      <c r="G834" s="3" t="str" cm="1">
        <f t="array" ref="G83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834" s="18">
        <v>0.23</v>
      </c>
      <c r="I834" s="8">
        <f>Table2[[#This Row],[rating]]+(Table2[[#This Row],[review count per product]]/8)</f>
        <v>4.5</v>
      </c>
      <c r="J834">
        <v>3.5</v>
      </c>
      <c r="K834" s="2">
        <v>621</v>
      </c>
      <c r="L834" s="2" t="str">
        <f>IF(Table2[[#This Row],[rating_count]]&lt;1000,"YES","NO")</f>
        <v>YES</v>
      </c>
      <c r="M834" s="2" t="str" cm="1">
        <f t="array" ref="M834">_xlfn.IFS(E834&lt;1000,"&lt;₹1000",E834&lt;=10000,"₹1000 - ₹10000",E834&gt;10000,"&gt;₹10000")</f>
        <v>₹1000 - ₹10000</v>
      </c>
      <c r="N834" s="2" t="str">
        <f t="shared" ref="N834:N897" si="39">IF(H834&gt;=50%,"YES","NO")</f>
        <v>NO</v>
      </c>
      <c r="O834" s="4">
        <f t="shared" ref="O834:O897" si="40">F834*K834</f>
        <v>2173500</v>
      </c>
      <c r="P834" t="s">
        <v>1628</v>
      </c>
      <c r="Q834" t="s">
        <v>1629</v>
      </c>
      <c r="R834" t="s">
        <v>1630</v>
      </c>
      <c r="S834">
        <f t="shared" ref="S834:S897" si="41">COUNTA(U834:AB834)</f>
        <v>8</v>
      </c>
      <c r="T834" t="s">
        <v>1631</v>
      </c>
      <c r="U834" t="s">
        <v>9581</v>
      </c>
      <c r="V834" t="s">
        <v>9582</v>
      </c>
      <c r="W834" t="s">
        <v>9583</v>
      </c>
      <c r="X834" t="s">
        <v>9584</v>
      </c>
      <c r="Y834" t="s">
        <v>9585</v>
      </c>
      <c r="Z834" t="s">
        <v>9586</v>
      </c>
      <c r="AA834" t="s">
        <v>9587</v>
      </c>
      <c r="AB834" t="s">
        <v>9588</v>
      </c>
    </row>
    <row r="835" spans="1:28" x14ac:dyDescent="0.25">
      <c r="A835" t="s">
        <v>6934</v>
      </c>
      <c r="B835" t="s">
        <v>6935</v>
      </c>
      <c r="C835" t="s">
        <v>7717</v>
      </c>
      <c r="D835" t="s">
        <v>17068</v>
      </c>
      <c r="E835" s="3">
        <v>2949</v>
      </c>
      <c r="F835" s="3">
        <v>4849</v>
      </c>
      <c r="G835" s="3" t="str" cm="1">
        <f t="array" ref="G83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835" s="18">
        <v>0.39</v>
      </c>
      <c r="I835" s="8">
        <f>Table2[[#This Row],[rating]]+(Table2[[#This Row],[review count per product]]/8)</f>
        <v>5.2</v>
      </c>
      <c r="J835">
        <v>4.2</v>
      </c>
      <c r="K835" s="2">
        <v>7968</v>
      </c>
      <c r="L835" s="2" t="str">
        <f>IF(Table2[[#This Row],[rating_count]]&lt;1000,"YES","NO")</f>
        <v>NO</v>
      </c>
      <c r="M835" s="2" t="str" cm="1">
        <f t="array" ref="M835">_xlfn.IFS(E835&lt;1000,"&lt;₹1000",E835&lt;=10000,"₹1000 - ₹10000",E835&gt;10000,"&gt;₹10000")</f>
        <v>₹1000 - ₹10000</v>
      </c>
      <c r="N835" s="2" t="str">
        <f t="shared" si="39"/>
        <v>NO</v>
      </c>
      <c r="O835" s="4">
        <f t="shared" si="40"/>
        <v>38636832</v>
      </c>
      <c r="P835" t="s">
        <v>6936</v>
      </c>
      <c r="Q835" t="s">
        <v>6937</v>
      </c>
      <c r="R835" t="s">
        <v>6938</v>
      </c>
      <c r="S835">
        <f t="shared" si="41"/>
        <v>8</v>
      </c>
      <c r="T835" t="s">
        <v>6939</v>
      </c>
      <c r="U835" t="s">
        <v>16223</v>
      </c>
      <c r="V835" t="s">
        <v>16224</v>
      </c>
      <c r="W835" t="s">
        <v>16225</v>
      </c>
      <c r="X835" t="s">
        <v>16226</v>
      </c>
      <c r="Y835" t="s">
        <v>16227</v>
      </c>
      <c r="Z835" t="s">
        <v>16228</v>
      </c>
      <c r="AA835" t="s">
        <v>16229</v>
      </c>
      <c r="AB835" t="s">
        <v>16230</v>
      </c>
    </row>
    <row r="836" spans="1:28" x14ac:dyDescent="0.25">
      <c r="A836" t="s">
        <v>2215</v>
      </c>
      <c r="B836" t="s">
        <v>2216</v>
      </c>
      <c r="C836" t="s">
        <v>7558</v>
      </c>
      <c r="D836" t="s">
        <v>17067</v>
      </c>
      <c r="E836" s="3">
        <v>1599</v>
      </c>
      <c r="F836" s="3">
        <v>4999</v>
      </c>
      <c r="G836" s="3" t="str" cm="1">
        <f t="array" ref="G83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836" s="18">
        <v>0.68</v>
      </c>
      <c r="I836" s="8">
        <f>Table2[[#This Row],[rating]]+(Table2[[#This Row],[review count per product]]/8)</f>
        <v>5</v>
      </c>
      <c r="J836">
        <v>4</v>
      </c>
      <c r="K836" s="2">
        <v>67950</v>
      </c>
      <c r="L836" s="2" t="str">
        <f>IF(Table2[[#This Row],[rating_count]]&lt;1000,"YES","NO")</f>
        <v>NO</v>
      </c>
      <c r="M836" s="2" t="str" cm="1">
        <f t="array" ref="M836">_xlfn.IFS(E836&lt;1000,"&lt;₹1000",E836&lt;=10000,"₹1000 - ₹10000",E836&gt;10000,"&gt;₹10000")</f>
        <v>₹1000 - ₹10000</v>
      </c>
      <c r="N836" s="2" t="str">
        <f t="shared" si="39"/>
        <v>YES</v>
      </c>
      <c r="O836" s="4">
        <f t="shared" si="40"/>
        <v>339682050</v>
      </c>
      <c r="P836" t="s">
        <v>2217</v>
      </c>
      <c r="Q836" t="s">
        <v>2218</v>
      </c>
      <c r="R836" t="s">
        <v>2219</v>
      </c>
      <c r="S836">
        <f t="shared" si="41"/>
        <v>8</v>
      </c>
      <c r="T836" t="s">
        <v>2220</v>
      </c>
      <c r="U836" t="s">
        <v>10199</v>
      </c>
      <c r="V836" t="s">
        <v>10200</v>
      </c>
      <c r="W836" t="s">
        <v>10201</v>
      </c>
      <c r="X836" t="s">
        <v>10202</v>
      </c>
      <c r="Y836" t="s">
        <v>10203</v>
      </c>
      <c r="Z836" t="s">
        <v>10204</v>
      </c>
      <c r="AA836" t="s">
        <v>10205</v>
      </c>
      <c r="AB836" t="s">
        <v>10206</v>
      </c>
    </row>
    <row r="837" spans="1:28" x14ac:dyDescent="0.25">
      <c r="A837" t="s">
        <v>4999</v>
      </c>
      <c r="B837" t="s">
        <v>5000</v>
      </c>
      <c r="C837" t="s">
        <v>7606</v>
      </c>
      <c r="D837" t="s">
        <v>17066</v>
      </c>
      <c r="E837" s="3">
        <v>2599</v>
      </c>
      <c r="F837" s="3">
        <v>5890</v>
      </c>
      <c r="G837" s="3" t="str" cm="1">
        <f t="array" ref="G83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837" s="18">
        <v>0.56000000000000005</v>
      </c>
      <c r="I837" s="8">
        <f>Table2[[#This Row],[rating]]+(Table2[[#This Row],[review count per product]]/8)</f>
        <v>5.0999999999999996</v>
      </c>
      <c r="J837">
        <v>4.0999999999999996</v>
      </c>
      <c r="K837" s="2">
        <v>21783</v>
      </c>
      <c r="L837" s="2" t="str">
        <f>IF(Table2[[#This Row],[rating_count]]&lt;1000,"YES","NO")</f>
        <v>NO</v>
      </c>
      <c r="M837" s="2" t="str" cm="1">
        <f t="array" ref="M837">_xlfn.IFS(E837&lt;1000,"&lt;₹1000",E837&lt;=10000,"₹1000 - ₹10000",E837&gt;10000,"&gt;₹10000")</f>
        <v>₹1000 - ₹10000</v>
      </c>
      <c r="N837" s="2" t="str">
        <f t="shared" si="39"/>
        <v>YES</v>
      </c>
      <c r="O837" s="4">
        <f t="shared" si="40"/>
        <v>128301870</v>
      </c>
      <c r="P837" t="s">
        <v>5001</v>
      </c>
      <c r="Q837" t="s">
        <v>5002</v>
      </c>
      <c r="R837" t="s">
        <v>5003</v>
      </c>
      <c r="S837">
        <f t="shared" si="41"/>
        <v>8</v>
      </c>
      <c r="T837" t="s">
        <v>5004</v>
      </c>
      <c r="U837" t="s">
        <v>13695</v>
      </c>
      <c r="V837" t="s">
        <v>13696</v>
      </c>
      <c r="W837" t="s">
        <v>13697</v>
      </c>
      <c r="X837" t="s">
        <v>13698</v>
      </c>
      <c r="Y837" t="s">
        <v>13699</v>
      </c>
      <c r="Z837" t="s">
        <v>13700</v>
      </c>
      <c r="AA837" t="s">
        <v>13701</v>
      </c>
      <c r="AB837" t="s">
        <v>13702</v>
      </c>
    </row>
    <row r="838" spans="1:28" x14ac:dyDescent="0.25">
      <c r="A838" t="s">
        <v>5215</v>
      </c>
      <c r="B838" t="s">
        <v>5216</v>
      </c>
      <c r="C838" t="s">
        <v>7578</v>
      </c>
      <c r="D838" t="s">
        <v>17067</v>
      </c>
      <c r="E838" s="3">
        <v>6299</v>
      </c>
      <c r="F838" s="3">
        <v>15270</v>
      </c>
      <c r="G838" s="3" t="str" cm="1">
        <f t="array" ref="G83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838" s="18">
        <v>0.59</v>
      </c>
      <c r="I838" s="8">
        <f>Table2[[#This Row],[rating]]+(Table2[[#This Row],[review count per product]]/8)</f>
        <v>5.0999999999999996</v>
      </c>
      <c r="J838">
        <v>4.0999999999999996</v>
      </c>
      <c r="K838" s="2">
        <v>3233</v>
      </c>
      <c r="L838" s="2" t="str">
        <f>IF(Table2[[#This Row],[rating_count]]&lt;1000,"YES","NO")</f>
        <v>NO</v>
      </c>
      <c r="M838" s="2" t="str" cm="1">
        <f t="array" ref="M838">_xlfn.IFS(E838&lt;1000,"&lt;₹1000",E838&lt;=10000,"₹1000 - ₹10000",E838&gt;10000,"&gt;₹10000")</f>
        <v>₹1000 - ₹10000</v>
      </c>
      <c r="N838" s="2" t="str">
        <f t="shared" si="39"/>
        <v>YES</v>
      </c>
      <c r="O838" s="4">
        <f t="shared" si="40"/>
        <v>49367910</v>
      </c>
      <c r="P838" t="s">
        <v>5217</v>
      </c>
      <c r="Q838" t="s">
        <v>5218</v>
      </c>
      <c r="R838" t="s">
        <v>5219</v>
      </c>
      <c r="S838">
        <f t="shared" si="41"/>
        <v>8</v>
      </c>
      <c r="T838" t="s">
        <v>5220</v>
      </c>
      <c r="U838" t="s">
        <v>13978</v>
      </c>
      <c r="V838" t="s">
        <v>13979</v>
      </c>
      <c r="W838" t="s">
        <v>13980</v>
      </c>
      <c r="X838" t="s">
        <v>13981</v>
      </c>
      <c r="Y838" t="s">
        <v>13982</v>
      </c>
      <c r="Z838" t="s">
        <v>13983</v>
      </c>
      <c r="AA838" t="s">
        <v>13984</v>
      </c>
      <c r="AB838" t="s">
        <v>13985</v>
      </c>
    </row>
    <row r="839" spans="1:28" x14ac:dyDescent="0.25">
      <c r="A839" t="s">
        <v>5011</v>
      </c>
      <c r="B839" t="s">
        <v>5012</v>
      </c>
      <c r="C839" t="s">
        <v>7537</v>
      </c>
      <c r="D839" t="s">
        <v>17066</v>
      </c>
      <c r="E839" s="3">
        <v>5499</v>
      </c>
      <c r="F839" s="3">
        <v>13150</v>
      </c>
      <c r="G839" s="3" t="str" cm="1">
        <f t="array" ref="G83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839" s="18">
        <v>0.57999999999999996</v>
      </c>
      <c r="I839" s="8">
        <f>Table2[[#This Row],[rating]]+(Table2[[#This Row],[review count per product]]/8)</f>
        <v>5.2</v>
      </c>
      <c r="J839">
        <v>4.2</v>
      </c>
      <c r="K839" s="2">
        <v>6398</v>
      </c>
      <c r="L839" s="2" t="str">
        <f>IF(Table2[[#This Row],[rating_count]]&lt;1000,"YES","NO")</f>
        <v>NO</v>
      </c>
      <c r="M839" s="2" t="str" cm="1">
        <f t="array" ref="M839">_xlfn.IFS(E839&lt;1000,"&lt;₹1000",E839&lt;=10000,"₹1000 - ₹10000",E839&gt;10000,"&gt;₹10000")</f>
        <v>₹1000 - ₹10000</v>
      </c>
      <c r="N839" s="2" t="str">
        <f t="shared" si="39"/>
        <v>YES</v>
      </c>
      <c r="O839" s="4">
        <f t="shared" si="40"/>
        <v>84133700</v>
      </c>
      <c r="P839" t="s">
        <v>5013</v>
      </c>
      <c r="Q839" t="s">
        <v>5014</v>
      </c>
      <c r="R839" t="s">
        <v>5015</v>
      </c>
      <c r="S839">
        <f t="shared" si="41"/>
        <v>8</v>
      </c>
      <c r="T839" t="s">
        <v>5016</v>
      </c>
      <c r="U839" t="s">
        <v>13711</v>
      </c>
      <c r="V839" t="s">
        <v>13712</v>
      </c>
      <c r="W839" t="s">
        <v>13713</v>
      </c>
      <c r="X839" t="s">
        <v>13714</v>
      </c>
      <c r="Y839" t="s">
        <v>13715</v>
      </c>
      <c r="Z839" t="s">
        <v>13716</v>
      </c>
      <c r="AA839" t="s">
        <v>13717</v>
      </c>
      <c r="AB839" t="s">
        <v>13718</v>
      </c>
    </row>
    <row r="840" spans="1:28" x14ac:dyDescent="0.25">
      <c r="A840" t="s">
        <v>5293</v>
      </c>
      <c r="B840" t="s">
        <v>5294</v>
      </c>
      <c r="C840" t="s">
        <v>7618</v>
      </c>
      <c r="D840" t="s">
        <v>17066</v>
      </c>
      <c r="E840" s="3">
        <v>4999</v>
      </c>
      <c r="F840" s="3">
        <v>9650</v>
      </c>
      <c r="G840" s="3" t="str" cm="1">
        <f t="array" ref="G84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840" s="18">
        <v>0.48</v>
      </c>
      <c r="I840" s="8">
        <f>Table2[[#This Row],[rating]]+(Table2[[#This Row],[review count per product]]/8)</f>
        <v>5.2</v>
      </c>
      <c r="J840">
        <v>4.2</v>
      </c>
      <c r="K840" s="2">
        <v>1772</v>
      </c>
      <c r="L840" s="2" t="str">
        <f>IF(Table2[[#This Row],[rating_count]]&lt;1000,"YES","NO")</f>
        <v>NO</v>
      </c>
      <c r="M840" s="2" t="str" cm="1">
        <f t="array" ref="M840">_xlfn.IFS(E840&lt;1000,"&lt;₹1000",E840&lt;=10000,"₹1000 - ₹10000",E840&gt;10000,"&gt;₹10000")</f>
        <v>₹1000 - ₹10000</v>
      </c>
      <c r="N840" s="2" t="str">
        <f t="shared" si="39"/>
        <v>NO</v>
      </c>
      <c r="O840" s="4">
        <f t="shared" si="40"/>
        <v>17099800</v>
      </c>
      <c r="P840" t="s">
        <v>5295</v>
      </c>
      <c r="Q840" t="s">
        <v>5296</v>
      </c>
      <c r="R840" t="s">
        <v>5297</v>
      </c>
      <c r="S840">
        <f t="shared" si="41"/>
        <v>8</v>
      </c>
      <c r="T840" t="s">
        <v>5298</v>
      </c>
      <c r="U840" t="s">
        <v>14082</v>
      </c>
      <c r="V840" t="s">
        <v>14083</v>
      </c>
      <c r="W840" t="s">
        <v>14084</v>
      </c>
      <c r="X840" t="s">
        <v>14085</v>
      </c>
      <c r="Y840" t="s">
        <v>14086</v>
      </c>
      <c r="Z840" t="s">
        <v>14087</v>
      </c>
      <c r="AA840" t="s">
        <v>14088</v>
      </c>
      <c r="AB840" t="s">
        <v>14089</v>
      </c>
    </row>
    <row r="841" spans="1:28" x14ac:dyDescent="0.25">
      <c r="A841" t="s">
        <v>5401</v>
      </c>
      <c r="B841" t="s">
        <v>5402</v>
      </c>
      <c r="C841" t="s">
        <v>7675</v>
      </c>
      <c r="D841" t="s">
        <v>17069</v>
      </c>
      <c r="E841" s="3">
        <v>8799</v>
      </c>
      <c r="F841" s="3">
        <v>11595</v>
      </c>
      <c r="G841" s="3" t="str" cm="1">
        <f t="array" ref="G84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841" s="18">
        <v>0.24</v>
      </c>
      <c r="I841" s="8">
        <f>Table2[[#This Row],[rating]]+(Table2[[#This Row],[review count per product]]/8)</f>
        <v>5.4</v>
      </c>
      <c r="J841">
        <v>4.4000000000000004</v>
      </c>
      <c r="K841" s="2">
        <v>2981</v>
      </c>
      <c r="L841" s="2" t="str">
        <f>IF(Table2[[#This Row],[rating_count]]&lt;1000,"YES","NO")</f>
        <v>NO</v>
      </c>
      <c r="M841" s="2" t="str" cm="1">
        <f t="array" ref="M841">_xlfn.IFS(E841&lt;1000,"&lt;₹1000",E841&lt;=10000,"₹1000 - ₹10000",E841&gt;10000,"&gt;₹10000")</f>
        <v>₹1000 - ₹10000</v>
      </c>
      <c r="N841" s="2" t="str">
        <f t="shared" si="39"/>
        <v>NO</v>
      </c>
      <c r="O841" s="4">
        <f t="shared" si="40"/>
        <v>34564695</v>
      </c>
      <c r="P841" t="s">
        <v>5403</v>
      </c>
      <c r="Q841" t="s">
        <v>5404</v>
      </c>
      <c r="R841" t="s">
        <v>5405</v>
      </c>
      <c r="S841">
        <f t="shared" si="41"/>
        <v>8</v>
      </c>
      <c r="T841" t="s">
        <v>5406</v>
      </c>
      <c r="U841" t="s">
        <v>14226</v>
      </c>
      <c r="V841" t="s">
        <v>14227</v>
      </c>
      <c r="W841" t="s">
        <v>14228</v>
      </c>
      <c r="X841" t="s">
        <v>14229</v>
      </c>
      <c r="Y841" t="s">
        <v>14230</v>
      </c>
      <c r="Z841" t="s">
        <v>14231</v>
      </c>
      <c r="AA841" t="s">
        <v>14232</v>
      </c>
      <c r="AB841" t="s">
        <v>14233</v>
      </c>
    </row>
    <row r="842" spans="1:28" x14ac:dyDescent="0.25">
      <c r="A842" t="s">
        <v>6928</v>
      </c>
      <c r="B842" t="s">
        <v>6929</v>
      </c>
      <c r="C842" t="s">
        <v>7691</v>
      </c>
      <c r="D842" t="s">
        <v>17068</v>
      </c>
      <c r="E842" s="3">
        <v>479</v>
      </c>
      <c r="F842" s="3">
        <v>1999</v>
      </c>
      <c r="G842" s="3" t="str" cm="1">
        <f t="array" ref="G84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842" s="18">
        <v>0.76</v>
      </c>
      <c r="I842" s="8">
        <f>Table2[[#This Row],[rating]]+(Table2[[#This Row],[review count per product]]/8)</f>
        <v>4.4000000000000004</v>
      </c>
      <c r="J842">
        <v>3.4</v>
      </c>
      <c r="K842" s="2">
        <v>1066</v>
      </c>
      <c r="L842" s="2" t="str">
        <f>IF(Table2[[#This Row],[rating_count]]&lt;1000,"YES","NO")</f>
        <v>NO</v>
      </c>
      <c r="M842" s="2" t="str" cm="1">
        <f t="array" ref="M842">_xlfn.IFS(E842&lt;1000,"&lt;₹1000",E842&lt;=10000,"₹1000 - ₹10000",E842&gt;10000,"&gt;₹10000")</f>
        <v>&lt;₹1000</v>
      </c>
      <c r="N842" s="2" t="str">
        <f t="shared" si="39"/>
        <v>YES</v>
      </c>
      <c r="O842" s="4">
        <f t="shared" si="40"/>
        <v>2130934</v>
      </c>
      <c r="P842" t="s">
        <v>6930</v>
      </c>
      <c r="Q842" t="s">
        <v>6931</v>
      </c>
      <c r="R842" t="s">
        <v>6932</v>
      </c>
      <c r="S842">
        <f t="shared" si="41"/>
        <v>8</v>
      </c>
      <c r="T842" t="s">
        <v>6933</v>
      </c>
      <c r="U842" t="s">
        <v>16215</v>
      </c>
      <c r="V842" t="s">
        <v>16216</v>
      </c>
      <c r="W842" t="s">
        <v>16217</v>
      </c>
      <c r="X842" t="s">
        <v>16218</v>
      </c>
      <c r="Y842" t="s">
        <v>16219</v>
      </c>
      <c r="Z842" t="s">
        <v>16220</v>
      </c>
      <c r="AA842" t="s">
        <v>16221</v>
      </c>
      <c r="AB842" t="s">
        <v>16222</v>
      </c>
    </row>
    <row r="843" spans="1:28" x14ac:dyDescent="0.25">
      <c r="A843" t="s">
        <v>5605</v>
      </c>
      <c r="B843" t="s">
        <v>5606</v>
      </c>
      <c r="C843" t="s">
        <v>7683</v>
      </c>
      <c r="D843" t="s">
        <v>17068</v>
      </c>
      <c r="E843" s="3">
        <v>2464</v>
      </c>
      <c r="F843" s="3">
        <v>6000</v>
      </c>
      <c r="G843" s="3" t="str" cm="1">
        <f t="array" ref="G84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843" s="18">
        <v>0.59</v>
      </c>
      <c r="I843" s="8">
        <f>Table2[[#This Row],[rating]]+(Table2[[#This Row],[review count per product]]/8)</f>
        <v>5.0999999999999996</v>
      </c>
      <c r="J843">
        <v>4.0999999999999996</v>
      </c>
      <c r="K843" s="2">
        <v>8866</v>
      </c>
      <c r="L843" s="2" t="str">
        <f>IF(Table2[[#This Row],[rating_count]]&lt;1000,"YES","NO")</f>
        <v>NO</v>
      </c>
      <c r="M843" s="2" t="str" cm="1">
        <f t="array" ref="M843">_xlfn.IFS(E843&lt;1000,"&lt;₹1000",E843&lt;=10000,"₹1000 - ₹10000",E843&gt;10000,"&gt;₹10000")</f>
        <v>₹1000 - ₹10000</v>
      </c>
      <c r="N843" s="2" t="str">
        <f t="shared" si="39"/>
        <v>YES</v>
      </c>
      <c r="O843" s="4">
        <f t="shared" si="40"/>
        <v>53196000</v>
      </c>
      <c r="P843" t="s">
        <v>5607</v>
      </c>
      <c r="Q843" t="s">
        <v>5608</v>
      </c>
      <c r="R843" t="s">
        <v>5609</v>
      </c>
      <c r="S843">
        <f t="shared" si="41"/>
        <v>8</v>
      </c>
      <c r="T843" t="s">
        <v>5610</v>
      </c>
      <c r="U843" t="s">
        <v>14490</v>
      </c>
      <c r="V843" t="s">
        <v>14491</v>
      </c>
      <c r="W843" t="s">
        <v>14492</v>
      </c>
      <c r="X843" t="s">
        <v>14493</v>
      </c>
      <c r="Y843" t="s">
        <v>14494</v>
      </c>
      <c r="Z843" t="s">
        <v>14495</v>
      </c>
      <c r="AA843" t="s">
        <v>14496</v>
      </c>
      <c r="AB843" t="s">
        <v>14497</v>
      </c>
    </row>
    <row r="844" spans="1:28" x14ac:dyDescent="0.25">
      <c r="A844" t="s">
        <v>1250</v>
      </c>
      <c r="B844" t="s">
        <v>1251</v>
      </c>
      <c r="C844" t="s">
        <v>7541</v>
      </c>
      <c r="D844" t="s">
        <v>17067</v>
      </c>
      <c r="E844" s="3">
        <v>399</v>
      </c>
      <c r="F844" s="3">
        <v>899</v>
      </c>
      <c r="G844" s="3" t="str" cm="1">
        <f t="array" ref="G84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844" s="18">
        <v>0.56000000000000005</v>
      </c>
      <c r="I844" s="8">
        <f>Table2[[#This Row],[rating]]+(Table2[[#This Row],[review count per product]]/8)</f>
        <v>4.4000000000000004</v>
      </c>
      <c r="J844">
        <v>3.4</v>
      </c>
      <c r="K844" s="2">
        <v>431</v>
      </c>
      <c r="L844" s="2" t="str">
        <f>IF(Table2[[#This Row],[rating_count]]&lt;1000,"YES","NO")</f>
        <v>YES</v>
      </c>
      <c r="M844" s="2" t="str" cm="1">
        <f t="array" ref="M844">_xlfn.IFS(E844&lt;1000,"&lt;₹1000",E844&lt;=10000,"₹1000 - ₹10000",E844&gt;10000,"&gt;₹10000")</f>
        <v>&lt;₹1000</v>
      </c>
      <c r="N844" s="2" t="str">
        <f t="shared" si="39"/>
        <v>YES</v>
      </c>
      <c r="O844" s="4">
        <f t="shared" si="40"/>
        <v>387469</v>
      </c>
      <c r="P844" t="s">
        <v>1252</v>
      </c>
      <c r="Q844" t="s">
        <v>1253</v>
      </c>
      <c r="R844" t="s">
        <v>1254</v>
      </c>
      <c r="S844">
        <f t="shared" si="41"/>
        <v>8</v>
      </c>
      <c r="T844" t="s">
        <v>1255</v>
      </c>
      <c r="U844" t="s">
        <v>9169</v>
      </c>
      <c r="V844" t="s">
        <v>9170</v>
      </c>
      <c r="W844" t="s">
        <v>9171</v>
      </c>
      <c r="X844" t="s">
        <v>9172</v>
      </c>
      <c r="Y844" t="s">
        <v>9173</v>
      </c>
      <c r="Z844" t="s">
        <v>9174</v>
      </c>
      <c r="AA844" t="s">
        <v>9175</v>
      </c>
      <c r="AB844" t="s">
        <v>9176</v>
      </c>
    </row>
    <row r="845" spans="1:28" x14ac:dyDescent="0.25">
      <c r="A845" t="s">
        <v>583</v>
      </c>
      <c r="B845" t="s">
        <v>584</v>
      </c>
      <c r="C845" t="s">
        <v>7537</v>
      </c>
      <c r="D845" t="s">
        <v>17066</v>
      </c>
      <c r="E845" s="3">
        <v>299</v>
      </c>
      <c r="F845" s="3">
        <v>999</v>
      </c>
      <c r="G845" s="3" t="str" cm="1">
        <f t="array" ref="G84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845" s="18">
        <v>0.7</v>
      </c>
      <c r="I845" s="8">
        <f>Table2[[#This Row],[rating]]+(Table2[[#This Row],[review count per product]]/8)</f>
        <v>5.3</v>
      </c>
      <c r="J845">
        <v>4.3</v>
      </c>
      <c r="K845" s="2">
        <v>766</v>
      </c>
      <c r="L845" s="2" t="str">
        <f>IF(Table2[[#This Row],[rating_count]]&lt;1000,"YES","NO")</f>
        <v>YES</v>
      </c>
      <c r="M845" s="2" t="str" cm="1">
        <f t="array" ref="M845">_xlfn.IFS(E845&lt;1000,"&lt;₹1000",E845&lt;=10000,"₹1000 - ₹10000",E845&gt;10000,"&gt;₹10000")</f>
        <v>&lt;₹1000</v>
      </c>
      <c r="N845" s="2" t="str">
        <f t="shared" si="39"/>
        <v>YES</v>
      </c>
      <c r="O845" s="4">
        <f t="shared" si="40"/>
        <v>765234</v>
      </c>
      <c r="P845" t="s">
        <v>585</v>
      </c>
      <c r="Q845" t="s">
        <v>586</v>
      </c>
      <c r="R845" t="s">
        <v>587</v>
      </c>
      <c r="S845">
        <f t="shared" si="41"/>
        <v>8</v>
      </c>
      <c r="T845" t="s">
        <v>588</v>
      </c>
      <c r="U845" t="s">
        <v>8424</v>
      </c>
      <c r="V845" t="s">
        <v>8425</v>
      </c>
      <c r="W845" t="s">
        <v>8426</v>
      </c>
      <c r="X845" t="s">
        <v>8427</v>
      </c>
      <c r="Y845" t="s">
        <v>8428</v>
      </c>
      <c r="Z845" t="s">
        <v>8429</v>
      </c>
      <c r="AA845" t="s">
        <v>8430</v>
      </c>
      <c r="AB845" t="s">
        <v>8431</v>
      </c>
    </row>
    <row r="846" spans="1:28" x14ac:dyDescent="0.25">
      <c r="A846" t="s">
        <v>6024</v>
      </c>
      <c r="B846" t="s">
        <v>6025</v>
      </c>
      <c r="C846" t="s">
        <v>7680</v>
      </c>
      <c r="D846" t="s">
        <v>17068</v>
      </c>
      <c r="E846" s="3">
        <v>1595</v>
      </c>
      <c r="F846" s="3">
        <v>1799</v>
      </c>
      <c r="G846" s="3" t="str" cm="1">
        <f t="array" ref="G84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846" s="18">
        <v>0.11</v>
      </c>
      <c r="I846" s="8">
        <f>Table2[[#This Row],[rating]]+(Table2[[#This Row],[review count per product]]/8)</f>
        <v>5</v>
      </c>
      <c r="J846">
        <v>4</v>
      </c>
      <c r="K846" s="2">
        <v>2877</v>
      </c>
      <c r="L846" s="2" t="str">
        <f>IF(Table2[[#This Row],[rating_count]]&lt;1000,"YES","NO")</f>
        <v>NO</v>
      </c>
      <c r="M846" s="2" t="str" cm="1">
        <f t="array" ref="M846">_xlfn.IFS(E846&lt;1000,"&lt;₹1000",E846&lt;=10000,"₹1000 - ₹10000",E846&gt;10000,"&gt;₹10000")</f>
        <v>₹1000 - ₹10000</v>
      </c>
      <c r="N846" s="2" t="str">
        <f t="shared" si="39"/>
        <v>NO</v>
      </c>
      <c r="O846" s="4">
        <f t="shared" si="40"/>
        <v>5175723</v>
      </c>
      <c r="P846" t="s">
        <v>6026</v>
      </c>
      <c r="Q846" t="s">
        <v>6027</v>
      </c>
      <c r="R846" t="s">
        <v>6028</v>
      </c>
      <c r="S846">
        <f t="shared" si="41"/>
        <v>8</v>
      </c>
      <c r="T846" t="s">
        <v>6029</v>
      </c>
      <c r="U846" t="s">
        <v>15042</v>
      </c>
      <c r="V846" t="s">
        <v>15043</v>
      </c>
      <c r="W846" t="s">
        <v>15044</v>
      </c>
      <c r="X846" t="s">
        <v>15045</v>
      </c>
      <c r="Y846" t="s">
        <v>15046</v>
      </c>
      <c r="Z846" t="s">
        <v>15047</v>
      </c>
      <c r="AA846" t="s">
        <v>15048</v>
      </c>
      <c r="AB846" t="s">
        <v>15049</v>
      </c>
    </row>
    <row r="847" spans="1:28" x14ac:dyDescent="0.25">
      <c r="A847" t="s">
        <v>3675</v>
      </c>
      <c r="B847" t="s">
        <v>3676</v>
      </c>
      <c r="C847" t="s">
        <v>7616</v>
      </c>
      <c r="D847" t="s">
        <v>17067</v>
      </c>
      <c r="E847" s="3">
        <v>399</v>
      </c>
      <c r="F847" s="3">
        <v>1190</v>
      </c>
      <c r="G847" s="3" t="str" cm="1">
        <f t="array" ref="G84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847" s="18">
        <v>0.66</v>
      </c>
      <c r="I847" s="8">
        <f>Table2[[#This Row],[rating]]+(Table2[[#This Row],[review count per product]]/8)</f>
        <v>5.0999999999999996</v>
      </c>
      <c r="J847">
        <v>4.0999999999999996</v>
      </c>
      <c r="K847" s="2">
        <v>2809</v>
      </c>
      <c r="L847" s="2" t="str">
        <f>IF(Table2[[#This Row],[rating_count]]&lt;1000,"YES","NO")</f>
        <v>NO</v>
      </c>
      <c r="M847" s="2" t="str" cm="1">
        <f t="array" ref="M847">_xlfn.IFS(E847&lt;1000,"&lt;₹1000",E847&lt;=10000,"₹1000 - ₹10000",E847&gt;10000,"&gt;₹10000")</f>
        <v>&lt;₹1000</v>
      </c>
      <c r="N847" s="2" t="str">
        <f t="shared" si="39"/>
        <v>YES</v>
      </c>
      <c r="O847" s="4">
        <f t="shared" si="40"/>
        <v>3342710</v>
      </c>
      <c r="P847" t="s">
        <v>3677</v>
      </c>
      <c r="Q847" t="s">
        <v>3678</v>
      </c>
      <c r="R847" t="s">
        <v>3679</v>
      </c>
      <c r="S847">
        <f t="shared" si="41"/>
        <v>8</v>
      </c>
      <c r="T847" t="s">
        <v>3680</v>
      </c>
      <c r="U847" t="s">
        <v>11958</v>
      </c>
      <c r="V847" t="s">
        <v>11959</v>
      </c>
      <c r="W847" t="s">
        <v>11960</v>
      </c>
      <c r="X847" t="s">
        <v>11961</v>
      </c>
      <c r="Y847" t="s">
        <v>11962</v>
      </c>
      <c r="Z847" t="s">
        <v>11963</v>
      </c>
      <c r="AA847" t="s">
        <v>11964</v>
      </c>
      <c r="AB847" t="s">
        <v>11965</v>
      </c>
    </row>
    <row r="848" spans="1:28" x14ac:dyDescent="0.25">
      <c r="A848" t="s">
        <v>3251</v>
      </c>
      <c r="B848" t="s">
        <v>3252</v>
      </c>
      <c r="C848" t="s">
        <v>7561</v>
      </c>
      <c r="D848" t="s">
        <v>17067</v>
      </c>
      <c r="E848" s="3">
        <v>599</v>
      </c>
      <c r="F848" s="3">
        <v>899</v>
      </c>
      <c r="G848" s="3" t="str" cm="1">
        <f t="array" ref="G84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848" s="18">
        <v>0.33</v>
      </c>
      <c r="I848" s="8">
        <f>Table2[[#This Row],[rating]]+(Table2[[#This Row],[review count per product]]/8)</f>
        <v>5.3</v>
      </c>
      <c r="J848">
        <v>4.3</v>
      </c>
      <c r="K848" s="2">
        <v>95116</v>
      </c>
      <c r="L848" s="2" t="str">
        <f>IF(Table2[[#This Row],[rating_count]]&lt;1000,"YES","NO")</f>
        <v>NO</v>
      </c>
      <c r="M848" s="2" t="str" cm="1">
        <f t="array" ref="M848">_xlfn.IFS(E848&lt;1000,"&lt;₹1000",E848&lt;=10000,"₹1000 - ₹10000",E848&gt;10000,"&gt;₹10000")</f>
        <v>&lt;₹1000</v>
      </c>
      <c r="N848" s="2" t="str">
        <f t="shared" si="39"/>
        <v>NO</v>
      </c>
      <c r="O848" s="4">
        <f t="shared" si="40"/>
        <v>85509284</v>
      </c>
      <c r="P848" t="s">
        <v>3253</v>
      </c>
      <c r="Q848" t="s">
        <v>3254</v>
      </c>
      <c r="R848" t="s">
        <v>3255</v>
      </c>
      <c r="S848">
        <f t="shared" si="41"/>
        <v>8</v>
      </c>
      <c r="T848" t="s">
        <v>3256</v>
      </c>
      <c r="U848" t="s">
        <v>11406</v>
      </c>
      <c r="V848" t="s">
        <v>11407</v>
      </c>
      <c r="W848" t="s">
        <v>11408</v>
      </c>
      <c r="X848" t="s">
        <v>11409</v>
      </c>
      <c r="Y848" t="s">
        <v>11410</v>
      </c>
      <c r="Z848" t="s">
        <v>11411</v>
      </c>
      <c r="AA848" t="s">
        <v>11412</v>
      </c>
      <c r="AB848" t="s">
        <v>11413</v>
      </c>
    </row>
    <row r="849" spans="1:28" x14ac:dyDescent="0.25">
      <c r="A849" t="s">
        <v>1418</v>
      </c>
      <c r="B849" t="s">
        <v>1419</v>
      </c>
      <c r="C849" t="s">
        <v>7541</v>
      </c>
      <c r="D849" t="s">
        <v>17067</v>
      </c>
      <c r="E849" s="3">
        <v>349</v>
      </c>
      <c r="F849" s="3">
        <v>999</v>
      </c>
      <c r="G849" s="3" t="str" cm="1">
        <f t="array" ref="G84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849" s="18">
        <v>0.65</v>
      </c>
      <c r="I849" s="8">
        <f>Table2[[#This Row],[rating]]+(Table2[[#This Row],[review count per product]]/8)</f>
        <v>5.2</v>
      </c>
      <c r="J849">
        <v>4.2</v>
      </c>
      <c r="K849" s="2">
        <v>513</v>
      </c>
      <c r="L849" s="2" t="str">
        <f>IF(Table2[[#This Row],[rating_count]]&lt;1000,"YES","NO")</f>
        <v>YES</v>
      </c>
      <c r="M849" s="2" t="str" cm="1">
        <f t="array" ref="M849">_xlfn.IFS(E849&lt;1000,"&lt;₹1000",E849&lt;=10000,"₹1000 - ₹10000",E849&gt;10000,"&gt;₹10000")</f>
        <v>&lt;₹1000</v>
      </c>
      <c r="N849" s="2" t="str">
        <f t="shared" si="39"/>
        <v>YES</v>
      </c>
      <c r="O849" s="4">
        <f t="shared" si="40"/>
        <v>512487</v>
      </c>
      <c r="P849" t="s">
        <v>1420</v>
      </c>
      <c r="Q849" t="s">
        <v>1421</v>
      </c>
      <c r="R849" t="s">
        <v>1422</v>
      </c>
      <c r="S849">
        <f t="shared" si="41"/>
        <v>8</v>
      </c>
      <c r="T849" t="s">
        <v>1423</v>
      </c>
      <c r="U849" t="s">
        <v>9341</v>
      </c>
      <c r="V849" t="s">
        <v>9342</v>
      </c>
      <c r="W849" t="s">
        <v>9343</v>
      </c>
      <c r="X849" t="s">
        <v>9344</v>
      </c>
      <c r="Y849" t="s">
        <v>9345</v>
      </c>
      <c r="Z849" t="s">
        <v>9346</v>
      </c>
      <c r="AA849" t="s">
        <v>9347</v>
      </c>
      <c r="AB849" t="s">
        <v>9348</v>
      </c>
    </row>
    <row r="850" spans="1:28" x14ac:dyDescent="0.25">
      <c r="A850" t="s">
        <v>17</v>
      </c>
      <c r="B850" t="s">
        <v>18</v>
      </c>
      <c r="C850" t="s">
        <v>7537</v>
      </c>
      <c r="D850" t="s">
        <v>17066</v>
      </c>
      <c r="E850" s="3">
        <v>199</v>
      </c>
      <c r="F850" s="3">
        <v>349</v>
      </c>
      <c r="G850" s="3" t="str" cm="1">
        <f t="array" ref="G85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850" s="18">
        <v>0.43</v>
      </c>
      <c r="I850" s="8">
        <f>Table2[[#This Row],[rating]]+(Table2[[#This Row],[review count per product]]/8)</f>
        <v>5</v>
      </c>
      <c r="J850">
        <v>4</v>
      </c>
      <c r="K850" s="2">
        <v>43994</v>
      </c>
      <c r="L850" s="2" t="str">
        <f>IF(Table2[[#This Row],[rating_count]]&lt;1000,"YES","NO")</f>
        <v>NO</v>
      </c>
      <c r="M850" s="2" t="str" cm="1">
        <f t="array" ref="M850">_xlfn.IFS(E850&lt;1000,"&lt;₹1000",E850&lt;=10000,"₹1000 - ₹10000",E850&gt;10000,"&gt;₹10000")</f>
        <v>&lt;₹1000</v>
      </c>
      <c r="N850" s="2" t="str">
        <f t="shared" si="39"/>
        <v>NO</v>
      </c>
      <c r="O850" s="4">
        <f t="shared" si="40"/>
        <v>15353906</v>
      </c>
      <c r="P850" t="s">
        <v>19</v>
      </c>
      <c r="Q850" t="s">
        <v>20</v>
      </c>
      <c r="R850" t="s">
        <v>21</v>
      </c>
      <c r="S850">
        <f t="shared" si="41"/>
        <v>8</v>
      </c>
      <c r="T850" t="s">
        <v>22</v>
      </c>
      <c r="U850" t="s">
        <v>7752</v>
      </c>
      <c r="V850" t="s">
        <v>7753</v>
      </c>
      <c r="W850" t="s">
        <v>7754</v>
      </c>
      <c r="X850" t="s">
        <v>7755</v>
      </c>
      <c r="Y850" t="s">
        <v>7756</v>
      </c>
      <c r="Z850" t="s">
        <v>7757</v>
      </c>
      <c r="AA850" t="s">
        <v>7758</v>
      </c>
      <c r="AB850" t="s">
        <v>7759</v>
      </c>
    </row>
    <row r="851" spans="1:28" x14ac:dyDescent="0.25">
      <c r="A851" t="s">
        <v>2766</v>
      </c>
      <c r="B851" t="s">
        <v>2767</v>
      </c>
      <c r="C851" t="s">
        <v>7571</v>
      </c>
      <c r="D851" t="s">
        <v>17067</v>
      </c>
      <c r="E851" s="3">
        <v>2499</v>
      </c>
      <c r="F851" s="3">
        <v>2999</v>
      </c>
      <c r="G851" s="3" t="str" cm="1">
        <f t="array" ref="G85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851" s="18">
        <v>0.17</v>
      </c>
      <c r="I851" s="8">
        <f>Table2[[#This Row],[rating]]+(Table2[[#This Row],[review count per product]]/8)</f>
        <v>5.0999999999999996</v>
      </c>
      <c r="J851">
        <v>4.0999999999999996</v>
      </c>
      <c r="K851" s="2">
        <v>3156</v>
      </c>
      <c r="L851" s="2" t="str">
        <f>IF(Table2[[#This Row],[rating_count]]&lt;1000,"YES","NO")</f>
        <v>NO</v>
      </c>
      <c r="M851" s="2" t="str" cm="1">
        <f t="array" ref="M851">_xlfn.IFS(E851&lt;1000,"&lt;₹1000",E851&lt;=10000,"₹1000 - ₹10000",E851&gt;10000,"&gt;₹10000")</f>
        <v>₹1000 - ₹10000</v>
      </c>
      <c r="N851" s="2" t="str">
        <f t="shared" si="39"/>
        <v>NO</v>
      </c>
      <c r="O851" s="4">
        <f t="shared" si="40"/>
        <v>9464844</v>
      </c>
      <c r="P851" t="s">
        <v>2768</v>
      </c>
      <c r="Q851" t="s">
        <v>2769</v>
      </c>
      <c r="R851" t="s">
        <v>2770</v>
      </c>
      <c r="S851">
        <f t="shared" si="41"/>
        <v>8</v>
      </c>
      <c r="T851" t="s">
        <v>2771</v>
      </c>
      <c r="U851" t="s">
        <v>10782</v>
      </c>
      <c r="V851" t="s">
        <v>10783</v>
      </c>
      <c r="W851" t="s">
        <v>10784</v>
      </c>
      <c r="X851" t="s">
        <v>10785</v>
      </c>
      <c r="Y851" t="s">
        <v>10786</v>
      </c>
      <c r="Z851" t="s">
        <v>10787</v>
      </c>
      <c r="AA851" t="s">
        <v>10788</v>
      </c>
      <c r="AB851" t="s">
        <v>10789</v>
      </c>
    </row>
    <row r="852" spans="1:28" x14ac:dyDescent="0.25">
      <c r="A852" t="s">
        <v>3705</v>
      </c>
      <c r="B852" t="s">
        <v>3706</v>
      </c>
      <c r="C852" t="s">
        <v>7561</v>
      </c>
      <c r="D852" t="s">
        <v>17067</v>
      </c>
      <c r="E852" s="3">
        <v>1299</v>
      </c>
      <c r="F852" s="3">
        <v>2999</v>
      </c>
      <c r="G852" s="3" t="str" cm="1">
        <f t="array" ref="G85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852" s="18">
        <v>0.56999999999999995</v>
      </c>
      <c r="I852" s="8">
        <f>Table2[[#This Row],[rating]]+(Table2[[#This Row],[review count per product]]/8)</f>
        <v>4.8</v>
      </c>
      <c r="J852">
        <v>3.8</v>
      </c>
      <c r="K852" s="2">
        <v>14629</v>
      </c>
      <c r="L852" s="2" t="str">
        <f>IF(Table2[[#This Row],[rating_count]]&lt;1000,"YES","NO")</f>
        <v>NO</v>
      </c>
      <c r="M852" s="2" t="str" cm="1">
        <f t="array" ref="M852">_xlfn.IFS(E852&lt;1000,"&lt;₹1000",E852&lt;=10000,"₹1000 - ₹10000",E852&gt;10000,"&gt;₹10000")</f>
        <v>₹1000 - ₹10000</v>
      </c>
      <c r="N852" s="2" t="str">
        <f t="shared" si="39"/>
        <v>YES</v>
      </c>
      <c r="O852" s="4">
        <f t="shared" si="40"/>
        <v>43872371</v>
      </c>
      <c r="P852" t="s">
        <v>3707</v>
      </c>
      <c r="Q852" t="s">
        <v>3708</v>
      </c>
      <c r="R852" t="s">
        <v>3709</v>
      </c>
      <c r="S852">
        <f t="shared" si="41"/>
        <v>8</v>
      </c>
      <c r="T852" t="s">
        <v>3710</v>
      </c>
      <c r="U852" t="s">
        <v>11998</v>
      </c>
      <c r="V852" t="s">
        <v>11999</v>
      </c>
      <c r="W852" t="s">
        <v>12000</v>
      </c>
      <c r="X852" t="s">
        <v>12001</v>
      </c>
      <c r="Y852" t="s">
        <v>12002</v>
      </c>
      <c r="Z852" t="s">
        <v>12003</v>
      </c>
      <c r="AA852" t="s">
        <v>12004</v>
      </c>
      <c r="AB852" t="s">
        <v>12005</v>
      </c>
    </row>
    <row r="853" spans="1:28" x14ac:dyDescent="0.25">
      <c r="A853" t="s">
        <v>6144</v>
      </c>
      <c r="B853" t="s">
        <v>6145</v>
      </c>
      <c r="C853" t="s">
        <v>7710</v>
      </c>
      <c r="D853" t="s">
        <v>17068</v>
      </c>
      <c r="E853" s="3">
        <v>210</v>
      </c>
      <c r="F853" s="3">
        <v>699</v>
      </c>
      <c r="G853" s="3" t="str" cm="1">
        <f t="array" ref="G85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853" s="18">
        <v>0.7</v>
      </c>
      <c r="I853" s="8">
        <f>Table2[[#This Row],[rating]]+(Table2[[#This Row],[review count per product]]/8)</f>
        <v>4.7</v>
      </c>
      <c r="J853">
        <v>3.7</v>
      </c>
      <c r="K853" s="2">
        <v>74</v>
      </c>
      <c r="L853" s="2" t="str">
        <f>IF(Table2[[#This Row],[rating_count]]&lt;1000,"YES","NO")</f>
        <v>YES</v>
      </c>
      <c r="M853" s="2" t="str" cm="1">
        <f t="array" ref="M853">_xlfn.IFS(E853&lt;1000,"&lt;₹1000",E853&lt;=10000,"₹1000 - ₹10000",E853&gt;10000,"&gt;₹10000")</f>
        <v>&lt;₹1000</v>
      </c>
      <c r="N853" s="2" t="str">
        <f t="shared" si="39"/>
        <v>YES</v>
      </c>
      <c r="O853" s="4">
        <f t="shared" si="40"/>
        <v>51726</v>
      </c>
      <c r="P853" t="s">
        <v>6146</v>
      </c>
      <c r="Q853" t="s">
        <v>6147</v>
      </c>
      <c r="R853" t="s">
        <v>6148</v>
      </c>
      <c r="S853">
        <f t="shared" si="41"/>
        <v>8</v>
      </c>
      <c r="T853" t="s">
        <v>6149</v>
      </c>
      <c r="U853" t="s">
        <v>15198</v>
      </c>
      <c r="V853" t="s">
        <v>15199</v>
      </c>
      <c r="W853" t="s">
        <v>15200</v>
      </c>
      <c r="X853" t="s">
        <v>15201</v>
      </c>
      <c r="Y853" t="s">
        <v>15202</v>
      </c>
      <c r="Z853" t="s">
        <v>15203</v>
      </c>
      <c r="AA853" t="s">
        <v>15204</v>
      </c>
      <c r="AB853" t="s">
        <v>15205</v>
      </c>
    </row>
    <row r="854" spans="1:28" x14ac:dyDescent="0.25">
      <c r="A854" t="s">
        <v>1290</v>
      </c>
      <c r="B854" t="s">
        <v>1291</v>
      </c>
      <c r="C854" t="s">
        <v>7541</v>
      </c>
      <c r="D854" t="s">
        <v>17067</v>
      </c>
      <c r="E854" s="3">
        <v>349</v>
      </c>
      <c r="F854" s="3">
        <v>1999</v>
      </c>
      <c r="G854" s="3" t="str" cm="1">
        <f t="array" ref="G85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854" s="18">
        <v>0.83</v>
      </c>
      <c r="I854" s="8">
        <f>Table2[[#This Row],[rating]]+(Table2[[#This Row],[review count per product]]/8)</f>
        <v>4.8</v>
      </c>
      <c r="J854">
        <v>3.8</v>
      </c>
      <c r="K854" s="2">
        <v>197</v>
      </c>
      <c r="L854" s="2" t="str">
        <f>IF(Table2[[#This Row],[rating_count]]&lt;1000,"YES","NO")</f>
        <v>YES</v>
      </c>
      <c r="M854" s="2" t="str" cm="1">
        <f t="array" ref="M854">_xlfn.IFS(E854&lt;1000,"&lt;₹1000",E854&lt;=10000,"₹1000 - ₹10000",E854&gt;10000,"&gt;₹10000")</f>
        <v>&lt;₹1000</v>
      </c>
      <c r="N854" s="2" t="str">
        <f t="shared" si="39"/>
        <v>YES</v>
      </c>
      <c r="O854" s="4">
        <f t="shared" si="40"/>
        <v>393803</v>
      </c>
      <c r="P854" t="s">
        <v>1292</v>
      </c>
      <c r="Q854" t="s">
        <v>1293</v>
      </c>
      <c r="R854" t="s">
        <v>1294</v>
      </c>
      <c r="S854">
        <f t="shared" si="41"/>
        <v>8</v>
      </c>
      <c r="T854" t="s">
        <v>1295</v>
      </c>
      <c r="U854" t="s">
        <v>9217</v>
      </c>
      <c r="V854" t="s">
        <v>9218</v>
      </c>
      <c r="W854" t="s">
        <v>9219</v>
      </c>
      <c r="X854" t="s">
        <v>9220</v>
      </c>
      <c r="Y854" t="s">
        <v>9221</v>
      </c>
      <c r="Z854" t="s">
        <v>9222</v>
      </c>
      <c r="AA854" t="s">
        <v>9223</v>
      </c>
      <c r="AB854" t="s">
        <v>9224</v>
      </c>
    </row>
    <row r="855" spans="1:28" x14ac:dyDescent="0.25">
      <c r="A855" t="s">
        <v>4454</v>
      </c>
      <c r="B855" t="s">
        <v>4455</v>
      </c>
      <c r="C855" t="s">
        <v>7581</v>
      </c>
      <c r="D855" t="s">
        <v>17066</v>
      </c>
      <c r="E855" s="3">
        <v>354</v>
      </c>
      <c r="F855" s="3">
        <v>1500</v>
      </c>
      <c r="G855" s="3" t="str" cm="1">
        <f t="array" ref="G85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855" s="18">
        <v>0.76</v>
      </c>
      <c r="I855" s="8">
        <f>Table2[[#This Row],[rating]]+(Table2[[#This Row],[review count per product]]/8)</f>
        <v>5</v>
      </c>
      <c r="J855">
        <v>4</v>
      </c>
      <c r="K855" s="2">
        <v>1026</v>
      </c>
      <c r="L855" s="2" t="str">
        <f>IF(Table2[[#This Row],[rating_count]]&lt;1000,"YES","NO")</f>
        <v>NO</v>
      </c>
      <c r="M855" s="2" t="str" cm="1">
        <f t="array" ref="M855">_xlfn.IFS(E855&lt;1000,"&lt;₹1000",E855&lt;=10000,"₹1000 - ₹10000",E855&gt;10000,"&gt;₹10000")</f>
        <v>&lt;₹1000</v>
      </c>
      <c r="N855" s="2" t="str">
        <f t="shared" si="39"/>
        <v>YES</v>
      </c>
      <c r="O855" s="4">
        <f t="shared" si="40"/>
        <v>1539000</v>
      </c>
      <c r="P855" t="s">
        <v>4456</v>
      </c>
      <c r="Q855" t="s">
        <v>4457</v>
      </c>
      <c r="R855" t="s">
        <v>4458</v>
      </c>
      <c r="S855">
        <f t="shared" si="41"/>
        <v>8</v>
      </c>
      <c r="T855" t="s">
        <v>4459</v>
      </c>
      <c r="U855" t="s">
        <v>12988</v>
      </c>
      <c r="V855" t="s">
        <v>12989</v>
      </c>
      <c r="W855" t="s">
        <v>12990</v>
      </c>
      <c r="X855" t="s">
        <v>12991</v>
      </c>
      <c r="Y855" t="s">
        <v>12992</v>
      </c>
      <c r="Z855" t="s">
        <v>12993</v>
      </c>
      <c r="AA855" t="s">
        <v>12994</v>
      </c>
      <c r="AB855" t="s">
        <v>12995</v>
      </c>
    </row>
    <row r="856" spans="1:28" x14ac:dyDescent="0.25">
      <c r="A856" t="s">
        <v>2090</v>
      </c>
      <c r="B856" t="s">
        <v>2091</v>
      </c>
      <c r="C856" t="s">
        <v>7561</v>
      </c>
      <c r="D856" t="s">
        <v>17067</v>
      </c>
      <c r="E856" s="3">
        <v>999</v>
      </c>
      <c r="F856" s="3">
        <v>1599</v>
      </c>
      <c r="G856" s="3" t="str" cm="1">
        <f t="array" ref="G85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856" s="18">
        <v>0.38</v>
      </c>
      <c r="I856" s="8">
        <f>Table2[[#This Row],[rating]]+(Table2[[#This Row],[review count per product]]/8)</f>
        <v>5</v>
      </c>
      <c r="J856">
        <v>4</v>
      </c>
      <c r="K856" s="2">
        <v>7222</v>
      </c>
      <c r="L856" s="2" t="str">
        <f>IF(Table2[[#This Row],[rating_count]]&lt;1000,"YES","NO")</f>
        <v>NO</v>
      </c>
      <c r="M856" s="2" t="str" cm="1">
        <f t="array" ref="M856">_xlfn.IFS(E856&lt;1000,"&lt;₹1000",E856&lt;=10000,"₹1000 - ₹10000",E856&gt;10000,"&gt;₹10000")</f>
        <v>&lt;₹1000</v>
      </c>
      <c r="N856" s="2" t="str">
        <f t="shared" si="39"/>
        <v>NO</v>
      </c>
      <c r="O856" s="4">
        <f t="shared" si="40"/>
        <v>11547978</v>
      </c>
      <c r="P856" t="s">
        <v>2092</v>
      </c>
      <c r="Q856" t="s">
        <v>2093</v>
      </c>
      <c r="R856" t="s">
        <v>2094</v>
      </c>
      <c r="S856">
        <f t="shared" si="41"/>
        <v>8</v>
      </c>
      <c r="T856" t="s">
        <v>2095</v>
      </c>
      <c r="U856" t="s">
        <v>10080</v>
      </c>
      <c r="V856" t="s">
        <v>10081</v>
      </c>
      <c r="W856" t="s">
        <v>10082</v>
      </c>
      <c r="X856" t="s">
        <v>10083</v>
      </c>
      <c r="Y856" t="s">
        <v>10084</v>
      </c>
      <c r="Z856" t="s">
        <v>10085</v>
      </c>
      <c r="AA856" t="s">
        <v>10086</v>
      </c>
      <c r="AB856" t="s">
        <v>10087</v>
      </c>
    </row>
    <row r="857" spans="1:28" x14ac:dyDescent="0.25">
      <c r="A857" t="s">
        <v>352</v>
      </c>
      <c r="B857" t="s">
        <v>353</v>
      </c>
      <c r="C857" t="s">
        <v>7537</v>
      </c>
      <c r="D857" t="s">
        <v>17066</v>
      </c>
      <c r="E857" s="3">
        <v>139</v>
      </c>
      <c r="F857" s="3">
        <v>999</v>
      </c>
      <c r="G857" s="3" t="str" cm="1">
        <f t="array" ref="G85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857" s="18">
        <v>0.86</v>
      </c>
      <c r="I857" s="8">
        <f>Table2[[#This Row],[rating]]+(Table2[[#This Row],[review count per product]]/8)</f>
        <v>5</v>
      </c>
      <c r="J857">
        <v>4</v>
      </c>
      <c r="K857" s="2">
        <v>1313</v>
      </c>
      <c r="L857" s="2" t="str">
        <f>IF(Table2[[#This Row],[rating_count]]&lt;1000,"YES","NO")</f>
        <v>NO</v>
      </c>
      <c r="M857" s="2" t="str" cm="1">
        <f t="array" ref="M857">_xlfn.IFS(E857&lt;1000,"&lt;₹1000",E857&lt;=10000,"₹1000 - ₹10000",E857&gt;10000,"&gt;₹10000")</f>
        <v>&lt;₹1000</v>
      </c>
      <c r="N857" s="2" t="str">
        <f t="shared" si="39"/>
        <v>YES</v>
      </c>
      <c r="O857" s="4">
        <f t="shared" si="40"/>
        <v>1311687</v>
      </c>
      <c r="P857" t="s">
        <v>354</v>
      </c>
      <c r="Q857" t="s">
        <v>355</v>
      </c>
      <c r="R857" t="s">
        <v>356</v>
      </c>
      <c r="S857">
        <f t="shared" si="41"/>
        <v>8</v>
      </c>
      <c r="T857" t="s">
        <v>357</v>
      </c>
      <c r="U857" t="s">
        <v>8160</v>
      </c>
      <c r="V857" t="s">
        <v>8161</v>
      </c>
      <c r="W857" t="s">
        <v>8162</v>
      </c>
      <c r="X857" t="s">
        <v>8163</v>
      </c>
      <c r="Y857" t="s">
        <v>8164</v>
      </c>
      <c r="Z857" t="s">
        <v>8165</v>
      </c>
      <c r="AA857" t="s">
        <v>8166</v>
      </c>
      <c r="AB857" t="s">
        <v>8167</v>
      </c>
    </row>
    <row r="858" spans="1:28" x14ac:dyDescent="0.25">
      <c r="A858" t="s">
        <v>4148</v>
      </c>
      <c r="B858" t="s">
        <v>4149</v>
      </c>
      <c r="C858" t="s">
        <v>7584</v>
      </c>
      <c r="D858" t="s">
        <v>17066</v>
      </c>
      <c r="E858" s="3">
        <v>115</v>
      </c>
      <c r="F858" s="3">
        <v>999</v>
      </c>
      <c r="G858" s="3" t="str" cm="1">
        <f t="array" ref="G85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858" s="18">
        <v>0.88</v>
      </c>
      <c r="I858" s="8">
        <f>Table2[[#This Row],[rating]]+(Table2[[#This Row],[review count per product]]/8)</f>
        <v>4.3</v>
      </c>
      <c r="J858">
        <v>3.3</v>
      </c>
      <c r="K858" s="2">
        <v>5692</v>
      </c>
      <c r="L858" s="2" t="str">
        <f>IF(Table2[[#This Row],[rating_count]]&lt;1000,"YES","NO")</f>
        <v>NO</v>
      </c>
      <c r="M858" s="2" t="str" cm="1">
        <f t="array" ref="M858">_xlfn.IFS(E858&lt;1000,"&lt;₹1000",E858&lt;=10000,"₹1000 - ₹10000",E858&gt;10000,"&gt;₹10000")</f>
        <v>&lt;₹1000</v>
      </c>
      <c r="N858" s="2" t="str">
        <f t="shared" si="39"/>
        <v>YES</v>
      </c>
      <c r="O858" s="4">
        <f t="shared" si="40"/>
        <v>5686308</v>
      </c>
      <c r="P858" t="s">
        <v>4150</v>
      </c>
      <c r="Q858" t="s">
        <v>4151</v>
      </c>
      <c r="R858" t="s">
        <v>4152</v>
      </c>
      <c r="S858">
        <f t="shared" si="41"/>
        <v>8</v>
      </c>
      <c r="T858" t="s">
        <v>4153</v>
      </c>
      <c r="U858" t="s">
        <v>12590</v>
      </c>
      <c r="V858" t="s">
        <v>12591</v>
      </c>
      <c r="W858" t="s">
        <v>12592</v>
      </c>
      <c r="X858" t="s">
        <v>12593</v>
      </c>
      <c r="Y858" t="s">
        <v>12594</v>
      </c>
      <c r="Z858" t="s">
        <v>12595</v>
      </c>
      <c r="AA858" t="s">
        <v>12596</v>
      </c>
      <c r="AB858" t="s">
        <v>12597</v>
      </c>
    </row>
    <row r="859" spans="1:28" x14ac:dyDescent="0.25">
      <c r="A859" t="s">
        <v>6401</v>
      </c>
      <c r="B859" t="s">
        <v>6402</v>
      </c>
      <c r="C859" t="s">
        <v>7681</v>
      </c>
      <c r="D859" t="s">
        <v>17068</v>
      </c>
      <c r="E859" s="3">
        <v>1235</v>
      </c>
      <c r="F859" s="3">
        <v>1499</v>
      </c>
      <c r="G859" s="3" t="str" cm="1">
        <f t="array" ref="G85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859" s="18">
        <v>0.18</v>
      </c>
      <c r="I859" s="8">
        <f>Table2[[#This Row],[rating]]+(Table2[[#This Row],[review count per product]]/8)</f>
        <v>5.0999999999999996</v>
      </c>
      <c r="J859">
        <v>4.0999999999999996</v>
      </c>
      <c r="K859" s="2">
        <v>203</v>
      </c>
      <c r="L859" s="2" t="str">
        <f>IF(Table2[[#This Row],[rating_count]]&lt;1000,"YES","NO")</f>
        <v>YES</v>
      </c>
      <c r="M859" s="2" t="str" cm="1">
        <f t="array" ref="M859">_xlfn.IFS(E859&lt;1000,"&lt;₹1000",E859&lt;=10000,"₹1000 - ₹10000",E859&gt;10000,"&gt;₹10000")</f>
        <v>₹1000 - ₹10000</v>
      </c>
      <c r="N859" s="2" t="str">
        <f t="shared" si="39"/>
        <v>NO</v>
      </c>
      <c r="O859" s="4">
        <f t="shared" si="40"/>
        <v>304297</v>
      </c>
      <c r="P859" t="s">
        <v>6403</v>
      </c>
      <c r="Q859" t="s">
        <v>6404</v>
      </c>
      <c r="R859" t="s">
        <v>6405</v>
      </c>
      <c r="S859">
        <f t="shared" si="41"/>
        <v>8</v>
      </c>
      <c r="T859" t="s">
        <v>6406</v>
      </c>
      <c r="U859" t="s">
        <v>15530</v>
      </c>
      <c r="V859" t="s">
        <v>15531</v>
      </c>
      <c r="W859" t="s">
        <v>15532</v>
      </c>
      <c r="X859" t="s">
        <v>15533</v>
      </c>
      <c r="Y859" t="s">
        <v>15534</v>
      </c>
      <c r="Z859" t="s">
        <v>15535</v>
      </c>
      <c r="AA859" t="s">
        <v>15536</v>
      </c>
      <c r="AB859" t="s">
        <v>15537</v>
      </c>
    </row>
    <row r="860" spans="1:28" x14ac:dyDescent="0.25">
      <c r="A860" t="s">
        <v>667</v>
      </c>
      <c r="B860" t="s">
        <v>668</v>
      </c>
      <c r="C860" t="s">
        <v>7540</v>
      </c>
      <c r="D860" t="s">
        <v>17067</v>
      </c>
      <c r="E860" s="3">
        <v>20990</v>
      </c>
      <c r="F860" s="3">
        <v>44990</v>
      </c>
      <c r="G860" s="3" t="str" cm="1">
        <f t="array" ref="G86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860" s="18">
        <v>0.53</v>
      </c>
      <c r="I860" s="8">
        <f>Table2[[#This Row],[rating]]+(Table2[[#This Row],[review count per product]]/8)</f>
        <v>5.0999999999999996</v>
      </c>
      <c r="J860">
        <v>4.0999999999999996</v>
      </c>
      <c r="K860" s="2">
        <v>1259</v>
      </c>
      <c r="L860" s="2" t="str">
        <f>IF(Table2[[#This Row],[rating_count]]&lt;1000,"YES","NO")</f>
        <v>NO</v>
      </c>
      <c r="M860" s="2" t="str" cm="1">
        <f t="array" ref="M860">_xlfn.IFS(E860&lt;1000,"&lt;₹1000",E860&lt;=10000,"₹1000 - ₹10000",E860&gt;10000,"&gt;₹10000")</f>
        <v>&gt;₹10000</v>
      </c>
      <c r="N860" s="2" t="str">
        <f t="shared" si="39"/>
        <v>YES</v>
      </c>
      <c r="O860" s="4">
        <f t="shared" si="40"/>
        <v>56642410</v>
      </c>
      <c r="P860" t="s">
        <v>669</v>
      </c>
      <c r="Q860" t="s">
        <v>670</v>
      </c>
      <c r="R860" t="s">
        <v>671</v>
      </c>
      <c r="S860">
        <f t="shared" si="41"/>
        <v>8</v>
      </c>
      <c r="T860" t="s">
        <v>672</v>
      </c>
      <c r="U860" t="s">
        <v>8516</v>
      </c>
      <c r="V860" t="s">
        <v>8517</v>
      </c>
      <c r="W860" t="s">
        <v>8518</v>
      </c>
      <c r="X860" t="s">
        <v>8519</v>
      </c>
      <c r="Y860" t="s">
        <v>8520</v>
      </c>
      <c r="Z860" t="s">
        <v>8521</v>
      </c>
      <c r="AA860" t="s">
        <v>8522</v>
      </c>
      <c r="AB860" t="s">
        <v>8523</v>
      </c>
    </row>
    <row r="861" spans="1:28" x14ac:dyDescent="0.25">
      <c r="A861" t="s">
        <v>5850</v>
      </c>
      <c r="B861" t="s">
        <v>5851</v>
      </c>
      <c r="C861" t="s">
        <v>7688</v>
      </c>
      <c r="D861" t="s">
        <v>17068</v>
      </c>
      <c r="E861" s="3">
        <v>649</v>
      </c>
      <c r="F861" s="3">
        <v>999</v>
      </c>
      <c r="G861" s="3" t="str" cm="1">
        <f t="array" ref="G86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861" s="18">
        <v>0.35</v>
      </c>
      <c r="I861" s="8">
        <f>Table2[[#This Row],[rating]]+(Table2[[#This Row],[review count per product]]/8)</f>
        <v>4.8</v>
      </c>
      <c r="J861">
        <v>3.8</v>
      </c>
      <c r="K861" s="2">
        <v>49</v>
      </c>
      <c r="L861" s="2" t="str">
        <f>IF(Table2[[#This Row],[rating_count]]&lt;1000,"YES","NO")</f>
        <v>YES</v>
      </c>
      <c r="M861" s="2" t="str" cm="1">
        <f t="array" ref="M861">_xlfn.IFS(E861&lt;1000,"&lt;₹1000",E861&lt;=10000,"₹1000 - ₹10000",E861&gt;10000,"&gt;₹10000")</f>
        <v>&lt;₹1000</v>
      </c>
      <c r="N861" s="2" t="str">
        <f t="shared" si="39"/>
        <v>NO</v>
      </c>
      <c r="O861" s="4">
        <f t="shared" si="40"/>
        <v>48951</v>
      </c>
      <c r="P861" t="s">
        <v>5852</v>
      </c>
      <c r="Q861" t="s">
        <v>5853</v>
      </c>
      <c r="R861" t="s">
        <v>5854</v>
      </c>
      <c r="S861">
        <f t="shared" si="41"/>
        <v>8</v>
      </c>
      <c r="T861" t="s">
        <v>5855</v>
      </c>
      <c r="U861" t="s">
        <v>14810</v>
      </c>
      <c r="V861" t="s">
        <v>14811</v>
      </c>
      <c r="W861" t="s">
        <v>14812</v>
      </c>
      <c r="X861" t="s">
        <v>14813</v>
      </c>
      <c r="Y861" t="s">
        <v>14814</v>
      </c>
      <c r="Z861" t="s">
        <v>14815</v>
      </c>
      <c r="AA861" t="s">
        <v>14816</v>
      </c>
      <c r="AB861" t="s">
        <v>14817</v>
      </c>
    </row>
    <row r="862" spans="1:28" x14ac:dyDescent="0.25">
      <c r="A862" t="s">
        <v>4550</v>
      </c>
      <c r="B862" t="s">
        <v>4551</v>
      </c>
      <c r="C862" t="s">
        <v>7537</v>
      </c>
      <c r="D862" t="s">
        <v>17066</v>
      </c>
      <c r="E862" s="3">
        <v>300</v>
      </c>
      <c r="F862" s="3">
        <v>300</v>
      </c>
      <c r="G862" s="3" t="str" cm="1">
        <f t="array" ref="G86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862" s="18">
        <v>0</v>
      </c>
      <c r="I862" s="8">
        <f>Table2[[#This Row],[rating]]+(Table2[[#This Row],[review count per product]]/8)</f>
        <v>5.2</v>
      </c>
      <c r="J862">
        <v>4.2</v>
      </c>
      <c r="K862" s="2">
        <v>419</v>
      </c>
      <c r="L862" s="2" t="str">
        <f>IF(Table2[[#This Row],[rating_count]]&lt;1000,"YES","NO")</f>
        <v>YES</v>
      </c>
      <c r="M862" s="2" t="str" cm="1">
        <f t="array" ref="M862">_xlfn.IFS(E862&lt;1000,"&lt;₹1000",E862&lt;=10000,"₹1000 - ₹10000",E862&gt;10000,"&gt;₹10000")</f>
        <v>&lt;₹1000</v>
      </c>
      <c r="N862" s="2" t="str">
        <f t="shared" si="39"/>
        <v>NO</v>
      </c>
      <c r="O862" s="4">
        <f t="shared" si="40"/>
        <v>125700</v>
      </c>
      <c r="P862" t="s">
        <v>4552</v>
      </c>
      <c r="Q862" t="s">
        <v>4553</v>
      </c>
      <c r="R862" t="s">
        <v>4554</v>
      </c>
      <c r="S862">
        <f t="shared" si="41"/>
        <v>8</v>
      </c>
      <c r="T862" t="s">
        <v>4555</v>
      </c>
      <c r="U862" t="s">
        <v>13105</v>
      </c>
      <c r="V862" t="s">
        <v>13106</v>
      </c>
      <c r="W862" t="s">
        <v>13107</v>
      </c>
      <c r="X862" t="s">
        <v>13108</v>
      </c>
      <c r="Y862" t="s">
        <v>13109</v>
      </c>
      <c r="Z862" t="s">
        <v>13110</v>
      </c>
      <c r="AA862" t="s">
        <v>13111</v>
      </c>
      <c r="AB862" t="s">
        <v>13112</v>
      </c>
    </row>
    <row r="863" spans="1:28" x14ac:dyDescent="0.25">
      <c r="A863" t="s">
        <v>4736</v>
      </c>
      <c r="B863" t="s">
        <v>4737</v>
      </c>
      <c r="C863" t="s">
        <v>7602</v>
      </c>
      <c r="D863" t="s">
        <v>17066</v>
      </c>
      <c r="E863" s="3">
        <v>579</v>
      </c>
      <c r="F863" s="3">
        <v>1090</v>
      </c>
      <c r="G863" s="3" t="str" cm="1">
        <f t="array" ref="G86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863" s="18">
        <v>0.47</v>
      </c>
      <c r="I863" s="8">
        <f>Table2[[#This Row],[rating]]+(Table2[[#This Row],[review count per product]]/8)</f>
        <v>5.4</v>
      </c>
      <c r="J863">
        <v>4.4000000000000004</v>
      </c>
      <c r="K863" s="2">
        <v>3482</v>
      </c>
      <c r="L863" s="2" t="str">
        <f>IF(Table2[[#This Row],[rating_count]]&lt;1000,"YES","NO")</f>
        <v>NO</v>
      </c>
      <c r="M863" s="2" t="str" cm="1">
        <f t="array" ref="M863">_xlfn.IFS(E863&lt;1000,"&lt;₹1000",E863&lt;=10000,"₹1000 - ₹10000",E863&gt;10000,"&gt;₹10000")</f>
        <v>&lt;₹1000</v>
      </c>
      <c r="N863" s="2" t="str">
        <f t="shared" si="39"/>
        <v>NO</v>
      </c>
      <c r="O863" s="4">
        <f t="shared" si="40"/>
        <v>3795380</v>
      </c>
      <c r="P863" t="s">
        <v>4738</v>
      </c>
      <c r="Q863" t="s">
        <v>4739</v>
      </c>
      <c r="R863" t="s">
        <v>4740</v>
      </c>
      <c r="S863">
        <f t="shared" si="41"/>
        <v>8</v>
      </c>
      <c r="T863" t="s">
        <v>4741</v>
      </c>
      <c r="U863" t="s">
        <v>13343</v>
      </c>
      <c r="V863" t="s">
        <v>13344</v>
      </c>
      <c r="W863" t="s">
        <v>13345</v>
      </c>
      <c r="X863" t="s">
        <v>13346</v>
      </c>
      <c r="Y863" t="s">
        <v>13347</v>
      </c>
      <c r="Z863" t="s">
        <v>13348</v>
      </c>
      <c r="AA863" t="s">
        <v>13349</v>
      </c>
      <c r="AB863" t="s">
        <v>13350</v>
      </c>
    </row>
    <row r="864" spans="1:28" x14ac:dyDescent="0.25">
      <c r="A864" t="s">
        <v>6066</v>
      </c>
      <c r="B864" t="s">
        <v>6067</v>
      </c>
      <c r="C864" t="s">
        <v>7706</v>
      </c>
      <c r="D864" t="s">
        <v>17068</v>
      </c>
      <c r="E864" s="3">
        <v>1052</v>
      </c>
      <c r="F864" s="3">
        <v>1790</v>
      </c>
      <c r="G864" s="3" t="str" cm="1">
        <f t="array" ref="G86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864" s="18">
        <v>0.41</v>
      </c>
      <c r="I864" s="8">
        <f>Table2[[#This Row],[rating]]+(Table2[[#This Row],[review count per product]]/8)</f>
        <v>5.3</v>
      </c>
      <c r="J864">
        <v>4.3</v>
      </c>
      <c r="K864" s="2">
        <v>1404</v>
      </c>
      <c r="L864" s="2" t="str">
        <f>IF(Table2[[#This Row],[rating_count]]&lt;1000,"YES","NO")</f>
        <v>NO</v>
      </c>
      <c r="M864" s="2" t="str" cm="1">
        <f t="array" ref="M864">_xlfn.IFS(E864&lt;1000,"&lt;₹1000",E864&lt;=10000,"₹1000 - ₹10000",E864&gt;10000,"&gt;₹10000")</f>
        <v>₹1000 - ₹10000</v>
      </c>
      <c r="N864" s="2" t="str">
        <f t="shared" si="39"/>
        <v>NO</v>
      </c>
      <c r="O864" s="4">
        <f t="shared" si="40"/>
        <v>2513160</v>
      </c>
      <c r="P864" t="s">
        <v>6068</v>
      </c>
      <c r="Q864" t="s">
        <v>6069</v>
      </c>
      <c r="R864" t="s">
        <v>6070</v>
      </c>
      <c r="S864">
        <f t="shared" si="41"/>
        <v>8</v>
      </c>
      <c r="T864" t="s">
        <v>6071</v>
      </c>
      <c r="U864" t="s">
        <v>15098</v>
      </c>
      <c r="V864" t="s">
        <v>15099</v>
      </c>
      <c r="W864" t="s">
        <v>15100</v>
      </c>
      <c r="X864" t="s">
        <v>15101</v>
      </c>
      <c r="Y864" t="s">
        <v>15102</v>
      </c>
      <c r="Z864" t="s">
        <v>15103</v>
      </c>
      <c r="AA864" t="s">
        <v>15104</v>
      </c>
      <c r="AB864" t="s">
        <v>15105</v>
      </c>
    </row>
    <row r="865" spans="1:28" x14ac:dyDescent="0.25">
      <c r="A865" t="s">
        <v>1317</v>
      </c>
      <c r="B865" t="s">
        <v>1318</v>
      </c>
      <c r="C865" t="s">
        <v>7541</v>
      </c>
      <c r="D865" t="s">
        <v>17067</v>
      </c>
      <c r="E865" s="3">
        <v>349</v>
      </c>
      <c r="F865" s="3">
        <v>799</v>
      </c>
      <c r="G865" s="3" t="str" cm="1">
        <f t="array" ref="G86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865" s="18">
        <v>0.56000000000000005</v>
      </c>
      <c r="I865" s="8">
        <f>Table2[[#This Row],[rating]]+(Table2[[#This Row],[review count per product]]/8)</f>
        <v>4.5999999999999996</v>
      </c>
      <c r="J865">
        <v>3.6</v>
      </c>
      <c r="K865" s="2">
        <v>323</v>
      </c>
      <c r="L865" s="2" t="str">
        <f>IF(Table2[[#This Row],[rating_count]]&lt;1000,"YES","NO")</f>
        <v>YES</v>
      </c>
      <c r="M865" s="2" t="str" cm="1">
        <f t="array" ref="M865">_xlfn.IFS(E865&lt;1000,"&lt;₹1000",E865&lt;=10000,"₹1000 - ₹10000",E865&gt;10000,"&gt;₹10000")</f>
        <v>&lt;₹1000</v>
      </c>
      <c r="N865" s="2" t="str">
        <f t="shared" si="39"/>
        <v>YES</v>
      </c>
      <c r="O865" s="4">
        <f t="shared" si="40"/>
        <v>258077</v>
      </c>
      <c r="P865" t="s">
        <v>1319</v>
      </c>
      <c r="Q865" t="s">
        <v>1320</v>
      </c>
      <c r="R865" t="s">
        <v>1321</v>
      </c>
      <c r="S865">
        <f t="shared" si="41"/>
        <v>8</v>
      </c>
      <c r="T865" t="s">
        <v>1322</v>
      </c>
      <c r="U865" t="s">
        <v>9241</v>
      </c>
      <c r="V865" t="s">
        <v>9242</v>
      </c>
      <c r="W865" t="s">
        <v>9243</v>
      </c>
      <c r="X865" t="s">
        <v>9244</v>
      </c>
      <c r="Y865" t="s">
        <v>9245</v>
      </c>
      <c r="Z865" t="s">
        <v>9246</v>
      </c>
      <c r="AA865" t="s">
        <v>9247</v>
      </c>
      <c r="AB865" t="s">
        <v>9248</v>
      </c>
    </row>
    <row r="866" spans="1:28" x14ac:dyDescent="0.25">
      <c r="A866" t="s">
        <v>4730</v>
      </c>
      <c r="B866" t="s">
        <v>4731</v>
      </c>
      <c r="C866" t="s">
        <v>7538</v>
      </c>
      <c r="D866" t="s">
        <v>17066</v>
      </c>
      <c r="E866" s="3">
        <v>499</v>
      </c>
      <c r="F866" s="3">
        <v>1299</v>
      </c>
      <c r="G866" s="3" t="str" cm="1">
        <f t="array" ref="G86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866" s="18">
        <v>0.62</v>
      </c>
      <c r="I866" s="8">
        <f>Table2[[#This Row],[rating]]+(Table2[[#This Row],[review count per product]]/8)</f>
        <v>5.0999999999999996</v>
      </c>
      <c r="J866">
        <v>4.0999999999999996</v>
      </c>
      <c r="K866" s="2">
        <v>2740</v>
      </c>
      <c r="L866" s="2" t="str">
        <f>IF(Table2[[#This Row],[rating_count]]&lt;1000,"YES","NO")</f>
        <v>NO</v>
      </c>
      <c r="M866" s="2" t="str" cm="1">
        <f t="array" ref="M866">_xlfn.IFS(E866&lt;1000,"&lt;₹1000",E866&lt;=10000,"₹1000 - ₹10000",E866&gt;10000,"&gt;₹10000")</f>
        <v>&lt;₹1000</v>
      </c>
      <c r="N866" s="2" t="str">
        <f t="shared" si="39"/>
        <v>YES</v>
      </c>
      <c r="O866" s="4">
        <f t="shared" si="40"/>
        <v>3559260</v>
      </c>
      <c r="P866" t="s">
        <v>4732</v>
      </c>
      <c r="Q866" t="s">
        <v>4733</v>
      </c>
      <c r="R866" t="s">
        <v>4734</v>
      </c>
      <c r="S866">
        <f t="shared" si="41"/>
        <v>8</v>
      </c>
      <c r="T866" t="s">
        <v>4735</v>
      </c>
      <c r="U866" t="s">
        <v>13335</v>
      </c>
      <c r="V866" t="s">
        <v>13336</v>
      </c>
      <c r="W866" t="s">
        <v>13337</v>
      </c>
      <c r="X866" t="s">
        <v>13338</v>
      </c>
      <c r="Y866" t="s">
        <v>13339</v>
      </c>
      <c r="Z866" t="s">
        <v>13340</v>
      </c>
      <c r="AA866" t="s">
        <v>13341</v>
      </c>
      <c r="AB866" t="s">
        <v>13342</v>
      </c>
    </row>
    <row r="867" spans="1:28" x14ac:dyDescent="0.25">
      <c r="A867" t="s">
        <v>2789</v>
      </c>
      <c r="B867" t="s">
        <v>2790</v>
      </c>
      <c r="C867" t="s">
        <v>7556</v>
      </c>
      <c r="D867" t="s">
        <v>17067</v>
      </c>
      <c r="E867" s="3">
        <v>139</v>
      </c>
      <c r="F867" s="3">
        <v>499</v>
      </c>
      <c r="G867" s="3" t="str" cm="1">
        <f t="array" ref="G86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867" s="18">
        <v>0.72</v>
      </c>
      <c r="I867" s="8">
        <f>Table2[[#This Row],[rating]]+(Table2[[#This Row],[review count per product]]/8)</f>
        <v>5.2</v>
      </c>
      <c r="J867">
        <v>4.2</v>
      </c>
      <c r="K867" s="2">
        <v>4971</v>
      </c>
      <c r="L867" s="2" t="str">
        <f>IF(Table2[[#This Row],[rating_count]]&lt;1000,"YES","NO")</f>
        <v>NO</v>
      </c>
      <c r="M867" s="2" t="str" cm="1">
        <f t="array" ref="M867">_xlfn.IFS(E867&lt;1000,"&lt;₹1000",E867&lt;=10000,"₹1000 - ₹10000",E867&gt;10000,"&gt;₹10000")</f>
        <v>&lt;₹1000</v>
      </c>
      <c r="N867" s="2" t="str">
        <f t="shared" si="39"/>
        <v>YES</v>
      </c>
      <c r="O867" s="4">
        <f t="shared" si="40"/>
        <v>2480529</v>
      </c>
      <c r="P867" t="s">
        <v>2791</v>
      </c>
      <c r="Q867" t="s">
        <v>2792</v>
      </c>
      <c r="R867" t="s">
        <v>2793</v>
      </c>
      <c r="S867">
        <f t="shared" si="41"/>
        <v>8</v>
      </c>
      <c r="T867" t="s">
        <v>2794</v>
      </c>
      <c r="U867" t="s">
        <v>10806</v>
      </c>
      <c r="V867" t="s">
        <v>10807</v>
      </c>
      <c r="W867" t="s">
        <v>10808</v>
      </c>
      <c r="X867" t="s">
        <v>10809</v>
      </c>
      <c r="Y867" t="s">
        <v>10810</v>
      </c>
      <c r="Z867" t="s">
        <v>10811</v>
      </c>
      <c r="AA867" t="s">
        <v>10812</v>
      </c>
      <c r="AB867" t="s">
        <v>10813</v>
      </c>
    </row>
    <row r="868" spans="1:28" x14ac:dyDescent="0.25">
      <c r="A868" t="s">
        <v>2698</v>
      </c>
      <c r="B868" t="s">
        <v>2699</v>
      </c>
      <c r="C868" t="s">
        <v>7556</v>
      </c>
      <c r="D868" t="s">
        <v>17067</v>
      </c>
      <c r="E868" s="3">
        <v>1055</v>
      </c>
      <c r="F868" s="3">
        <v>1249</v>
      </c>
      <c r="G868" s="3" t="str" cm="1">
        <f t="array" ref="G86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868" s="18">
        <v>0.16</v>
      </c>
      <c r="I868" s="8">
        <f>Table2[[#This Row],[rating]]+(Table2[[#This Row],[review count per product]]/8)</f>
        <v>4.8</v>
      </c>
      <c r="J868">
        <v>3.8</v>
      </c>
      <c r="K868" s="2">
        <v>2352</v>
      </c>
      <c r="L868" s="2" t="str">
        <f>IF(Table2[[#This Row],[rating_count]]&lt;1000,"YES","NO")</f>
        <v>NO</v>
      </c>
      <c r="M868" s="2" t="str" cm="1">
        <f t="array" ref="M868">_xlfn.IFS(E868&lt;1000,"&lt;₹1000",E868&lt;=10000,"₹1000 - ₹10000",E868&gt;10000,"&gt;₹10000")</f>
        <v>₹1000 - ₹10000</v>
      </c>
      <c r="N868" s="2" t="str">
        <f t="shared" si="39"/>
        <v>NO</v>
      </c>
      <c r="O868" s="4">
        <f t="shared" si="40"/>
        <v>2937648</v>
      </c>
      <c r="P868" t="s">
        <v>2700</v>
      </c>
      <c r="Q868" t="s">
        <v>2701</v>
      </c>
      <c r="R868" t="s">
        <v>2702</v>
      </c>
      <c r="S868">
        <f t="shared" si="41"/>
        <v>8</v>
      </c>
      <c r="T868" t="s">
        <v>2703</v>
      </c>
      <c r="U868" t="s">
        <v>10720</v>
      </c>
      <c r="V868" t="s">
        <v>10721</v>
      </c>
      <c r="W868" t="s">
        <v>10722</v>
      </c>
      <c r="X868" t="s">
        <v>10723</v>
      </c>
      <c r="Y868" t="s">
        <v>10724</v>
      </c>
      <c r="Z868" t="s">
        <v>10725</v>
      </c>
      <c r="AA868" t="s">
        <v>10726</v>
      </c>
      <c r="AB868" t="s">
        <v>10727</v>
      </c>
    </row>
    <row r="869" spans="1:28" x14ac:dyDescent="0.25">
      <c r="A869" t="s">
        <v>7282</v>
      </c>
      <c r="B869" t="s">
        <v>7283</v>
      </c>
      <c r="C869" t="s">
        <v>7714</v>
      </c>
      <c r="D869" t="s">
        <v>17068</v>
      </c>
      <c r="E869" s="3">
        <v>231</v>
      </c>
      <c r="F869" s="3">
        <v>260</v>
      </c>
      <c r="G869" s="3" t="str" cm="1">
        <f t="array" ref="G86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869" s="18">
        <v>0.11</v>
      </c>
      <c r="I869" s="8">
        <f>Table2[[#This Row],[rating]]+(Table2[[#This Row],[review count per product]]/8)</f>
        <v>5.0999999999999996</v>
      </c>
      <c r="J869">
        <v>4.0999999999999996</v>
      </c>
      <c r="K869" s="2">
        <v>490</v>
      </c>
      <c r="L869" s="2" t="str">
        <f>IF(Table2[[#This Row],[rating_count]]&lt;1000,"YES","NO")</f>
        <v>YES</v>
      </c>
      <c r="M869" s="2" t="str" cm="1">
        <f t="array" ref="M869">_xlfn.IFS(E869&lt;1000,"&lt;₹1000",E869&lt;=10000,"₹1000 - ₹10000",E869&gt;10000,"&gt;₹10000")</f>
        <v>&lt;₹1000</v>
      </c>
      <c r="N869" s="2" t="str">
        <f t="shared" si="39"/>
        <v>NO</v>
      </c>
      <c r="O869" s="4">
        <f t="shared" si="40"/>
        <v>127400</v>
      </c>
      <c r="P869" t="s">
        <v>7284</v>
      </c>
      <c r="Q869" t="s">
        <v>7285</v>
      </c>
      <c r="R869" t="s">
        <v>7286</v>
      </c>
      <c r="S869">
        <f t="shared" si="41"/>
        <v>8</v>
      </c>
      <c r="T869" t="s">
        <v>7287</v>
      </c>
      <c r="U869" t="s">
        <v>16677</v>
      </c>
      <c r="V869" t="s">
        <v>16678</v>
      </c>
      <c r="W869" t="s">
        <v>16679</v>
      </c>
      <c r="X869" t="s">
        <v>16680</v>
      </c>
      <c r="Y869" t="s">
        <v>16681</v>
      </c>
      <c r="Z869" t="s">
        <v>16682</v>
      </c>
      <c r="AA869" t="s">
        <v>16683</v>
      </c>
      <c r="AB869" t="s">
        <v>16684</v>
      </c>
    </row>
    <row r="870" spans="1:28" x14ac:dyDescent="0.25">
      <c r="A870" t="s">
        <v>3729</v>
      </c>
      <c r="B870" t="s">
        <v>3730</v>
      </c>
      <c r="C870" t="s">
        <v>7608</v>
      </c>
      <c r="D870" t="s">
        <v>17067</v>
      </c>
      <c r="E870" s="3">
        <v>1699</v>
      </c>
      <c r="F870" s="3">
        <v>3495</v>
      </c>
      <c r="G870" s="3" t="str" cm="1">
        <f t="array" ref="G87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870" s="18">
        <v>0.51</v>
      </c>
      <c r="I870" s="8">
        <f>Table2[[#This Row],[rating]]+(Table2[[#This Row],[review count per product]]/8)</f>
        <v>5.0999999999999996</v>
      </c>
      <c r="J870">
        <v>4.0999999999999996</v>
      </c>
      <c r="K870" s="2">
        <v>14371</v>
      </c>
      <c r="L870" s="2" t="str">
        <f>IF(Table2[[#This Row],[rating_count]]&lt;1000,"YES","NO")</f>
        <v>NO</v>
      </c>
      <c r="M870" s="2" t="str" cm="1">
        <f t="array" ref="M870">_xlfn.IFS(E870&lt;1000,"&lt;₹1000",E870&lt;=10000,"₹1000 - ₹10000",E870&gt;10000,"&gt;₹10000")</f>
        <v>₹1000 - ₹10000</v>
      </c>
      <c r="N870" s="2" t="str">
        <f t="shared" si="39"/>
        <v>YES</v>
      </c>
      <c r="O870" s="4">
        <f t="shared" si="40"/>
        <v>50226645</v>
      </c>
      <c r="P870" t="s">
        <v>3731</v>
      </c>
      <c r="Q870" t="s">
        <v>3732</v>
      </c>
      <c r="R870" t="s">
        <v>3733</v>
      </c>
      <c r="S870">
        <f t="shared" si="41"/>
        <v>8</v>
      </c>
      <c r="T870" t="s">
        <v>3734</v>
      </c>
      <c r="U870" t="s">
        <v>12030</v>
      </c>
      <c r="V870" t="s">
        <v>12031</v>
      </c>
      <c r="W870" t="s">
        <v>12032</v>
      </c>
      <c r="X870" t="s">
        <v>12033</v>
      </c>
      <c r="Y870" t="s">
        <v>12034</v>
      </c>
      <c r="Z870" t="s">
        <v>12035</v>
      </c>
      <c r="AA870" t="s">
        <v>12036</v>
      </c>
      <c r="AB870" t="s">
        <v>12037</v>
      </c>
    </row>
    <row r="871" spans="1:28" x14ac:dyDescent="0.25">
      <c r="A871" t="s">
        <v>2568</v>
      </c>
      <c r="B871" t="s">
        <v>2569</v>
      </c>
      <c r="C871" t="s">
        <v>7558</v>
      </c>
      <c r="D871" t="s">
        <v>17067</v>
      </c>
      <c r="E871" s="3">
        <v>2799</v>
      </c>
      <c r="F871" s="3">
        <v>6499</v>
      </c>
      <c r="G871" s="3" t="str" cm="1">
        <f t="array" ref="G87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871" s="18">
        <v>0.56999999999999995</v>
      </c>
      <c r="I871" s="8">
        <f>Table2[[#This Row],[rating]]+(Table2[[#This Row],[review count per product]]/8)</f>
        <v>5.0999999999999996</v>
      </c>
      <c r="J871">
        <v>4.0999999999999996</v>
      </c>
      <c r="K871" s="2">
        <v>38879</v>
      </c>
      <c r="L871" s="2" t="str">
        <f>IF(Table2[[#This Row],[rating_count]]&lt;1000,"YES","NO")</f>
        <v>NO</v>
      </c>
      <c r="M871" s="2" t="str" cm="1">
        <f t="array" ref="M871">_xlfn.IFS(E871&lt;1000,"&lt;₹1000",E871&lt;=10000,"₹1000 - ₹10000",E871&gt;10000,"&gt;₹10000")</f>
        <v>₹1000 - ₹10000</v>
      </c>
      <c r="N871" s="2" t="str">
        <f t="shared" si="39"/>
        <v>YES</v>
      </c>
      <c r="O871" s="4">
        <f t="shared" si="40"/>
        <v>252674621</v>
      </c>
      <c r="P871" t="s">
        <v>2570</v>
      </c>
      <c r="Q871" t="s">
        <v>2571</v>
      </c>
      <c r="R871" t="s">
        <v>2572</v>
      </c>
      <c r="S871">
        <f t="shared" si="41"/>
        <v>8</v>
      </c>
      <c r="T871" t="s">
        <v>2573</v>
      </c>
      <c r="U871" t="s">
        <v>10564</v>
      </c>
      <c r="V871" t="s">
        <v>10565</v>
      </c>
      <c r="W871" t="s">
        <v>10566</v>
      </c>
      <c r="X871" t="s">
        <v>10567</v>
      </c>
      <c r="Y871" t="s">
        <v>10568</v>
      </c>
      <c r="Z871" t="s">
        <v>10569</v>
      </c>
      <c r="AA871" t="s">
        <v>10570</v>
      </c>
      <c r="AB871" t="s">
        <v>10571</v>
      </c>
    </row>
    <row r="872" spans="1:28" x14ac:dyDescent="0.25">
      <c r="A872" t="s">
        <v>4337</v>
      </c>
      <c r="B872" t="s">
        <v>4338</v>
      </c>
      <c r="C872" t="s">
        <v>7602</v>
      </c>
      <c r="D872" t="s">
        <v>17066</v>
      </c>
      <c r="E872" s="3">
        <v>2649</v>
      </c>
      <c r="F872" s="3">
        <v>3499</v>
      </c>
      <c r="G872" s="3" t="str" cm="1">
        <f t="array" ref="G87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872" s="18">
        <v>0.24</v>
      </c>
      <c r="I872" s="8">
        <f>Table2[[#This Row],[rating]]+(Table2[[#This Row],[review count per product]]/8)</f>
        <v>5.5</v>
      </c>
      <c r="J872">
        <v>4.5</v>
      </c>
      <c r="K872" s="2">
        <v>1271</v>
      </c>
      <c r="L872" s="2" t="str">
        <f>IF(Table2[[#This Row],[rating_count]]&lt;1000,"YES","NO")</f>
        <v>NO</v>
      </c>
      <c r="M872" s="2" t="str" cm="1">
        <f t="array" ref="M872">_xlfn.IFS(E872&lt;1000,"&lt;₹1000",E872&lt;=10000,"₹1000 - ₹10000",E872&gt;10000,"&gt;₹10000")</f>
        <v>₹1000 - ₹10000</v>
      </c>
      <c r="N872" s="2" t="str">
        <f t="shared" si="39"/>
        <v>NO</v>
      </c>
      <c r="O872" s="4">
        <f t="shared" si="40"/>
        <v>4447229</v>
      </c>
      <c r="P872" t="s">
        <v>4339</v>
      </c>
      <c r="Q872" t="s">
        <v>4340</v>
      </c>
      <c r="R872" t="s">
        <v>4341</v>
      </c>
      <c r="S872">
        <f t="shared" si="41"/>
        <v>8</v>
      </c>
      <c r="T872" t="s">
        <v>4342</v>
      </c>
      <c r="U872" t="s">
        <v>12838</v>
      </c>
      <c r="V872" t="s">
        <v>12839</v>
      </c>
      <c r="W872" t="s">
        <v>12840</v>
      </c>
      <c r="X872" t="s">
        <v>12841</v>
      </c>
      <c r="Y872" t="s">
        <v>12842</v>
      </c>
      <c r="Z872" t="s">
        <v>12843</v>
      </c>
      <c r="AA872" t="s">
        <v>12844</v>
      </c>
      <c r="AB872" t="s">
        <v>12845</v>
      </c>
    </row>
    <row r="873" spans="1:28" x14ac:dyDescent="0.25">
      <c r="A873" t="s">
        <v>1305</v>
      </c>
      <c r="B873" t="s">
        <v>1306</v>
      </c>
      <c r="C873" t="s">
        <v>7537</v>
      </c>
      <c r="D873" t="s">
        <v>17066</v>
      </c>
      <c r="E873" s="3">
        <v>129</v>
      </c>
      <c r="F873" s="3">
        <v>1000</v>
      </c>
      <c r="G873" s="3" t="str" cm="1">
        <f t="array" ref="G87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873" s="18">
        <v>0.87</v>
      </c>
      <c r="I873" s="8">
        <f>Table2[[#This Row],[rating]]+(Table2[[#This Row],[review count per product]]/8)</f>
        <v>4.9000000000000004</v>
      </c>
      <c r="J873">
        <v>3.9</v>
      </c>
      <c r="K873" s="2">
        <v>295</v>
      </c>
      <c r="L873" s="2" t="str">
        <f>IF(Table2[[#This Row],[rating_count]]&lt;1000,"YES","NO")</f>
        <v>YES</v>
      </c>
      <c r="M873" s="2" t="str" cm="1">
        <f t="array" ref="M873">_xlfn.IFS(E873&lt;1000,"&lt;₹1000",E873&lt;=10000,"₹1000 - ₹10000",E873&gt;10000,"&gt;₹10000")</f>
        <v>&lt;₹1000</v>
      </c>
      <c r="N873" s="2" t="str">
        <f t="shared" si="39"/>
        <v>YES</v>
      </c>
      <c r="O873" s="4">
        <f t="shared" si="40"/>
        <v>295000</v>
      </c>
      <c r="P873" t="s">
        <v>1307</v>
      </c>
      <c r="Q873" t="s">
        <v>1308</v>
      </c>
      <c r="R873" t="s">
        <v>1309</v>
      </c>
      <c r="S873">
        <f t="shared" si="41"/>
        <v>8</v>
      </c>
      <c r="T873" t="s">
        <v>1310</v>
      </c>
      <c r="U873" t="s">
        <v>9225</v>
      </c>
      <c r="V873" t="s">
        <v>9226</v>
      </c>
      <c r="W873" t="s">
        <v>9227</v>
      </c>
      <c r="X873" t="s">
        <v>9228</v>
      </c>
      <c r="Y873" t="s">
        <v>9229</v>
      </c>
      <c r="Z873" t="s">
        <v>9230</v>
      </c>
      <c r="AA873" t="s">
        <v>9231</v>
      </c>
      <c r="AB873" t="s">
        <v>9232</v>
      </c>
    </row>
    <row r="874" spans="1:28" x14ac:dyDescent="0.25">
      <c r="A874" t="s">
        <v>548</v>
      </c>
      <c r="B874" t="s">
        <v>549</v>
      </c>
      <c r="C874" t="s">
        <v>7541</v>
      </c>
      <c r="D874" t="s">
        <v>17067</v>
      </c>
      <c r="E874" s="3">
        <v>349</v>
      </c>
      <c r="F874" s="3">
        <v>1499</v>
      </c>
      <c r="G874" s="3" t="str" cm="1">
        <f t="array" ref="G87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874" s="18">
        <v>0.77</v>
      </c>
      <c r="I874" s="8">
        <f>Table2[[#This Row],[rating]]+(Table2[[#This Row],[review count per product]]/8)</f>
        <v>5.3</v>
      </c>
      <c r="J874">
        <v>4.3</v>
      </c>
      <c r="K874" s="2">
        <v>4145</v>
      </c>
      <c r="L874" s="2" t="str">
        <f>IF(Table2[[#This Row],[rating_count]]&lt;1000,"YES","NO")</f>
        <v>NO</v>
      </c>
      <c r="M874" s="2" t="str" cm="1">
        <f t="array" ref="M874">_xlfn.IFS(E874&lt;1000,"&lt;₹1000",E874&lt;=10000,"₹1000 - ₹10000",E874&gt;10000,"&gt;₹10000")</f>
        <v>&lt;₹1000</v>
      </c>
      <c r="N874" s="2" t="str">
        <f t="shared" si="39"/>
        <v>YES</v>
      </c>
      <c r="O874" s="4">
        <f t="shared" si="40"/>
        <v>6213355</v>
      </c>
      <c r="P874" t="s">
        <v>550</v>
      </c>
      <c r="Q874" t="s">
        <v>551</v>
      </c>
      <c r="R874" t="s">
        <v>552</v>
      </c>
      <c r="S874">
        <f t="shared" si="41"/>
        <v>8</v>
      </c>
      <c r="T874" t="s">
        <v>553</v>
      </c>
      <c r="U874" t="s">
        <v>8384</v>
      </c>
      <c r="V874" t="s">
        <v>8385</v>
      </c>
      <c r="W874" t="s">
        <v>8386</v>
      </c>
      <c r="X874" t="s">
        <v>8387</v>
      </c>
      <c r="Y874" t="s">
        <v>8388</v>
      </c>
      <c r="Z874" t="s">
        <v>8389</v>
      </c>
      <c r="AA874" t="s">
        <v>8390</v>
      </c>
      <c r="AB874" t="s">
        <v>8391</v>
      </c>
    </row>
    <row r="875" spans="1:28" x14ac:dyDescent="0.25">
      <c r="A875" t="s">
        <v>1064</v>
      </c>
      <c r="B875" t="s">
        <v>1065</v>
      </c>
      <c r="C875" t="s">
        <v>7541</v>
      </c>
      <c r="D875" t="s">
        <v>17067</v>
      </c>
      <c r="E875" s="3">
        <v>349</v>
      </c>
      <c r="F875" s="3">
        <v>999</v>
      </c>
      <c r="G875" s="3" t="str" cm="1">
        <f t="array" ref="G87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875" s="18">
        <v>0.65</v>
      </c>
      <c r="I875" s="8">
        <f>Table2[[#This Row],[rating]]+(Table2[[#This Row],[review count per product]]/8)</f>
        <v>5</v>
      </c>
      <c r="J875">
        <v>4</v>
      </c>
      <c r="K875" s="2">
        <v>839</v>
      </c>
      <c r="L875" s="2" t="str">
        <f>IF(Table2[[#This Row],[rating_count]]&lt;1000,"YES","NO")</f>
        <v>YES</v>
      </c>
      <c r="M875" s="2" t="str" cm="1">
        <f t="array" ref="M875">_xlfn.IFS(E875&lt;1000,"&lt;₹1000",E875&lt;=10000,"₹1000 - ₹10000",E875&gt;10000,"&gt;₹10000")</f>
        <v>&lt;₹1000</v>
      </c>
      <c r="N875" s="2" t="str">
        <f t="shared" si="39"/>
        <v>YES</v>
      </c>
      <c r="O875" s="4">
        <f t="shared" si="40"/>
        <v>838161</v>
      </c>
      <c r="P875" t="s">
        <v>1066</v>
      </c>
      <c r="Q875" t="s">
        <v>1067</v>
      </c>
      <c r="R875" t="s">
        <v>1068</v>
      </c>
      <c r="S875">
        <f t="shared" si="41"/>
        <v>8</v>
      </c>
      <c r="T875" t="s">
        <v>1069</v>
      </c>
      <c r="U875" t="s">
        <v>8929</v>
      </c>
      <c r="V875" t="s">
        <v>8930</v>
      </c>
      <c r="W875" t="s">
        <v>8931</v>
      </c>
      <c r="X875" t="s">
        <v>8932</v>
      </c>
      <c r="Y875" t="s">
        <v>8933</v>
      </c>
      <c r="Z875" t="s">
        <v>8934</v>
      </c>
      <c r="AA875" t="s">
        <v>8935</v>
      </c>
      <c r="AB875" t="s">
        <v>8936</v>
      </c>
    </row>
    <row r="876" spans="1:28" x14ac:dyDescent="0.25">
      <c r="A876" t="s">
        <v>1017</v>
      </c>
      <c r="B876" t="s">
        <v>1018</v>
      </c>
      <c r="C876" t="s">
        <v>7537</v>
      </c>
      <c r="D876" t="s">
        <v>17066</v>
      </c>
      <c r="E876" s="3">
        <v>320</v>
      </c>
      <c r="F876" s="3">
        <v>599</v>
      </c>
      <c r="G876" s="3" t="str" cm="1">
        <f t="array" ref="G87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876" s="18">
        <v>0.47</v>
      </c>
      <c r="I876" s="8">
        <f>Table2[[#This Row],[rating]]+(Table2[[#This Row],[review count per product]]/8)</f>
        <v>5.0999999999999996</v>
      </c>
      <c r="J876">
        <v>4.0999999999999996</v>
      </c>
      <c r="K876" s="2">
        <v>491</v>
      </c>
      <c r="L876" s="2" t="str">
        <f>IF(Table2[[#This Row],[rating_count]]&lt;1000,"YES","NO")</f>
        <v>YES</v>
      </c>
      <c r="M876" s="2" t="str" cm="1">
        <f t="array" ref="M876">_xlfn.IFS(E876&lt;1000,"&lt;₹1000",E876&lt;=10000,"₹1000 - ₹10000",E876&gt;10000,"&gt;₹10000")</f>
        <v>&lt;₹1000</v>
      </c>
      <c r="N876" s="2" t="str">
        <f t="shared" si="39"/>
        <v>NO</v>
      </c>
      <c r="O876" s="4">
        <f t="shared" si="40"/>
        <v>294109</v>
      </c>
      <c r="P876" t="s">
        <v>1019</v>
      </c>
      <c r="Q876" t="s">
        <v>1020</v>
      </c>
      <c r="R876" t="s">
        <v>1021</v>
      </c>
      <c r="S876">
        <f t="shared" si="41"/>
        <v>8</v>
      </c>
      <c r="T876" t="s">
        <v>1022</v>
      </c>
      <c r="U876" t="s">
        <v>8875</v>
      </c>
      <c r="V876" t="s">
        <v>8876</v>
      </c>
      <c r="W876" t="s">
        <v>8877</v>
      </c>
      <c r="X876" t="s">
        <v>8878</v>
      </c>
      <c r="Y876" t="s">
        <v>8879</v>
      </c>
      <c r="Z876" t="s">
        <v>8880</v>
      </c>
      <c r="AA876" t="s">
        <v>8881</v>
      </c>
      <c r="AB876" t="s">
        <v>8882</v>
      </c>
    </row>
    <row r="877" spans="1:28" x14ac:dyDescent="0.25">
      <c r="A877" t="s">
        <v>800</v>
      </c>
      <c r="B877" t="s">
        <v>801</v>
      </c>
      <c r="C877" t="s">
        <v>7537</v>
      </c>
      <c r="D877" t="s">
        <v>17066</v>
      </c>
      <c r="E877" s="3">
        <v>368</v>
      </c>
      <c r="F877" s="3">
        <v>699</v>
      </c>
      <c r="G877" s="3" t="str" cm="1">
        <f t="array" ref="G87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877" s="18">
        <v>0.47</v>
      </c>
      <c r="I877" s="8">
        <f>Table2[[#This Row],[rating]]+(Table2[[#This Row],[review count per product]]/8)</f>
        <v>5.2</v>
      </c>
      <c r="J877">
        <v>4.2</v>
      </c>
      <c r="K877" s="2">
        <v>387</v>
      </c>
      <c r="L877" s="2" t="str">
        <f>IF(Table2[[#This Row],[rating_count]]&lt;1000,"YES","NO")</f>
        <v>YES</v>
      </c>
      <c r="M877" s="2" t="str" cm="1">
        <f t="array" ref="M877">_xlfn.IFS(E877&lt;1000,"&lt;₹1000",E877&lt;=10000,"₹1000 - ₹10000",E877&gt;10000,"&gt;₹10000")</f>
        <v>&lt;₹1000</v>
      </c>
      <c r="N877" s="2" t="str">
        <f t="shared" si="39"/>
        <v>NO</v>
      </c>
      <c r="O877" s="4">
        <f t="shared" si="40"/>
        <v>270513</v>
      </c>
      <c r="P877" t="s">
        <v>802</v>
      </c>
      <c r="Q877" t="s">
        <v>803</v>
      </c>
      <c r="R877" t="s">
        <v>804</v>
      </c>
      <c r="S877">
        <f t="shared" si="41"/>
        <v>8</v>
      </c>
      <c r="T877" t="s">
        <v>805</v>
      </c>
      <c r="U877" t="s">
        <v>8663</v>
      </c>
      <c r="V877" t="s">
        <v>8664</v>
      </c>
      <c r="W877" t="s">
        <v>8665</v>
      </c>
      <c r="X877" t="s">
        <v>8666</v>
      </c>
      <c r="Y877" t="s">
        <v>8667</v>
      </c>
      <c r="Z877" t="s">
        <v>8668</v>
      </c>
      <c r="AA877" t="s">
        <v>8669</v>
      </c>
      <c r="AB877" t="s">
        <v>8670</v>
      </c>
    </row>
    <row r="878" spans="1:28" x14ac:dyDescent="0.25">
      <c r="A878" t="s">
        <v>232</v>
      </c>
      <c r="B878" t="s">
        <v>233</v>
      </c>
      <c r="C878" t="s">
        <v>7537</v>
      </c>
      <c r="D878" t="s">
        <v>17066</v>
      </c>
      <c r="E878" s="3">
        <v>970</v>
      </c>
      <c r="F878" s="3">
        <v>1999</v>
      </c>
      <c r="G878" s="3" t="str" cm="1">
        <f t="array" ref="G87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878" s="18">
        <v>0.51</v>
      </c>
      <c r="I878" s="8">
        <f>Table2[[#This Row],[rating]]+(Table2[[#This Row],[review count per product]]/8)</f>
        <v>5.2</v>
      </c>
      <c r="J878">
        <v>4.2</v>
      </c>
      <c r="K878" s="2">
        <v>462</v>
      </c>
      <c r="L878" s="2" t="str">
        <f>IF(Table2[[#This Row],[rating_count]]&lt;1000,"YES","NO")</f>
        <v>YES</v>
      </c>
      <c r="M878" s="2" t="str" cm="1">
        <f t="array" ref="M878">_xlfn.IFS(E878&lt;1000,"&lt;₹1000",E878&lt;=10000,"₹1000 - ₹10000",E878&gt;10000,"&gt;₹10000")</f>
        <v>&lt;₹1000</v>
      </c>
      <c r="N878" s="2" t="str">
        <f t="shared" si="39"/>
        <v>YES</v>
      </c>
      <c r="O878" s="4">
        <f t="shared" si="40"/>
        <v>923538</v>
      </c>
      <c r="P878" t="s">
        <v>234</v>
      </c>
      <c r="Q878" t="s">
        <v>235</v>
      </c>
      <c r="R878" t="s">
        <v>236</v>
      </c>
      <c r="S878">
        <f t="shared" si="41"/>
        <v>8</v>
      </c>
      <c r="T878" t="s">
        <v>237</v>
      </c>
      <c r="U878" t="s">
        <v>8024</v>
      </c>
      <c r="V878" t="s">
        <v>8025</v>
      </c>
      <c r="W878" t="s">
        <v>8026</v>
      </c>
      <c r="X878" t="s">
        <v>8027</v>
      </c>
      <c r="Y878" t="s">
        <v>8028</v>
      </c>
      <c r="Z878" t="s">
        <v>8029</v>
      </c>
      <c r="AA878" t="s">
        <v>8030</v>
      </c>
      <c r="AB878" t="s">
        <v>8031</v>
      </c>
    </row>
    <row r="879" spans="1:28" x14ac:dyDescent="0.25">
      <c r="A879" t="s">
        <v>121</v>
      </c>
      <c r="B879" t="s">
        <v>122</v>
      </c>
      <c r="C879" t="s">
        <v>7537</v>
      </c>
      <c r="D879" t="s">
        <v>17066</v>
      </c>
      <c r="E879" s="3">
        <v>970</v>
      </c>
      <c r="F879" s="3">
        <v>1799</v>
      </c>
      <c r="G879" s="3" t="str" cm="1">
        <f t="array" ref="G87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879" s="18">
        <v>0.46</v>
      </c>
      <c r="I879" s="8">
        <f>Table2[[#This Row],[rating]]+(Table2[[#This Row],[review count per product]]/8)</f>
        <v>5.5</v>
      </c>
      <c r="J879">
        <v>4.5</v>
      </c>
      <c r="K879" s="2">
        <v>815</v>
      </c>
      <c r="L879" s="2" t="str">
        <f>IF(Table2[[#This Row],[rating_count]]&lt;1000,"YES","NO")</f>
        <v>YES</v>
      </c>
      <c r="M879" s="2" t="str" cm="1">
        <f t="array" ref="M879">_xlfn.IFS(E879&lt;1000,"&lt;₹1000",E879&lt;=10000,"₹1000 - ₹10000",E879&gt;10000,"&gt;₹10000")</f>
        <v>&lt;₹1000</v>
      </c>
      <c r="N879" s="2" t="str">
        <f t="shared" si="39"/>
        <v>NO</v>
      </c>
      <c r="O879" s="4">
        <f t="shared" si="40"/>
        <v>1466185</v>
      </c>
      <c r="P879" t="s">
        <v>123</v>
      </c>
      <c r="Q879" t="s">
        <v>124</v>
      </c>
      <c r="R879" t="s">
        <v>125</v>
      </c>
      <c r="S879">
        <f t="shared" si="41"/>
        <v>8</v>
      </c>
      <c r="T879" t="s">
        <v>126</v>
      </c>
      <c r="U879" t="s">
        <v>7880</v>
      </c>
      <c r="V879" t="s">
        <v>7881</v>
      </c>
      <c r="W879" t="s">
        <v>7882</v>
      </c>
      <c r="X879" t="s">
        <v>7883</v>
      </c>
      <c r="Y879" t="s">
        <v>7884</v>
      </c>
      <c r="Z879" t="s">
        <v>7885</v>
      </c>
      <c r="AA879" t="s">
        <v>7886</v>
      </c>
      <c r="AB879" t="s">
        <v>7887</v>
      </c>
    </row>
    <row r="880" spans="1:28" x14ac:dyDescent="0.25">
      <c r="A880" t="s">
        <v>5455</v>
      </c>
      <c r="B880" t="s">
        <v>5456</v>
      </c>
      <c r="C880" t="s">
        <v>7630</v>
      </c>
      <c r="D880" t="s">
        <v>17069</v>
      </c>
      <c r="E880" s="3">
        <v>1959</v>
      </c>
      <c r="F880" s="3">
        <v>2400</v>
      </c>
      <c r="G880" s="3" t="str" cm="1">
        <f t="array" ref="G88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880" s="18">
        <v>0.18</v>
      </c>
      <c r="I880" s="8">
        <f>Table2[[#This Row],[rating]]+(Table2[[#This Row],[review count per product]]/8)</f>
        <v>5</v>
      </c>
      <c r="J880">
        <v>4</v>
      </c>
      <c r="K880" s="2">
        <v>237</v>
      </c>
      <c r="L880" s="2" t="str">
        <f>IF(Table2[[#This Row],[rating_count]]&lt;1000,"YES","NO")</f>
        <v>YES</v>
      </c>
      <c r="M880" s="2" t="str" cm="1">
        <f t="array" ref="M880">_xlfn.IFS(E880&lt;1000,"&lt;₹1000",E880&lt;=10000,"₹1000 - ₹10000",E880&gt;10000,"&gt;₹10000")</f>
        <v>₹1000 - ₹10000</v>
      </c>
      <c r="N880" s="2" t="str">
        <f t="shared" si="39"/>
        <v>NO</v>
      </c>
      <c r="O880" s="4">
        <f t="shared" si="40"/>
        <v>568800</v>
      </c>
      <c r="P880" t="s">
        <v>5457</v>
      </c>
      <c r="Q880" t="s">
        <v>5458</v>
      </c>
      <c r="R880" t="s">
        <v>5459</v>
      </c>
      <c r="S880">
        <f t="shared" si="41"/>
        <v>8</v>
      </c>
      <c r="T880" t="s">
        <v>5460</v>
      </c>
      <c r="U880" t="s">
        <v>14298</v>
      </c>
      <c r="V880" t="s">
        <v>14299</v>
      </c>
      <c r="W880" t="s">
        <v>14300</v>
      </c>
      <c r="X880" t="s">
        <v>14301</v>
      </c>
      <c r="Y880" t="s">
        <v>14302</v>
      </c>
      <c r="Z880" t="s">
        <v>14303</v>
      </c>
      <c r="AA880" t="s">
        <v>14304</v>
      </c>
      <c r="AB880" t="s">
        <v>14305</v>
      </c>
    </row>
    <row r="881" spans="1:28" x14ac:dyDescent="0.25">
      <c r="A881" t="s">
        <v>5587</v>
      </c>
      <c r="B881" t="s">
        <v>5588</v>
      </c>
      <c r="C881" t="s">
        <v>7681</v>
      </c>
      <c r="D881" t="s">
        <v>17068</v>
      </c>
      <c r="E881" s="3">
        <v>999</v>
      </c>
      <c r="F881" s="3">
        <v>1499</v>
      </c>
      <c r="G881" s="3" t="str" cm="1">
        <f t="array" ref="G88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881" s="18">
        <v>0.33</v>
      </c>
      <c r="I881" s="8">
        <f>Table2[[#This Row],[rating]]+(Table2[[#This Row],[review count per product]]/8)</f>
        <v>5.0999999999999996</v>
      </c>
      <c r="J881">
        <v>4.0999999999999996</v>
      </c>
      <c r="K881" s="2">
        <v>1646</v>
      </c>
      <c r="L881" s="2" t="str">
        <f>IF(Table2[[#This Row],[rating_count]]&lt;1000,"YES","NO")</f>
        <v>NO</v>
      </c>
      <c r="M881" s="2" t="str" cm="1">
        <f t="array" ref="M881">_xlfn.IFS(E881&lt;1000,"&lt;₹1000",E881&lt;=10000,"₹1000 - ₹10000",E881&gt;10000,"&gt;₹10000")</f>
        <v>&lt;₹1000</v>
      </c>
      <c r="N881" s="2" t="str">
        <f t="shared" si="39"/>
        <v>NO</v>
      </c>
      <c r="O881" s="4">
        <f t="shared" si="40"/>
        <v>2467354</v>
      </c>
      <c r="P881" t="s">
        <v>5589</v>
      </c>
      <c r="Q881" t="s">
        <v>5590</v>
      </c>
      <c r="R881" t="s">
        <v>5591</v>
      </c>
      <c r="S881">
        <f t="shared" si="41"/>
        <v>8</v>
      </c>
      <c r="T881" t="s">
        <v>5592</v>
      </c>
      <c r="U881" t="s">
        <v>14466</v>
      </c>
      <c r="V881" t="s">
        <v>14467</v>
      </c>
      <c r="W881" t="s">
        <v>14468</v>
      </c>
      <c r="X881" t="s">
        <v>14469</v>
      </c>
      <c r="Y881" t="s">
        <v>14470</v>
      </c>
      <c r="Z881" t="s">
        <v>14471</v>
      </c>
      <c r="AA881" t="s">
        <v>14472</v>
      </c>
      <c r="AB881" t="s">
        <v>14473</v>
      </c>
    </row>
    <row r="882" spans="1:28" x14ac:dyDescent="0.25">
      <c r="A882" t="s">
        <v>187</v>
      </c>
      <c r="B882" t="s">
        <v>188</v>
      </c>
      <c r="C882" t="s">
        <v>7537</v>
      </c>
      <c r="D882" t="s">
        <v>17066</v>
      </c>
      <c r="E882" s="3">
        <v>179</v>
      </c>
      <c r="F882" s="3">
        <v>499</v>
      </c>
      <c r="G882" s="3" t="str" cm="1">
        <f t="array" ref="G88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882" s="18">
        <v>0.64</v>
      </c>
      <c r="I882" s="8">
        <f>Table2[[#This Row],[rating]]+(Table2[[#This Row],[review count per product]]/8)</f>
        <v>5</v>
      </c>
      <c r="J882">
        <v>4</v>
      </c>
      <c r="K882" s="2">
        <v>1934</v>
      </c>
      <c r="L882" s="2" t="str">
        <f>IF(Table2[[#This Row],[rating_count]]&lt;1000,"YES","NO")</f>
        <v>NO</v>
      </c>
      <c r="M882" s="2" t="str" cm="1">
        <f t="array" ref="M882">_xlfn.IFS(E882&lt;1000,"&lt;₹1000",E882&lt;=10000,"₹1000 - ₹10000",E882&gt;10000,"&gt;₹10000")</f>
        <v>&lt;₹1000</v>
      </c>
      <c r="N882" s="2" t="str">
        <f t="shared" si="39"/>
        <v>YES</v>
      </c>
      <c r="O882" s="4">
        <f t="shared" si="40"/>
        <v>965066</v>
      </c>
      <c r="P882" t="s">
        <v>189</v>
      </c>
      <c r="Q882" t="s">
        <v>190</v>
      </c>
      <c r="R882" t="s">
        <v>191</v>
      </c>
      <c r="S882">
        <f t="shared" si="41"/>
        <v>8</v>
      </c>
      <c r="T882" t="s">
        <v>192</v>
      </c>
      <c r="U882" t="s">
        <v>7968</v>
      </c>
      <c r="V882" t="s">
        <v>7969</v>
      </c>
      <c r="W882" t="s">
        <v>7970</v>
      </c>
      <c r="X882" t="s">
        <v>7971</v>
      </c>
      <c r="Y882" t="s">
        <v>7972</v>
      </c>
      <c r="Z882" t="s">
        <v>7973</v>
      </c>
      <c r="AA882" t="s">
        <v>7974</v>
      </c>
      <c r="AB882" t="s">
        <v>7975</v>
      </c>
    </row>
    <row r="883" spans="1:28" x14ac:dyDescent="0.25">
      <c r="A883" t="s">
        <v>424</v>
      </c>
      <c r="B883" t="s">
        <v>425</v>
      </c>
      <c r="C883" t="s">
        <v>7537</v>
      </c>
      <c r="D883" t="s">
        <v>17066</v>
      </c>
      <c r="E883" s="3">
        <v>199</v>
      </c>
      <c r="F883" s="3">
        <v>499</v>
      </c>
      <c r="G883" s="3" t="str" cm="1">
        <f t="array" ref="G88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883" s="18">
        <v>0.6</v>
      </c>
      <c r="I883" s="8">
        <f>Table2[[#This Row],[rating]]+(Table2[[#This Row],[review count per product]]/8)</f>
        <v>5.0999999999999996</v>
      </c>
      <c r="J883">
        <v>4.0999999999999996</v>
      </c>
      <c r="K883" s="2">
        <v>602</v>
      </c>
      <c r="L883" s="2" t="str">
        <f>IF(Table2[[#This Row],[rating_count]]&lt;1000,"YES","NO")</f>
        <v>YES</v>
      </c>
      <c r="M883" s="2" t="str" cm="1">
        <f t="array" ref="M883">_xlfn.IFS(E883&lt;1000,"&lt;₹1000",E883&lt;=10000,"₹1000 - ₹10000",E883&gt;10000,"&gt;₹10000")</f>
        <v>&lt;₹1000</v>
      </c>
      <c r="N883" s="2" t="str">
        <f t="shared" si="39"/>
        <v>YES</v>
      </c>
      <c r="O883" s="4">
        <f t="shared" si="40"/>
        <v>300398</v>
      </c>
      <c r="P883" t="s">
        <v>426</v>
      </c>
      <c r="Q883" t="s">
        <v>427</v>
      </c>
      <c r="R883" t="s">
        <v>428</v>
      </c>
      <c r="S883">
        <f t="shared" si="41"/>
        <v>8</v>
      </c>
      <c r="T883" t="s">
        <v>429</v>
      </c>
      <c r="U883" t="s">
        <v>8248</v>
      </c>
      <c r="V883" t="s">
        <v>8249</v>
      </c>
      <c r="W883" t="s">
        <v>8250</v>
      </c>
      <c r="X883" t="s">
        <v>8251</v>
      </c>
      <c r="Y883" t="s">
        <v>8252</v>
      </c>
      <c r="Z883" t="s">
        <v>8253</v>
      </c>
      <c r="AA883" t="s">
        <v>8254</v>
      </c>
      <c r="AB883" t="s">
        <v>8255</v>
      </c>
    </row>
    <row r="884" spans="1:28" x14ac:dyDescent="0.25">
      <c r="A884" t="s">
        <v>788</v>
      </c>
      <c r="B884" t="s">
        <v>789</v>
      </c>
      <c r="C884" t="s">
        <v>7537</v>
      </c>
      <c r="D884" t="s">
        <v>17066</v>
      </c>
      <c r="E884" s="3">
        <v>499</v>
      </c>
      <c r="F884" s="3">
        <v>899</v>
      </c>
      <c r="G884" s="3" t="str" cm="1">
        <f t="array" ref="G88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884" s="18">
        <v>0.44</v>
      </c>
      <c r="I884" s="8">
        <f>Table2[[#This Row],[rating]]+(Table2[[#This Row],[review count per product]]/8)</f>
        <v>5.2</v>
      </c>
      <c r="J884">
        <v>4.2</v>
      </c>
      <c r="K884" s="2">
        <v>919</v>
      </c>
      <c r="L884" s="2" t="str">
        <f>IF(Table2[[#This Row],[rating_count]]&lt;1000,"YES","NO")</f>
        <v>YES</v>
      </c>
      <c r="M884" s="2" t="str" cm="1">
        <f t="array" ref="M884">_xlfn.IFS(E884&lt;1000,"&lt;₹1000",E884&lt;=10000,"₹1000 - ₹10000",E884&gt;10000,"&gt;₹10000")</f>
        <v>&lt;₹1000</v>
      </c>
      <c r="N884" s="2" t="str">
        <f t="shared" si="39"/>
        <v>NO</v>
      </c>
      <c r="O884" s="4">
        <f t="shared" si="40"/>
        <v>826181</v>
      </c>
      <c r="P884" t="s">
        <v>790</v>
      </c>
      <c r="Q884" t="s">
        <v>791</v>
      </c>
      <c r="R884" t="s">
        <v>792</v>
      </c>
      <c r="S884">
        <f t="shared" si="41"/>
        <v>8</v>
      </c>
      <c r="T884" t="s">
        <v>793</v>
      </c>
      <c r="U884" t="s">
        <v>8647</v>
      </c>
      <c r="V884" t="s">
        <v>8648</v>
      </c>
      <c r="W884" t="s">
        <v>8649</v>
      </c>
      <c r="X884" t="s">
        <v>8650</v>
      </c>
      <c r="Y884" t="s">
        <v>8651</v>
      </c>
      <c r="Z884" t="s">
        <v>8652</v>
      </c>
      <c r="AA884" t="s">
        <v>8653</v>
      </c>
      <c r="AB884" t="s">
        <v>8654</v>
      </c>
    </row>
    <row r="885" spans="1:28" x14ac:dyDescent="0.25">
      <c r="A885" t="s">
        <v>2821</v>
      </c>
      <c r="B885" t="s">
        <v>2822</v>
      </c>
      <c r="C885" t="s">
        <v>7556</v>
      </c>
      <c r="D885" t="s">
        <v>17067</v>
      </c>
      <c r="E885" s="3">
        <v>217</v>
      </c>
      <c r="F885" s="3">
        <v>237</v>
      </c>
      <c r="G885" s="3" t="str" cm="1">
        <f t="array" ref="G88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885" s="18">
        <v>0.08</v>
      </c>
      <c r="I885" s="8">
        <f>Table2[[#This Row],[rating]]+(Table2[[#This Row],[review count per product]]/8)</f>
        <v>4.8</v>
      </c>
      <c r="J885">
        <v>3.8</v>
      </c>
      <c r="K885" s="2">
        <v>7354</v>
      </c>
      <c r="L885" s="2" t="str">
        <f>IF(Table2[[#This Row],[rating_count]]&lt;1000,"YES","NO")</f>
        <v>NO</v>
      </c>
      <c r="M885" s="2" t="str" cm="1">
        <f t="array" ref="M885">_xlfn.IFS(E885&lt;1000,"&lt;₹1000",E885&lt;=10000,"₹1000 - ₹10000",E885&gt;10000,"&gt;₹10000")</f>
        <v>&lt;₹1000</v>
      </c>
      <c r="N885" s="2" t="str">
        <f t="shared" si="39"/>
        <v>NO</v>
      </c>
      <c r="O885" s="4">
        <f t="shared" si="40"/>
        <v>1742898</v>
      </c>
      <c r="P885" t="s">
        <v>2823</v>
      </c>
      <c r="Q885" t="s">
        <v>2824</v>
      </c>
      <c r="R885" t="s">
        <v>2825</v>
      </c>
      <c r="S885">
        <f t="shared" si="41"/>
        <v>8</v>
      </c>
      <c r="T885" t="s">
        <v>2826</v>
      </c>
      <c r="U885" t="s">
        <v>10841</v>
      </c>
      <c r="V885" t="s">
        <v>10842</v>
      </c>
      <c r="W885" t="s">
        <v>10843</v>
      </c>
      <c r="X885" t="s">
        <v>10844</v>
      </c>
      <c r="Y885" t="s">
        <v>10845</v>
      </c>
      <c r="Z885" t="s">
        <v>10846</v>
      </c>
      <c r="AA885" t="s">
        <v>10847</v>
      </c>
      <c r="AB885" t="s">
        <v>10848</v>
      </c>
    </row>
    <row r="886" spans="1:28" x14ac:dyDescent="0.25">
      <c r="A886" t="s">
        <v>6162</v>
      </c>
      <c r="B886" t="s">
        <v>6163</v>
      </c>
      <c r="C886" t="s">
        <v>7679</v>
      </c>
      <c r="D886" t="s">
        <v>17068</v>
      </c>
      <c r="E886" s="3">
        <v>7199</v>
      </c>
      <c r="F886" s="3">
        <v>9995</v>
      </c>
      <c r="G886" s="3" t="str" cm="1">
        <f t="array" ref="G88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886" s="18">
        <v>0.28000000000000003</v>
      </c>
      <c r="I886" s="8">
        <f>Table2[[#This Row],[rating]]+(Table2[[#This Row],[review count per product]]/8)</f>
        <v>5.4</v>
      </c>
      <c r="J886">
        <v>4.4000000000000004</v>
      </c>
      <c r="K886" s="2">
        <v>1964</v>
      </c>
      <c r="L886" s="2" t="str">
        <f>IF(Table2[[#This Row],[rating_count]]&lt;1000,"YES","NO")</f>
        <v>NO</v>
      </c>
      <c r="M886" s="2" t="str" cm="1">
        <f t="array" ref="M886">_xlfn.IFS(E886&lt;1000,"&lt;₹1000",E886&lt;=10000,"₹1000 - ₹10000",E886&gt;10000,"&gt;₹10000")</f>
        <v>₹1000 - ₹10000</v>
      </c>
      <c r="N886" s="2" t="str">
        <f t="shared" si="39"/>
        <v>NO</v>
      </c>
      <c r="O886" s="4">
        <f t="shared" si="40"/>
        <v>19630180</v>
      </c>
      <c r="P886" t="s">
        <v>6164</v>
      </c>
      <c r="Q886" t="s">
        <v>6165</v>
      </c>
      <c r="R886" t="s">
        <v>6166</v>
      </c>
      <c r="S886">
        <f t="shared" si="41"/>
        <v>8</v>
      </c>
      <c r="T886" t="s">
        <v>6167</v>
      </c>
      <c r="U886" t="s">
        <v>15222</v>
      </c>
      <c r="V886" t="s">
        <v>15223</v>
      </c>
      <c r="W886" t="s">
        <v>15224</v>
      </c>
      <c r="X886" t="s">
        <v>15225</v>
      </c>
      <c r="Y886" t="s">
        <v>15226</v>
      </c>
      <c r="Z886" t="s">
        <v>15227</v>
      </c>
      <c r="AA886" t="s">
        <v>15228</v>
      </c>
      <c r="AB886" t="s">
        <v>15229</v>
      </c>
    </row>
    <row r="887" spans="1:28" x14ac:dyDescent="0.25">
      <c r="A887" t="s">
        <v>4370</v>
      </c>
      <c r="B887" t="s">
        <v>4371</v>
      </c>
      <c r="C887" t="s">
        <v>7622</v>
      </c>
      <c r="D887" t="s">
        <v>17066</v>
      </c>
      <c r="E887" s="3">
        <v>4499</v>
      </c>
      <c r="F887" s="3">
        <v>5999</v>
      </c>
      <c r="G887" s="3" t="str" cm="1">
        <f t="array" ref="G88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887" s="18">
        <v>0.25</v>
      </c>
      <c r="I887" s="8">
        <f>Table2[[#This Row],[rating]]+(Table2[[#This Row],[review count per product]]/8)</f>
        <v>5.3</v>
      </c>
      <c r="J887">
        <v>4.3</v>
      </c>
      <c r="K887" s="2">
        <v>44696</v>
      </c>
      <c r="L887" s="2" t="str">
        <f>IF(Table2[[#This Row],[rating_count]]&lt;1000,"YES","NO")</f>
        <v>NO</v>
      </c>
      <c r="M887" s="2" t="str" cm="1">
        <f t="array" ref="M887">_xlfn.IFS(E887&lt;1000,"&lt;₹1000",E887&lt;=10000,"₹1000 - ₹10000",E887&gt;10000,"&gt;₹10000")</f>
        <v>₹1000 - ₹10000</v>
      </c>
      <c r="N887" s="2" t="str">
        <f t="shared" si="39"/>
        <v>NO</v>
      </c>
      <c r="O887" s="4">
        <f t="shared" si="40"/>
        <v>268131304</v>
      </c>
      <c r="P887" t="s">
        <v>4372</v>
      </c>
      <c r="Q887" t="s">
        <v>4373</v>
      </c>
      <c r="R887" t="s">
        <v>4374</v>
      </c>
      <c r="S887">
        <f t="shared" si="41"/>
        <v>8</v>
      </c>
      <c r="T887" t="s">
        <v>4375</v>
      </c>
      <c r="U887" t="s">
        <v>12878</v>
      </c>
      <c r="V887" t="s">
        <v>12879</v>
      </c>
      <c r="W887" t="s">
        <v>12880</v>
      </c>
      <c r="X887" t="s">
        <v>12881</v>
      </c>
      <c r="Y887" t="s">
        <v>12882</v>
      </c>
      <c r="Z887" t="s">
        <v>12883</v>
      </c>
      <c r="AA887" t="s">
        <v>12884</v>
      </c>
      <c r="AB887" t="s">
        <v>12885</v>
      </c>
    </row>
    <row r="888" spans="1:28" x14ac:dyDescent="0.25">
      <c r="A888" t="s">
        <v>628</v>
      </c>
      <c r="B888" t="s">
        <v>629</v>
      </c>
      <c r="C888" t="s">
        <v>7541</v>
      </c>
      <c r="D888" t="s">
        <v>17067</v>
      </c>
      <c r="E888" s="3">
        <v>1299</v>
      </c>
      <c r="F888" s="3">
        <v>1999</v>
      </c>
      <c r="G888" s="3" t="str" cm="1">
        <f t="array" ref="G88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888" s="18">
        <v>0.35</v>
      </c>
      <c r="I888" s="8">
        <f>Table2[[#This Row],[rating]]+(Table2[[#This Row],[review count per product]]/8)</f>
        <v>4.5999999999999996</v>
      </c>
      <c r="J888">
        <v>3.6</v>
      </c>
      <c r="K888" s="2">
        <v>590</v>
      </c>
      <c r="L888" s="2" t="str">
        <f>IF(Table2[[#This Row],[rating_count]]&lt;1000,"YES","NO")</f>
        <v>YES</v>
      </c>
      <c r="M888" s="2" t="str" cm="1">
        <f t="array" ref="M888">_xlfn.IFS(E888&lt;1000,"&lt;₹1000",E888&lt;=10000,"₹1000 - ₹10000",E888&gt;10000,"&gt;₹10000")</f>
        <v>₹1000 - ₹10000</v>
      </c>
      <c r="N888" s="2" t="str">
        <f t="shared" si="39"/>
        <v>NO</v>
      </c>
      <c r="O888" s="4">
        <f t="shared" si="40"/>
        <v>1179410</v>
      </c>
      <c r="P888" t="s">
        <v>630</v>
      </c>
      <c r="Q888" t="s">
        <v>631</v>
      </c>
      <c r="R888" t="s">
        <v>632</v>
      </c>
      <c r="S888">
        <f t="shared" si="41"/>
        <v>8</v>
      </c>
      <c r="T888" t="s">
        <v>633</v>
      </c>
      <c r="U888" t="s">
        <v>8468</v>
      </c>
      <c r="V888" t="s">
        <v>8469</v>
      </c>
      <c r="W888" t="s">
        <v>8470</v>
      </c>
      <c r="X888" t="s">
        <v>8471</v>
      </c>
      <c r="Y888" t="s">
        <v>8472</v>
      </c>
      <c r="Z888" t="s">
        <v>8473</v>
      </c>
      <c r="AA888" t="s">
        <v>8474</v>
      </c>
      <c r="AB888" t="s">
        <v>8475</v>
      </c>
    </row>
    <row r="889" spans="1:28" x14ac:dyDescent="0.25">
      <c r="A889" t="s">
        <v>3305</v>
      </c>
      <c r="B889" t="s">
        <v>3306</v>
      </c>
      <c r="C889" t="s">
        <v>7597</v>
      </c>
      <c r="D889" t="s">
        <v>17067</v>
      </c>
      <c r="E889" s="3">
        <v>12000</v>
      </c>
      <c r="F889" s="3">
        <v>29999</v>
      </c>
      <c r="G889" s="3" t="str" cm="1">
        <f t="array" ref="G88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889" s="18">
        <v>0.6</v>
      </c>
      <c r="I889" s="8">
        <f>Table2[[#This Row],[rating]]+(Table2[[#This Row],[review count per product]]/8)</f>
        <v>5.3</v>
      </c>
      <c r="J889">
        <v>4.3</v>
      </c>
      <c r="K889" s="2">
        <v>4744</v>
      </c>
      <c r="L889" s="2" t="str">
        <f>IF(Table2[[#This Row],[rating_count]]&lt;1000,"YES","NO")</f>
        <v>NO</v>
      </c>
      <c r="M889" s="2" t="str" cm="1">
        <f t="array" ref="M889">_xlfn.IFS(E889&lt;1000,"&lt;₹1000",E889&lt;=10000,"₹1000 - ₹10000",E889&gt;10000,"&gt;₹10000")</f>
        <v>&gt;₹10000</v>
      </c>
      <c r="N889" s="2" t="str">
        <f t="shared" si="39"/>
        <v>YES</v>
      </c>
      <c r="O889" s="4">
        <f t="shared" si="40"/>
        <v>142315256</v>
      </c>
      <c r="P889" t="s">
        <v>3307</v>
      </c>
      <c r="Q889" t="s">
        <v>3308</v>
      </c>
      <c r="R889" t="s">
        <v>3309</v>
      </c>
      <c r="S889">
        <f t="shared" si="41"/>
        <v>8</v>
      </c>
      <c r="T889" t="s">
        <v>3310</v>
      </c>
      <c r="U889" t="s">
        <v>11478</v>
      </c>
      <c r="V889" t="s">
        <v>11479</v>
      </c>
      <c r="W889" t="s">
        <v>11480</v>
      </c>
      <c r="X889" t="s">
        <v>11481</v>
      </c>
      <c r="Y889" t="s">
        <v>11482</v>
      </c>
      <c r="Z889" t="s">
        <v>11483</v>
      </c>
      <c r="AA889" t="s">
        <v>11484</v>
      </c>
      <c r="AB889" t="s">
        <v>11485</v>
      </c>
    </row>
    <row r="890" spans="1:28" x14ac:dyDescent="0.25">
      <c r="A890" t="s">
        <v>5635</v>
      </c>
      <c r="B890" t="s">
        <v>5636</v>
      </c>
      <c r="C890" t="s">
        <v>7685</v>
      </c>
      <c r="D890" t="s">
        <v>17068</v>
      </c>
      <c r="E890" s="3">
        <v>2399</v>
      </c>
      <c r="F890" s="3">
        <v>4590</v>
      </c>
      <c r="G890" s="3" t="str" cm="1">
        <f t="array" ref="G89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890" s="18">
        <v>0.48</v>
      </c>
      <c r="I890" s="8">
        <f>Table2[[#This Row],[rating]]+(Table2[[#This Row],[review count per product]]/8)</f>
        <v>5.0999999999999996</v>
      </c>
      <c r="J890">
        <v>4.0999999999999996</v>
      </c>
      <c r="K890" s="2">
        <v>444</v>
      </c>
      <c r="L890" s="2" t="str">
        <f>IF(Table2[[#This Row],[rating_count]]&lt;1000,"YES","NO")</f>
        <v>YES</v>
      </c>
      <c r="M890" s="2" t="str" cm="1">
        <f t="array" ref="M890">_xlfn.IFS(E890&lt;1000,"&lt;₹1000",E890&lt;=10000,"₹1000 - ₹10000",E890&gt;10000,"&gt;₹10000")</f>
        <v>₹1000 - ₹10000</v>
      </c>
      <c r="N890" s="2" t="str">
        <f t="shared" si="39"/>
        <v>NO</v>
      </c>
      <c r="O890" s="4">
        <f t="shared" si="40"/>
        <v>2037960</v>
      </c>
      <c r="P890" t="s">
        <v>5637</v>
      </c>
      <c r="Q890" t="s">
        <v>5638</v>
      </c>
      <c r="R890" t="s">
        <v>5639</v>
      </c>
      <c r="S890">
        <f t="shared" si="41"/>
        <v>8</v>
      </c>
      <c r="T890" t="s">
        <v>5640</v>
      </c>
      <c r="U890" t="s">
        <v>14525</v>
      </c>
      <c r="V890" t="s">
        <v>14526</v>
      </c>
      <c r="W890" t="s">
        <v>14527</v>
      </c>
      <c r="X890" t="s">
        <v>14528</v>
      </c>
      <c r="Y890" t="s">
        <v>14529</v>
      </c>
      <c r="Z890" t="s">
        <v>14530</v>
      </c>
      <c r="AA890" t="s">
        <v>14531</v>
      </c>
      <c r="AB890" t="s">
        <v>14532</v>
      </c>
    </row>
    <row r="891" spans="1:28" x14ac:dyDescent="0.25">
      <c r="A891" t="s">
        <v>6383</v>
      </c>
      <c r="B891" t="s">
        <v>6384</v>
      </c>
      <c r="C891" t="s">
        <v>7716</v>
      </c>
      <c r="D891" t="s">
        <v>17074</v>
      </c>
      <c r="E891" s="3">
        <v>299</v>
      </c>
      <c r="F891" s="3">
        <v>499</v>
      </c>
      <c r="G891" s="3" t="str" cm="1">
        <f t="array" ref="G89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891" s="18">
        <v>0.4</v>
      </c>
      <c r="I891" s="8">
        <f>Table2[[#This Row],[rating]]+(Table2[[#This Row],[review count per product]]/8)</f>
        <v>4.9000000000000004</v>
      </c>
      <c r="J891">
        <v>3.9</v>
      </c>
      <c r="K891" s="2">
        <v>1015</v>
      </c>
      <c r="L891" s="2" t="str">
        <f>IF(Table2[[#This Row],[rating_count]]&lt;1000,"YES","NO")</f>
        <v>NO</v>
      </c>
      <c r="M891" s="2" t="str" cm="1">
        <f t="array" ref="M891">_xlfn.IFS(E891&lt;1000,"&lt;₹1000",E891&lt;=10000,"₹1000 - ₹10000",E891&gt;10000,"&gt;₹10000")</f>
        <v>&lt;₹1000</v>
      </c>
      <c r="N891" s="2" t="str">
        <f t="shared" si="39"/>
        <v>NO</v>
      </c>
      <c r="O891" s="4">
        <f t="shared" si="40"/>
        <v>506485</v>
      </c>
      <c r="P891" t="s">
        <v>6385</v>
      </c>
      <c r="Q891" t="s">
        <v>6386</v>
      </c>
      <c r="R891" t="s">
        <v>6387</v>
      </c>
      <c r="S891">
        <f t="shared" si="41"/>
        <v>8</v>
      </c>
      <c r="T891" t="s">
        <v>6388</v>
      </c>
      <c r="U891" t="s">
        <v>15506</v>
      </c>
      <c r="V891" t="s">
        <v>15507</v>
      </c>
      <c r="W891" t="s">
        <v>15508</v>
      </c>
      <c r="X891" t="s">
        <v>15509</v>
      </c>
      <c r="Y891" t="s">
        <v>15510</v>
      </c>
      <c r="Z891" t="s">
        <v>15511</v>
      </c>
      <c r="AA891" t="s">
        <v>15512</v>
      </c>
      <c r="AB891" t="s">
        <v>15513</v>
      </c>
    </row>
    <row r="892" spans="1:28" x14ac:dyDescent="0.25">
      <c r="A892" t="s">
        <v>1707</v>
      </c>
      <c r="B892" t="s">
        <v>1708</v>
      </c>
      <c r="C892" t="s">
        <v>7540</v>
      </c>
      <c r="D892" t="s">
        <v>17067</v>
      </c>
      <c r="E892" s="3">
        <v>10499</v>
      </c>
      <c r="F892" s="3">
        <v>19499</v>
      </c>
      <c r="G892" s="3" t="str" cm="1">
        <f t="array" ref="G89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892" s="18">
        <v>0.46</v>
      </c>
      <c r="I892" s="8">
        <f>Table2[[#This Row],[rating]]+(Table2[[#This Row],[review count per product]]/8)</f>
        <v>5.2</v>
      </c>
      <c r="J892">
        <v>4.2</v>
      </c>
      <c r="K892" s="2">
        <v>1510</v>
      </c>
      <c r="L892" s="2" t="str">
        <f>IF(Table2[[#This Row],[rating_count]]&lt;1000,"YES","NO")</f>
        <v>NO</v>
      </c>
      <c r="M892" s="2" t="str" cm="1">
        <f t="array" ref="M892">_xlfn.IFS(E892&lt;1000,"&lt;₹1000",E892&lt;=10000,"₹1000 - ₹10000",E892&gt;10000,"&gt;₹10000")</f>
        <v>&gt;₹10000</v>
      </c>
      <c r="N892" s="2" t="str">
        <f t="shared" si="39"/>
        <v>NO</v>
      </c>
      <c r="O892" s="4">
        <f t="shared" si="40"/>
        <v>29443490</v>
      </c>
      <c r="P892" t="s">
        <v>1709</v>
      </c>
      <c r="Q892" t="s">
        <v>1596</v>
      </c>
      <c r="R892" t="s">
        <v>1597</v>
      </c>
      <c r="S892">
        <f t="shared" si="41"/>
        <v>8</v>
      </c>
      <c r="T892" t="s">
        <v>1598</v>
      </c>
      <c r="U892" t="s">
        <v>9541</v>
      </c>
      <c r="V892" t="s">
        <v>9542</v>
      </c>
      <c r="W892" t="s">
        <v>9543</v>
      </c>
      <c r="X892" t="s">
        <v>9544</v>
      </c>
      <c r="Y892" t="s">
        <v>9545</v>
      </c>
      <c r="Z892" t="s">
        <v>9546</v>
      </c>
      <c r="AA892" t="s">
        <v>9547</v>
      </c>
      <c r="AB892" t="s">
        <v>9548</v>
      </c>
    </row>
    <row r="893" spans="1:28" x14ac:dyDescent="0.25">
      <c r="A893" t="s">
        <v>4298</v>
      </c>
      <c r="B893" t="s">
        <v>4299</v>
      </c>
      <c r="C893" t="s">
        <v>7583</v>
      </c>
      <c r="D893" t="s">
        <v>17066</v>
      </c>
      <c r="E893" s="3">
        <v>349</v>
      </c>
      <c r="F893" s="3">
        <v>999</v>
      </c>
      <c r="G893" s="3" t="str" cm="1">
        <f t="array" ref="G89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893" s="18">
        <v>0.65</v>
      </c>
      <c r="I893" s="8">
        <f>Table2[[#This Row],[rating]]+(Table2[[#This Row],[review count per product]]/8)</f>
        <v>4.9000000000000004</v>
      </c>
      <c r="J893">
        <v>3.9</v>
      </c>
      <c r="K893" s="2">
        <v>817</v>
      </c>
      <c r="L893" s="2" t="str">
        <f>IF(Table2[[#This Row],[rating_count]]&lt;1000,"YES","NO")</f>
        <v>YES</v>
      </c>
      <c r="M893" s="2" t="str" cm="1">
        <f t="array" ref="M893">_xlfn.IFS(E893&lt;1000,"&lt;₹1000",E893&lt;=10000,"₹1000 - ₹10000",E893&gt;10000,"&gt;₹10000")</f>
        <v>&lt;₹1000</v>
      </c>
      <c r="N893" s="2" t="str">
        <f t="shared" si="39"/>
        <v>YES</v>
      </c>
      <c r="O893" s="4">
        <f t="shared" si="40"/>
        <v>816183</v>
      </c>
      <c r="P893" t="s">
        <v>4300</v>
      </c>
      <c r="Q893" t="s">
        <v>4301</v>
      </c>
      <c r="R893" t="s">
        <v>4302</v>
      </c>
      <c r="S893">
        <f t="shared" si="41"/>
        <v>8</v>
      </c>
      <c r="T893" t="s">
        <v>4303</v>
      </c>
      <c r="U893" t="s">
        <v>12790</v>
      </c>
      <c r="V893" t="s">
        <v>12791</v>
      </c>
      <c r="W893" t="s">
        <v>12792</v>
      </c>
      <c r="X893" t="s">
        <v>12793</v>
      </c>
      <c r="Y893" t="s">
        <v>12794</v>
      </c>
      <c r="Z893" t="s">
        <v>12795</v>
      </c>
      <c r="AA893" t="s">
        <v>12796</v>
      </c>
      <c r="AB893" t="s">
        <v>12797</v>
      </c>
    </row>
    <row r="894" spans="1:28" x14ac:dyDescent="0.25">
      <c r="A894" t="s">
        <v>4819</v>
      </c>
      <c r="B894" t="s">
        <v>4820</v>
      </c>
      <c r="C894" t="s">
        <v>7572</v>
      </c>
      <c r="D894" t="s">
        <v>17067</v>
      </c>
      <c r="E894" s="3">
        <v>8349</v>
      </c>
      <c r="F894" s="3">
        <v>9625</v>
      </c>
      <c r="G894" s="3" t="str" cm="1">
        <f t="array" ref="G89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894" s="18">
        <v>0.13</v>
      </c>
      <c r="I894" s="8">
        <f>Table2[[#This Row],[rating]]+(Table2[[#This Row],[review count per product]]/8)</f>
        <v>4.8</v>
      </c>
      <c r="J894">
        <v>3.8</v>
      </c>
      <c r="K894" s="2">
        <v>3652</v>
      </c>
      <c r="L894" s="2" t="str">
        <f>IF(Table2[[#This Row],[rating_count]]&lt;1000,"YES","NO")</f>
        <v>NO</v>
      </c>
      <c r="M894" s="2" t="str" cm="1">
        <f t="array" ref="M894">_xlfn.IFS(E894&lt;1000,"&lt;₹1000",E894&lt;=10000,"₹1000 - ₹10000",E894&gt;10000,"&gt;₹10000")</f>
        <v>₹1000 - ₹10000</v>
      </c>
      <c r="N894" s="2" t="str">
        <f t="shared" si="39"/>
        <v>NO</v>
      </c>
      <c r="O894" s="4">
        <f t="shared" si="40"/>
        <v>35150500</v>
      </c>
      <c r="P894" t="s">
        <v>4821</v>
      </c>
      <c r="Q894" t="s">
        <v>4822</v>
      </c>
      <c r="R894" t="s">
        <v>4823</v>
      </c>
      <c r="S894">
        <f t="shared" si="41"/>
        <v>8</v>
      </c>
      <c r="T894" t="s">
        <v>4824</v>
      </c>
      <c r="U894" t="s">
        <v>13455</v>
      </c>
      <c r="V894" t="s">
        <v>13456</v>
      </c>
      <c r="W894" t="s">
        <v>13457</v>
      </c>
      <c r="X894" t="s">
        <v>13458</v>
      </c>
      <c r="Y894" t="s">
        <v>13459</v>
      </c>
      <c r="Z894" t="s">
        <v>13460</v>
      </c>
      <c r="AA894" t="s">
        <v>13461</v>
      </c>
      <c r="AB894" t="s">
        <v>13462</v>
      </c>
    </row>
    <row r="895" spans="1:28" x14ac:dyDescent="0.25">
      <c r="A895" t="s">
        <v>1376</v>
      </c>
      <c r="B895" t="s">
        <v>1377</v>
      </c>
      <c r="C895" t="s">
        <v>7541</v>
      </c>
      <c r="D895" t="s">
        <v>17067</v>
      </c>
      <c r="E895" s="3">
        <v>790</v>
      </c>
      <c r="F895" s="3">
        <v>1999</v>
      </c>
      <c r="G895" s="3" t="str" cm="1">
        <f t="array" ref="G89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895" s="18">
        <v>0.6</v>
      </c>
      <c r="I895" s="8">
        <f>Table2[[#This Row],[rating]]+(Table2[[#This Row],[review count per product]]/8)</f>
        <v>4</v>
      </c>
      <c r="J895">
        <v>3</v>
      </c>
      <c r="K895" s="2">
        <v>103</v>
      </c>
      <c r="L895" s="2" t="str">
        <f>IF(Table2[[#This Row],[rating_count]]&lt;1000,"YES","NO")</f>
        <v>YES</v>
      </c>
      <c r="M895" s="2" t="str" cm="1">
        <f t="array" ref="M895">_xlfn.IFS(E895&lt;1000,"&lt;₹1000",E895&lt;=10000,"₹1000 - ₹10000",E895&gt;10000,"&gt;₹10000")</f>
        <v>&lt;₹1000</v>
      </c>
      <c r="N895" s="2" t="str">
        <f t="shared" si="39"/>
        <v>YES</v>
      </c>
      <c r="O895" s="4">
        <f t="shared" si="40"/>
        <v>205897</v>
      </c>
      <c r="P895" t="s">
        <v>1378</v>
      </c>
      <c r="Q895" t="s">
        <v>1379</v>
      </c>
      <c r="R895" t="s">
        <v>1380</v>
      </c>
      <c r="S895">
        <f t="shared" si="41"/>
        <v>8</v>
      </c>
      <c r="T895" t="s">
        <v>1381</v>
      </c>
      <c r="U895" t="s">
        <v>9297</v>
      </c>
      <c r="V895" t="s">
        <v>9298</v>
      </c>
      <c r="W895" t="s">
        <v>9299</v>
      </c>
      <c r="X895" t="s">
        <v>9300</v>
      </c>
      <c r="Y895" t="s">
        <v>9301</v>
      </c>
      <c r="Z895" t="s">
        <v>9302</v>
      </c>
      <c r="AA895" t="s">
        <v>9303</v>
      </c>
      <c r="AB895" t="s">
        <v>9304</v>
      </c>
    </row>
    <row r="896" spans="1:28" x14ac:dyDescent="0.25">
      <c r="A896" t="s">
        <v>5766</v>
      </c>
      <c r="B896" t="s">
        <v>5767</v>
      </c>
      <c r="C896" t="s">
        <v>7694</v>
      </c>
      <c r="D896" t="s">
        <v>17068</v>
      </c>
      <c r="E896" s="3">
        <v>1414</v>
      </c>
      <c r="F896" s="3">
        <v>2799</v>
      </c>
      <c r="G896" s="3" t="str" cm="1">
        <f t="array" ref="G89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896" s="18">
        <v>0.49</v>
      </c>
      <c r="I896" s="8">
        <f>Table2[[#This Row],[rating]]+(Table2[[#This Row],[review count per product]]/8)</f>
        <v>5</v>
      </c>
      <c r="J896">
        <v>4</v>
      </c>
      <c r="K896" s="2">
        <v>1498</v>
      </c>
      <c r="L896" s="2" t="str">
        <f>IF(Table2[[#This Row],[rating_count]]&lt;1000,"YES","NO")</f>
        <v>NO</v>
      </c>
      <c r="M896" s="2" t="str" cm="1">
        <f t="array" ref="M896">_xlfn.IFS(E896&lt;1000,"&lt;₹1000",E896&lt;=10000,"₹1000 - ₹10000",E896&gt;10000,"&gt;₹10000")</f>
        <v>₹1000 - ₹10000</v>
      </c>
      <c r="N896" s="2" t="str">
        <f t="shared" si="39"/>
        <v>NO</v>
      </c>
      <c r="O896" s="4">
        <f t="shared" si="40"/>
        <v>4192902</v>
      </c>
      <c r="P896" t="s">
        <v>5768</v>
      </c>
      <c r="Q896" t="s">
        <v>5769</v>
      </c>
      <c r="R896" t="s">
        <v>5770</v>
      </c>
      <c r="S896">
        <f t="shared" si="41"/>
        <v>8</v>
      </c>
      <c r="T896" t="s">
        <v>5771</v>
      </c>
      <c r="U896" t="s">
        <v>14698</v>
      </c>
      <c r="V896" t="s">
        <v>14699</v>
      </c>
      <c r="W896" t="s">
        <v>14700</v>
      </c>
      <c r="X896" t="s">
        <v>14701</v>
      </c>
      <c r="Y896" t="s">
        <v>14702</v>
      </c>
      <c r="Z896" t="s">
        <v>14703</v>
      </c>
      <c r="AA896" t="s">
        <v>14704</v>
      </c>
      <c r="AB896" t="s">
        <v>14705</v>
      </c>
    </row>
    <row r="897" spans="1:28" x14ac:dyDescent="0.25">
      <c r="A897" t="s">
        <v>133</v>
      </c>
      <c r="B897" t="s">
        <v>134</v>
      </c>
      <c r="C897" t="s">
        <v>7540</v>
      </c>
      <c r="D897" t="s">
        <v>17067</v>
      </c>
      <c r="E897" s="3">
        <v>13490</v>
      </c>
      <c r="F897" s="3">
        <v>22900</v>
      </c>
      <c r="G897" s="3" t="str" cm="1">
        <f t="array" ref="G89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897" s="18">
        <v>0.41</v>
      </c>
      <c r="I897" s="8">
        <f>Table2[[#This Row],[rating]]+(Table2[[#This Row],[review count per product]]/8)</f>
        <v>5.3</v>
      </c>
      <c r="J897">
        <v>4.3</v>
      </c>
      <c r="K897" s="2">
        <v>16299</v>
      </c>
      <c r="L897" s="2" t="str">
        <f>IF(Table2[[#This Row],[rating_count]]&lt;1000,"YES","NO")</f>
        <v>NO</v>
      </c>
      <c r="M897" s="2" t="str" cm="1">
        <f t="array" ref="M897">_xlfn.IFS(E897&lt;1000,"&lt;₹1000",E897&lt;=10000,"₹1000 - ₹10000",E897&gt;10000,"&gt;₹10000")</f>
        <v>&gt;₹10000</v>
      </c>
      <c r="N897" s="2" t="str">
        <f t="shared" si="39"/>
        <v>NO</v>
      </c>
      <c r="O897" s="4">
        <f t="shared" si="40"/>
        <v>373247100</v>
      </c>
      <c r="P897" t="s">
        <v>135</v>
      </c>
      <c r="Q897" t="s">
        <v>136</v>
      </c>
      <c r="R897" t="s">
        <v>137</v>
      </c>
      <c r="S897">
        <f t="shared" si="41"/>
        <v>8</v>
      </c>
      <c r="T897" t="s">
        <v>138</v>
      </c>
      <c r="U897" t="s">
        <v>7896</v>
      </c>
      <c r="V897" t="s">
        <v>7897</v>
      </c>
      <c r="W897" t="s">
        <v>7898</v>
      </c>
      <c r="X897" t="s">
        <v>7899</v>
      </c>
      <c r="Y897" t="s">
        <v>7900</v>
      </c>
      <c r="Z897" t="s">
        <v>7901</v>
      </c>
      <c r="AA897" t="s">
        <v>7902</v>
      </c>
      <c r="AB897" t="s">
        <v>7903</v>
      </c>
    </row>
    <row r="898" spans="1:28" x14ac:dyDescent="0.25">
      <c r="A898" t="s">
        <v>598</v>
      </c>
      <c r="B898" t="s">
        <v>599</v>
      </c>
      <c r="C898" t="s">
        <v>7542</v>
      </c>
      <c r="D898" t="s">
        <v>17067</v>
      </c>
      <c r="E898" s="3">
        <v>7390</v>
      </c>
      <c r="F898" s="3">
        <v>20000</v>
      </c>
      <c r="G898" s="3" t="str" cm="1">
        <f t="array" ref="G89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898" s="18">
        <v>0.63</v>
      </c>
      <c r="I898" s="8">
        <f>Table2[[#This Row],[rating]]+(Table2[[#This Row],[review count per product]]/8)</f>
        <v>5.0999999999999996</v>
      </c>
      <c r="J898">
        <v>4.0999999999999996</v>
      </c>
      <c r="K898" s="2">
        <v>2581</v>
      </c>
      <c r="L898" s="2" t="str">
        <f>IF(Table2[[#This Row],[rating_count]]&lt;1000,"YES","NO")</f>
        <v>NO</v>
      </c>
      <c r="M898" s="2" t="str" cm="1">
        <f t="array" ref="M898">_xlfn.IFS(E898&lt;1000,"&lt;₹1000",E898&lt;=10000,"₹1000 - ₹10000",E898&gt;10000,"&gt;₹10000")</f>
        <v>₹1000 - ₹10000</v>
      </c>
      <c r="N898" s="2" t="str">
        <f t="shared" ref="N898:N961" si="42">IF(H898&gt;=50%,"YES","NO")</f>
        <v>YES</v>
      </c>
      <c r="O898" s="4">
        <f t="shared" ref="O898:O961" si="43">F898*K898</f>
        <v>51620000</v>
      </c>
      <c r="P898" t="s">
        <v>600</v>
      </c>
      <c r="Q898" t="s">
        <v>601</v>
      </c>
      <c r="R898" t="s">
        <v>602</v>
      </c>
      <c r="S898">
        <f t="shared" ref="S898:S961" si="44">COUNTA(U898:AB898)</f>
        <v>8</v>
      </c>
      <c r="T898" t="s">
        <v>603</v>
      </c>
      <c r="U898" t="s">
        <v>8436</v>
      </c>
      <c r="V898" t="s">
        <v>8437</v>
      </c>
      <c r="W898" t="s">
        <v>8438</v>
      </c>
      <c r="X898" t="s">
        <v>8439</v>
      </c>
      <c r="Y898" t="s">
        <v>8440</v>
      </c>
      <c r="Z898" t="s">
        <v>8441</v>
      </c>
      <c r="AA898" t="s">
        <v>8442</v>
      </c>
      <c r="AB898" t="s">
        <v>8443</v>
      </c>
    </row>
    <row r="899" spans="1:28" x14ac:dyDescent="0.25">
      <c r="A899" t="s">
        <v>364</v>
      </c>
      <c r="B899" t="s">
        <v>365</v>
      </c>
      <c r="C899" t="s">
        <v>7540</v>
      </c>
      <c r="D899" t="s">
        <v>17067</v>
      </c>
      <c r="E899" s="3">
        <v>13999</v>
      </c>
      <c r="F899" s="3">
        <v>24999</v>
      </c>
      <c r="G899" s="3" t="str" cm="1">
        <f t="array" ref="G89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899" s="18">
        <v>0.44</v>
      </c>
      <c r="I899" s="8">
        <f>Table2[[#This Row],[rating]]+(Table2[[#This Row],[review count per product]]/8)</f>
        <v>5.2</v>
      </c>
      <c r="J899">
        <v>4.2</v>
      </c>
      <c r="K899" s="2">
        <v>45238</v>
      </c>
      <c r="L899" s="2" t="str">
        <f>IF(Table2[[#This Row],[rating_count]]&lt;1000,"YES","NO")</f>
        <v>NO</v>
      </c>
      <c r="M899" s="2" t="str" cm="1">
        <f t="array" ref="M899">_xlfn.IFS(E899&lt;1000,"&lt;₹1000",E899&lt;=10000,"₹1000 - ₹10000",E899&gt;10000,"&gt;₹10000")</f>
        <v>&gt;₹10000</v>
      </c>
      <c r="N899" s="2" t="str">
        <f t="shared" si="42"/>
        <v>NO</v>
      </c>
      <c r="O899" s="4">
        <f t="shared" si="43"/>
        <v>1130904762</v>
      </c>
      <c r="P899" t="s">
        <v>366</v>
      </c>
      <c r="Q899" t="s">
        <v>367</v>
      </c>
      <c r="R899" t="s">
        <v>368</v>
      </c>
      <c r="S899">
        <f t="shared" si="44"/>
        <v>8</v>
      </c>
      <c r="T899" t="s">
        <v>369</v>
      </c>
      <c r="U899" t="s">
        <v>8176</v>
      </c>
      <c r="V899" t="s">
        <v>8177</v>
      </c>
      <c r="W899" t="s">
        <v>8178</v>
      </c>
      <c r="X899" t="s">
        <v>8179</v>
      </c>
      <c r="Y899" t="s">
        <v>8180</v>
      </c>
      <c r="Z899" t="s">
        <v>8181</v>
      </c>
      <c r="AA899" t="s">
        <v>8182</v>
      </c>
      <c r="AB899" t="s">
        <v>8183</v>
      </c>
    </row>
    <row r="900" spans="1:28" x14ac:dyDescent="0.25">
      <c r="A900" t="s">
        <v>1953</v>
      </c>
      <c r="B900" t="s">
        <v>1954</v>
      </c>
      <c r="C900" t="s">
        <v>7537</v>
      </c>
      <c r="D900" t="s">
        <v>17066</v>
      </c>
      <c r="E900" s="3">
        <v>873</v>
      </c>
      <c r="F900" s="3">
        <v>1699</v>
      </c>
      <c r="G900" s="3" t="str" cm="1">
        <f t="array" ref="G90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00" s="18">
        <v>0.49</v>
      </c>
      <c r="I900" s="8">
        <f>Table2[[#This Row],[rating]]+(Table2[[#This Row],[review count per product]]/8)</f>
        <v>5.4</v>
      </c>
      <c r="J900">
        <v>4.4000000000000004</v>
      </c>
      <c r="K900" s="2">
        <v>1680</v>
      </c>
      <c r="L900" s="2" t="str">
        <f>IF(Table2[[#This Row],[rating_count]]&lt;1000,"YES","NO")</f>
        <v>NO</v>
      </c>
      <c r="M900" s="2" t="str" cm="1">
        <f t="array" ref="M900">_xlfn.IFS(E900&lt;1000,"&lt;₹1000",E900&lt;=10000,"₹1000 - ₹10000",E900&gt;10000,"&gt;₹10000")</f>
        <v>&lt;₹1000</v>
      </c>
      <c r="N900" s="2" t="str">
        <f t="shared" si="42"/>
        <v>NO</v>
      </c>
      <c r="O900" s="4">
        <f t="shared" si="43"/>
        <v>2854320</v>
      </c>
      <c r="P900" t="s">
        <v>1955</v>
      </c>
      <c r="Q900" t="s">
        <v>1956</v>
      </c>
      <c r="R900" t="s">
        <v>1957</v>
      </c>
      <c r="S900">
        <f t="shared" si="44"/>
        <v>8</v>
      </c>
      <c r="T900" t="s">
        <v>1958</v>
      </c>
      <c r="U900" t="s">
        <v>9935</v>
      </c>
      <c r="V900" t="s">
        <v>9936</v>
      </c>
      <c r="W900" t="s">
        <v>9937</v>
      </c>
      <c r="X900" t="s">
        <v>9938</v>
      </c>
      <c r="Y900" t="s">
        <v>9939</v>
      </c>
      <c r="Z900" t="s">
        <v>9940</v>
      </c>
      <c r="AA900" t="s">
        <v>9941</v>
      </c>
      <c r="AB900" t="s">
        <v>9942</v>
      </c>
    </row>
    <row r="901" spans="1:28" x14ac:dyDescent="0.25">
      <c r="A901" t="s">
        <v>7108</v>
      </c>
      <c r="B901" t="s">
        <v>7109</v>
      </c>
      <c r="C901" t="s">
        <v>7692</v>
      </c>
      <c r="D901" t="s">
        <v>17068</v>
      </c>
      <c r="E901" s="3">
        <v>85</v>
      </c>
      <c r="F901" s="3">
        <v>199</v>
      </c>
      <c r="G901" s="3" t="str" cm="1">
        <f t="array" ref="G90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01" s="18">
        <v>0.56999999999999995</v>
      </c>
      <c r="I901" s="8">
        <f>Table2[[#This Row],[rating]]+(Table2[[#This Row],[review count per product]]/8)</f>
        <v>5.0999999999999996</v>
      </c>
      <c r="J901">
        <v>4.0999999999999996</v>
      </c>
      <c r="K901" s="2">
        <v>212</v>
      </c>
      <c r="L901" s="2" t="str">
        <f>IF(Table2[[#This Row],[rating_count]]&lt;1000,"YES","NO")</f>
        <v>YES</v>
      </c>
      <c r="M901" s="2" t="str" cm="1">
        <f t="array" ref="M901">_xlfn.IFS(E901&lt;1000,"&lt;₹1000",E901&lt;=10000,"₹1000 - ₹10000",E901&gt;10000,"&gt;₹10000")</f>
        <v>&lt;₹1000</v>
      </c>
      <c r="N901" s="2" t="str">
        <f t="shared" si="42"/>
        <v>YES</v>
      </c>
      <c r="O901" s="4">
        <f t="shared" si="43"/>
        <v>42188</v>
      </c>
      <c r="P901" t="s">
        <v>7110</v>
      </c>
      <c r="Q901" t="s">
        <v>7111</v>
      </c>
      <c r="R901" t="s">
        <v>7112</v>
      </c>
      <c r="S901">
        <f t="shared" si="44"/>
        <v>8</v>
      </c>
      <c r="T901" t="s">
        <v>7113</v>
      </c>
      <c r="U901" t="s">
        <v>16445</v>
      </c>
      <c r="V901" t="s">
        <v>16446</v>
      </c>
      <c r="W901" t="s">
        <v>16447</v>
      </c>
      <c r="X901" t="s">
        <v>16448</v>
      </c>
      <c r="Y901" t="s">
        <v>16449</v>
      </c>
      <c r="Z901" t="s">
        <v>16450</v>
      </c>
      <c r="AA901" t="s">
        <v>16451</v>
      </c>
      <c r="AB901" t="s">
        <v>16452</v>
      </c>
    </row>
    <row r="902" spans="1:28" x14ac:dyDescent="0.25">
      <c r="A902" t="s">
        <v>2187</v>
      </c>
      <c r="B902" t="s">
        <v>2188</v>
      </c>
      <c r="C902" t="s">
        <v>7558</v>
      </c>
      <c r="D902" t="s">
        <v>17067</v>
      </c>
      <c r="E902" s="3">
        <v>7499</v>
      </c>
      <c r="F902" s="3">
        <v>7999</v>
      </c>
      <c r="G902" s="3" t="str" cm="1">
        <f t="array" ref="G90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902" s="18">
        <v>0.06</v>
      </c>
      <c r="I902" s="8">
        <f>Table2[[#This Row],[rating]]+(Table2[[#This Row],[review count per product]]/8)</f>
        <v>5</v>
      </c>
      <c r="J902">
        <v>4</v>
      </c>
      <c r="K902" s="2">
        <v>30907</v>
      </c>
      <c r="L902" s="2" t="str">
        <f>IF(Table2[[#This Row],[rating_count]]&lt;1000,"YES","NO")</f>
        <v>NO</v>
      </c>
      <c r="M902" s="2" t="str" cm="1">
        <f t="array" ref="M902">_xlfn.IFS(E902&lt;1000,"&lt;₹1000",E902&lt;=10000,"₹1000 - ₹10000",E902&gt;10000,"&gt;₹10000")</f>
        <v>₹1000 - ₹10000</v>
      </c>
      <c r="N902" s="2" t="str">
        <f t="shared" si="42"/>
        <v>NO</v>
      </c>
      <c r="O902" s="4">
        <f t="shared" si="43"/>
        <v>247225093</v>
      </c>
      <c r="P902" t="s">
        <v>2189</v>
      </c>
      <c r="Q902" t="s">
        <v>2190</v>
      </c>
      <c r="R902" t="s">
        <v>2191</v>
      </c>
      <c r="S902">
        <f t="shared" si="44"/>
        <v>8</v>
      </c>
      <c r="T902" t="s">
        <v>2192</v>
      </c>
      <c r="U902" t="s">
        <v>10183</v>
      </c>
      <c r="V902" t="s">
        <v>10184</v>
      </c>
      <c r="W902" t="s">
        <v>10185</v>
      </c>
      <c r="X902" t="s">
        <v>10186</v>
      </c>
      <c r="Y902" t="s">
        <v>10187</v>
      </c>
      <c r="Z902" t="s">
        <v>10188</v>
      </c>
      <c r="AA902" t="s">
        <v>10189</v>
      </c>
      <c r="AB902" t="s">
        <v>10190</v>
      </c>
    </row>
    <row r="903" spans="1:28" x14ac:dyDescent="0.25">
      <c r="A903" t="s">
        <v>7252</v>
      </c>
      <c r="B903" t="s">
        <v>7253</v>
      </c>
      <c r="C903" t="s">
        <v>7687</v>
      </c>
      <c r="D903" t="s">
        <v>17068</v>
      </c>
      <c r="E903" s="3">
        <v>1624</v>
      </c>
      <c r="F903" s="3">
        <v>2495</v>
      </c>
      <c r="G903" s="3" t="str" cm="1">
        <f t="array" ref="G90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903" s="18">
        <v>0.35</v>
      </c>
      <c r="I903" s="8">
        <f>Table2[[#This Row],[rating]]+(Table2[[#This Row],[review count per product]]/8)</f>
        <v>5.0999999999999996</v>
      </c>
      <c r="J903">
        <v>4.0999999999999996</v>
      </c>
      <c r="K903" s="2">
        <v>827</v>
      </c>
      <c r="L903" s="2" t="str">
        <f>IF(Table2[[#This Row],[rating_count]]&lt;1000,"YES","NO")</f>
        <v>YES</v>
      </c>
      <c r="M903" s="2" t="str" cm="1">
        <f t="array" ref="M903">_xlfn.IFS(E903&lt;1000,"&lt;₹1000",E903&lt;=10000,"₹1000 - ₹10000",E903&gt;10000,"&gt;₹10000")</f>
        <v>₹1000 - ₹10000</v>
      </c>
      <c r="N903" s="2" t="str">
        <f t="shared" si="42"/>
        <v>NO</v>
      </c>
      <c r="O903" s="4">
        <f t="shared" si="43"/>
        <v>2063365</v>
      </c>
      <c r="P903" t="s">
        <v>7254</v>
      </c>
      <c r="Q903" t="s">
        <v>7255</v>
      </c>
      <c r="R903" t="s">
        <v>7256</v>
      </c>
      <c r="S903">
        <f t="shared" si="44"/>
        <v>8</v>
      </c>
      <c r="T903" t="s">
        <v>7257</v>
      </c>
      <c r="U903" t="s">
        <v>16637</v>
      </c>
      <c r="V903" t="s">
        <v>16638</v>
      </c>
      <c r="W903" t="s">
        <v>16639</v>
      </c>
      <c r="X903" t="s">
        <v>16640</v>
      </c>
      <c r="Y903" t="s">
        <v>16641</v>
      </c>
      <c r="Z903" t="s">
        <v>16642</v>
      </c>
      <c r="AA903" t="s">
        <v>16643</v>
      </c>
      <c r="AB903" t="s">
        <v>16644</v>
      </c>
    </row>
    <row r="904" spans="1:28" x14ac:dyDescent="0.25">
      <c r="A904" t="s">
        <v>5778</v>
      </c>
      <c r="B904" t="s">
        <v>5779</v>
      </c>
      <c r="C904" t="s">
        <v>7696</v>
      </c>
      <c r="D904" t="s">
        <v>17068</v>
      </c>
      <c r="E904" s="3">
        <v>5999</v>
      </c>
      <c r="F904" s="3">
        <v>9999</v>
      </c>
      <c r="G904" s="3" t="str" cm="1">
        <f t="array" ref="G90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904" s="18">
        <v>0.4</v>
      </c>
      <c r="I904" s="8">
        <f>Table2[[#This Row],[rating]]+(Table2[[#This Row],[review count per product]]/8)</f>
        <v>5.2</v>
      </c>
      <c r="J904">
        <v>4.2</v>
      </c>
      <c r="K904" s="2">
        <v>1191</v>
      </c>
      <c r="L904" s="2" t="str">
        <f>IF(Table2[[#This Row],[rating_count]]&lt;1000,"YES","NO")</f>
        <v>NO</v>
      </c>
      <c r="M904" s="2" t="str" cm="1">
        <f t="array" ref="M904">_xlfn.IFS(E904&lt;1000,"&lt;₹1000",E904&lt;=10000,"₹1000 - ₹10000",E904&gt;10000,"&gt;₹10000")</f>
        <v>₹1000 - ₹10000</v>
      </c>
      <c r="N904" s="2" t="str">
        <f t="shared" si="42"/>
        <v>NO</v>
      </c>
      <c r="O904" s="4">
        <f t="shared" si="43"/>
        <v>11908809</v>
      </c>
      <c r="P904" t="s">
        <v>5780</v>
      </c>
      <c r="Q904" t="s">
        <v>5781</v>
      </c>
      <c r="R904" t="s">
        <v>5782</v>
      </c>
      <c r="S904">
        <f t="shared" si="44"/>
        <v>8</v>
      </c>
      <c r="T904" t="s">
        <v>5783</v>
      </c>
      <c r="U904" t="s">
        <v>14714</v>
      </c>
      <c r="V904" t="s">
        <v>14715</v>
      </c>
      <c r="W904" t="s">
        <v>14716</v>
      </c>
      <c r="X904" t="s">
        <v>14717</v>
      </c>
      <c r="Y904" t="s">
        <v>14718</v>
      </c>
      <c r="Z904" t="s">
        <v>14719</v>
      </c>
      <c r="AA904" t="s">
        <v>14720</v>
      </c>
      <c r="AB904" t="s">
        <v>14721</v>
      </c>
    </row>
    <row r="905" spans="1:28" x14ac:dyDescent="0.25">
      <c r="A905" t="s">
        <v>6748</v>
      </c>
      <c r="B905" t="s">
        <v>6749</v>
      </c>
      <c r="C905" t="s">
        <v>7680</v>
      </c>
      <c r="D905" t="s">
        <v>17068</v>
      </c>
      <c r="E905" s="3">
        <v>587</v>
      </c>
      <c r="F905" s="3">
        <v>1295</v>
      </c>
      <c r="G905" s="3" t="str" cm="1">
        <f t="array" ref="G90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05" s="18">
        <v>0.55000000000000004</v>
      </c>
      <c r="I905" s="8">
        <f>Table2[[#This Row],[rating]]+(Table2[[#This Row],[review count per product]]/8)</f>
        <v>5.0999999999999996</v>
      </c>
      <c r="J905">
        <v>4.0999999999999996</v>
      </c>
      <c r="K905" s="2">
        <v>557</v>
      </c>
      <c r="L905" s="2" t="str">
        <f>IF(Table2[[#This Row],[rating_count]]&lt;1000,"YES","NO")</f>
        <v>YES</v>
      </c>
      <c r="M905" s="2" t="str" cm="1">
        <f t="array" ref="M905">_xlfn.IFS(E905&lt;1000,"&lt;₹1000",E905&lt;=10000,"₹1000 - ₹10000",E905&gt;10000,"&gt;₹10000")</f>
        <v>&lt;₹1000</v>
      </c>
      <c r="N905" s="2" t="str">
        <f t="shared" si="42"/>
        <v>YES</v>
      </c>
      <c r="O905" s="4">
        <f t="shared" si="43"/>
        <v>721315</v>
      </c>
      <c r="P905" t="s">
        <v>6750</v>
      </c>
      <c r="Q905" t="s">
        <v>6751</v>
      </c>
      <c r="R905" t="s">
        <v>6752</v>
      </c>
      <c r="S905">
        <f t="shared" si="44"/>
        <v>8</v>
      </c>
      <c r="T905" t="s">
        <v>6753</v>
      </c>
      <c r="U905" t="s">
        <v>15981</v>
      </c>
      <c r="V905" t="s">
        <v>15982</v>
      </c>
      <c r="W905" t="s">
        <v>15983</v>
      </c>
      <c r="X905" t="s">
        <v>15984</v>
      </c>
      <c r="Y905" t="s">
        <v>15985</v>
      </c>
      <c r="Z905" t="s">
        <v>15986</v>
      </c>
      <c r="AA905" t="s">
        <v>15987</v>
      </c>
      <c r="AB905" t="s">
        <v>15988</v>
      </c>
    </row>
    <row r="906" spans="1:28" x14ac:dyDescent="0.25">
      <c r="A906" t="s">
        <v>1262</v>
      </c>
      <c r="B906" t="s">
        <v>1263</v>
      </c>
      <c r="C906" t="s">
        <v>7537</v>
      </c>
      <c r="D906" t="s">
        <v>17066</v>
      </c>
      <c r="E906" s="3">
        <v>254</v>
      </c>
      <c r="F906" s="3">
        <v>799</v>
      </c>
      <c r="G906" s="3" t="str" cm="1">
        <f t="array" ref="G90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906" s="18">
        <v>0.68</v>
      </c>
      <c r="I906" s="8">
        <f>Table2[[#This Row],[rating]]+(Table2[[#This Row],[review count per product]]/8)</f>
        <v>5</v>
      </c>
      <c r="J906">
        <v>4</v>
      </c>
      <c r="K906" s="2">
        <v>2905</v>
      </c>
      <c r="L906" s="2" t="str">
        <f>IF(Table2[[#This Row],[rating_count]]&lt;1000,"YES","NO")</f>
        <v>NO</v>
      </c>
      <c r="M906" s="2" t="str" cm="1">
        <f t="array" ref="M906">_xlfn.IFS(E906&lt;1000,"&lt;₹1000",E906&lt;=10000,"₹1000 - ₹10000",E906&gt;10000,"&gt;₹10000")</f>
        <v>&lt;₹1000</v>
      </c>
      <c r="N906" s="2" t="str">
        <f t="shared" si="42"/>
        <v>YES</v>
      </c>
      <c r="O906" s="4">
        <f t="shared" si="43"/>
        <v>2321095</v>
      </c>
      <c r="P906" t="s">
        <v>1264</v>
      </c>
      <c r="Q906" t="s">
        <v>1265</v>
      </c>
      <c r="R906" t="s">
        <v>1266</v>
      </c>
      <c r="S906">
        <f t="shared" si="44"/>
        <v>8</v>
      </c>
      <c r="T906" t="s">
        <v>1267</v>
      </c>
      <c r="U906" t="s">
        <v>9185</v>
      </c>
      <c r="V906" t="s">
        <v>9186</v>
      </c>
      <c r="W906" t="s">
        <v>9187</v>
      </c>
      <c r="X906" t="s">
        <v>9188</v>
      </c>
      <c r="Y906" t="s">
        <v>9189</v>
      </c>
      <c r="Z906" t="s">
        <v>9190</v>
      </c>
      <c r="AA906" t="s">
        <v>9191</v>
      </c>
      <c r="AB906" t="s">
        <v>9192</v>
      </c>
    </row>
    <row r="907" spans="1:28" x14ac:dyDescent="0.25">
      <c r="A907" t="s">
        <v>3233</v>
      </c>
      <c r="B907" t="s">
        <v>3234</v>
      </c>
      <c r="C907" t="s">
        <v>7537</v>
      </c>
      <c r="D907" t="s">
        <v>17066</v>
      </c>
      <c r="E907" s="3">
        <v>599</v>
      </c>
      <c r="F907" s="3">
        <v>899</v>
      </c>
      <c r="G907" s="3" t="str" cm="1">
        <f t="array" ref="G90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907" s="18">
        <v>0.33</v>
      </c>
      <c r="I907" s="8">
        <f>Table2[[#This Row],[rating]]+(Table2[[#This Row],[review count per product]]/8)</f>
        <v>5</v>
      </c>
      <c r="J907">
        <v>4</v>
      </c>
      <c r="K907" s="2">
        <v>4018</v>
      </c>
      <c r="L907" s="2" t="str">
        <f>IF(Table2[[#This Row],[rating_count]]&lt;1000,"YES","NO")</f>
        <v>NO</v>
      </c>
      <c r="M907" s="2" t="str" cm="1">
        <f t="array" ref="M907">_xlfn.IFS(E907&lt;1000,"&lt;₹1000",E907&lt;=10000,"₹1000 - ₹10000",E907&gt;10000,"&gt;₹10000")</f>
        <v>&lt;₹1000</v>
      </c>
      <c r="N907" s="2" t="str">
        <f t="shared" si="42"/>
        <v>NO</v>
      </c>
      <c r="O907" s="4">
        <f t="shared" si="43"/>
        <v>3612182</v>
      </c>
      <c r="P907" t="s">
        <v>3235</v>
      </c>
      <c r="Q907" t="s">
        <v>3236</v>
      </c>
      <c r="R907" t="s">
        <v>3237</v>
      </c>
      <c r="S907">
        <f t="shared" si="44"/>
        <v>8</v>
      </c>
      <c r="T907" t="s">
        <v>3238</v>
      </c>
      <c r="U907" t="s">
        <v>11382</v>
      </c>
      <c r="V907" t="s">
        <v>11383</v>
      </c>
      <c r="W907" t="s">
        <v>11384</v>
      </c>
      <c r="X907" t="s">
        <v>11385</v>
      </c>
      <c r="Y907" t="s">
        <v>11386</v>
      </c>
      <c r="Z907" t="s">
        <v>11387</v>
      </c>
      <c r="AA907" t="s">
        <v>11388</v>
      </c>
      <c r="AB907" t="s">
        <v>11389</v>
      </c>
    </row>
    <row r="908" spans="1:28" x14ac:dyDescent="0.25">
      <c r="A908" t="s">
        <v>4499</v>
      </c>
      <c r="B908" t="s">
        <v>4500</v>
      </c>
      <c r="C908" t="s">
        <v>7583</v>
      </c>
      <c r="D908" t="s">
        <v>17066</v>
      </c>
      <c r="E908" s="3">
        <v>1409</v>
      </c>
      <c r="F908" s="3">
        <v>2199</v>
      </c>
      <c r="G908" s="3" t="str" cm="1">
        <f t="array" ref="G90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908" s="18">
        <v>0.36</v>
      </c>
      <c r="I908" s="8">
        <f>Table2[[#This Row],[rating]]+(Table2[[#This Row],[review count per product]]/8)</f>
        <v>4.9000000000000004</v>
      </c>
      <c r="J908">
        <v>3.9</v>
      </c>
      <c r="K908" s="2">
        <v>427</v>
      </c>
      <c r="L908" s="2" t="str">
        <f>IF(Table2[[#This Row],[rating_count]]&lt;1000,"YES","NO")</f>
        <v>YES</v>
      </c>
      <c r="M908" s="2" t="str" cm="1">
        <f t="array" ref="M908">_xlfn.IFS(E908&lt;1000,"&lt;₹1000",E908&lt;=10000,"₹1000 - ₹10000",E908&gt;10000,"&gt;₹10000")</f>
        <v>₹1000 - ₹10000</v>
      </c>
      <c r="N908" s="2" t="str">
        <f t="shared" si="42"/>
        <v>NO</v>
      </c>
      <c r="O908" s="4">
        <f t="shared" si="43"/>
        <v>938973</v>
      </c>
      <c r="P908" t="s">
        <v>4501</v>
      </c>
      <c r="Q908" t="s">
        <v>4502</v>
      </c>
      <c r="R908" t="s">
        <v>4503</v>
      </c>
      <c r="S908">
        <f t="shared" si="44"/>
        <v>8</v>
      </c>
      <c r="T908" t="s">
        <v>4504</v>
      </c>
      <c r="U908" t="s">
        <v>13044</v>
      </c>
      <c r="V908" t="s">
        <v>13045</v>
      </c>
      <c r="W908" t="s">
        <v>13046</v>
      </c>
      <c r="X908" t="s">
        <v>13047</v>
      </c>
      <c r="Y908" t="s">
        <v>13048</v>
      </c>
      <c r="Z908" t="s">
        <v>13049</v>
      </c>
      <c r="AA908" t="s">
        <v>13050</v>
      </c>
      <c r="AB908" t="s">
        <v>13051</v>
      </c>
    </row>
    <row r="909" spans="1:28" x14ac:dyDescent="0.25">
      <c r="A909" t="s">
        <v>1922</v>
      </c>
      <c r="B909" t="s">
        <v>1923</v>
      </c>
      <c r="C909" t="s">
        <v>7556</v>
      </c>
      <c r="D909" t="s">
        <v>17067</v>
      </c>
      <c r="E909" s="3">
        <v>6499</v>
      </c>
      <c r="F909" s="3">
        <v>8499</v>
      </c>
      <c r="G909" s="3" t="str" cm="1">
        <f t="array" ref="G90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909" s="18">
        <v>0.24</v>
      </c>
      <c r="I909" s="8">
        <f>Table2[[#This Row],[rating]]+(Table2[[#This Row],[review count per product]]/8)</f>
        <v>5.0999999999999996</v>
      </c>
      <c r="J909">
        <v>4.0999999999999996</v>
      </c>
      <c r="K909" s="2">
        <v>313836</v>
      </c>
      <c r="L909" s="2" t="str">
        <f>IF(Table2[[#This Row],[rating_count]]&lt;1000,"YES","NO")</f>
        <v>NO</v>
      </c>
      <c r="M909" s="2" t="str" cm="1">
        <f t="array" ref="M909">_xlfn.IFS(E909&lt;1000,"&lt;₹1000",E909&lt;=10000,"₹1000 - ₹10000",E909&gt;10000,"&gt;₹10000")</f>
        <v>₹1000 - ₹10000</v>
      </c>
      <c r="N909" s="2" t="str">
        <f t="shared" si="42"/>
        <v>NO</v>
      </c>
      <c r="O909" s="4">
        <f t="shared" si="43"/>
        <v>2667292164</v>
      </c>
      <c r="P909" t="s">
        <v>1924</v>
      </c>
      <c r="Q909" t="s">
        <v>1919</v>
      </c>
      <c r="R909" t="s">
        <v>1920</v>
      </c>
      <c r="S909">
        <f t="shared" si="44"/>
        <v>8</v>
      </c>
      <c r="T909" t="s">
        <v>1921</v>
      </c>
      <c r="U909" t="s">
        <v>9906</v>
      </c>
      <c r="V909" t="s">
        <v>9907</v>
      </c>
      <c r="W909" t="s">
        <v>9908</v>
      </c>
      <c r="X909" t="s">
        <v>9909</v>
      </c>
      <c r="Y909" t="s">
        <v>9910</v>
      </c>
      <c r="Z909" t="s">
        <v>9911</v>
      </c>
      <c r="AA909" t="s">
        <v>9912</v>
      </c>
      <c r="AB909" t="s">
        <v>9913</v>
      </c>
    </row>
    <row r="910" spans="1:28" x14ac:dyDescent="0.25">
      <c r="A910" t="s">
        <v>2306</v>
      </c>
      <c r="B910" t="s">
        <v>2307</v>
      </c>
      <c r="C910" t="s">
        <v>7537</v>
      </c>
      <c r="D910" t="s">
        <v>17066</v>
      </c>
      <c r="E910" s="3">
        <v>6499</v>
      </c>
      <c r="F910" s="3">
        <v>7999</v>
      </c>
      <c r="G910" s="3" t="str" cm="1">
        <f t="array" ref="G91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910" s="18">
        <v>0.19</v>
      </c>
      <c r="I910" s="8">
        <f>Table2[[#This Row],[rating]]+(Table2[[#This Row],[review count per product]]/8)</f>
        <v>5.0999999999999996</v>
      </c>
      <c r="J910">
        <v>4.0999999999999996</v>
      </c>
      <c r="K910" s="2">
        <v>313832</v>
      </c>
      <c r="L910" s="2" t="str">
        <f>IF(Table2[[#This Row],[rating_count]]&lt;1000,"YES","NO")</f>
        <v>NO</v>
      </c>
      <c r="M910" s="2" t="str" cm="1">
        <f t="array" ref="M910">_xlfn.IFS(E910&lt;1000,"&lt;₹1000",E910&lt;=10000,"₹1000 - ₹10000",E910&gt;10000,"&gt;₹10000")</f>
        <v>₹1000 - ₹10000</v>
      </c>
      <c r="N910" s="2" t="str">
        <f t="shared" si="42"/>
        <v>NO</v>
      </c>
      <c r="O910" s="4">
        <f t="shared" si="43"/>
        <v>2510342168</v>
      </c>
      <c r="P910" t="s">
        <v>2308</v>
      </c>
      <c r="Q910" t="s">
        <v>1919</v>
      </c>
      <c r="R910" t="s">
        <v>1920</v>
      </c>
      <c r="S910">
        <f t="shared" si="44"/>
        <v>8</v>
      </c>
      <c r="T910" t="s">
        <v>1921</v>
      </c>
      <c r="U910" t="s">
        <v>9906</v>
      </c>
      <c r="V910" t="s">
        <v>9907</v>
      </c>
      <c r="W910" t="s">
        <v>9908</v>
      </c>
      <c r="X910" t="s">
        <v>9909</v>
      </c>
      <c r="Y910" t="s">
        <v>9910</v>
      </c>
      <c r="Z910" t="s">
        <v>9911</v>
      </c>
      <c r="AA910" t="s">
        <v>9912</v>
      </c>
      <c r="AB910" t="s">
        <v>9913</v>
      </c>
    </row>
    <row r="911" spans="1:28" x14ac:dyDescent="0.25">
      <c r="A911" t="s">
        <v>3831</v>
      </c>
      <c r="B911" t="s">
        <v>3832</v>
      </c>
      <c r="C911" t="s">
        <v>7561</v>
      </c>
      <c r="D911" t="s">
        <v>17067</v>
      </c>
      <c r="E911" s="3">
        <v>378</v>
      </c>
      <c r="F911" s="3">
        <v>999</v>
      </c>
      <c r="G911" s="3" t="str" cm="1">
        <f t="array" ref="G91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911" s="18">
        <v>0.62</v>
      </c>
      <c r="I911" s="8">
        <f>Table2[[#This Row],[rating]]+(Table2[[#This Row],[review count per product]]/8)</f>
        <v>5.0999999999999996</v>
      </c>
      <c r="J911">
        <v>4.0999999999999996</v>
      </c>
      <c r="K911" s="2">
        <v>1779</v>
      </c>
      <c r="L911" s="2" t="str">
        <f>IF(Table2[[#This Row],[rating_count]]&lt;1000,"YES","NO")</f>
        <v>NO</v>
      </c>
      <c r="M911" s="2" t="str" cm="1">
        <f t="array" ref="M911">_xlfn.IFS(E911&lt;1000,"&lt;₹1000",E911&lt;=10000,"₹1000 - ₹10000",E911&gt;10000,"&gt;₹10000")</f>
        <v>&lt;₹1000</v>
      </c>
      <c r="N911" s="2" t="str">
        <f t="shared" si="42"/>
        <v>YES</v>
      </c>
      <c r="O911" s="4">
        <f t="shared" si="43"/>
        <v>1777221</v>
      </c>
      <c r="P911" t="s">
        <v>3833</v>
      </c>
      <c r="Q911" t="s">
        <v>3834</v>
      </c>
      <c r="R911" t="s">
        <v>3835</v>
      </c>
      <c r="S911">
        <f t="shared" si="44"/>
        <v>8</v>
      </c>
      <c r="T911" t="s">
        <v>3836</v>
      </c>
      <c r="U911" t="s">
        <v>12166</v>
      </c>
      <c r="V911" t="s">
        <v>12167</v>
      </c>
      <c r="W911" t="s">
        <v>12168</v>
      </c>
      <c r="X911" t="s">
        <v>12169</v>
      </c>
      <c r="Y911" t="s">
        <v>12170</v>
      </c>
      <c r="Z911" t="s">
        <v>12171</v>
      </c>
      <c r="AA911" t="s">
        <v>12172</v>
      </c>
      <c r="AB911" t="s">
        <v>12173</v>
      </c>
    </row>
    <row r="912" spans="1:28" x14ac:dyDescent="0.25">
      <c r="A912" t="s">
        <v>2719</v>
      </c>
      <c r="B912" t="s">
        <v>2720</v>
      </c>
      <c r="C912" t="s">
        <v>7577</v>
      </c>
      <c r="D912" t="s">
        <v>17066</v>
      </c>
      <c r="E912" s="3">
        <v>7499</v>
      </c>
      <c r="F912" s="3">
        <v>9499</v>
      </c>
      <c r="G912" s="3" t="str" cm="1">
        <f t="array" ref="G91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912" s="18">
        <v>0.21</v>
      </c>
      <c r="I912" s="8">
        <f>Table2[[#This Row],[rating]]+(Table2[[#This Row],[review count per product]]/8)</f>
        <v>5.0999999999999996</v>
      </c>
      <c r="J912">
        <v>4.0999999999999996</v>
      </c>
      <c r="K912" s="2">
        <v>313832</v>
      </c>
      <c r="L912" s="2" t="str">
        <f>IF(Table2[[#This Row],[rating_count]]&lt;1000,"YES","NO")</f>
        <v>NO</v>
      </c>
      <c r="M912" s="2" t="str" cm="1">
        <f t="array" ref="M912">_xlfn.IFS(E912&lt;1000,"&lt;₹1000",E912&lt;=10000,"₹1000 - ₹10000",E912&gt;10000,"&gt;₹10000")</f>
        <v>₹1000 - ₹10000</v>
      </c>
      <c r="N912" s="2" t="str">
        <f t="shared" si="42"/>
        <v>NO</v>
      </c>
      <c r="O912" s="4">
        <f t="shared" si="43"/>
        <v>2981090168</v>
      </c>
      <c r="P912" t="s">
        <v>2721</v>
      </c>
      <c r="Q912" t="s">
        <v>1919</v>
      </c>
      <c r="R912" t="s">
        <v>1920</v>
      </c>
      <c r="S912">
        <f t="shared" si="44"/>
        <v>8</v>
      </c>
      <c r="T912" t="s">
        <v>1921</v>
      </c>
      <c r="U912" t="s">
        <v>9906</v>
      </c>
      <c r="V912" t="s">
        <v>9907</v>
      </c>
      <c r="W912" t="s">
        <v>9908</v>
      </c>
      <c r="X912" t="s">
        <v>9909</v>
      </c>
      <c r="Y912" t="s">
        <v>9910</v>
      </c>
      <c r="Z912" t="s">
        <v>9911</v>
      </c>
      <c r="AA912" t="s">
        <v>9912</v>
      </c>
      <c r="AB912" t="s">
        <v>9913</v>
      </c>
    </row>
    <row r="913" spans="1:28" x14ac:dyDescent="0.25">
      <c r="A913" t="s">
        <v>1916</v>
      </c>
      <c r="B913" t="s">
        <v>1917</v>
      </c>
      <c r="C913" t="s">
        <v>7558</v>
      </c>
      <c r="D913" t="s">
        <v>17067</v>
      </c>
      <c r="E913" s="3">
        <v>8499</v>
      </c>
      <c r="F913" s="3">
        <v>10999</v>
      </c>
      <c r="G913" s="3" t="str" cm="1">
        <f t="array" ref="G91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913" s="18">
        <v>0.23</v>
      </c>
      <c r="I913" s="8">
        <f>Table2[[#This Row],[rating]]+(Table2[[#This Row],[review count per product]]/8)</f>
        <v>5.0999999999999996</v>
      </c>
      <c r="J913">
        <v>4.0999999999999996</v>
      </c>
      <c r="K913" s="2">
        <v>313836</v>
      </c>
      <c r="L913" s="2" t="str">
        <f>IF(Table2[[#This Row],[rating_count]]&lt;1000,"YES","NO")</f>
        <v>NO</v>
      </c>
      <c r="M913" s="2" t="str" cm="1">
        <f t="array" ref="M913">_xlfn.IFS(E913&lt;1000,"&lt;₹1000",E913&lt;=10000,"₹1000 - ₹10000",E913&gt;10000,"&gt;₹10000")</f>
        <v>₹1000 - ₹10000</v>
      </c>
      <c r="N913" s="2" t="str">
        <f t="shared" si="42"/>
        <v>NO</v>
      </c>
      <c r="O913" s="4">
        <f t="shared" si="43"/>
        <v>3451882164</v>
      </c>
      <c r="P913" t="s">
        <v>1918</v>
      </c>
      <c r="Q913" t="s">
        <v>1919</v>
      </c>
      <c r="R913" t="s">
        <v>1920</v>
      </c>
      <c r="S913">
        <f t="shared" si="44"/>
        <v>8</v>
      </c>
      <c r="T913" t="s">
        <v>1921</v>
      </c>
      <c r="U913" t="s">
        <v>9906</v>
      </c>
      <c r="V913" t="s">
        <v>9907</v>
      </c>
      <c r="W913" t="s">
        <v>9908</v>
      </c>
      <c r="X913" t="s">
        <v>9909</v>
      </c>
      <c r="Y913" t="s">
        <v>9910</v>
      </c>
      <c r="Z913" t="s">
        <v>9911</v>
      </c>
      <c r="AA913" t="s">
        <v>9912</v>
      </c>
      <c r="AB913" t="s">
        <v>9913</v>
      </c>
    </row>
    <row r="914" spans="1:28" x14ac:dyDescent="0.25">
      <c r="A914" t="s">
        <v>3867</v>
      </c>
      <c r="B914" t="s">
        <v>3868</v>
      </c>
      <c r="C914" t="s">
        <v>7570</v>
      </c>
      <c r="D914" t="s">
        <v>17067</v>
      </c>
      <c r="E914" s="3">
        <v>499</v>
      </c>
      <c r="F914" s="3">
        <v>1499</v>
      </c>
      <c r="G914" s="3" t="str" cm="1">
        <f t="array" ref="G91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914" s="18">
        <v>0.67</v>
      </c>
      <c r="I914" s="8">
        <f>Table2[[#This Row],[rating]]+(Table2[[#This Row],[review count per product]]/8)</f>
        <v>4.5999999999999996</v>
      </c>
      <c r="J914">
        <v>3.6</v>
      </c>
      <c r="K914" s="2">
        <v>9169</v>
      </c>
      <c r="L914" s="2" t="str">
        <f>IF(Table2[[#This Row],[rating_count]]&lt;1000,"YES","NO")</f>
        <v>NO</v>
      </c>
      <c r="M914" s="2" t="str" cm="1">
        <f t="array" ref="M914">_xlfn.IFS(E914&lt;1000,"&lt;₹1000",E914&lt;=10000,"₹1000 - ₹10000",E914&gt;10000,"&gt;₹10000")</f>
        <v>&lt;₹1000</v>
      </c>
      <c r="N914" s="2" t="str">
        <f t="shared" si="42"/>
        <v>YES</v>
      </c>
      <c r="O914" s="4">
        <f t="shared" si="43"/>
        <v>13744331</v>
      </c>
      <c r="P914" t="s">
        <v>3869</v>
      </c>
      <c r="Q914" t="s">
        <v>3870</v>
      </c>
      <c r="R914" t="s">
        <v>3871</v>
      </c>
      <c r="S914">
        <f t="shared" si="44"/>
        <v>8</v>
      </c>
      <c r="T914" t="s">
        <v>3872</v>
      </c>
      <c r="U914" t="s">
        <v>12214</v>
      </c>
      <c r="V914" t="s">
        <v>12215</v>
      </c>
      <c r="W914" t="s">
        <v>12216</v>
      </c>
      <c r="X914" t="s">
        <v>12217</v>
      </c>
      <c r="Y914" t="s">
        <v>12218</v>
      </c>
      <c r="Z914" t="s">
        <v>12219</v>
      </c>
      <c r="AA914" t="s">
        <v>12220</v>
      </c>
      <c r="AB914" t="s">
        <v>12221</v>
      </c>
    </row>
    <row r="915" spans="1:28" x14ac:dyDescent="0.25">
      <c r="A915" t="s">
        <v>2529</v>
      </c>
      <c r="B915" t="s">
        <v>2530</v>
      </c>
      <c r="C915" t="s">
        <v>7537</v>
      </c>
      <c r="D915" t="s">
        <v>17066</v>
      </c>
      <c r="E915" s="3">
        <v>299</v>
      </c>
      <c r="F915" s="3">
        <v>999</v>
      </c>
      <c r="G915" s="3" t="str" cm="1">
        <f t="array" ref="G91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915" s="18">
        <v>0.7</v>
      </c>
      <c r="I915" s="8">
        <f>Table2[[#This Row],[rating]]+(Table2[[#This Row],[review count per product]]/8)</f>
        <v>5.3</v>
      </c>
      <c r="J915">
        <v>4.3</v>
      </c>
      <c r="K915" s="2">
        <v>8891</v>
      </c>
      <c r="L915" s="2" t="str">
        <f>IF(Table2[[#This Row],[rating_count]]&lt;1000,"YES","NO")</f>
        <v>NO</v>
      </c>
      <c r="M915" s="2" t="str" cm="1">
        <f t="array" ref="M915">_xlfn.IFS(E915&lt;1000,"&lt;₹1000",E915&lt;=10000,"₹1000 - ₹10000",E915&gt;10000,"&gt;₹10000")</f>
        <v>&lt;₹1000</v>
      </c>
      <c r="N915" s="2" t="str">
        <f t="shared" si="42"/>
        <v>YES</v>
      </c>
      <c r="O915" s="4">
        <f t="shared" si="43"/>
        <v>8882109</v>
      </c>
      <c r="P915" t="s">
        <v>2531</v>
      </c>
      <c r="Q915" t="s">
        <v>2532</v>
      </c>
      <c r="R915" t="s">
        <v>2533</v>
      </c>
      <c r="S915">
        <f t="shared" si="44"/>
        <v>8</v>
      </c>
      <c r="T915" t="s">
        <v>2534</v>
      </c>
      <c r="U915" t="s">
        <v>10520</v>
      </c>
      <c r="V915" t="s">
        <v>10521</v>
      </c>
      <c r="W915" t="s">
        <v>10522</v>
      </c>
      <c r="X915" t="s">
        <v>10523</v>
      </c>
      <c r="Y915" t="s">
        <v>10524</v>
      </c>
      <c r="Z915" t="s">
        <v>10525</v>
      </c>
      <c r="AA915" t="s">
        <v>10526</v>
      </c>
      <c r="AB915" t="s">
        <v>10527</v>
      </c>
    </row>
    <row r="916" spans="1:28" x14ac:dyDescent="0.25">
      <c r="A916" t="s">
        <v>5443</v>
      </c>
      <c r="B916" t="s">
        <v>5444</v>
      </c>
      <c r="C916" t="s">
        <v>7537</v>
      </c>
      <c r="D916" t="s">
        <v>17066</v>
      </c>
      <c r="E916" s="3">
        <v>1149</v>
      </c>
      <c r="F916" s="3">
        <v>2499</v>
      </c>
      <c r="G916" s="3" t="str" cm="1">
        <f t="array" ref="G91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16" s="18">
        <v>0.54</v>
      </c>
      <c r="I916" s="8">
        <f>Table2[[#This Row],[rating]]+(Table2[[#This Row],[review count per product]]/8)</f>
        <v>4.8</v>
      </c>
      <c r="J916">
        <v>3.8</v>
      </c>
      <c r="K916" s="2">
        <v>4383</v>
      </c>
      <c r="L916" s="2" t="str">
        <f>IF(Table2[[#This Row],[rating_count]]&lt;1000,"YES","NO")</f>
        <v>NO</v>
      </c>
      <c r="M916" s="2" t="str" cm="1">
        <f t="array" ref="M916">_xlfn.IFS(E916&lt;1000,"&lt;₹1000",E916&lt;=10000,"₹1000 - ₹10000",E916&gt;10000,"&gt;₹10000")</f>
        <v>₹1000 - ₹10000</v>
      </c>
      <c r="N916" s="2" t="str">
        <f t="shared" si="42"/>
        <v>YES</v>
      </c>
      <c r="O916" s="4">
        <f t="shared" si="43"/>
        <v>10953117</v>
      </c>
      <c r="P916" t="s">
        <v>5445</v>
      </c>
      <c r="Q916" t="s">
        <v>5446</v>
      </c>
      <c r="R916" t="s">
        <v>5447</v>
      </c>
      <c r="S916">
        <f t="shared" si="44"/>
        <v>8</v>
      </c>
      <c r="T916" t="s">
        <v>5448</v>
      </c>
      <c r="U916" t="s">
        <v>14282</v>
      </c>
      <c r="V916" t="s">
        <v>14283</v>
      </c>
      <c r="W916" t="s">
        <v>14284</v>
      </c>
      <c r="X916" t="s">
        <v>14285</v>
      </c>
      <c r="Y916" t="s">
        <v>14286</v>
      </c>
      <c r="Z916" t="s">
        <v>14287</v>
      </c>
      <c r="AA916" t="s">
        <v>14288</v>
      </c>
      <c r="AB916" t="s">
        <v>14289</v>
      </c>
    </row>
    <row r="917" spans="1:28" x14ac:dyDescent="0.25">
      <c r="A917" t="s">
        <v>6431</v>
      </c>
      <c r="B917" t="s">
        <v>6432</v>
      </c>
      <c r="C917" t="s">
        <v>7703</v>
      </c>
      <c r="D917" t="s">
        <v>17068</v>
      </c>
      <c r="E917" s="3">
        <v>1349</v>
      </c>
      <c r="F917" s="3">
        <v>2495</v>
      </c>
      <c r="G917" s="3" t="str" cm="1">
        <f t="array" ref="G91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17" s="18">
        <v>0.46</v>
      </c>
      <c r="I917" s="8">
        <f>Table2[[#This Row],[rating]]+(Table2[[#This Row],[review count per product]]/8)</f>
        <v>4.8</v>
      </c>
      <c r="J917">
        <v>3.8</v>
      </c>
      <c r="K917" s="2">
        <v>166</v>
      </c>
      <c r="L917" s="2" t="str">
        <f>IF(Table2[[#This Row],[rating_count]]&lt;1000,"YES","NO")</f>
        <v>YES</v>
      </c>
      <c r="M917" s="2" t="str" cm="1">
        <f t="array" ref="M917">_xlfn.IFS(E917&lt;1000,"&lt;₹1000",E917&lt;=10000,"₹1000 - ₹10000",E917&gt;10000,"&gt;₹10000")</f>
        <v>₹1000 - ₹10000</v>
      </c>
      <c r="N917" s="2" t="str">
        <f t="shared" si="42"/>
        <v>NO</v>
      </c>
      <c r="O917" s="4">
        <f t="shared" si="43"/>
        <v>414170</v>
      </c>
      <c r="P917" t="s">
        <v>6433</v>
      </c>
      <c r="Q917" t="s">
        <v>6434</v>
      </c>
      <c r="R917" t="s">
        <v>6435</v>
      </c>
      <c r="S917">
        <f t="shared" si="44"/>
        <v>8</v>
      </c>
      <c r="T917" t="s">
        <v>6436</v>
      </c>
      <c r="U917" t="s">
        <v>15570</v>
      </c>
      <c r="V917" t="s">
        <v>15571</v>
      </c>
      <c r="W917" t="s">
        <v>15572</v>
      </c>
      <c r="X917" t="s">
        <v>15573</v>
      </c>
      <c r="Y917" t="s">
        <v>15574</v>
      </c>
      <c r="Z917" t="s">
        <v>15575</v>
      </c>
      <c r="AA917" t="s">
        <v>15576</v>
      </c>
      <c r="AB917" t="s">
        <v>15577</v>
      </c>
    </row>
    <row r="918" spans="1:28" x14ac:dyDescent="0.25">
      <c r="A918" t="s">
        <v>1189</v>
      </c>
      <c r="B918" t="s">
        <v>1190</v>
      </c>
      <c r="C918" t="s">
        <v>7541</v>
      </c>
      <c r="D918" t="s">
        <v>17067</v>
      </c>
      <c r="E918" s="3">
        <v>213</v>
      </c>
      <c r="F918" s="3">
        <v>499</v>
      </c>
      <c r="G918" s="3" t="str" cm="1">
        <f t="array" ref="G91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18" s="18">
        <v>0.56999999999999995</v>
      </c>
      <c r="I918" s="8">
        <f>Table2[[#This Row],[rating]]+(Table2[[#This Row],[review count per product]]/8)</f>
        <v>4.7</v>
      </c>
      <c r="J918">
        <v>3.7</v>
      </c>
      <c r="K918" s="2">
        <v>246</v>
      </c>
      <c r="L918" s="2" t="str">
        <f>IF(Table2[[#This Row],[rating_count]]&lt;1000,"YES","NO")</f>
        <v>YES</v>
      </c>
      <c r="M918" s="2" t="str" cm="1">
        <f t="array" ref="M918">_xlfn.IFS(E918&lt;1000,"&lt;₹1000",E918&lt;=10000,"₹1000 - ₹10000",E918&gt;10000,"&gt;₹10000")</f>
        <v>&lt;₹1000</v>
      </c>
      <c r="N918" s="2" t="str">
        <f t="shared" si="42"/>
        <v>YES</v>
      </c>
      <c r="O918" s="4">
        <f t="shared" si="43"/>
        <v>122754</v>
      </c>
      <c r="P918" t="s">
        <v>1191</v>
      </c>
      <c r="Q918" t="s">
        <v>1192</v>
      </c>
      <c r="R918" t="s">
        <v>1193</v>
      </c>
      <c r="S918">
        <f t="shared" si="44"/>
        <v>8</v>
      </c>
      <c r="T918" t="s">
        <v>1194</v>
      </c>
      <c r="U918" t="s">
        <v>9089</v>
      </c>
      <c r="V918" t="s">
        <v>9090</v>
      </c>
      <c r="W918" t="s">
        <v>9091</v>
      </c>
      <c r="X918" t="s">
        <v>9092</v>
      </c>
      <c r="Y918" t="s">
        <v>9093</v>
      </c>
      <c r="Z918" t="s">
        <v>9094</v>
      </c>
      <c r="AA918" t="s">
        <v>9095</v>
      </c>
      <c r="AB918" t="s">
        <v>9096</v>
      </c>
    </row>
    <row r="919" spans="1:28" x14ac:dyDescent="0.25">
      <c r="A919" t="s">
        <v>5826</v>
      </c>
      <c r="B919" t="s">
        <v>5827</v>
      </c>
      <c r="C919" t="s">
        <v>7685</v>
      </c>
      <c r="D919" t="s">
        <v>17068</v>
      </c>
      <c r="E919" s="3">
        <v>599</v>
      </c>
      <c r="F919" s="3">
        <v>2799</v>
      </c>
      <c r="G919" s="3" t="str" cm="1">
        <f t="array" ref="G91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919" s="18">
        <v>0.79</v>
      </c>
      <c r="I919" s="8">
        <f>Table2[[#This Row],[rating]]+(Table2[[#This Row],[review count per product]]/8)</f>
        <v>4.9000000000000004</v>
      </c>
      <c r="J919">
        <v>3.9</v>
      </c>
      <c r="K919" s="2">
        <v>578</v>
      </c>
      <c r="L919" s="2" t="str">
        <f>IF(Table2[[#This Row],[rating_count]]&lt;1000,"YES","NO")</f>
        <v>YES</v>
      </c>
      <c r="M919" s="2" t="str" cm="1">
        <f t="array" ref="M919">_xlfn.IFS(E919&lt;1000,"&lt;₹1000",E919&lt;=10000,"₹1000 - ₹10000",E919&gt;10000,"&gt;₹10000")</f>
        <v>&lt;₹1000</v>
      </c>
      <c r="N919" s="2" t="str">
        <f t="shared" si="42"/>
        <v>YES</v>
      </c>
      <c r="O919" s="4">
        <f t="shared" si="43"/>
        <v>1617822</v>
      </c>
      <c r="P919" t="s">
        <v>5828</v>
      </c>
      <c r="Q919" t="s">
        <v>5829</v>
      </c>
      <c r="R919" t="s">
        <v>5830</v>
      </c>
      <c r="S919">
        <f t="shared" si="44"/>
        <v>8</v>
      </c>
      <c r="T919" t="s">
        <v>5831</v>
      </c>
      <c r="U919" t="s">
        <v>14778</v>
      </c>
      <c r="V919" t="s">
        <v>14779</v>
      </c>
      <c r="W919" t="s">
        <v>14780</v>
      </c>
      <c r="X919" t="s">
        <v>14781</v>
      </c>
      <c r="Y919" t="s">
        <v>14782</v>
      </c>
      <c r="Z919" t="s">
        <v>14783</v>
      </c>
      <c r="AA919" t="s">
        <v>14784</v>
      </c>
      <c r="AB919" t="s">
        <v>14785</v>
      </c>
    </row>
    <row r="920" spans="1:28" x14ac:dyDescent="0.25">
      <c r="A920" t="s">
        <v>7395</v>
      </c>
      <c r="B920" t="s">
        <v>7396</v>
      </c>
      <c r="C920" t="s">
        <v>7689</v>
      </c>
      <c r="D920" t="s">
        <v>17068</v>
      </c>
      <c r="E920" s="3">
        <v>2999</v>
      </c>
      <c r="F920" s="3">
        <v>3595</v>
      </c>
      <c r="G920" s="3" t="str" cm="1">
        <f t="array" ref="G92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920" s="18">
        <v>0.17</v>
      </c>
      <c r="I920" s="8">
        <f>Table2[[#This Row],[rating]]+(Table2[[#This Row],[review count per product]]/8)</f>
        <v>5</v>
      </c>
      <c r="J920">
        <v>4</v>
      </c>
      <c r="K920" s="2">
        <v>178</v>
      </c>
      <c r="L920" s="2" t="str">
        <f>IF(Table2[[#This Row],[rating_count]]&lt;1000,"YES","NO")</f>
        <v>YES</v>
      </c>
      <c r="M920" s="2" t="str" cm="1">
        <f t="array" ref="M920">_xlfn.IFS(E920&lt;1000,"&lt;₹1000",E920&lt;=10000,"₹1000 - ₹10000",E920&gt;10000,"&gt;₹10000")</f>
        <v>₹1000 - ₹10000</v>
      </c>
      <c r="N920" s="2" t="str">
        <f t="shared" si="42"/>
        <v>NO</v>
      </c>
      <c r="O920" s="4">
        <f t="shared" si="43"/>
        <v>639910</v>
      </c>
      <c r="P920" t="s">
        <v>7397</v>
      </c>
      <c r="Q920" t="s">
        <v>7398</v>
      </c>
      <c r="R920" t="s">
        <v>7399</v>
      </c>
      <c r="S920">
        <f t="shared" si="44"/>
        <v>8</v>
      </c>
      <c r="T920" t="s">
        <v>7400</v>
      </c>
      <c r="U920" t="s">
        <v>16829</v>
      </c>
      <c r="V920" t="s">
        <v>16830</v>
      </c>
      <c r="W920" t="s">
        <v>16831</v>
      </c>
      <c r="X920" t="s">
        <v>16832</v>
      </c>
      <c r="Y920" t="s">
        <v>16833</v>
      </c>
      <c r="Z920" t="s">
        <v>16834</v>
      </c>
      <c r="AA920" t="s">
        <v>16835</v>
      </c>
      <c r="AB920" t="s">
        <v>16836</v>
      </c>
    </row>
    <row r="921" spans="1:28" x14ac:dyDescent="0.25">
      <c r="A921" t="s">
        <v>1620</v>
      </c>
      <c r="B921" t="s">
        <v>1621</v>
      </c>
      <c r="C921" t="s">
        <v>7540</v>
      </c>
      <c r="D921" t="s">
        <v>17067</v>
      </c>
      <c r="E921" s="3">
        <v>699</v>
      </c>
      <c r="F921" s="3">
        <v>1899</v>
      </c>
      <c r="G921" s="3" t="str" cm="1">
        <f t="array" ref="G92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921" s="18">
        <v>0.63</v>
      </c>
      <c r="I921" s="8">
        <f>Table2[[#This Row],[rating]]+(Table2[[#This Row],[review count per product]]/8)</f>
        <v>5.4</v>
      </c>
      <c r="J921">
        <v>4.4000000000000004</v>
      </c>
      <c r="K921" s="2">
        <v>390</v>
      </c>
      <c r="L921" s="2" t="str">
        <f>IF(Table2[[#This Row],[rating_count]]&lt;1000,"YES","NO")</f>
        <v>YES</v>
      </c>
      <c r="M921" s="2" t="str" cm="1">
        <f t="array" ref="M921">_xlfn.IFS(E921&lt;1000,"&lt;₹1000",E921&lt;=10000,"₹1000 - ₹10000",E921&gt;10000,"&gt;₹10000")</f>
        <v>&lt;₹1000</v>
      </c>
      <c r="N921" s="2" t="str">
        <f t="shared" si="42"/>
        <v>YES</v>
      </c>
      <c r="O921" s="4">
        <f t="shared" si="43"/>
        <v>740610</v>
      </c>
      <c r="P921" t="s">
        <v>1622</v>
      </c>
      <c r="Q921" t="s">
        <v>1623</v>
      </c>
      <c r="R921" t="s">
        <v>1624</v>
      </c>
      <c r="S921">
        <f t="shared" si="44"/>
        <v>8</v>
      </c>
      <c r="T921" t="s">
        <v>1625</v>
      </c>
      <c r="U921" t="s">
        <v>9573</v>
      </c>
      <c r="V921" t="s">
        <v>9574</v>
      </c>
      <c r="W921" t="s">
        <v>9575</v>
      </c>
      <c r="X921" t="s">
        <v>9576</v>
      </c>
      <c r="Y921" t="s">
        <v>9577</v>
      </c>
      <c r="Z921" t="s">
        <v>9578</v>
      </c>
      <c r="AA921" t="s">
        <v>9579</v>
      </c>
      <c r="AB921" t="s">
        <v>9580</v>
      </c>
    </row>
    <row r="922" spans="1:28" x14ac:dyDescent="0.25">
      <c r="A922" t="s">
        <v>1541</v>
      </c>
      <c r="B922" t="s">
        <v>1285</v>
      </c>
      <c r="C922" t="s">
        <v>7540</v>
      </c>
      <c r="D922" t="s">
        <v>17067</v>
      </c>
      <c r="E922" s="3">
        <v>199</v>
      </c>
      <c r="F922" s="3">
        <v>399</v>
      </c>
      <c r="G922" s="3" t="str" cm="1">
        <f t="array" ref="G92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22" s="18">
        <v>0.5</v>
      </c>
      <c r="I922" s="8">
        <f>Table2[[#This Row],[rating]]+(Table2[[#This Row],[review count per product]]/8)</f>
        <v>5.2</v>
      </c>
      <c r="J922">
        <v>4.2</v>
      </c>
      <c r="K922" s="2">
        <v>1335</v>
      </c>
      <c r="L922" s="2" t="str">
        <f>IF(Table2[[#This Row],[rating_count]]&lt;1000,"YES","NO")</f>
        <v>NO</v>
      </c>
      <c r="M922" s="2" t="str" cm="1">
        <f t="array" ref="M922">_xlfn.IFS(E922&lt;1000,"&lt;₹1000",E922&lt;=10000,"₹1000 - ₹10000",E922&gt;10000,"&gt;₹10000")</f>
        <v>&lt;₹1000</v>
      </c>
      <c r="N922" s="2" t="str">
        <f t="shared" si="42"/>
        <v>YES</v>
      </c>
      <c r="O922" s="4">
        <f t="shared" si="43"/>
        <v>532665</v>
      </c>
      <c r="P922" t="s">
        <v>1286</v>
      </c>
      <c r="Q922" t="s">
        <v>1287</v>
      </c>
      <c r="R922" t="s">
        <v>1288</v>
      </c>
      <c r="S922">
        <f t="shared" si="44"/>
        <v>8</v>
      </c>
      <c r="T922" t="s">
        <v>1289</v>
      </c>
      <c r="U922" t="s">
        <v>9209</v>
      </c>
      <c r="V922" t="s">
        <v>9210</v>
      </c>
      <c r="W922" t="s">
        <v>9211</v>
      </c>
      <c r="X922" t="s">
        <v>9212</v>
      </c>
      <c r="Y922" t="s">
        <v>9213</v>
      </c>
      <c r="Z922" t="s">
        <v>9214</v>
      </c>
      <c r="AA922" t="s">
        <v>9215</v>
      </c>
      <c r="AB922" t="s">
        <v>9216</v>
      </c>
    </row>
    <row r="923" spans="1:28" x14ac:dyDescent="0.25">
      <c r="A923" t="s">
        <v>1548</v>
      </c>
      <c r="B923" t="s">
        <v>1549</v>
      </c>
      <c r="C923" t="s">
        <v>7541</v>
      </c>
      <c r="D923" t="s">
        <v>17067</v>
      </c>
      <c r="E923" s="3">
        <v>1850</v>
      </c>
      <c r="F923" s="3">
        <v>4500</v>
      </c>
      <c r="G923" s="3" t="str" cm="1">
        <f t="array" ref="G92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23" s="18">
        <v>0.59</v>
      </c>
      <c r="I923" s="8">
        <f>Table2[[#This Row],[rating]]+(Table2[[#This Row],[review count per product]]/8)</f>
        <v>5</v>
      </c>
      <c r="J923">
        <v>4</v>
      </c>
      <c r="K923" s="2">
        <v>184</v>
      </c>
      <c r="L923" s="2" t="str">
        <f>IF(Table2[[#This Row],[rating_count]]&lt;1000,"YES","NO")</f>
        <v>YES</v>
      </c>
      <c r="M923" s="2" t="str" cm="1">
        <f t="array" ref="M923">_xlfn.IFS(E923&lt;1000,"&lt;₹1000",E923&lt;=10000,"₹1000 - ₹10000",E923&gt;10000,"&gt;₹10000")</f>
        <v>₹1000 - ₹10000</v>
      </c>
      <c r="N923" s="2" t="str">
        <f t="shared" si="42"/>
        <v>YES</v>
      </c>
      <c r="O923" s="4">
        <f t="shared" si="43"/>
        <v>828000</v>
      </c>
      <c r="P923" t="s">
        <v>1550</v>
      </c>
      <c r="Q923" t="s">
        <v>1551</v>
      </c>
      <c r="R923" t="s">
        <v>1552</v>
      </c>
      <c r="S923">
        <f t="shared" si="44"/>
        <v>8</v>
      </c>
      <c r="T923" t="s">
        <v>1553</v>
      </c>
      <c r="U923" t="s">
        <v>9490</v>
      </c>
      <c r="V923" t="s">
        <v>9491</v>
      </c>
      <c r="W923" t="s">
        <v>9492</v>
      </c>
      <c r="X923" t="s">
        <v>9493</v>
      </c>
      <c r="Y923" t="s">
        <v>9494</v>
      </c>
      <c r="Z923" t="s">
        <v>9495</v>
      </c>
      <c r="AA923" t="s">
        <v>9496</v>
      </c>
      <c r="AB923" t="s">
        <v>9497</v>
      </c>
    </row>
    <row r="924" spans="1:28" x14ac:dyDescent="0.25">
      <c r="A924" t="s">
        <v>1454</v>
      </c>
      <c r="B924" t="s">
        <v>1455</v>
      </c>
      <c r="C924" t="s">
        <v>7540</v>
      </c>
      <c r="D924" t="s">
        <v>17067</v>
      </c>
      <c r="E924" s="3">
        <v>21999</v>
      </c>
      <c r="F924" s="3">
        <v>29999</v>
      </c>
      <c r="G924" s="3" t="str" cm="1">
        <f t="array" ref="G92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924" s="18">
        <v>0.27</v>
      </c>
      <c r="I924" s="8">
        <f>Table2[[#This Row],[rating]]+(Table2[[#This Row],[review count per product]]/8)</f>
        <v>5.2</v>
      </c>
      <c r="J924">
        <v>4.2</v>
      </c>
      <c r="K924" s="2">
        <v>32840</v>
      </c>
      <c r="L924" s="2" t="str">
        <f>IF(Table2[[#This Row],[rating_count]]&lt;1000,"YES","NO")</f>
        <v>NO</v>
      </c>
      <c r="M924" s="2" t="str" cm="1">
        <f t="array" ref="M924">_xlfn.IFS(E924&lt;1000,"&lt;₹1000",E924&lt;=10000,"₹1000 - ₹10000",E924&gt;10000,"&gt;₹10000")</f>
        <v>&gt;₹10000</v>
      </c>
      <c r="N924" s="2" t="str">
        <f t="shared" si="42"/>
        <v>NO</v>
      </c>
      <c r="O924" s="4">
        <f t="shared" si="43"/>
        <v>985167160</v>
      </c>
      <c r="P924" t="s">
        <v>1456</v>
      </c>
      <c r="Q924" t="s">
        <v>103</v>
      </c>
      <c r="R924" t="s">
        <v>104</v>
      </c>
      <c r="S924">
        <f t="shared" si="44"/>
        <v>8</v>
      </c>
      <c r="T924" t="s">
        <v>105</v>
      </c>
      <c r="U924" t="s">
        <v>7856</v>
      </c>
      <c r="V924" t="s">
        <v>7857</v>
      </c>
      <c r="W924" t="s">
        <v>7858</v>
      </c>
      <c r="X924" t="s">
        <v>7859</v>
      </c>
      <c r="Y924" t="s">
        <v>7860</v>
      </c>
      <c r="Z924" t="s">
        <v>7861</v>
      </c>
      <c r="AA924" t="s">
        <v>7862</v>
      </c>
      <c r="AB924" t="s">
        <v>7863</v>
      </c>
    </row>
    <row r="925" spans="1:28" x14ac:dyDescent="0.25">
      <c r="A925" t="s">
        <v>7240</v>
      </c>
      <c r="B925" t="s">
        <v>7241</v>
      </c>
      <c r="C925" t="s">
        <v>7719</v>
      </c>
      <c r="D925" t="s">
        <v>17068</v>
      </c>
      <c r="E925" s="3">
        <v>390</v>
      </c>
      <c r="F925" s="3">
        <v>799</v>
      </c>
      <c r="G925" s="3" t="str" cm="1">
        <f t="array" ref="G92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25" s="18">
        <v>0.51</v>
      </c>
      <c r="I925" s="8">
        <f>Table2[[#This Row],[rating]]+(Table2[[#This Row],[review count per product]]/8)</f>
        <v>4.8</v>
      </c>
      <c r="J925">
        <v>3.8</v>
      </c>
      <c r="K925" s="2">
        <v>287</v>
      </c>
      <c r="L925" s="2" t="str">
        <f>IF(Table2[[#This Row],[rating_count]]&lt;1000,"YES","NO")</f>
        <v>YES</v>
      </c>
      <c r="M925" s="2" t="str" cm="1">
        <f t="array" ref="M925">_xlfn.IFS(E925&lt;1000,"&lt;₹1000",E925&lt;=10000,"₹1000 - ₹10000",E925&gt;10000,"&gt;₹10000")</f>
        <v>&lt;₹1000</v>
      </c>
      <c r="N925" s="2" t="str">
        <f t="shared" si="42"/>
        <v>YES</v>
      </c>
      <c r="O925" s="4">
        <f t="shared" si="43"/>
        <v>229313</v>
      </c>
      <c r="P925" t="s">
        <v>7242</v>
      </c>
      <c r="Q925" t="s">
        <v>7243</v>
      </c>
      <c r="R925" t="s">
        <v>7244</v>
      </c>
      <c r="S925">
        <f t="shared" si="44"/>
        <v>8</v>
      </c>
      <c r="T925" t="s">
        <v>7245</v>
      </c>
      <c r="U925" t="s">
        <v>16621</v>
      </c>
      <c r="V925" t="s">
        <v>16622</v>
      </c>
      <c r="W925" t="s">
        <v>16623</v>
      </c>
      <c r="X925" t="s">
        <v>16624</v>
      </c>
      <c r="Y925" t="s">
        <v>16625</v>
      </c>
      <c r="Z925" t="s">
        <v>16626</v>
      </c>
      <c r="AA925" t="s">
        <v>16627</v>
      </c>
      <c r="AB925" t="s">
        <v>16628</v>
      </c>
    </row>
    <row r="926" spans="1:28" x14ac:dyDescent="0.25">
      <c r="A926" t="s">
        <v>2689</v>
      </c>
      <c r="B926" t="s">
        <v>2690</v>
      </c>
      <c r="C926" t="s">
        <v>7558</v>
      </c>
      <c r="D926" t="s">
        <v>17067</v>
      </c>
      <c r="E926" s="3">
        <v>7915</v>
      </c>
      <c r="F926" s="3">
        <v>9999</v>
      </c>
      <c r="G926" s="3" t="str" cm="1">
        <f t="array" ref="G92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926" s="18">
        <v>0.21</v>
      </c>
      <c r="I926" s="8">
        <f>Table2[[#This Row],[rating]]+(Table2[[#This Row],[review count per product]]/8)</f>
        <v>5.3</v>
      </c>
      <c r="J926">
        <v>4.3</v>
      </c>
      <c r="K926" s="2">
        <v>1376</v>
      </c>
      <c r="L926" s="2" t="str">
        <f>IF(Table2[[#This Row],[rating_count]]&lt;1000,"YES","NO")</f>
        <v>NO</v>
      </c>
      <c r="M926" s="2" t="str" cm="1">
        <f t="array" ref="M926">_xlfn.IFS(E926&lt;1000,"&lt;₹1000",E926&lt;=10000,"₹1000 - ₹10000",E926&gt;10000,"&gt;₹10000")</f>
        <v>₹1000 - ₹10000</v>
      </c>
      <c r="N926" s="2" t="str">
        <f t="shared" si="42"/>
        <v>NO</v>
      </c>
      <c r="O926" s="4">
        <f t="shared" si="43"/>
        <v>13758624</v>
      </c>
      <c r="P926" t="s">
        <v>2691</v>
      </c>
      <c r="Q926" t="s">
        <v>2692</v>
      </c>
      <c r="R926" t="s">
        <v>2693</v>
      </c>
      <c r="S926">
        <f t="shared" si="44"/>
        <v>8</v>
      </c>
      <c r="T926" t="s">
        <v>2694</v>
      </c>
      <c r="U926" t="s">
        <v>10712</v>
      </c>
      <c r="V926" t="s">
        <v>10713</v>
      </c>
      <c r="W926" t="s">
        <v>10714</v>
      </c>
      <c r="X926" t="s">
        <v>10715</v>
      </c>
      <c r="Y926" t="s">
        <v>10716</v>
      </c>
      <c r="Z926" t="s">
        <v>10717</v>
      </c>
      <c r="AA926" t="s">
        <v>10718</v>
      </c>
      <c r="AB926" t="s">
        <v>10719</v>
      </c>
    </row>
    <row r="927" spans="1:28" x14ac:dyDescent="0.25">
      <c r="A927" t="s">
        <v>1424</v>
      </c>
      <c r="B927" t="s">
        <v>1425</v>
      </c>
      <c r="C927" t="s">
        <v>7537</v>
      </c>
      <c r="D927" t="s">
        <v>17066</v>
      </c>
      <c r="E927" s="3">
        <v>719</v>
      </c>
      <c r="F927" s="3">
        <v>1499</v>
      </c>
      <c r="G927" s="3" t="str" cm="1">
        <f t="array" ref="G92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27" s="18">
        <v>0.52</v>
      </c>
      <c r="I927" s="8">
        <f>Table2[[#This Row],[rating]]+(Table2[[#This Row],[review count per product]]/8)</f>
        <v>5.0999999999999996</v>
      </c>
      <c r="J927">
        <v>4.0999999999999996</v>
      </c>
      <c r="K927" s="2">
        <v>1045</v>
      </c>
      <c r="L927" s="2" t="str">
        <f>IF(Table2[[#This Row],[rating_count]]&lt;1000,"YES","NO")</f>
        <v>NO</v>
      </c>
      <c r="M927" s="2" t="str" cm="1">
        <f t="array" ref="M927">_xlfn.IFS(E927&lt;1000,"&lt;₹1000",E927&lt;=10000,"₹1000 - ₹10000",E927&gt;10000,"&gt;₹10000")</f>
        <v>&lt;₹1000</v>
      </c>
      <c r="N927" s="2" t="str">
        <f t="shared" si="42"/>
        <v>YES</v>
      </c>
      <c r="O927" s="4">
        <f t="shared" si="43"/>
        <v>1566455</v>
      </c>
      <c r="P927" t="s">
        <v>1426</v>
      </c>
      <c r="Q927" t="s">
        <v>545</v>
      </c>
      <c r="R927" t="s">
        <v>546</v>
      </c>
      <c r="S927">
        <f t="shared" si="44"/>
        <v>8</v>
      </c>
      <c r="T927" t="s">
        <v>547</v>
      </c>
      <c r="U927" t="s">
        <v>8376</v>
      </c>
      <c r="V927" t="s">
        <v>8377</v>
      </c>
      <c r="W927" t="s">
        <v>8378</v>
      </c>
      <c r="X927" t="s">
        <v>8379</v>
      </c>
      <c r="Y927" t="s">
        <v>8380</v>
      </c>
      <c r="Z927" t="s">
        <v>8381</v>
      </c>
      <c r="AA927" t="s">
        <v>8382</v>
      </c>
      <c r="AB927" t="s">
        <v>8383</v>
      </c>
    </row>
    <row r="928" spans="1:28" x14ac:dyDescent="0.25">
      <c r="A928" t="s">
        <v>2315</v>
      </c>
      <c r="B928" t="s">
        <v>2316</v>
      </c>
      <c r="C928" t="s">
        <v>7537</v>
      </c>
      <c r="D928" t="s">
        <v>17066</v>
      </c>
      <c r="E928" s="3">
        <v>279</v>
      </c>
      <c r="F928" s="3">
        <v>1499</v>
      </c>
      <c r="G928" s="3" t="str" cm="1">
        <f t="array" ref="G92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928" s="18">
        <v>0.81</v>
      </c>
      <c r="I928" s="8">
        <f>Table2[[#This Row],[rating]]+(Table2[[#This Row],[review count per product]]/8)</f>
        <v>5.2</v>
      </c>
      <c r="J928">
        <v>4.2</v>
      </c>
      <c r="K928" s="2">
        <v>2646</v>
      </c>
      <c r="L928" s="2" t="str">
        <f>IF(Table2[[#This Row],[rating_count]]&lt;1000,"YES","NO")</f>
        <v>NO</v>
      </c>
      <c r="M928" s="2" t="str" cm="1">
        <f t="array" ref="M928">_xlfn.IFS(E928&lt;1000,"&lt;₹1000",E928&lt;=10000,"₹1000 - ₹10000",E928&gt;10000,"&gt;₹10000")</f>
        <v>&lt;₹1000</v>
      </c>
      <c r="N928" s="2" t="str">
        <f t="shared" si="42"/>
        <v>YES</v>
      </c>
      <c r="O928" s="4">
        <f t="shared" si="43"/>
        <v>3966354</v>
      </c>
      <c r="P928" t="s">
        <v>2317</v>
      </c>
      <c r="Q928" t="s">
        <v>2318</v>
      </c>
      <c r="R928" t="s">
        <v>2319</v>
      </c>
      <c r="S928">
        <f t="shared" si="44"/>
        <v>8</v>
      </c>
      <c r="T928" t="s">
        <v>2320</v>
      </c>
      <c r="U928" t="s">
        <v>10311</v>
      </c>
      <c r="V928" t="s">
        <v>10312</v>
      </c>
      <c r="W928" t="s">
        <v>10313</v>
      </c>
      <c r="X928" t="s">
        <v>10314</v>
      </c>
      <c r="Y928" t="s">
        <v>10315</v>
      </c>
      <c r="Z928" t="s">
        <v>10316</v>
      </c>
      <c r="AA928" t="s">
        <v>10317</v>
      </c>
      <c r="AB928" t="s">
        <v>10318</v>
      </c>
    </row>
    <row r="929" spans="1:28" x14ac:dyDescent="0.25">
      <c r="A929" t="s">
        <v>6437</v>
      </c>
      <c r="B929" t="s">
        <v>6438</v>
      </c>
      <c r="C929" t="s">
        <v>7692</v>
      </c>
      <c r="D929" t="s">
        <v>17068</v>
      </c>
      <c r="E929" s="3">
        <v>1499</v>
      </c>
      <c r="F929" s="3">
        <v>3500</v>
      </c>
      <c r="G929" s="3" t="str" cm="1">
        <f t="array" ref="G92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29" s="18">
        <v>0.56999999999999995</v>
      </c>
      <c r="I929" s="8">
        <f>Table2[[#This Row],[rating]]+(Table2[[#This Row],[review count per product]]/8)</f>
        <v>5.0999999999999996</v>
      </c>
      <c r="J929">
        <v>4.0999999999999996</v>
      </c>
      <c r="K929" s="2">
        <v>303</v>
      </c>
      <c r="L929" s="2" t="str">
        <f>IF(Table2[[#This Row],[rating_count]]&lt;1000,"YES","NO")</f>
        <v>YES</v>
      </c>
      <c r="M929" s="2" t="str" cm="1">
        <f t="array" ref="M929">_xlfn.IFS(E929&lt;1000,"&lt;₹1000",E929&lt;=10000,"₹1000 - ₹10000",E929&gt;10000,"&gt;₹10000")</f>
        <v>₹1000 - ₹10000</v>
      </c>
      <c r="N929" s="2" t="str">
        <f t="shared" si="42"/>
        <v>YES</v>
      </c>
      <c r="O929" s="4">
        <f t="shared" si="43"/>
        <v>1060500</v>
      </c>
      <c r="P929" t="s">
        <v>6439</v>
      </c>
      <c r="Q929" t="s">
        <v>6440</v>
      </c>
      <c r="R929" t="s">
        <v>6441</v>
      </c>
      <c r="S929">
        <f t="shared" si="44"/>
        <v>8</v>
      </c>
      <c r="T929" t="s">
        <v>6442</v>
      </c>
      <c r="U929" t="s">
        <v>15578</v>
      </c>
      <c r="V929" t="s">
        <v>15579</v>
      </c>
      <c r="W929" t="s">
        <v>15580</v>
      </c>
      <c r="X929" t="s">
        <v>15581</v>
      </c>
      <c r="Y929" t="s">
        <v>15582</v>
      </c>
      <c r="Z929" t="s">
        <v>15583</v>
      </c>
      <c r="AA929" t="s">
        <v>15584</v>
      </c>
      <c r="AB929" t="s">
        <v>15585</v>
      </c>
    </row>
    <row r="930" spans="1:28" x14ac:dyDescent="0.25">
      <c r="A930" t="s">
        <v>5107</v>
      </c>
      <c r="B930" t="s">
        <v>5108</v>
      </c>
      <c r="C930" t="s">
        <v>7537</v>
      </c>
      <c r="D930" t="s">
        <v>17066</v>
      </c>
      <c r="E930" s="3">
        <v>1969</v>
      </c>
      <c r="F930" s="3">
        <v>5000</v>
      </c>
      <c r="G930" s="3" t="str" cm="1">
        <f t="array" ref="G93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930" s="18">
        <v>0.61</v>
      </c>
      <c r="I930" s="8">
        <f>Table2[[#This Row],[rating]]+(Table2[[#This Row],[review count per product]]/8)</f>
        <v>5.0999999999999996</v>
      </c>
      <c r="J930">
        <v>4.0999999999999996</v>
      </c>
      <c r="K930" s="2">
        <v>4927</v>
      </c>
      <c r="L930" s="2" t="str">
        <f>IF(Table2[[#This Row],[rating_count]]&lt;1000,"YES","NO")</f>
        <v>NO</v>
      </c>
      <c r="M930" s="2" t="str" cm="1">
        <f t="array" ref="M930">_xlfn.IFS(E930&lt;1000,"&lt;₹1000",E930&lt;=10000,"₹1000 - ₹10000",E930&gt;10000,"&gt;₹10000")</f>
        <v>₹1000 - ₹10000</v>
      </c>
      <c r="N930" s="2" t="str">
        <f t="shared" si="42"/>
        <v>YES</v>
      </c>
      <c r="O930" s="4">
        <f t="shared" si="43"/>
        <v>24635000</v>
      </c>
      <c r="P930" t="s">
        <v>5109</v>
      </c>
      <c r="Q930" t="s">
        <v>5110</v>
      </c>
      <c r="R930" t="s">
        <v>5111</v>
      </c>
      <c r="S930">
        <f t="shared" si="44"/>
        <v>8</v>
      </c>
      <c r="T930" t="s">
        <v>5112</v>
      </c>
      <c r="U930" t="s">
        <v>13839</v>
      </c>
      <c r="V930" t="s">
        <v>13840</v>
      </c>
      <c r="W930" t="s">
        <v>13841</v>
      </c>
      <c r="X930" t="s">
        <v>13842</v>
      </c>
      <c r="Y930" t="s">
        <v>13843</v>
      </c>
      <c r="Z930" t="s">
        <v>13844</v>
      </c>
      <c r="AA930" t="s">
        <v>13845</v>
      </c>
      <c r="AB930" t="s">
        <v>13846</v>
      </c>
    </row>
    <row r="931" spans="1:28" x14ac:dyDescent="0.25">
      <c r="A931" t="s">
        <v>6269</v>
      </c>
      <c r="B931" t="s">
        <v>6270</v>
      </c>
      <c r="C931" t="s">
        <v>7703</v>
      </c>
      <c r="D931" t="s">
        <v>17068</v>
      </c>
      <c r="E931" s="3">
        <v>1399</v>
      </c>
      <c r="F931" s="3">
        <v>2290</v>
      </c>
      <c r="G931" s="3" t="str" cm="1">
        <f t="array" ref="G93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931" s="18">
        <v>0.39</v>
      </c>
      <c r="I931" s="8">
        <f>Table2[[#This Row],[rating]]+(Table2[[#This Row],[review count per product]]/8)</f>
        <v>5.4</v>
      </c>
      <c r="J931">
        <v>4.4000000000000004</v>
      </c>
      <c r="K931" s="2">
        <v>461</v>
      </c>
      <c r="L931" s="2" t="str">
        <f>IF(Table2[[#This Row],[rating_count]]&lt;1000,"YES","NO")</f>
        <v>YES</v>
      </c>
      <c r="M931" s="2" t="str" cm="1">
        <f t="array" ref="M931">_xlfn.IFS(E931&lt;1000,"&lt;₹1000",E931&lt;=10000,"₹1000 - ₹10000",E931&gt;10000,"&gt;₹10000")</f>
        <v>₹1000 - ₹10000</v>
      </c>
      <c r="N931" s="2" t="str">
        <f t="shared" si="42"/>
        <v>NO</v>
      </c>
      <c r="O931" s="4">
        <f t="shared" si="43"/>
        <v>1055690</v>
      </c>
      <c r="P931" t="s">
        <v>6271</v>
      </c>
      <c r="Q931" t="s">
        <v>6272</v>
      </c>
      <c r="R931" t="s">
        <v>6273</v>
      </c>
      <c r="S931">
        <f t="shared" si="44"/>
        <v>8</v>
      </c>
      <c r="T931" t="s">
        <v>6274</v>
      </c>
      <c r="U931" t="s">
        <v>15354</v>
      </c>
      <c r="V931" t="s">
        <v>15355</v>
      </c>
      <c r="W931" t="s">
        <v>15356</v>
      </c>
      <c r="X931" t="s">
        <v>15357</v>
      </c>
      <c r="Y931" t="s">
        <v>15358</v>
      </c>
      <c r="Z931" t="s">
        <v>15359</v>
      </c>
      <c r="AA931" t="s">
        <v>15360</v>
      </c>
      <c r="AB931" t="s">
        <v>15361</v>
      </c>
    </row>
    <row r="932" spans="1:28" x14ac:dyDescent="0.25">
      <c r="A932" t="s">
        <v>6994</v>
      </c>
      <c r="B932" t="s">
        <v>6995</v>
      </c>
      <c r="C932" t="s">
        <v>7689</v>
      </c>
      <c r="D932" t="s">
        <v>17068</v>
      </c>
      <c r="E932" s="3">
        <v>215</v>
      </c>
      <c r="F932" s="3">
        <v>1499</v>
      </c>
      <c r="G932" s="3" t="str" cm="1">
        <f t="array" ref="G93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932" s="18">
        <v>0.86</v>
      </c>
      <c r="I932" s="8">
        <f>Table2[[#This Row],[rating]]+(Table2[[#This Row],[review count per product]]/8)</f>
        <v>4.9000000000000004</v>
      </c>
      <c r="J932">
        <v>3.9</v>
      </c>
      <c r="K932" s="2">
        <v>1004</v>
      </c>
      <c r="L932" s="2" t="str">
        <f>IF(Table2[[#This Row],[rating_count]]&lt;1000,"YES","NO")</f>
        <v>NO</v>
      </c>
      <c r="M932" s="2" t="str" cm="1">
        <f t="array" ref="M932">_xlfn.IFS(E932&lt;1000,"&lt;₹1000",E932&lt;=10000,"₹1000 - ₹10000",E932&gt;10000,"&gt;₹10000")</f>
        <v>&lt;₹1000</v>
      </c>
      <c r="N932" s="2" t="str">
        <f t="shared" si="42"/>
        <v>YES</v>
      </c>
      <c r="O932" s="4">
        <f t="shared" si="43"/>
        <v>1504996</v>
      </c>
      <c r="P932" t="s">
        <v>6996</v>
      </c>
      <c r="Q932" t="s">
        <v>6997</v>
      </c>
      <c r="R932" t="s">
        <v>6998</v>
      </c>
      <c r="S932">
        <f t="shared" si="44"/>
        <v>8</v>
      </c>
      <c r="T932" t="s">
        <v>6999</v>
      </c>
      <c r="U932" t="s">
        <v>16300</v>
      </c>
      <c r="V932" t="s">
        <v>16301</v>
      </c>
      <c r="W932" t="s">
        <v>16302</v>
      </c>
      <c r="X932" t="s">
        <v>16303</v>
      </c>
      <c r="Y932" t="s">
        <v>16304</v>
      </c>
      <c r="Z932" t="s">
        <v>16305</v>
      </c>
      <c r="AA932" t="s">
        <v>16306</v>
      </c>
      <c r="AB932" t="s">
        <v>16307</v>
      </c>
    </row>
    <row r="933" spans="1:28" x14ac:dyDescent="0.25">
      <c r="A933" t="s">
        <v>890</v>
      </c>
      <c r="B933" t="s">
        <v>891</v>
      </c>
      <c r="C933" t="s">
        <v>7541</v>
      </c>
      <c r="D933" t="s">
        <v>17067</v>
      </c>
      <c r="E933" s="3">
        <v>339</v>
      </c>
      <c r="F933" s="3">
        <v>1999</v>
      </c>
      <c r="G933" s="3" t="str" cm="1">
        <f t="array" ref="G93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933" s="18">
        <v>0.83</v>
      </c>
      <c r="I933" s="8">
        <f>Table2[[#This Row],[rating]]+(Table2[[#This Row],[review count per product]]/8)</f>
        <v>5</v>
      </c>
      <c r="J933">
        <v>4</v>
      </c>
      <c r="K933" s="2">
        <v>343</v>
      </c>
      <c r="L933" s="2" t="str">
        <f>IF(Table2[[#This Row],[rating_count]]&lt;1000,"YES","NO")</f>
        <v>YES</v>
      </c>
      <c r="M933" s="2" t="str" cm="1">
        <f t="array" ref="M933">_xlfn.IFS(E933&lt;1000,"&lt;₹1000",E933&lt;=10000,"₹1000 - ₹10000",E933&gt;10000,"&gt;₹10000")</f>
        <v>&lt;₹1000</v>
      </c>
      <c r="N933" s="2" t="str">
        <f t="shared" si="42"/>
        <v>YES</v>
      </c>
      <c r="O933" s="4">
        <f t="shared" si="43"/>
        <v>685657</v>
      </c>
      <c r="P933" t="s">
        <v>892</v>
      </c>
      <c r="Q933" t="s">
        <v>893</v>
      </c>
      <c r="R933" t="s">
        <v>894</v>
      </c>
      <c r="S933">
        <f t="shared" si="44"/>
        <v>8</v>
      </c>
      <c r="T933" t="s">
        <v>895</v>
      </c>
      <c r="U933" t="s">
        <v>8750</v>
      </c>
      <c r="V933" t="s">
        <v>8751</v>
      </c>
      <c r="W933" t="s">
        <v>8752</v>
      </c>
      <c r="X933" t="s">
        <v>8753</v>
      </c>
      <c r="Y933" t="s">
        <v>8754</v>
      </c>
      <c r="Z933" t="s">
        <v>8755</v>
      </c>
      <c r="AA933" t="s">
        <v>8756</v>
      </c>
      <c r="AB933" t="s">
        <v>8757</v>
      </c>
    </row>
    <row r="934" spans="1:28" x14ac:dyDescent="0.25">
      <c r="A934" t="s">
        <v>5461</v>
      </c>
      <c r="B934" t="s">
        <v>5462</v>
      </c>
      <c r="C934" t="s">
        <v>7658</v>
      </c>
      <c r="D934" t="s">
        <v>17066</v>
      </c>
      <c r="E934" s="3">
        <v>319</v>
      </c>
      <c r="F934" s="3">
        <v>749</v>
      </c>
      <c r="G934" s="3" t="str" cm="1">
        <f t="array" ref="G93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34" s="18">
        <v>0.56999999999999995</v>
      </c>
      <c r="I934" s="8">
        <f>Table2[[#This Row],[rating]]+(Table2[[#This Row],[review count per product]]/8)</f>
        <v>5.6</v>
      </c>
      <c r="J934">
        <v>4.5999999999999996</v>
      </c>
      <c r="K934" s="2">
        <v>124</v>
      </c>
      <c r="L934" s="2" t="str">
        <f>IF(Table2[[#This Row],[rating_count]]&lt;1000,"YES","NO")</f>
        <v>YES</v>
      </c>
      <c r="M934" s="2" t="str" cm="1">
        <f t="array" ref="M934">_xlfn.IFS(E934&lt;1000,"&lt;₹1000",E934&lt;=10000,"₹1000 - ₹10000",E934&gt;10000,"&gt;₹10000")</f>
        <v>&lt;₹1000</v>
      </c>
      <c r="N934" s="2" t="str">
        <f t="shared" si="42"/>
        <v>YES</v>
      </c>
      <c r="O934" s="4">
        <f t="shared" si="43"/>
        <v>92876</v>
      </c>
      <c r="P934" t="s">
        <v>5463</v>
      </c>
      <c r="Q934" t="s">
        <v>5464</v>
      </c>
      <c r="R934" t="s">
        <v>5465</v>
      </c>
      <c r="S934">
        <f t="shared" si="44"/>
        <v>8</v>
      </c>
      <c r="T934" t="s">
        <v>5466</v>
      </c>
      <c r="U934" t="s">
        <v>14306</v>
      </c>
      <c r="V934" t="s">
        <v>14307</v>
      </c>
      <c r="W934" t="s">
        <v>14308</v>
      </c>
      <c r="X934" t="s">
        <v>14309</v>
      </c>
      <c r="Y934" t="s">
        <v>14310</v>
      </c>
      <c r="Z934" t="s">
        <v>14311</v>
      </c>
      <c r="AA934" t="s">
        <v>14312</v>
      </c>
      <c r="AB934" t="s">
        <v>14313</v>
      </c>
    </row>
    <row r="935" spans="1:28" x14ac:dyDescent="0.25">
      <c r="A935" t="s">
        <v>244</v>
      </c>
      <c r="B935" t="s">
        <v>245</v>
      </c>
      <c r="C935" t="s">
        <v>7540</v>
      </c>
      <c r="D935" t="s">
        <v>17067</v>
      </c>
      <c r="E935" s="3">
        <v>19999</v>
      </c>
      <c r="F935" s="3">
        <v>34999</v>
      </c>
      <c r="G935" s="3" t="str" cm="1">
        <f t="array" ref="G93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35" s="18">
        <v>0.43</v>
      </c>
      <c r="I935" s="8">
        <f>Table2[[#This Row],[rating]]+(Table2[[#This Row],[review count per product]]/8)</f>
        <v>5.3</v>
      </c>
      <c r="J935">
        <v>4.3</v>
      </c>
      <c r="K935" s="2">
        <v>27151</v>
      </c>
      <c r="L935" s="2" t="str">
        <f>IF(Table2[[#This Row],[rating_count]]&lt;1000,"YES","NO")</f>
        <v>NO</v>
      </c>
      <c r="M935" s="2" t="str" cm="1">
        <f t="array" ref="M935">_xlfn.IFS(E935&lt;1000,"&lt;₹1000",E935&lt;=10000,"₹1000 - ₹10000",E935&gt;10000,"&gt;₹10000")</f>
        <v>&gt;₹10000</v>
      </c>
      <c r="N935" s="2" t="str">
        <f t="shared" si="42"/>
        <v>NO</v>
      </c>
      <c r="O935" s="4">
        <f t="shared" si="43"/>
        <v>950257849</v>
      </c>
      <c r="P935" t="s">
        <v>246</v>
      </c>
      <c r="Q935" t="s">
        <v>247</v>
      </c>
      <c r="R935" t="s">
        <v>248</v>
      </c>
      <c r="S935">
        <f t="shared" si="44"/>
        <v>8</v>
      </c>
      <c r="T935" t="s">
        <v>249</v>
      </c>
      <c r="U935" t="s">
        <v>8040</v>
      </c>
      <c r="V935" t="s">
        <v>8041</v>
      </c>
      <c r="W935" t="s">
        <v>8042</v>
      </c>
      <c r="X935" t="s">
        <v>8043</v>
      </c>
      <c r="Y935" t="s">
        <v>8044</v>
      </c>
      <c r="Z935" t="s">
        <v>8045</v>
      </c>
      <c r="AA935" t="s">
        <v>8046</v>
      </c>
      <c r="AB935" t="s">
        <v>8047</v>
      </c>
    </row>
    <row r="936" spans="1:28" x14ac:dyDescent="0.25">
      <c r="A936" t="s">
        <v>2244</v>
      </c>
      <c r="B936" t="s">
        <v>2245</v>
      </c>
      <c r="C936" t="s">
        <v>7560</v>
      </c>
      <c r="D936" t="s">
        <v>17067</v>
      </c>
      <c r="E936" s="3">
        <v>1399</v>
      </c>
      <c r="F936" s="3">
        <v>1630</v>
      </c>
      <c r="G936" s="3" t="str" cm="1">
        <f t="array" ref="G93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936" s="18">
        <v>0.14000000000000001</v>
      </c>
      <c r="I936" s="8">
        <f>Table2[[#This Row],[rating]]+(Table2[[#This Row],[review count per product]]/8)</f>
        <v>5</v>
      </c>
      <c r="J936">
        <v>4</v>
      </c>
      <c r="K936" s="2">
        <v>9378</v>
      </c>
      <c r="L936" s="2" t="str">
        <f>IF(Table2[[#This Row],[rating_count]]&lt;1000,"YES","NO")</f>
        <v>NO</v>
      </c>
      <c r="M936" s="2" t="str" cm="1">
        <f t="array" ref="M936">_xlfn.IFS(E936&lt;1000,"&lt;₹1000",E936&lt;=10000,"₹1000 - ₹10000",E936&gt;10000,"&gt;₹10000")</f>
        <v>₹1000 - ₹10000</v>
      </c>
      <c r="N936" s="2" t="str">
        <f t="shared" si="42"/>
        <v>NO</v>
      </c>
      <c r="O936" s="4">
        <f t="shared" si="43"/>
        <v>15286140</v>
      </c>
      <c r="P936" t="s">
        <v>2246</v>
      </c>
      <c r="Q936" t="s">
        <v>2247</v>
      </c>
      <c r="R936" t="s">
        <v>2248</v>
      </c>
      <c r="S936">
        <f t="shared" si="44"/>
        <v>8</v>
      </c>
      <c r="T936" t="s">
        <v>2249</v>
      </c>
      <c r="U936" t="s">
        <v>10231</v>
      </c>
      <c r="V936" t="s">
        <v>10232</v>
      </c>
      <c r="W936" t="s">
        <v>10233</v>
      </c>
      <c r="X936" t="s">
        <v>10234</v>
      </c>
      <c r="Y936" t="s">
        <v>10235</v>
      </c>
      <c r="Z936" t="s">
        <v>10236</v>
      </c>
      <c r="AA936" t="s">
        <v>10237</v>
      </c>
      <c r="AB936" t="s">
        <v>10238</v>
      </c>
    </row>
    <row r="937" spans="1:28" x14ac:dyDescent="0.25">
      <c r="A937" t="s">
        <v>2479</v>
      </c>
      <c r="B937" t="s">
        <v>2480</v>
      </c>
      <c r="C937" t="s">
        <v>7563</v>
      </c>
      <c r="D937" t="s">
        <v>17067</v>
      </c>
      <c r="E937" s="3">
        <v>1399</v>
      </c>
      <c r="F937" s="3">
        <v>1630</v>
      </c>
      <c r="G937" s="3" t="str" cm="1">
        <f t="array" ref="G93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937" s="18">
        <v>0.14000000000000001</v>
      </c>
      <c r="I937" s="8">
        <f>Table2[[#This Row],[rating]]+(Table2[[#This Row],[review count per product]]/8)</f>
        <v>5</v>
      </c>
      <c r="J937">
        <v>4</v>
      </c>
      <c r="K937" s="2">
        <v>9378</v>
      </c>
      <c r="L937" s="2" t="str">
        <f>IF(Table2[[#This Row],[rating_count]]&lt;1000,"YES","NO")</f>
        <v>NO</v>
      </c>
      <c r="M937" s="2" t="str" cm="1">
        <f t="array" ref="M937">_xlfn.IFS(E937&lt;1000,"&lt;₹1000",E937&lt;=10000,"₹1000 - ₹10000",E937&gt;10000,"&gt;₹10000")</f>
        <v>₹1000 - ₹10000</v>
      </c>
      <c r="N937" s="2" t="str">
        <f t="shared" si="42"/>
        <v>NO</v>
      </c>
      <c r="O937" s="4">
        <f t="shared" si="43"/>
        <v>15286140</v>
      </c>
      <c r="P937" t="s">
        <v>2481</v>
      </c>
      <c r="Q937" t="s">
        <v>2247</v>
      </c>
      <c r="R937" t="s">
        <v>2248</v>
      </c>
      <c r="S937">
        <f t="shared" si="44"/>
        <v>8</v>
      </c>
      <c r="T937" t="s">
        <v>2249</v>
      </c>
      <c r="U937" t="s">
        <v>10231</v>
      </c>
      <c r="V937" t="s">
        <v>10232</v>
      </c>
      <c r="W937" t="s">
        <v>10233</v>
      </c>
      <c r="X937" t="s">
        <v>10234</v>
      </c>
      <c r="Y937" t="s">
        <v>10235</v>
      </c>
      <c r="Z937" t="s">
        <v>10236</v>
      </c>
      <c r="AA937" t="s">
        <v>10237</v>
      </c>
      <c r="AB937" t="s">
        <v>10238</v>
      </c>
    </row>
    <row r="938" spans="1:28" x14ac:dyDescent="0.25">
      <c r="A938" t="s">
        <v>1156</v>
      </c>
      <c r="B938" t="s">
        <v>1157</v>
      </c>
      <c r="C938" t="s">
        <v>7537</v>
      </c>
      <c r="D938" t="s">
        <v>17066</v>
      </c>
      <c r="E938" s="3">
        <v>848.99</v>
      </c>
      <c r="F938" s="3">
        <v>1490</v>
      </c>
      <c r="G938" s="3" t="str" cm="1">
        <f t="array" ref="G93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38" s="18">
        <v>0.43</v>
      </c>
      <c r="I938" s="8">
        <f>Table2[[#This Row],[rating]]+(Table2[[#This Row],[review count per product]]/8)</f>
        <v>4.9000000000000004</v>
      </c>
      <c r="J938">
        <v>3.9</v>
      </c>
      <c r="K938" s="2">
        <v>356</v>
      </c>
      <c r="L938" s="2" t="str">
        <f>IF(Table2[[#This Row],[rating_count]]&lt;1000,"YES","NO")</f>
        <v>YES</v>
      </c>
      <c r="M938" s="2" t="str" cm="1">
        <f t="array" ref="M938">_xlfn.IFS(E938&lt;1000,"&lt;₹1000",E938&lt;=10000,"₹1000 - ₹10000",E938&gt;10000,"&gt;₹10000")</f>
        <v>&lt;₹1000</v>
      </c>
      <c r="N938" s="2" t="str">
        <f t="shared" si="42"/>
        <v>NO</v>
      </c>
      <c r="O938" s="4">
        <f t="shared" si="43"/>
        <v>530440</v>
      </c>
      <c r="P938" t="s">
        <v>1158</v>
      </c>
      <c r="Q938" t="s">
        <v>1159</v>
      </c>
      <c r="R938" t="s">
        <v>1160</v>
      </c>
      <c r="S938">
        <f t="shared" si="44"/>
        <v>8</v>
      </c>
      <c r="T938" t="s">
        <v>1161</v>
      </c>
      <c r="U938" t="s">
        <v>9049</v>
      </c>
      <c r="V938" t="s">
        <v>9050</v>
      </c>
      <c r="W938" t="s">
        <v>9051</v>
      </c>
      <c r="X938" t="s">
        <v>9052</v>
      </c>
      <c r="Y938" t="s">
        <v>9053</v>
      </c>
      <c r="Z938" t="s">
        <v>9054</v>
      </c>
      <c r="AA938" t="s">
        <v>9055</v>
      </c>
      <c r="AB938" t="s">
        <v>9056</v>
      </c>
    </row>
    <row r="939" spans="1:28" x14ac:dyDescent="0.25">
      <c r="A939" t="s">
        <v>2260</v>
      </c>
      <c r="B939" t="s">
        <v>2261</v>
      </c>
      <c r="C939" t="s">
        <v>7558</v>
      </c>
      <c r="D939" t="s">
        <v>17067</v>
      </c>
      <c r="E939" s="3">
        <v>2099</v>
      </c>
      <c r="F939" s="3">
        <v>5999</v>
      </c>
      <c r="G939" s="3" t="str" cm="1">
        <f t="array" ref="G93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939" s="18">
        <v>0.65</v>
      </c>
      <c r="I939" s="8">
        <f>Table2[[#This Row],[rating]]+(Table2[[#This Row],[review count per product]]/8)</f>
        <v>5.3</v>
      </c>
      <c r="J939">
        <v>4.3</v>
      </c>
      <c r="K939" s="2">
        <v>17129</v>
      </c>
      <c r="L939" s="2" t="str">
        <f>IF(Table2[[#This Row],[rating_count]]&lt;1000,"YES","NO")</f>
        <v>NO</v>
      </c>
      <c r="M939" s="2" t="str" cm="1">
        <f t="array" ref="M939">_xlfn.IFS(E939&lt;1000,"&lt;₹1000",E939&lt;=10000,"₹1000 - ₹10000",E939&gt;10000,"&gt;₹10000")</f>
        <v>₹1000 - ₹10000</v>
      </c>
      <c r="N939" s="2" t="str">
        <f t="shared" si="42"/>
        <v>YES</v>
      </c>
      <c r="O939" s="4">
        <f t="shared" si="43"/>
        <v>102756871</v>
      </c>
      <c r="P939" t="s">
        <v>2262</v>
      </c>
      <c r="Q939" t="s">
        <v>2263</v>
      </c>
      <c r="R939" t="s">
        <v>2264</v>
      </c>
      <c r="S939">
        <f t="shared" si="44"/>
        <v>8</v>
      </c>
      <c r="T939" t="s">
        <v>2265</v>
      </c>
      <c r="U939" t="s">
        <v>10247</v>
      </c>
      <c r="V939" t="s">
        <v>10248</v>
      </c>
      <c r="W939" t="s">
        <v>10249</v>
      </c>
      <c r="X939" t="s">
        <v>10250</v>
      </c>
      <c r="Y939" t="s">
        <v>10251</v>
      </c>
      <c r="Z939" t="s">
        <v>10252</v>
      </c>
      <c r="AA939" t="s">
        <v>10253</v>
      </c>
      <c r="AB939" t="s">
        <v>10254</v>
      </c>
    </row>
    <row r="940" spans="1:28" x14ac:dyDescent="0.25">
      <c r="A940" t="s">
        <v>622</v>
      </c>
      <c r="B940" t="s">
        <v>623</v>
      </c>
      <c r="C940" t="s">
        <v>7537</v>
      </c>
      <c r="D940" t="s">
        <v>17066</v>
      </c>
      <c r="E940" s="3">
        <v>210</v>
      </c>
      <c r="F940" s="3">
        <v>399</v>
      </c>
      <c r="G940" s="3" t="str" cm="1">
        <f t="array" ref="G94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40" s="18">
        <v>0.47</v>
      </c>
      <c r="I940" s="8">
        <f>Table2[[#This Row],[rating]]+(Table2[[#This Row],[review count per product]]/8)</f>
        <v>5.0999999999999996</v>
      </c>
      <c r="J940">
        <v>4.0999999999999996</v>
      </c>
      <c r="K940" s="2">
        <v>1717</v>
      </c>
      <c r="L940" s="2" t="str">
        <f>IF(Table2[[#This Row],[rating_count]]&lt;1000,"YES","NO")</f>
        <v>NO</v>
      </c>
      <c r="M940" s="2" t="str" cm="1">
        <f t="array" ref="M940">_xlfn.IFS(E940&lt;1000,"&lt;₹1000",E940&lt;=10000,"₹1000 - ₹10000",E940&gt;10000,"&gt;₹10000")</f>
        <v>&lt;₹1000</v>
      </c>
      <c r="N940" s="2" t="str">
        <f t="shared" si="42"/>
        <v>NO</v>
      </c>
      <c r="O940" s="4">
        <f t="shared" si="43"/>
        <v>685083</v>
      </c>
      <c r="P940" t="s">
        <v>624</v>
      </c>
      <c r="Q940" t="s">
        <v>625</v>
      </c>
      <c r="R940" t="s">
        <v>626</v>
      </c>
      <c r="S940">
        <f t="shared" si="44"/>
        <v>8</v>
      </c>
      <c r="T940" t="s">
        <v>627</v>
      </c>
      <c r="U940" t="s">
        <v>8460</v>
      </c>
      <c r="V940" t="s">
        <v>8461</v>
      </c>
      <c r="W940" t="s">
        <v>8462</v>
      </c>
      <c r="X940" t="s">
        <v>8463</v>
      </c>
      <c r="Y940" t="s">
        <v>8464</v>
      </c>
      <c r="Z940" t="s">
        <v>8465</v>
      </c>
      <c r="AA940" t="s">
        <v>8466</v>
      </c>
      <c r="AB940" t="s">
        <v>8467</v>
      </c>
    </row>
    <row r="941" spans="1:28" x14ac:dyDescent="0.25">
      <c r="A941" t="s">
        <v>89</v>
      </c>
      <c r="B941" t="s">
        <v>90</v>
      </c>
      <c r="C941" t="s">
        <v>7537</v>
      </c>
      <c r="D941" t="s">
        <v>17066</v>
      </c>
      <c r="E941" s="3">
        <v>159</v>
      </c>
      <c r="F941" s="3">
        <v>399</v>
      </c>
      <c r="G941" s="3" t="str" cm="1">
        <f t="array" ref="G94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41" s="18">
        <v>0.6</v>
      </c>
      <c r="I941" s="8">
        <f>Table2[[#This Row],[rating]]+(Table2[[#This Row],[review count per product]]/8)</f>
        <v>5.0999999999999996</v>
      </c>
      <c r="J941">
        <v>4.0999999999999996</v>
      </c>
      <c r="K941" s="2">
        <v>4768</v>
      </c>
      <c r="L941" s="2" t="str">
        <f>IF(Table2[[#This Row],[rating_count]]&lt;1000,"YES","NO")</f>
        <v>NO</v>
      </c>
      <c r="M941" s="2" t="str" cm="1">
        <f t="array" ref="M941">_xlfn.IFS(E941&lt;1000,"&lt;₹1000",E941&lt;=10000,"₹1000 - ₹10000",E941&gt;10000,"&gt;₹10000")</f>
        <v>&lt;₹1000</v>
      </c>
      <c r="N941" s="2" t="str">
        <f t="shared" si="42"/>
        <v>YES</v>
      </c>
      <c r="O941" s="4">
        <f t="shared" si="43"/>
        <v>1902432</v>
      </c>
      <c r="P941" t="s">
        <v>37</v>
      </c>
      <c r="Q941" t="s">
        <v>91</v>
      </c>
      <c r="R941" t="s">
        <v>92</v>
      </c>
      <c r="S941">
        <f t="shared" si="44"/>
        <v>8</v>
      </c>
      <c r="T941" t="s">
        <v>93</v>
      </c>
      <c r="U941" t="s">
        <v>7840</v>
      </c>
      <c r="V941" t="s">
        <v>7841</v>
      </c>
      <c r="W941" t="s">
        <v>7842</v>
      </c>
      <c r="X941" t="s">
        <v>7843</v>
      </c>
      <c r="Y941" t="s">
        <v>7844</v>
      </c>
      <c r="Z941" t="s">
        <v>7845</v>
      </c>
      <c r="AA941" t="s">
        <v>7846</v>
      </c>
      <c r="AB941" t="s">
        <v>7847</v>
      </c>
    </row>
    <row r="942" spans="1:28" x14ac:dyDescent="0.25">
      <c r="A942" t="s">
        <v>5047</v>
      </c>
      <c r="B942" t="s">
        <v>5048</v>
      </c>
      <c r="C942" t="s">
        <v>7592</v>
      </c>
      <c r="D942" t="s">
        <v>17066</v>
      </c>
      <c r="E942" s="3">
        <v>398</v>
      </c>
      <c r="F942" s="3">
        <v>1999</v>
      </c>
      <c r="G942" s="3" t="str" cm="1">
        <f t="array" ref="G94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942" s="18">
        <v>0.8</v>
      </c>
      <c r="I942" s="8">
        <f>Table2[[#This Row],[rating]]+(Table2[[#This Row],[review count per product]]/8)</f>
        <v>5.0999999999999996</v>
      </c>
      <c r="J942">
        <v>4.0999999999999996</v>
      </c>
      <c r="K942" s="2">
        <v>257</v>
      </c>
      <c r="L942" s="2" t="str">
        <f>IF(Table2[[#This Row],[rating_count]]&lt;1000,"YES","NO")</f>
        <v>YES</v>
      </c>
      <c r="M942" s="2" t="str" cm="1">
        <f t="array" ref="M942">_xlfn.IFS(E942&lt;1000,"&lt;₹1000",E942&lt;=10000,"₹1000 - ₹10000",E942&gt;10000,"&gt;₹10000")</f>
        <v>&lt;₹1000</v>
      </c>
      <c r="N942" s="2" t="str">
        <f t="shared" si="42"/>
        <v>YES</v>
      </c>
      <c r="O942" s="4">
        <f t="shared" si="43"/>
        <v>513743</v>
      </c>
      <c r="P942" t="s">
        <v>5049</v>
      </c>
      <c r="Q942" t="s">
        <v>5050</v>
      </c>
      <c r="R942" t="s">
        <v>5051</v>
      </c>
      <c r="S942">
        <f t="shared" si="44"/>
        <v>8</v>
      </c>
      <c r="T942" t="s">
        <v>5052</v>
      </c>
      <c r="U942" t="s">
        <v>13759</v>
      </c>
      <c r="V942" t="s">
        <v>13760</v>
      </c>
      <c r="W942" t="s">
        <v>13761</v>
      </c>
      <c r="X942" t="s">
        <v>13762</v>
      </c>
      <c r="Y942" t="s">
        <v>13763</v>
      </c>
      <c r="Z942" t="s">
        <v>13764</v>
      </c>
      <c r="AA942" t="s">
        <v>13765</v>
      </c>
      <c r="AB942" t="s">
        <v>13766</v>
      </c>
    </row>
    <row r="943" spans="1:28" x14ac:dyDescent="0.25">
      <c r="A943" t="s">
        <v>5970</v>
      </c>
      <c r="B943" t="s">
        <v>5971</v>
      </c>
      <c r="C943" t="s">
        <v>7699</v>
      </c>
      <c r="D943" t="s">
        <v>17068</v>
      </c>
      <c r="E943" s="3">
        <v>949</v>
      </c>
      <c r="F943" s="3">
        <v>1999</v>
      </c>
      <c r="G943" s="3" t="str" cm="1">
        <f t="array" ref="G94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43" s="18">
        <v>0.53</v>
      </c>
      <c r="I943" s="8">
        <f>Table2[[#This Row],[rating]]+(Table2[[#This Row],[review count per product]]/8)</f>
        <v>5</v>
      </c>
      <c r="J943">
        <v>4</v>
      </c>
      <c r="K943" s="2">
        <v>1679</v>
      </c>
      <c r="L943" s="2" t="str">
        <f>IF(Table2[[#This Row],[rating_count]]&lt;1000,"YES","NO")</f>
        <v>NO</v>
      </c>
      <c r="M943" s="2" t="str" cm="1">
        <f t="array" ref="M943">_xlfn.IFS(E943&lt;1000,"&lt;₹1000",E943&lt;=10000,"₹1000 - ₹10000",E943&gt;10000,"&gt;₹10000")</f>
        <v>&lt;₹1000</v>
      </c>
      <c r="N943" s="2" t="str">
        <f t="shared" si="42"/>
        <v>YES</v>
      </c>
      <c r="O943" s="4">
        <f t="shared" si="43"/>
        <v>3356321</v>
      </c>
      <c r="P943" t="s">
        <v>5972</v>
      </c>
      <c r="Q943" t="s">
        <v>5973</v>
      </c>
      <c r="R943" t="s">
        <v>5974</v>
      </c>
      <c r="S943">
        <f t="shared" si="44"/>
        <v>8</v>
      </c>
      <c r="T943" t="s">
        <v>5975</v>
      </c>
      <c r="U943" t="s">
        <v>14970</v>
      </c>
      <c r="V943" t="s">
        <v>14971</v>
      </c>
      <c r="W943" t="s">
        <v>14972</v>
      </c>
      <c r="X943" t="s">
        <v>14973</v>
      </c>
      <c r="Y943" t="s">
        <v>14974</v>
      </c>
      <c r="Z943" t="s">
        <v>14975</v>
      </c>
      <c r="AA943" t="s">
        <v>14976</v>
      </c>
      <c r="AB943" t="s">
        <v>14977</v>
      </c>
    </row>
    <row r="944" spans="1:28" x14ac:dyDescent="0.25">
      <c r="A944" t="s">
        <v>6425</v>
      </c>
      <c r="B944" t="s">
        <v>6426</v>
      </c>
      <c r="C944" t="s">
        <v>7689</v>
      </c>
      <c r="D944" t="s">
        <v>17068</v>
      </c>
      <c r="E944" s="3">
        <v>1069</v>
      </c>
      <c r="F944" s="3">
        <v>1699</v>
      </c>
      <c r="G944" s="3" t="str" cm="1">
        <f t="array" ref="G94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944" s="18">
        <v>0.37</v>
      </c>
      <c r="I944" s="8">
        <f>Table2[[#This Row],[rating]]+(Table2[[#This Row],[review count per product]]/8)</f>
        <v>4.9000000000000004</v>
      </c>
      <c r="J944">
        <v>3.9</v>
      </c>
      <c r="K944" s="2">
        <v>313</v>
      </c>
      <c r="L944" s="2" t="str">
        <f>IF(Table2[[#This Row],[rating_count]]&lt;1000,"YES","NO")</f>
        <v>YES</v>
      </c>
      <c r="M944" s="2" t="str" cm="1">
        <f t="array" ref="M944">_xlfn.IFS(E944&lt;1000,"&lt;₹1000",E944&lt;=10000,"₹1000 - ₹10000",E944&gt;10000,"&gt;₹10000")</f>
        <v>₹1000 - ₹10000</v>
      </c>
      <c r="N944" s="2" t="str">
        <f t="shared" si="42"/>
        <v>NO</v>
      </c>
      <c r="O944" s="4">
        <f t="shared" si="43"/>
        <v>531787</v>
      </c>
      <c r="P944" t="s">
        <v>6427</v>
      </c>
      <c r="Q944" t="s">
        <v>6428</v>
      </c>
      <c r="R944" t="s">
        <v>6429</v>
      </c>
      <c r="S944">
        <f t="shared" si="44"/>
        <v>8</v>
      </c>
      <c r="T944" t="s">
        <v>6430</v>
      </c>
      <c r="U944" t="s">
        <v>15562</v>
      </c>
      <c r="V944" t="s">
        <v>15563</v>
      </c>
      <c r="W944" t="s">
        <v>15564</v>
      </c>
      <c r="X944" t="s">
        <v>15565</v>
      </c>
      <c r="Y944" t="s">
        <v>15566</v>
      </c>
      <c r="Z944" t="s">
        <v>15567</v>
      </c>
      <c r="AA944" t="s">
        <v>15568</v>
      </c>
      <c r="AB944" t="s">
        <v>15569</v>
      </c>
    </row>
    <row r="945" spans="1:28" x14ac:dyDescent="0.25">
      <c r="A945" t="s">
        <v>1284</v>
      </c>
      <c r="B945" t="s">
        <v>1285</v>
      </c>
      <c r="C945" t="s">
        <v>7541</v>
      </c>
      <c r="D945" t="s">
        <v>17067</v>
      </c>
      <c r="E945" s="3">
        <v>199</v>
      </c>
      <c r="F945" s="3">
        <v>399</v>
      </c>
      <c r="G945" s="3" t="str" cm="1">
        <f t="array" ref="G94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45" s="18">
        <v>0.5</v>
      </c>
      <c r="I945" s="8">
        <f>Table2[[#This Row],[rating]]+(Table2[[#This Row],[review count per product]]/8)</f>
        <v>5.2</v>
      </c>
      <c r="J945">
        <v>4.2</v>
      </c>
      <c r="K945" s="2">
        <v>1335</v>
      </c>
      <c r="L945" s="2" t="str">
        <f>IF(Table2[[#This Row],[rating_count]]&lt;1000,"YES","NO")</f>
        <v>NO</v>
      </c>
      <c r="M945" s="2" t="str" cm="1">
        <f t="array" ref="M945">_xlfn.IFS(E945&lt;1000,"&lt;₹1000",E945&lt;=10000,"₹1000 - ₹10000",E945&gt;10000,"&gt;₹10000")</f>
        <v>&lt;₹1000</v>
      </c>
      <c r="N945" s="2" t="str">
        <f t="shared" si="42"/>
        <v>YES</v>
      </c>
      <c r="O945" s="4">
        <f t="shared" si="43"/>
        <v>532665</v>
      </c>
      <c r="P945" t="s">
        <v>1286</v>
      </c>
      <c r="Q945" t="s">
        <v>1287</v>
      </c>
      <c r="R945" t="s">
        <v>1288</v>
      </c>
      <c r="S945">
        <f t="shared" si="44"/>
        <v>8</v>
      </c>
      <c r="T945" t="s">
        <v>1289</v>
      </c>
      <c r="U945" t="s">
        <v>9209</v>
      </c>
      <c r="V945" t="s">
        <v>9210</v>
      </c>
      <c r="W945" t="s">
        <v>9211</v>
      </c>
      <c r="X945" t="s">
        <v>9212</v>
      </c>
      <c r="Y945" t="s">
        <v>9213</v>
      </c>
      <c r="Z945" t="s">
        <v>9214</v>
      </c>
      <c r="AA945" t="s">
        <v>9215</v>
      </c>
      <c r="AB945" t="s">
        <v>9216</v>
      </c>
    </row>
    <row r="946" spans="1:28" x14ac:dyDescent="0.25">
      <c r="A946" t="s">
        <v>277</v>
      </c>
      <c r="B946" t="s">
        <v>278</v>
      </c>
      <c r="C946" t="s">
        <v>7541</v>
      </c>
      <c r="D946" t="s">
        <v>17067</v>
      </c>
      <c r="E946" s="3">
        <v>399</v>
      </c>
      <c r="F946" s="3">
        <v>999</v>
      </c>
      <c r="G946" s="3" t="str" cm="1">
        <f t="array" ref="G94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46" s="18">
        <v>0.6</v>
      </c>
      <c r="I946" s="8">
        <f>Table2[[#This Row],[rating]]+(Table2[[#This Row],[review count per product]]/8)</f>
        <v>4.5999999999999996</v>
      </c>
      <c r="J946">
        <v>3.6</v>
      </c>
      <c r="K946" s="2">
        <v>493</v>
      </c>
      <c r="L946" s="2" t="str">
        <f>IF(Table2[[#This Row],[rating_count]]&lt;1000,"YES","NO")</f>
        <v>YES</v>
      </c>
      <c r="M946" s="2" t="str" cm="1">
        <f t="array" ref="M946">_xlfn.IFS(E946&lt;1000,"&lt;₹1000",E946&lt;=10000,"₹1000 - ₹10000",E946&gt;10000,"&gt;₹10000")</f>
        <v>&lt;₹1000</v>
      </c>
      <c r="N946" s="2" t="str">
        <f t="shared" si="42"/>
        <v>YES</v>
      </c>
      <c r="O946" s="4">
        <f t="shared" si="43"/>
        <v>492507</v>
      </c>
      <c r="P946" t="s">
        <v>279</v>
      </c>
      <c r="Q946" t="s">
        <v>280</v>
      </c>
      <c r="R946" t="s">
        <v>281</v>
      </c>
      <c r="S946">
        <f t="shared" si="44"/>
        <v>8</v>
      </c>
      <c r="T946" t="s">
        <v>282</v>
      </c>
      <c r="U946" t="s">
        <v>8072</v>
      </c>
      <c r="V946" t="s">
        <v>8073</v>
      </c>
      <c r="W946" t="s">
        <v>8074</v>
      </c>
      <c r="X946" t="s">
        <v>8075</v>
      </c>
      <c r="Y946" t="s">
        <v>8076</v>
      </c>
      <c r="Z946" t="s">
        <v>8077</v>
      </c>
      <c r="AA946" t="s">
        <v>8078</v>
      </c>
      <c r="AB946" t="s">
        <v>8079</v>
      </c>
    </row>
    <row r="947" spans="1:28" x14ac:dyDescent="0.25">
      <c r="A947" t="s">
        <v>952</v>
      </c>
      <c r="B947" t="s">
        <v>953</v>
      </c>
      <c r="C947" t="s">
        <v>7541</v>
      </c>
      <c r="D947" t="s">
        <v>17067</v>
      </c>
      <c r="E947" s="3">
        <v>205</v>
      </c>
      <c r="F947" s="3">
        <v>499</v>
      </c>
      <c r="G947" s="3" t="str" cm="1">
        <f t="array" ref="G94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47" s="18">
        <v>0.59</v>
      </c>
      <c r="I947" s="8">
        <f>Table2[[#This Row],[rating]]+(Table2[[#This Row],[review count per product]]/8)</f>
        <v>4.8</v>
      </c>
      <c r="J947">
        <v>3.8</v>
      </c>
      <c r="K947" s="2">
        <v>313</v>
      </c>
      <c r="L947" s="2" t="str">
        <f>IF(Table2[[#This Row],[rating_count]]&lt;1000,"YES","NO")</f>
        <v>YES</v>
      </c>
      <c r="M947" s="2" t="str" cm="1">
        <f t="array" ref="M947">_xlfn.IFS(E947&lt;1000,"&lt;₹1000",E947&lt;=10000,"₹1000 - ₹10000",E947&gt;10000,"&gt;₹10000")</f>
        <v>&lt;₹1000</v>
      </c>
      <c r="N947" s="2" t="str">
        <f t="shared" si="42"/>
        <v>YES</v>
      </c>
      <c r="O947" s="4">
        <f t="shared" si="43"/>
        <v>156187</v>
      </c>
      <c r="P947" t="s">
        <v>954</v>
      </c>
      <c r="Q947" t="s">
        <v>955</v>
      </c>
      <c r="R947" t="s">
        <v>956</v>
      </c>
      <c r="S947">
        <f t="shared" si="44"/>
        <v>8</v>
      </c>
      <c r="T947" t="s">
        <v>957</v>
      </c>
      <c r="U947" t="s">
        <v>8811</v>
      </c>
      <c r="V947" t="s">
        <v>8812</v>
      </c>
      <c r="W947" t="s">
        <v>8813</v>
      </c>
      <c r="X947" t="s">
        <v>8814</v>
      </c>
      <c r="Y947" t="s">
        <v>8815</v>
      </c>
      <c r="Z947" t="s">
        <v>8816</v>
      </c>
      <c r="AA947" t="s">
        <v>8817</v>
      </c>
      <c r="AB947" t="s">
        <v>8818</v>
      </c>
    </row>
    <row r="948" spans="1:28" x14ac:dyDescent="0.25">
      <c r="A948" t="s">
        <v>4307</v>
      </c>
      <c r="B948" t="s">
        <v>4308</v>
      </c>
      <c r="C948" t="s">
        <v>7606</v>
      </c>
      <c r="D948" t="s">
        <v>17066</v>
      </c>
      <c r="E948" s="3">
        <v>2490</v>
      </c>
      <c r="F948" s="3">
        <v>3990</v>
      </c>
      <c r="G948" s="3" t="str" cm="1">
        <f t="array" ref="G94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948" s="18">
        <v>0.38</v>
      </c>
      <c r="I948" s="8">
        <f>Table2[[#This Row],[rating]]+(Table2[[#This Row],[review count per product]]/8)</f>
        <v>5.0999999999999996</v>
      </c>
      <c r="J948">
        <v>4.0999999999999996</v>
      </c>
      <c r="K948" s="2">
        <v>3606</v>
      </c>
      <c r="L948" s="2" t="str">
        <f>IF(Table2[[#This Row],[rating_count]]&lt;1000,"YES","NO")</f>
        <v>NO</v>
      </c>
      <c r="M948" s="2" t="str" cm="1">
        <f t="array" ref="M948">_xlfn.IFS(E948&lt;1000,"&lt;₹1000",E948&lt;=10000,"₹1000 - ₹10000",E948&gt;10000,"&gt;₹10000")</f>
        <v>₹1000 - ₹10000</v>
      </c>
      <c r="N948" s="2" t="str">
        <f t="shared" si="42"/>
        <v>NO</v>
      </c>
      <c r="O948" s="4">
        <f t="shared" si="43"/>
        <v>14387940</v>
      </c>
      <c r="P948" t="s">
        <v>4309</v>
      </c>
      <c r="Q948" t="s">
        <v>4310</v>
      </c>
      <c r="R948" t="s">
        <v>4311</v>
      </c>
      <c r="S948">
        <f t="shared" si="44"/>
        <v>8</v>
      </c>
      <c r="T948" t="s">
        <v>4312</v>
      </c>
      <c r="U948" t="s">
        <v>12798</v>
      </c>
      <c r="V948" t="s">
        <v>12799</v>
      </c>
      <c r="W948" t="s">
        <v>12800</v>
      </c>
      <c r="X948" t="s">
        <v>12801</v>
      </c>
      <c r="Y948" t="s">
        <v>12802</v>
      </c>
      <c r="Z948" t="s">
        <v>12803</v>
      </c>
      <c r="AA948" t="s">
        <v>12804</v>
      </c>
      <c r="AB948" t="s">
        <v>12805</v>
      </c>
    </row>
    <row r="949" spans="1:28" x14ac:dyDescent="0.25">
      <c r="A949" t="s">
        <v>6910</v>
      </c>
      <c r="B949" t="s">
        <v>6911</v>
      </c>
      <c r="C949" t="s">
        <v>7719</v>
      </c>
      <c r="D949" t="s">
        <v>17068</v>
      </c>
      <c r="E949" s="3">
        <v>899</v>
      </c>
      <c r="F949" s="3">
        <v>1999</v>
      </c>
      <c r="G949" s="3" t="str" cm="1">
        <f t="array" ref="G94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49" s="18">
        <v>0.55000000000000004</v>
      </c>
      <c r="I949" s="8">
        <f>Table2[[#This Row],[rating]]+(Table2[[#This Row],[review count per product]]/8)</f>
        <v>5</v>
      </c>
      <c r="J949">
        <v>4</v>
      </c>
      <c r="K949" s="2">
        <v>832</v>
      </c>
      <c r="L949" s="2" t="str">
        <f>IF(Table2[[#This Row],[rating_count]]&lt;1000,"YES","NO")</f>
        <v>YES</v>
      </c>
      <c r="M949" s="2" t="str" cm="1">
        <f t="array" ref="M949">_xlfn.IFS(E949&lt;1000,"&lt;₹1000",E949&lt;=10000,"₹1000 - ₹10000",E949&gt;10000,"&gt;₹10000")</f>
        <v>&lt;₹1000</v>
      </c>
      <c r="N949" s="2" t="str">
        <f t="shared" si="42"/>
        <v>YES</v>
      </c>
      <c r="O949" s="4">
        <f t="shared" si="43"/>
        <v>1663168</v>
      </c>
      <c r="P949" t="s">
        <v>6912</v>
      </c>
      <c r="Q949" t="s">
        <v>6913</v>
      </c>
      <c r="R949" t="s">
        <v>6914</v>
      </c>
      <c r="S949">
        <f t="shared" si="44"/>
        <v>8</v>
      </c>
      <c r="T949" t="s">
        <v>6915</v>
      </c>
      <c r="U949" t="s">
        <v>16192</v>
      </c>
      <c r="V949" t="s">
        <v>16193</v>
      </c>
      <c r="W949" t="s">
        <v>16194</v>
      </c>
      <c r="X949" t="s">
        <v>16195</v>
      </c>
      <c r="Y949" t="s">
        <v>16196</v>
      </c>
      <c r="Z949" t="s">
        <v>16197</v>
      </c>
      <c r="AA949" t="s">
        <v>16198</v>
      </c>
      <c r="AB949" t="s">
        <v>16199</v>
      </c>
    </row>
    <row r="950" spans="1:28" x14ac:dyDescent="0.25">
      <c r="A950" t="s">
        <v>931</v>
      </c>
      <c r="B950" t="s">
        <v>932</v>
      </c>
      <c r="C950" t="s">
        <v>7538</v>
      </c>
      <c r="D950" t="s">
        <v>17066</v>
      </c>
      <c r="E950" s="3">
        <v>199</v>
      </c>
      <c r="F950" s="3">
        <v>499</v>
      </c>
      <c r="G950" s="3" t="str" cm="1">
        <f t="array" ref="G95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50" s="18">
        <v>0.6</v>
      </c>
      <c r="I950" s="8">
        <f>Table2[[#This Row],[rating]]+(Table2[[#This Row],[review count per product]]/8)</f>
        <v>4.7</v>
      </c>
      <c r="J950">
        <v>3.7</v>
      </c>
      <c r="K950" s="2">
        <v>612</v>
      </c>
      <c r="L950" s="2" t="str">
        <f>IF(Table2[[#This Row],[rating_count]]&lt;1000,"YES","NO")</f>
        <v>YES</v>
      </c>
      <c r="M950" s="2" t="str" cm="1">
        <f t="array" ref="M950">_xlfn.IFS(E950&lt;1000,"&lt;₹1000",E950&lt;=10000,"₹1000 - ₹10000",E950&gt;10000,"&gt;₹10000")</f>
        <v>&lt;₹1000</v>
      </c>
      <c r="N950" s="2" t="str">
        <f t="shared" si="42"/>
        <v>YES</v>
      </c>
      <c r="O950" s="4">
        <f t="shared" si="43"/>
        <v>305388</v>
      </c>
      <c r="P950" t="s">
        <v>933</v>
      </c>
      <c r="Q950" t="s">
        <v>934</v>
      </c>
      <c r="R950" t="s">
        <v>935</v>
      </c>
      <c r="S950">
        <f t="shared" si="44"/>
        <v>8</v>
      </c>
      <c r="T950" t="s">
        <v>936</v>
      </c>
      <c r="U950" t="s">
        <v>8795</v>
      </c>
      <c r="V950" t="s">
        <v>8796</v>
      </c>
      <c r="W950" t="s">
        <v>8797</v>
      </c>
      <c r="X950" t="s">
        <v>8798</v>
      </c>
      <c r="Y950" t="s">
        <v>8799</v>
      </c>
      <c r="Z950" t="s">
        <v>8800</v>
      </c>
      <c r="AA950" t="s">
        <v>8801</v>
      </c>
      <c r="AB950" t="s">
        <v>8802</v>
      </c>
    </row>
    <row r="951" spans="1:28" x14ac:dyDescent="0.25">
      <c r="A951" t="s">
        <v>2419</v>
      </c>
      <c r="B951" t="s">
        <v>2420</v>
      </c>
      <c r="C951" t="s">
        <v>7561</v>
      </c>
      <c r="D951" t="s">
        <v>17067</v>
      </c>
      <c r="E951" s="3">
        <v>16999</v>
      </c>
      <c r="F951" s="3">
        <v>20999</v>
      </c>
      <c r="G951" s="3" t="str" cm="1">
        <f t="array" ref="G95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951" s="18">
        <v>0.19</v>
      </c>
      <c r="I951" s="8">
        <f>Table2[[#This Row],[rating]]+(Table2[[#This Row],[review count per product]]/8)</f>
        <v>5.0999999999999996</v>
      </c>
      <c r="J951">
        <v>4.0999999999999996</v>
      </c>
      <c r="K951" s="2">
        <v>31822</v>
      </c>
      <c r="L951" s="2" t="str">
        <f>IF(Table2[[#This Row],[rating_count]]&lt;1000,"YES","NO")</f>
        <v>NO</v>
      </c>
      <c r="M951" s="2" t="str" cm="1">
        <f t="array" ref="M951">_xlfn.IFS(E951&lt;1000,"&lt;₹1000",E951&lt;=10000,"₹1000 - ₹10000",E951&gt;10000,"&gt;₹10000")</f>
        <v>&gt;₹10000</v>
      </c>
      <c r="N951" s="2" t="str">
        <f t="shared" si="42"/>
        <v>NO</v>
      </c>
      <c r="O951" s="4">
        <f t="shared" si="43"/>
        <v>668230178</v>
      </c>
      <c r="P951" t="s">
        <v>2421</v>
      </c>
      <c r="Q951" t="s">
        <v>2422</v>
      </c>
      <c r="R951" t="s">
        <v>2423</v>
      </c>
      <c r="S951">
        <f t="shared" si="44"/>
        <v>8</v>
      </c>
      <c r="T951" t="s">
        <v>2424</v>
      </c>
      <c r="U951" t="s">
        <v>10423</v>
      </c>
      <c r="V951" t="s">
        <v>10424</v>
      </c>
      <c r="W951" t="s">
        <v>10425</v>
      </c>
      <c r="X951" t="s">
        <v>10426</v>
      </c>
      <c r="Y951" t="s">
        <v>10427</v>
      </c>
      <c r="Z951" t="s">
        <v>10428</v>
      </c>
      <c r="AA951" t="s">
        <v>10429</v>
      </c>
      <c r="AB951" t="s">
        <v>10430</v>
      </c>
    </row>
    <row r="952" spans="1:28" x14ac:dyDescent="0.25">
      <c r="A952" t="s">
        <v>2553</v>
      </c>
      <c r="B952" t="s">
        <v>2554</v>
      </c>
      <c r="C952" t="s">
        <v>7556</v>
      </c>
      <c r="D952" t="s">
        <v>17067</v>
      </c>
      <c r="E952" s="3">
        <v>16999</v>
      </c>
      <c r="F952" s="3">
        <v>20999</v>
      </c>
      <c r="G952" s="3" t="str" cm="1">
        <f t="array" ref="G95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952" s="18">
        <v>0.19</v>
      </c>
      <c r="I952" s="8">
        <f>Table2[[#This Row],[rating]]+(Table2[[#This Row],[review count per product]]/8)</f>
        <v>5.0999999999999996</v>
      </c>
      <c r="J952">
        <v>4.0999999999999996</v>
      </c>
      <c r="K952" s="2">
        <v>31822</v>
      </c>
      <c r="L952" s="2" t="str">
        <f>IF(Table2[[#This Row],[rating_count]]&lt;1000,"YES","NO")</f>
        <v>NO</v>
      </c>
      <c r="M952" s="2" t="str" cm="1">
        <f t="array" ref="M952">_xlfn.IFS(E952&lt;1000,"&lt;₹1000",E952&lt;=10000,"₹1000 - ₹10000",E952&gt;10000,"&gt;₹10000")</f>
        <v>&gt;₹10000</v>
      </c>
      <c r="N952" s="2" t="str">
        <f t="shared" si="42"/>
        <v>NO</v>
      </c>
      <c r="O952" s="4">
        <f t="shared" si="43"/>
        <v>668230178</v>
      </c>
      <c r="P952" t="s">
        <v>2555</v>
      </c>
      <c r="Q952" t="s">
        <v>2422</v>
      </c>
      <c r="R952" t="s">
        <v>2423</v>
      </c>
      <c r="S952">
        <f t="shared" si="44"/>
        <v>8</v>
      </c>
      <c r="T952" t="s">
        <v>2424</v>
      </c>
      <c r="U952" t="s">
        <v>10423</v>
      </c>
      <c r="V952" t="s">
        <v>10424</v>
      </c>
      <c r="W952" t="s">
        <v>10425</v>
      </c>
      <c r="X952" t="s">
        <v>10426</v>
      </c>
      <c r="Y952" t="s">
        <v>10427</v>
      </c>
      <c r="Z952" t="s">
        <v>10428</v>
      </c>
      <c r="AA952" t="s">
        <v>10429</v>
      </c>
      <c r="AB952" t="s">
        <v>10430</v>
      </c>
    </row>
    <row r="953" spans="1:28" x14ac:dyDescent="0.25">
      <c r="A953" t="s">
        <v>2458</v>
      </c>
      <c r="B953" t="s">
        <v>2459</v>
      </c>
      <c r="C953" t="s">
        <v>7558</v>
      </c>
      <c r="D953" t="s">
        <v>17067</v>
      </c>
      <c r="E953" s="3">
        <v>16999</v>
      </c>
      <c r="F953" s="3">
        <v>20999</v>
      </c>
      <c r="G953" s="3" t="str" cm="1">
        <f t="array" ref="G95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953" s="18">
        <v>0.19</v>
      </c>
      <c r="I953" s="8">
        <f>Table2[[#This Row],[rating]]+(Table2[[#This Row],[review count per product]]/8)</f>
        <v>5.0999999999999996</v>
      </c>
      <c r="J953">
        <v>4.0999999999999996</v>
      </c>
      <c r="K953" s="2">
        <v>31822</v>
      </c>
      <c r="L953" s="2" t="str">
        <f>IF(Table2[[#This Row],[rating_count]]&lt;1000,"YES","NO")</f>
        <v>NO</v>
      </c>
      <c r="M953" s="2" t="str" cm="1">
        <f t="array" ref="M953">_xlfn.IFS(E953&lt;1000,"&lt;₹1000",E953&lt;=10000,"₹1000 - ₹10000",E953&gt;10000,"&gt;₹10000")</f>
        <v>&gt;₹10000</v>
      </c>
      <c r="N953" s="2" t="str">
        <f t="shared" si="42"/>
        <v>NO</v>
      </c>
      <c r="O953" s="4">
        <f t="shared" si="43"/>
        <v>668230178</v>
      </c>
      <c r="P953" t="s">
        <v>2460</v>
      </c>
      <c r="Q953" t="s">
        <v>2422</v>
      </c>
      <c r="R953" t="s">
        <v>2423</v>
      </c>
      <c r="S953">
        <f t="shared" si="44"/>
        <v>8</v>
      </c>
      <c r="T953" t="s">
        <v>2424</v>
      </c>
      <c r="U953" t="s">
        <v>10423</v>
      </c>
      <c r="V953" t="s">
        <v>10424</v>
      </c>
      <c r="W953" t="s">
        <v>10425</v>
      </c>
      <c r="X953" t="s">
        <v>10426</v>
      </c>
      <c r="Y953" t="s">
        <v>10427</v>
      </c>
      <c r="Z953" t="s">
        <v>10428</v>
      </c>
      <c r="AA953" t="s">
        <v>10429</v>
      </c>
      <c r="AB953" t="s">
        <v>10430</v>
      </c>
    </row>
    <row r="954" spans="1:28" x14ac:dyDescent="0.25">
      <c r="A954" t="s">
        <v>7425</v>
      </c>
      <c r="B954" t="s">
        <v>7426</v>
      </c>
      <c r="C954" t="s">
        <v>7688</v>
      </c>
      <c r="D954" t="s">
        <v>17068</v>
      </c>
      <c r="E954" s="3">
        <v>229</v>
      </c>
      <c r="F954" s="3">
        <v>399</v>
      </c>
      <c r="G954" s="3" t="str" cm="1">
        <f t="array" ref="G95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54" s="18">
        <v>0.43</v>
      </c>
      <c r="I954" s="8">
        <f>Table2[[#This Row],[rating]]+(Table2[[#This Row],[review count per product]]/8)</f>
        <v>4.5999999999999996</v>
      </c>
      <c r="J954">
        <v>3.6</v>
      </c>
      <c r="K954" s="2">
        <v>451</v>
      </c>
      <c r="L954" s="2" t="str">
        <f>IF(Table2[[#This Row],[rating_count]]&lt;1000,"YES","NO")</f>
        <v>YES</v>
      </c>
      <c r="M954" s="2" t="str" cm="1">
        <f t="array" ref="M954">_xlfn.IFS(E954&lt;1000,"&lt;₹1000",E954&lt;=10000,"₹1000 - ₹10000",E954&gt;10000,"&gt;₹10000")</f>
        <v>&lt;₹1000</v>
      </c>
      <c r="N954" s="2" t="str">
        <f t="shared" si="42"/>
        <v>NO</v>
      </c>
      <c r="O954" s="4">
        <f t="shared" si="43"/>
        <v>179949</v>
      </c>
      <c r="P954" t="s">
        <v>7427</v>
      </c>
      <c r="Q954" t="s">
        <v>7428</v>
      </c>
      <c r="R954" t="s">
        <v>7429</v>
      </c>
      <c r="S954">
        <f t="shared" si="44"/>
        <v>8</v>
      </c>
      <c r="T954" t="s">
        <v>7430</v>
      </c>
      <c r="U954" t="s">
        <v>16869</v>
      </c>
      <c r="V954" t="s">
        <v>16870</v>
      </c>
      <c r="W954" t="s">
        <v>16871</v>
      </c>
      <c r="X954" t="s">
        <v>16872</v>
      </c>
      <c r="Y954" t="s">
        <v>16873</v>
      </c>
      <c r="Z954" t="s">
        <v>16874</v>
      </c>
      <c r="AA954" t="s">
        <v>16875</v>
      </c>
      <c r="AB954" t="s">
        <v>16876</v>
      </c>
    </row>
    <row r="955" spans="1:28" x14ac:dyDescent="0.25">
      <c r="A955" t="s">
        <v>5041</v>
      </c>
      <c r="B955" t="s">
        <v>5042</v>
      </c>
      <c r="C955" t="s">
        <v>7621</v>
      </c>
      <c r="D955" t="s">
        <v>17066</v>
      </c>
      <c r="E955" s="3">
        <v>999</v>
      </c>
      <c r="F955" s="3">
        <v>2000</v>
      </c>
      <c r="G955" s="3" t="str" cm="1">
        <f t="array" ref="G95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55" s="18">
        <v>0.5</v>
      </c>
      <c r="I955" s="8">
        <f>Table2[[#This Row],[rating]]+(Table2[[#This Row],[review count per product]]/8)</f>
        <v>4.8</v>
      </c>
      <c r="J955">
        <v>3.8</v>
      </c>
      <c r="K955" s="2">
        <v>1163</v>
      </c>
      <c r="L955" s="2" t="str">
        <f>IF(Table2[[#This Row],[rating_count]]&lt;1000,"YES","NO")</f>
        <v>NO</v>
      </c>
      <c r="M955" s="2" t="str" cm="1">
        <f t="array" ref="M955">_xlfn.IFS(E955&lt;1000,"&lt;₹1000",E955&lt;=10000,"₹1000 - ₹10000",E955&gt;10000,"&gt;₹10000")</f>
        <v>&lt;₹1000</v>
      </c>
      <c r="N955" s="2" t="str">
        <f t="shared" si="42"/>
        <v>YES</v>
      </c>
      <c r="O955" s="4">
        <f t="shared" si="43"/>
        <v>2326000</v>
      </c>
      <c r="P955" t="s">
        <v>5043</v>
      </c>
      <c r="Q955" t="s">
        <v>5044</v>
      </c>
      <c r="R955" t="s">
        <v>5045</v>
      </c>
      <c r="S955">
        <f t="shared" si="44"/>
        <v>8</v>
      </c>
      <c r="T955" t="s">
        <v>5046</v>
      </c>
      <c r="U955" t="s">
        <v>13751</v>
      </c>
      <c r="V955" t="s">
        <v>13752</v>
      </c>
      <c r="W955" t="s">
        <v>13753</v>
      </c>
      <c r="X955" t="s">
        <v>13754</v>
      </c>
      <c r="Y955" t="s">
        <v>13755</v>
      </c>
      <c r="Z955" t="s">
        <v>13756</v>
      </c>
      <c r="AA955" t="s">
        <v>13757</v>
      </c>
      <c r="AB955" t="s">
        <v>13758</v>
      </c>
    </row>
    <row r="956" spans="1:28" x14ac:dyDescent="0.25">
      <c r="A956" t="s">
        <v>1382</v>
      </c>
      <c r="B956" t="s">
        <v>1383</v>
      </c>
      <c r="C956" t="s">
        <v>7552</v>
      </c>
      <c r="D956" t="s">
        <v>17067</v>
      </c>
      <c r="E956" s="3">
        <v>4699</v>
      </c>
      <c r="F956" s="3">
        <v>4699</v>
      </c>
      <c r="G956" s="3" t="str" cm="1">
        <f t="array" ref="G95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956" s="18">
        <v>0</v>
      </c>
      <c r="I956" s="8">
        <f>Table2[[#This Row],[rating]]+(Table2[[#This Row],[review count per product]]/8)</f>
        <v>5</v>
      </c>
      <c r="J956">
        <v>4.5</v>
      </c>
      <c r="K956" s="2">
        <v>224</v>
      </c>
      <c r="L956" s="2" t="str">
        <f>IF(Table2[[#This Row],[rating_count]]&lt;1000,"YES","NO")</f>
        <v>YES</v>
      </c>
      <c r="M956" s="2" t="str" cm="1">
        <f t="array" ref="M956">_xlfn.IFS(E956&lt;1000,"&lt;₹1000",E956&lt;=10000,"₹1000 - ₹10000",E956&gt;10000,"&gt;₹10000")</f>
        <v>₹1000 - ₹10000</v>
      </c>
      <c r="N956" s="2" t="str">
        <f t="shared" si="42"/>
        <v>NO</v>
      </c>
      <c r="O956" s="4">
        <f t="shared" si="43"/>
        <v>1052576</v>
      </c>
      <c r="P956" t="s">
        <v>1384</v>
      </c>
      <c r="Q956" t="s">
        <v>1385</v>
      </c>
      <c r="R956" t="s">
        <v>1386</v>
      </c>
      <c r="S956">
        <f t="shared" si="44"/>
        <v>4</v>
      </c>
      <c r="T956" t="s">
        <v>1387</v>
      </c>
      <c r="U956" t="s">
        <v>9305</v>
      </c>
      <c r="V956" t="s">
        <v>9306</v>
      </c>
      <c r="W956" t="s">
        <v>9307</v>
      </c>
      <c r="X956" t="s">
        <v>9308</v>
      </c>
    </row>
    <row r="957" spans="1:28" x14ac:dyDescent="0.25">
      <c r="A957" t="s">
        <v>1409</v>
      </c>
      <c r="B957" t="s">
        <v>1410</v>
      </c>
      <c r="C957" t="s">
        <v>7554</v>
      </c>
      <c r="D957" t="s">
        <v>17067</v>
      </c>
      <c r="E957" s="3">
        <v>2299</v>
      </c>
      <c r="F957" s="3">
        <v>3999</v>
      </c>
      <c r="G957" s="3" t="str" cm="1">
        <f t="array" ref="G95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57" s="18">
        <v>0.43</v>
      </c>
      <c r="I957" s="8">
        <f>Table2[[#This Row],[rating]]+(Table2[[#This Row],[review count per product]]/8)</f>
        <v>4.8</v>
      </c>
      <c r="J957">
        <v>3.8</v>
      </c>
      <c r="K957" s="2">
        <v>282</v>
      </c>
      <c r="L957" s="2" t="str">
        <f>IF(Table2[[#This Row],[rating_count]]&lt;1000,"YES","NO")</f>
        <v>YES</v>
      </c>
      <c r="M957" s="2" t="str" cm="1">
        <f t="array" ref="M957">_xlfn.IFS(E957&lt;1000,"&lt;₹1000",E957&lt;=10000,"₹1000 - ₹10000",E957&gt;10000,"&gt;₹10000")</f>
        <v>₹1000 - ₹10000</v>
      </c>
      <c r="N957" s="2" t="str">
        <f t="shared" si="42"/>
        <v>NO</v>
      </c>
      <c r="O957" s="4">
        <f t="shared" si="43"/>
        <v>1127718</v>
      </c>
      <c r="P957" t="s">
        <v>1411</v>
      </c>
      <c r="Q957" t="s">
        <v>1412</v>
      </c>
      <c r="R957" t="s">
        <v>1413</v>
      </c>
      <c r="S957">
        <f t="shared" si="44"/>
        <v>8</v>
      </c>
      <c r="T957" t="s">
        <v>1414</v>
      </c>
      <c r="U957" t="s">
        <v>9333</v>
      </c>
      <c r="V957" t="s">
        <v>9334</v>
      </c>
      <c r="W957" t="s">
        <v>9335</v>
      </c>
      <c r="X957" t="s">
        <v>9336</v>
      </c>
      <c r="Y957" t="s">
        <v>9337</v>
      </c>
      <c r="Z957" t="s">
        <v>9338</v>
      </c>
      <c r="AA957" t="s">
        <v>9339</v>
      </c>
      <c r="AB957" t="s">
        <v>9340</v>
      </c>
    </row>
    <row r="958" spans="1:28" x14ac:dyDescent="0.25">
      <c r="A958" t="s">
        <v>1439</v>
      </c>
      <c r="B958" t="s">
        <v>1440</v>
      </c>
      <c r="C958" t="s">
        <v>7541</v>
      </c>
      <c r="D958" t="s">
        <v>17067</v>
      </c>
      <c r="E958" s="3">
        <v>399</v>
      </c>
      <c r="F958" s="3">
        <v>999</v>
      </c>
      <c r="G958" s="3" t="str" cm="1">
        <f t="array" ref="G95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58" s="18">
        <v>0.6</v>
      </c>
      <c r="I958" s="8">
        <f>Table2[[#This Row],[rating]]+(Table2[[#This Row],[review count per product]]/8)</f>
        <v>3.9249999999999998</v>
      </c>
      <c r="J958">
        <v>3.3</v>
      </c>
      <c r="K958" s="2">
        <v>23</v>
      </c>
      <c r="L958" s="2" t="str">
        <f>IF(Table2[[#This Row],[rating_count]]&lt;1000,"YES","NO")</f>
        <v>YES</v>
      </c>
      <c r="M958" s="2" t="str" cm="1">
        <f t="array" ref="M958">_xlfn.IFS(E958&lt;1000,"&lt;₹1000",E958&lt;=10000,"₹1000 - ₹10000",E958&gt;10000,"&gt;₹10000")</f>
        <v>&lt;₹1000</v>
      </c>
      <c r="N958" s="2" t="str">
        <f t="shared" si="42"/>
        <v>YES</v>
      </c>
      <c r="O958" s="4">
        <f t="shared" si="43"/>
        <v>22977</v>
      </c>
      <c r="P958" t="s">
        <v>1441</v>
      </c>
      <c r="Q958" t="s">
        <v>1442</v>
      </c>
      <c r="R958" t="s">
        <v>1443</v>
      </c>
      <c r="S958">
        <f t="shared" si="44"/>
        <v>5</v>
      </c>
      <c r="T958" t="s">
        <v>1444</v>
      </c>
      <c r="U958" t="s">
        <v>9365</v>
      </c>
      <c r="V958" t="s">
        <v>9366</v>
      </c>
      <c r="W958" t="s">
        <v>9367</v>
      </c>
      <c r="X958" t="s">
        <v>9368</v>
      </c>
      <c r="Y958" t="s">
        <v>9369</v>
      </c>
    </row>
    <row r="959" spans="1:28" x14ac:dyDescent="0.25">
      <c r="A959" t="s">
        <v>5191</v>
      </c>
      <c r="B959" t="s">
        <v>5192</v>
      </c>
      <c r="C959" t="s">
        <v>7654</v>
      </c>
      <c r="D959" t="s">
        <v>17066</v>
      </c>
      <c r="E959" s="3">
        <v>899</v>
      </c>
      <c r="F959" s="3">
        <v>2000</v>
      </c>
      <c r="G959" s="3" t="str" cm="1">
        <f t="array" ref="G95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59" s="18">
        <v>0.55000000000000004</v>
      </c>
      <c r="I959" s="8">
        <f>Table2[[#This Row],[rating]]+(Table2[[#This Row],[review count per product]]/8)</f>
        <v>4.5999999999999996</v>
      </c>
      <c r="J959">
        <v>3.6</v>
      </c>
      <c r="K959" s="2">
        <v>291</v>
      </c>
      <c r="L959" s="2" t="str">
        <f>IF(Table2[[#This Row],[rating_count]]&lt;1000,"YES","NO")</f>
        <v>YES</v>
      </c>
      <c r="M959" s="2" t="str" cm="1">
        <f t="array" ref="M959">_xlfn.IFS(E959&lt;1000,"&lt;₹1000",E959&lt;=10000,"₹1000 - ₹10000",E959&gt;10000,"&gt;₹10000")</f>
        <v>&lt;₹1000</v>
      </c>
      <c r="N959" s="2" t="str">
        <f t="shared" si="42"/>
        <v>YES</v>
      </c>
      <c r="O959" s="4">
        <f t="shared" si="43"/>
        <v>582000</v>
      </c>
      <c r="P959" t="s">
        <v>5193</v>
      </c>
      <c r="Q959" t="s">
        <v>5194</v>
      </c>
      <c r="R959" t="s">
        <v>5195</v>
      </c>
      <c r="S959">
        <f t="shared" si="44"/>
        <v>8</v>
      </c>
      <c r="T959" t="s">
        <v>5196</v>
      </c>
      <c r="U959" t="s">
        <v>13946</v>
      </c>
      <c r="V959" t="s">
        <v>13947</v>
      </c>
      <c r="W959" t="s">
        <v>13948</v>
      </c>
      <c r="X959" t="s">
        <v>13949</v>
      </c>
      <c r="Y959" t="s">
        <v>13950</v>
      </c>
      <c r="Z959" t="s">
        <v>13951</v>
      </c>
      <c r="AA959" t="s">
        <v>13952</v>
      </c>
      <c r="AB959" t="s">
        <v>13953</v>
      </c>
    </row>
    <row r="960" spans="1:28" x14ac:dyDescent="0.25">
      <c r="A960" t="s">
        <v>6820</v>
      </c>
      <c r="B960" t="s">
        <v>6821</v>
      </c>
      <c r="C960" t="s">
        <v>7699</v>
      </c>
      <c r="D960" t="s">
        <v>17068</v>
      </c>
      <c r="E960" s="3">
        <v>9495</v>
      </c>
      <c r="F960" s="3">
        <v>18990</v>
      </c>
      <c r="G960" s="3" t="str" cm="1">
        <f t="array" ref="G96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60" s="18">
        <v>0.5</v>
      </c>
      <c r="I960" s="8">
        <f>Table2[[#This Row],[rating]]+(Table2[[#This Row],[review count per product]]/8)</f>
        <v>5.2</v>
      </c>
      <c r="J960">
        <v>4.2</v>
      </c>
      <c r="K960" s="2">
        <v>79</v>
      </c>
      <c r="L960" s="2" t="str">
        <f>IF(Table2[[#This Row],[rating_count]]&lt;1000,"YES","NO")</f>
        <v>YES</v>
      </c>
      <c r="M960" s="2" t="str" cm="1">
        <f t="array" ref="M960">_xlfn.IFS(E960&lt;1000,"&lt;₹1000",E960&lt;=10000,"₹1000 - ₹10000",E960&gt;10000,"&gt;₹10000")</f>
        <v>₹1000 - ₹10000</v>
      </c>
      <c r="N960" s="2" t="str">
        <f t="shared" si="42"/>
        <v>YES</v>
      </c>
      <c r="O960" s="4">
        <f t="shared" si="43"/>
        <v>1500210</v>
      </c>
      <c r="P960" t="s">
        <v>6822</v>
      </c>
      <c r="Q960" t="s">
        <v>6823</v>
      </c>
      <c r="R960" t="s">
        <v>6824</v>
      </c>
      <c r="S960">
        <f t="shared" si="44"/>
        <v>8</v>
      </c>
      <c r="T960" t="s">
        <v>6825</v>
      </c>
      <c r="U960" t="s">
        <v>16072</v>
      </c>
      <c r="V960" t="s">
        <v>16073</v>
      </c>
      <c r="W960" t="s">
        <v>16074</v>
      </c>
      <c r="X960" t="s">
        <v>16075</v>
      </c>
      <c r="Y960" t="s">
        <v>16076</v>
      </c>
      <c r="Z960" t="s">
        <v>16077</v>
      </c>
      <c r="AA960" t="s">
        <v>16078</v>
      </c>
      <c r="AB960" t="s">
        <v>16079</v>
      </c>
    </row>
    <row r="961" spans="1:28" x14ac:dyDescent="0.25">
      <c r="A961" t="s">
        <v>3533</v>
      </c>
      <c r="B961" t="s">
        <v>3534</v>
      </c>
      <c r="C961" t="s">
        <v>7598</v>
      </c>
      <c r="D961" t="s">
        <v>17066</v>
      </c>
      <c r="E961" s="3">
        <v>570</v>
      </c>
      <c r="F961" s="3">
        <v>999</v>
      </c>
      <c r="G961" s="3" t="str" cm="1">
        <f t="array" ref="G96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61" s="18">
        <v>0.43</v>
      </c>
      <c r="I961" s="8">
        <f>Table2[[#This Row],[rating]]+(Table2[[#This Row],[review count per product]]/8)</f>
        <v>5.2</v>
      </c>
      <c r="J961">
        <v>4.2</v>
      </c>
      <c r="K961" s="2">
        <v>3201</v>
      </c>
      <c r="L961" s="2" t="str">
        <f>IF(Table2[[#This Row],[rating_count]]&lt;1000,"YES","NO")</f>
        <v>NO</v>
      </c>
      <c r="M961" s="2" t="str" cm="1">
        <f t="array" ref="M961">_xlfn.IFS(E961&lt;1000,"&lt;₹1000",E961&lt;=10000,"₹1000 - ₹10000",E961&gt;10000,"&gt;₹10000")</f>
        <v>&lt;₹1000</v>
      </c>
      <c r="N961" s="2" t="str">
        <f t="shared" si="42"/>
        <v>NO</v>
      </c>
      <c r="O961" s="4">
        <f t="shared" si="43"/>
        <v>3197799</v>
      </c>
      <c r="P961" t="s">
        <v>3535</v>
      </c>
      <c r="Q961" t="s">
        <v>3536</v>
      </c>
      <c r="R961" t="s">
        <v>3537</v>
      </c>
      <c r="S961">
        <f t="shared" si="44"/>
        <v>8</v>
      </c>
      <c r="T961" t="s">
        <v>3538</v>
      </c>
      <c r="U961" t="s">
        <v>11774</v>
      </c>
      <c r="V961" t="s">
        <v>11775</v>
      </c>
      <c r="W961" t="s">
        <v>11776</v>
      </c>
      <c r="X961" t="s">
        <v>11777</v>
      </c>
      <c r="Y961" t="s">
        <v>11778</v>
      </c>
      <c r="Z961" t="s">
        <v>11779</v>
      </c>
      <c r="AA961" t="s">
        <v>11780</v>
      </c>
      <c r="AB961" t="s">
        <v>11781</v>
      </c>
    </row>
    <row r="962" spans="1:28" x14ac:dyDescent="0.25">
      <c r="A962" t="s">
        <v>3765</v>
      </c>
      <c r="B962" t="s">
        <v>3766</v>
      </c>
      <c r="C962" t="s">
        <v>7581</v>
      </c>
      <c r="D962" t="s">
        <v>17066</v>
      </c>
      <c r="E962" s="3">
        <v>499</v>
      </c>
      <c r="F962" s="3">
        <v>799</v>
      </c>
      <c r="G962" s="3" t="str" cm="1">
        <f t="array" ref="G96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962" s="18">
        <v>0.38</v>
      </c>
      <c r="I962" s="8">
        <f>Table2[[#This Row],[rating]]+(Table2[[#This Row],[review count per product]]/8)</f>
        <v>5.3</v>
      </c>
      <c r="J962">
        <v>4.3</v>
      </c>
      <c r="K962" s="2">
        <v>2125</v>
      </c>
      <c r="L962" s="2" t="str">
        <f>IF(Table2[[#This Row],[rating_count]]&lt;1000,"YES","NO")</f>
        <v>NO</v>
      </c>
      <c r="M962" s="2" t="str" cm="1">
        <f t="array" ref="M962">_xlfn.IFS(E962&lt;1000,"&lt;₹1000",E962&lt;=10000,"₹1000 - ₹10000",E962&gt;10000,"&gt;₹10000")</f>
        <v>&lt;₹1000</v>
      </c>
      <c r="N962" s="2" t="str">
        <f t="shared" ref="N962:N1025" si="45">IF(H962&gt;=50%,"YES","NO")</f>
        <v>NO</v>
      </c>
      <c r="O962" s="4">
        <f t="shared" ref="O962:O1025" si="46">F962*K962</f>
        <v>1697875</v>
      </c>
      <c r="P962" t="s">
        <v>3767</v>
      </c>
      <c r="Q962" t="s">
        <v>3768</v>
      </c>
      <c r="R962" t="s">
        <v>3769</v>
      </c>
      <c r="S962">
        <f t="shared" ref="S962:S1025" si="47">COUNTA(U962:AB962)</f>
        <v>8</v>
      </c>
      <c r="T962" t="s">
        <v>3770</v>
      </c>
      <c r="U962" t="s">
        <v>12078</v>
      </c>
      <c r="V962" t="s">
        <v>12079</v>
      </c>
      <c r="W962" t="s">
        <v>12080</v>
      </c>
      <c r="X962" t="s">
        <v>12081</v>
      </c>
      <c r="Y962" t="s">
        <v>12082</v>
      </c>
      <c r="Z962" t="s">
        <v>12083</v>
      </c>
      <c r="AA962" t="s">
        <v>12084</v>
      </c>
      <c r="AB962" t="s">
        <v>12085</v>
      </c>
    </row>
    <row r="963" spans="1:28" x14ac:dyDescent="0.25">
      <c r="A963" t="s">
        <v>6892</v>
      </c>
      <c r="B963" t="s">
        <v>6893</v>
      </c>
      <c r="C963" t="s">
        <v>7696</v>
      </c>
      <c r="D963" t="s">
        <v>17068</v>
      </c>
      <c r="E963" s="3">
        <v>2199</v>
      </c>
      <c r="F963" s="3">
        <v>3999</v>
      </c>
      <c r="G963" s="3" t="str" cm="1">
        <f t="array" ref="G96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63" s="18">
        <v>0.45</v>
      </c>
      <c r="I963" s="8">
        <f>Table2[[#This Row],[rating]]+(Table2[[#This Row],[review count per product]]/8)</f>
        <v>4.5</v>
      </c>
      <c r="J963">
        <v>3.5</v>
      </c>
      <c r="K963" s="2">
        <v>340</v>
      </c>
      <c r="L963" s="2" t="str">
        <f>IF(Table2[[#This Row],[rating_count]]&lt;1000,"YES","NO")</f>
        <v>YES</v>
      </c>
      <c r="M963" s="2" t="str" cm="1">
        <f t="array" ref="M963">_xlfn.IFS(E963&lt;1000,"&lt;₹1000",E963&lt;=10000,"₹1000 - ₹10000",E963&gt;10000,"&gt;₹10000")</f>
        <v>₹1000 - ₹10000</v>
      </c>
      <c r="N963" s="2" t="str">
        <f t="shared" si="45"/>
        <v>NO</v>
      </c>
      <c r="O963" s="4">
        <f t="shared" si="46"/>
        <v>1359660</v>
      </c>
      <c r="P963" t="s">
        <v>6894</v>
      </c>
      <c r="Q963" t="s">
        <v>6895</v>
      </c>
      <c r="R963" t="s">
        <v>6896</v>
      </c>
      <c r="S963">
        <f t="shared" si="47"/>
        <v>8</v>
      </c>
      <c r="T963" t="s">
        <v>6897</v>
      </c>
      <c r="U963" t="s">
        <v>16168</v>
      </c>
      <c r="V963" t="s">
        <v>16169</v>
      </c>
      <c r="W963" t="s">
        <v>16170</v>
      </c>
      <c r="X963" t="s">
        <v>16171</v>
      </c>
      <c r="Y963" t="s">
        <v>16172</v>
      </c>
      <c r="Z963" t="s">
        <v>16173</v>
      </c>
      <c r="AA963" t="s">
        <v>16174</v>
      </c>
      <c r="AB963" t="s">
        <v>16175</v>
      </c>
    </row>
    <row r="964" spans="1:28" x14ac:dyDescent="0.25">
      <c r="A964" t="s">
        <v>4460</v>
      </c>
      <c r="B964" t="s">
        <v>4461</v>
      </c>
      <c r="C964" t="s">
        <v>7588</v>
      </c>
      <c r="D964" t="s">
        <v>17067</v>
      </c>
      <c r="E964" s="3">
        <v>1199</v>
      </c>
      <c r="F964" s="3">
        <v>5499</v>
      </c>
      <c r="G964" s="3" t="str" cm="1">
        <f t="array" ref="G96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964" s="18">
        <v>0.78</v>
      </c>
      <c r="I964" s="8">
        <f>Table2[[#This Row],[rating]]+(Table2[[#This Row],[review count per product]]/8)</f>
        <v>4.8</v>
      </c>
      <c r="J964">
        <v>3.8</v>
      </c>
      <c r="K964" s="2">
        <v>2043</v>
      </c>
      <c r="L964" s="2" t="str">
        <f>IF(Table2[[#This Row],[rating_count]]&lt;1000,"YES","NO")</f>
        <v>NO</v>
      </c>
      <c r="M964" s="2" t="str" cm="1">
        <f t="array" ref="M964">_xlfn.IFS(E964&lt;1000,"&lt;₹1000",E964&lt;=10000,"₹1000 - ₹10000",E964&gt;10000,"&gt;₹10000")</f>
        <v>₹1000 - ₹10000</v>
      </c>
      <c r="N964" s="2" t="str">
        <f t="shared" si="45"/>
        <v>YES</v>
      </c>
      <c r="O964" s="4">
        <f t="shared" si="46"/>
        <v>11234457</v>
      </c>
      <c r="P964" t="s">
        <v>4462</v>
      </c>
      <c r="Q964" t="s">
        <v>4463</v>
      </c>
      <c r="R964" t="s">
        <v>4464</v>
      </c>
      <c r="S964">
        <f t="shared" si="47"/>
        <v>8</v>
      </c>
      <c r="T964" t="s">
        <v>4465</v>
      </c>
      <c r="U964" t="s">
        <v>12996</v>
      </c>
      <c r="V964" t="s">
        <v>12997</v>
      </c>
      <c r="W964" t="s">
        <v>12998</v>
      </c>
      <c r="X964" t="s">
        <v>12999</v>
      </c>
      <c r="Y964" t="s">
        <v>13000</v>
      </c>
      <c r="Z964" t="s">
        <v>13001</v>
      </c>
      <c r="AA964" t="s">
        <v>13002</v>
      </c>
      <c r="AB964" t="s">
        <v>13003</v>
      </c>
    </row>
    <row r="965" spans="1:28" x14ac:dyDescent="0.25">
      <c r="A965" t="s">
        <v>7216</v>
      </c>
      <c r="B965" t="s">
        <v>7217</v>
      </c>
      <c r="C965" t="s">
        <v>7706</v>
      </c>
      <c r="D965" t="s">
        <v>17068</v>
      </c>
      <c r="E965" s="3">
        <v>3041.67</v>
      </c>
      <c r="F965" s="3">
        <v>5999</v>
      </c>
      <c r="G965" s="3" t="str" cm="1">
        <f t="array" ref="G96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65" s="18">
        <v>0.49</v>
      </c>
      <c r="I965" s="8">
        <f>Table2[[#This Row],[rating]]+(Table2[[#This Row],[review count per product]]/8)</f>
        <v>5</v>
      </c>
      <c r="J965">
        <v>4</v>
      </c>
      <c r="K965" s="2">
        <v>777</v>
      </c>
      <c r="L965" s="2" t="str">
        <f>IF(Table2[[#This Row],[rating_count]]&lt;1000,"YES","NO")</f>
        <v>YES</v>
      </c>
      <c r="M965" s="2" t="str" cm="1">
        <f t="array" ref="M965">_xlfn.IFS(E965&lt;1000,"&lt;₹1000",E965&lt;=10000,"₹1000 - ₹10000",E965&gt;10000,"&gt;₹10000")</f>
        <v>₹1000 - ₹10000</v>
      </c>
      <c r="N965" s="2" t="str">
        <f t="shared" si="45"/>
        <v>NO</v>
      </c>
      <c r="O965" s="4">
        <f t="shared" si="46"/>
        <v>4661223</v>
      </c>
      <c r="P965" t="s">
        <v>7218</v>
      </c>
      <c r="Q965" t="s">
        <v>7219</v>
      </c>
      <c r="R965" t="s">
        <v>7220</v>
      </c>
      <c r="S965">
        <f t="shared" si="47"/>
        <v>8</v>
      </c>
      <c r="T965" t="s">
        <v>7221</v>
      </c>
      <c r="U965" t="s">
        <v>16589</v>
      </c>
      <c r="V965" t="s">
        <v>16590</v>
      </c>
      <c r="W965" t="s">
        <v>16591</v>
      </c>
      <c r="X965" t="s">
        <v>16592</v>
      </c>
      <c r="Y965" t="s">
        <v>16593</v>
      </c>
      <c r="Z965" t="s">
        <v>16594</v>
      </c>
      <c r="AA965" t="s">
        <v>16595</v>
      </c>
      <c r="AB965" t="s">
        <v>16596</v>
      </c>
    </row>
    <row r="966" spans="1:28" x14ac:dyDescent="0.25">
      <c r="A966" t="s">
        <v>1225</v>
      </c>
      <c r="B966" t="s">
        <v>1226</v>
      </c>
      <c r="C966" t="s">
        <v>7540</v>
      </c>
      <c r="D966" t="s">
        <v>17067</v>
      </c>
      <c r="E966" s="3">
        <v>31999</v>
      </c>
      <c r="F966" s="3">
        <v>49999</v>
      </c>
      <c r="G966" s="3" t="str" cm="1">
        <f t="array" ref="G96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966" s="18">
        <v>0.36</v>
      </c>
      <c r="I966" s="8">
        <f>Table2[[#This Row],[rating]]+(Table2[[#This Row],[review count per product]]/8)</f>
        <v>5.3</v>
      </c>
      <c r="J966">
        <v>4.3</v>
      </c>
      <c r="K966" s="2">
        <v>21252</v>
      </c>
      <c r="L966" s="2" t="str">
        <f>IF(Table2[[#This Row],[rating_count]]&lt;1000,"YES","NO")</f>
        <v>NO</v>
      </c>
      <c r="M966" s="2" t="str" cm="1">
        <f t="array" ref="M966">_xlfn.IFS(E966&lt;1000,"&lt;₹1000",E966&lt;=10000,"₹1000 - ₹10000",E966&gt;10000,"&gt;₹10000")</f>
        <v>&gt;₹10000</v>
      </c>
      <c r="N966" s="2" t="str">
        <f t="shared" si="45"/>
        <v>NO</v>
      </c>
      <c r="O966" s="4">
        <f t="shared" si="46"/>
        <v>1062578748</v>
      </c>
      <c r="P966" t="s">
        <v>1227</v>
      </c>
      <c r="Q966" t="s">
        <v>1228</v>
      </c>
      <c r="R966" t="s">
        <v>1229</v>
      </c>
      <c r="S966">
        <f t="shared" si="47"/>
        <v>8</v>
      </c>
      <c r="T966" t="s">
        <v>1230</v>
      </c>
      <c r="U966" t="s">
        <v>9137</v>
      </c>
      <c r="V966" t="s">
        <v>9138</v>
      </c>
      <c r="W966" t="s">
        <v>9139</v>
      </c>
      <c r="X966" t="s">
        <v>9140</v>
      </c>
      <c r="Y966" t="s">
        <v>9141</v>
      </c>
      <c r="Z966" t="s">
        <v>9142</v>
      </c>
      <c r="AA966" t="s">
        <v>9143</v>
      </c>
      <c r="AB966" t="s">
        <v>9144</v>
      </c>
    </row>
    <row r="967" spans="1:28" x14ac:dyDescent="0.25">
      <c r="A967" t="s">
        <v>4592</v>
      </c>
      <c r="B967" t="s">
        <v>4593</v>
      </c>
      <c r="C967" t="s">
        <v>7631</v>
      </c>
      <c r="D967" t="s">
        <v>17069</v>
      </c>
      <c r="E967" s="3">
        <v>1565</v>
      </c>
      <c r="F967" s="3">
        <v>2999</v>
      </c>
      <c r="G967" s="3" t="str" cm="1">
        <f t="array" ref="G96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67" s="18">
        <v>0.48</v>
      </c>
      <c r="I967" s="8">
        <f>Table2[[#This Row],[rating]]+(Table2[[#This Row],[review count per product]]/8)</f>
        <v>5</v>
      </c>
      <c r="J967">
        <v>4</v>
      </c>
      <c r="K967" s="2">
        <v>11113</v>
      </c>
      <c r="L967" s="2" t="str">
        <f>IF(Table2[[#This Row],[rating_count]]&lt;1000,"YES","NO")</f>
        <v>NO</v>
      </c>
      <c r="M967" s="2" t="str" cm="1">
        <f t="array" ref="M967">_xlfn.IFS(E967&lt;1000,"&lt;₹1000",E967&lt;=10000,"₹1000 - ₹10000",E967&gt;10000,"&gt;₹10000")</f>
        <v>₹1000 - ₹10000</v>
      </c>
      <c r="N967" s="2" t="str">
        <f t="shared" si="45"/>
        <v>NO</v>
      </c>
      <c r="O967" s="4">
        <f t="shared" si="46"/>
        <v>33327887</v>
      </c>
      <c r="P967" t="s">
        <v>4594</v>
      </c>
      <c r="Q967" t="s">
        <v>4595</v>
      </c>
      <c r="R967" t="s">
        <v>4596</v>
      </c>
      <c r="S967">
        <f t="shared" si="47"/>
        <v>8</v>
      </c>
      <c r="T967" t="s">
        <v>4597</v>
      </c>
      <c r="U967" t="s">
        <v>13161</v>
      </c>
      <c r="V967" t="s">
        <v>13162</v>
      </c>
      <c r="W967" t="s">
        <v>13163</v>
      </c>
      <c r="X967" t="s">
        <v>13164</v>
      </c>
      <c r="Y967" t="s">
        <v>13165</v>
      </c>
      <c r="Z967" t="s">
        <v>13166</v>
      </c>
      <c r="AA967" t="s">
        <v>13167</v>
      </c>
      <c r="AB967" t="s">
        <v>13168</v>
      </c>
    </row>
    <row r="968" spans="1:28" x14ac:dyDescent="0.25">
      <c r="A968" t="s">
        <v>2541</v>
      </c>
      <c r="B968" t="s">
        <v>2542</v>
      </c>
      <c r="C968" t="s">
        <v>7556</v>
      </c>
      <c r="D968" t="s">
        <v>17067</v>
      </c>
      <c r="E968" s="3">
        <v>8499</v>
      </c>
      <c r="F968" s="3">
        <v>12999</v>
      </c>
      <c r="G968" s="3" t="str" cm="1">
        <f t="array" ref="G96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968" s="18">
        <v>0.35</v>
      </c>
      <c r="I968" s="8">
        <f>Table2[[#This Row],[rating]]+(Table2[[#This Row],[review count per product]]/8)</f>
        <v>5.0999999999999996</v>
      </c>
      <c r="J968">
        <v>4.0999999999999996</v>
      </c>
      <c r="K968" s="2">
        <v>6662</v>
      </c>
      <c r="L968" s="2" t="str">
        <f>IF(Table2[[#This Row],[rating_count]]&lt;1000,"YES","NO")</f>
        <v>NO</v>
      </c>
      <c r="M968" s="2" t="str" cm="1">
        <f t="array" ref="M968">_xlfn.IFS(E968&lt;1000,"&lt;₹1000",E968&lt;=10000,"₹1000 - ₹10000",E968&gt;10000,"&gt;₹10000")</f>
        <v>₹1000 - ₹10000</v>
      </c>
      <c r="N968" s="2" t="str">
        <f t="shared" si="45"/>
        <v>NO</v>
      </c>
      <c r="O968" s="4">
        <f t="shared" si="46"/>
        <v>86599338</v>
      </c>
      <c r="P968" t="s">
        <v>2543</v>
      </c>
      <c r="Q968" t="s">
        <v>2544</v>
      </c>
      <c r="R968" t="s">
        <v>2545</v>
      </c>
      <c r="S968">
        <f t="shared" si="47"/>
        <v>8</v>
      </c>
      <c r="T968" t="s">
        <v>2546</v>
      </c>
      <c r="U968" t="s">
        <v>10536</v>
      </c>
      <c r="V968" t="s">
        <v>10537</v>
      </c>
      <c r="W968" t="s">
        <v>10538</v>
      </c>
      <c r="X968" t="s">
        <v>10539</v>
      </c>
      <c r="Y968" t="s">
        <v>10540</v>
      </c>
      <c r="Z968" t="s">
        <v>10541</v>
      </c>
      <c r="AA968" t="s">
        <v>10542</v>
      </c>
      <c r="AB968" t="s">
        <v>10543</v>
      </c>
    </row>
    <row r="969" spans="1:28" x14ac:dyDescent="0.25">
      <c r="A969" t="s">
        <v>694</v>
      </c>
      <c r="B969" t="s">
        <v>695</v>
      </c>
      <c r="C969" t="s">
        <v>7541</v>
      </c>
      <c r="D969" t="s">
        <v>17067</v>
      </c>
      <c r="E969" s="3">
        <v>349</v>
      </c>
      <c r="F969" s="3">
        <v>599</v>
      </c>
      <c r="G969" s="3" t="str" cm="1">
        <f t="array" ref="G96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69" s="18">
        <v>0.42</v>
      </c>
      <c r="I969" s="8">
        <f>Table2[[#This Row],[rating]]+(Table2[[#This Row],[review count per product]]/8)</f>
        <v>5.2</v>
      </c>
      <c r="J969">
        <v>4.2</v>
      </c>
      <c r="K969" s="2">
        <v>284</v>
      </c>
      <c r="L969" s="2" t="str">
        <f>IF(Table2[[#This Row],[rating_count]]&lt;1000,"YES","NO")</f>
        <v>YES</v>
      </c>
      <c r="M969" s="2" t="str" cm="1">
        <f t="array" ref="M969">_xlfn.IFS(E969&lt;1000,"&lt;₹1000",E969&lt;=10000,"₹1000 - ₹10000",E969&gt;10000,"&gt;₹10000")</f>
        <v>&lt;₹1000</v>
      </c>
      <c r="N969" s="2" t="str">
        <f t="shared" si="45"/>
        <v>NO</v>
      </c>
      <c r="O969" s="4">
        <f t="shared" si="46"/>
        <v>170116</v>
      </c>
      <c r="P969" t="s">
        <v>696</v>
      </c>
      <c r="Q969" t="s">
        <v>697</v>
      </c>
      <c r="R969" t="s">
        <v>698</v>
      </c>
      <c r="S969">
        <f t="shared" si="47"/>
        <v>8</v>
      </c>
      <c r="T969" t="s">
        <v>699</v>
      </c>
      <c r="U969" t="s">
        <v>8548</v>
      </c>
      <c r="V969" t="s">
        <v>8549</v>
      </c>
      <c r="W969" t="s">
        <v>8550</v>
      </c>
      <c r="X969" t="s">
        <v>8551</v>
      </c>
      <c r="Y969" t="s">
        <v>8552</v>
      </c>
      <c r="Z969" t="s">
        <v>8553</v>
      </c>
      <c r="AA969" t="s">
        <v>8554</v>
      </c>
      <c r="AB969" t="s">
        <v>8555</v>
      </c>
    </row>
    <row r="970" spans="1:28" x14ac:dyDescent="0.25">
      <c r="A970" t="s">
        <v>1542</v>
      </c>
      <c r="B970" t="s">
        <v>1543</v>
      </c>
      <c r="C970" t="s">
        <v>7541</v>
      </c>
      <c r="D970" t="s">
        <v>17067</v>
      </c>
      <c r="E970" s="3">
        <v>349</v>
      </c>
      <c r="F970" s="3">
        <v>699</v>
      </c>
      <c r="G970" s="3" t="str" cm="1">
        <f t="array" ref="G97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70" s="18">
        <v>0.5</v>
      </c>
      <c r="I970" s="8">
        <f>Table2[[#This Row],[rating]]+(Table2[[#This Row],[review count per product]]/8)</f>
        <v>4.9000000000000004</v>
      </c>
      <c r="J970">
        <v>3.9</v>
      </c>
      <c r="K970" s="2">
        <v>214</v>
      </c>
      <c r="L970" s="2" t="str">
        <f>IF(Table2[[#This Row],[rating_count]]&lt;1000,"YES","NO")</f>
        <v>YES</v>
      </c>
      <c r="M970" s="2" t="str" cm="1">
        <f t="array" ref="M970">_xlfn.IFS(E970&lt;1000,"&lt;₹1000",E970&lt;=10000,"₹1000 - ₹10000",E970&gt;10000,"&gt;₹10000")</f>
        <v>&lt;₹1000</v>
      </c>
      <c r="N970" s="2" t="str">
        <f t="shared" si="45"/>
        <v>YES</v>
      </c>
      <c r="O970" s="4">
        <f t="shared" si="46"/>
        <v>149586</v>
      </c>
      <c r="P970" t="s">
        <v>1544</v>
      </c>
      <c r="Q970" t="s">
        <v>1545</v>
      </c>
      <c r="R970" t="s">
        <v>1546</v>
      </c>
      <c r="S970">
        <f t="shared" si="47"/>
        <v>8</v>
      </c>
      <c r="T970" t="s">
        <v>1547</v>
      </c>
      <c r="U970" t="s">
        <v>9482</v>
      </c>
      <c r="V970" t="s">
        <v>9483</v>
      </c>
      <c r="W970" t="s">
        <v>9484</v>
      </c>
      <c r="X970" t="s">
        <v>9485</v>
      </c>
      <c r="Y970" t="s">
        <v>9486</v>
      </c>
      <c r="Z970" t="s">
        <v>9487</v>
      </c>
      <c r="AA970" t="s">
        <v>9488</v>
      </c>
      <c r="AB970" t="s">
        <v>9489</v>
      </c>
    </row>
    <row r="971" spans="1:28" x14ac:dyDescent="0.25">
      <c r="A971" t="s">
        <v>6778</v>
      </c>
      <c r="B971" t="s">
        <v>6779</v>
      </c>
      <c r="C971" t="s">
        <v>7686</v>
      </c>
      <c r="D971" t="s">
        <v>17068</v>
      </c>
      <c r="E971" s="3">
        <v>979</v>
      </c>
      <c r="F971" s="3">
        <v>1999</v>
      </c>
      <c r="G971" s="3" t="str" cm="1">
        <f t="array" ref="G97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71" s="18">
        <v>0.51</v>
      </c>
      <c r="I971" s="8">
        <f>Table2[[#This Row],[rating]]+(Table2[[#This Row],[review count per product]]/8)</f>
        <v>4.9000000000000004</v>
      </c>
      <c r="J971">
        <v>3.9</v>
      </c>
      <c r="K971" s="2">
        <v>157</v>
      </c>
      <c r="L971" s="2" t="str">
        <f>IF(Table2[[#This Row],[rating_count]]&lt;1000,"YES","NO")</f>
        <v>YES</v>
      </c>
      <c r="M971" s="2" t="str" cm="1">
        <f t="array" ref="M971">_xlfn.IFS(E971&lt;1000,"&lt;₹1000",E971&lt;=10000,"₹1000 - ₹10000",E971&gt;10000,"&gt;₹10000")</f>
        <v>&lt;₹1000</v>
      </c>
      <c r="N971" s="2" t="str">
        <f t="shared" si="45"/>
        <v>YES</v>
      </c>
      <c r="O971" s="4">
        <f t="shared" si="46"/>
        <v>313843</v>
      </c>
      <c r="P971" t="s">
        <v>6780</v>
      </c>
      <c r="Q971" t="s">
        <v>6781</v>
      </c>
      <c r="R971" t="s">
        <v>6782</v>
      </c>
      <c r="S971">
        <f t="shared" si="47"/>
        <v>8</v>
      </c>
      <c r="T971" t="s">
        <v>6783</v>
      </c>
      <c r="U971" t="s">
        <v>16021</v>
      </c>
      <c r="V971" t="s">
        <v>16022</v>
      </c>
      <c r="W971" t="s">
        <v>16023</v>
      </c>
      <c r="X971" t="s">
        <v>16024</v>
      </c>
      <c r="Y971" t="s">
        <v>16025</v>
      </c>
      <c r="Z971" t="s">
        <v>16026</v>
      </c>
      <c r="AA971" t="s">
        <v>16027</v>
      </c>
      <c r="AB971" t="s">
        <v>16028</v>
      </c>
    </row>
    <row r="972" spans="1:28" x14ac:dyDescent="0.25">
      <c r="A972" t="s">
        <v>2008</v>
      </c>
      <c r="B972" t="s">
        <v>2009</v>
      </c>
      <c r="C972" t="s">
        <v>7564</v>
      </c>
      <c r="D972" t="s">
        <v>17067</v>
      </c>
      <c r="E972" s="3">
        <v>2299</v>
      </c>
      <c r="F972" s="3">
        <v>7990</v>
      </c>
      <c r="G972" s="3" t="str" cm="1">
        <f t="array" ref="G97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972" s="18">
        <v>0.71</v>
      </c>
      <c r="I972" s="8">
        <f>Table2[[#This Row],[rating]]+(Table2[[#This Row],[review count per product]]/8)</f>
        <v>5.2</v>
      </c>
      <c r="J972">
        <v>4.2</v>
      </c>
      <c r="K972" s="2">
        <v>69622</v>
      </c>
      <c r="L972" s="2" t="str">
        <f>IF(Table2[[#This Row],[rating_count]]&lt;1000,"YES","NO")</f>
        <v>NO</v>
      </c>
      <c r="M972" s="2" t="str" cm="1">
        <f t="array" ref="M972">_xlfn.IFS(E972&lt;1000,"&lt;₹1000",E972&lt;=10000,"₹1000 - ₹10000",E972&gt;10000,"&gt;₹10000")</f>
        <v>₹1000 - ₹10000</v>
      </c>
      <c r="N972" s="2" t="str">
        <f t="shared" si="45"/>
        <v>YES</v>
      </c>
      <c r="O972" s="4">
        <f t="shared" si="46"/>
        <v>556279780</v>
      </c>
      <c r="P972" t="s">
        <v>2010</v>
      </c>
      <c r="Q972" t="s">
        <v>2011</v>
      </c>
      <c r="R972" t="s">
        <v>2012</v>
      </c>
      <c r="S972">
        <f t="shared" si="47"/>
        <v>8</v>
      </c>
      <c r="T972" t="s">
        <v>2013</v>
      </c>
      <c r="U972" t="s">
        <v>9993</v>
      </c>
      <c r="V972" t="s">
        <v>9994</v>
      </c>
      <c r="W972" t="s">
        <v>9995</v>
      </c>
      <c r="X972" t="s">
        <v>9996</v>
      </c>
      <c r="Y972" t="s">
        <v>9997</v>
      </c>
      <c r="Z972" t="s">
        <v>9998</v>
      </c>
      <c r="AA972" t="s">
        <v>9999</v>
      </c>
      <c r="AB972" t="s">
        <v>10000</v>
      </c>
    </row>
    <row r="973" spans="1:28" x14ac:dyDescent="0.25">
      <c r="A973" t="s">
        <v>2104</v>
      </c>
      <c r="B973" t="s">
        <v>2105</v>
      </c>
      <c r="C973" t="s">
        <v>7561</v>
      </c>
      <c r="D973" t="s">
        <v>17067</v>
      </c>
      <c r="E973" s="3">
        <v>599</v>
      </c>
      <c r="F973" s="3">
        <v>1899</v>
      </c>
      <c r="G973" s="3" t="str" cm="1">
        <f t="array" ref="G97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973" s="18">
        <v>0.68</v>
      </c>
      <c r="I973" s="8">
        <f>Table2[[#This Row],[rating]]+(Table2[[#This Row],[review count per product]]/8)</f>
        <v>5.3</v>
      </c>
      <c r="J973">
        <v>4.3</v>
      </c>
      <c r="K973" s="2">
        <v>140036</v>
      </c>
      <c r="L973" s="2" t="str">
        <f>IF(Table2[[#This Row],[rating_count]]&lt;1000,"YES","NO")</f>
        <v>NO</v>
      </c>
      <c r="M973" s="2" t="str" cm="1">
        <f t="array" ref="M973">_xlfn.IFS(E973&lt;1000,"&lt;₹1000",E973&lt;=10000,"₹1000 - ₹10000",E973&gt;10000,"&gt;₹10000")</f>
        <v>&lt;₹1000</v>
      </c>
      <c r="N973" s="2" t="str">
        <f t="shared" si="45"/>
        <v>YES</v>
      </c>
      <c r="O973" s="4">
        <f t="shared" si="46"/>
        <v>265928364</v>
      </c>
      <c r="P973" t="s">
        <v>2022</v>
      </c>
      <c r="Q973" t="s">
        <v>2023</v>
      </c>
      <c r="R973" t="s">
        <v>2024</v>
      </c>
      <c r="S973">
        <f t="shared" si="47"/>
        <v>8</v>
      </c>
      <c r="T973" t="s">
        <v>2025</v>
      </c>
      <c r="U973" t="s">
        <v>10009</v>
      </c>
      <c r="V973" t="s">
        <v>10010</v>
      </c>
      <c r="W973" t="s">
        <v>10011</v>
      </c>
      <c r="X973" t="s">
        <v>10012</v>
      </c>
      <c r="Y973" t="s">
        <v>10013</v>
      </c>
      <c r="Z973" t="s">
        <v>10014</v>
      </c>
      <c r="AA973" t="s">
        <v>10015</v>
      </c>
      <c r="AB973" t="s">
        <v>10016</v>
      </c>
    </row>
    <row r="974" spans="1:28" x14ac:dyDescent="0.25">
      <c r="A974" t="s">
        <v>2020</v>
      </c>
      <c r="B974" t="s">
        <v>2021</v>
      </c>
      <c r="C974" t="s">
        <v>7556</v>
      </c>
      <c r="D974" t="s">
        <v>17067</v>
      </c>
      <c r="E974" s="3">
        <v>1149</v>
      </c>
      <c r="F974" s="3">
        <v>3999</v>
      </c>
      <c r="G974" s="3" t="str" cm="1">
        <f t="array" ref="G97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974" s="18">
        <v>0.71</v>
      </c>
      <c r="I974" s="8">
        <f>Table2[[#This Row],[rating]]+(Table2[[#This Row],[review count per product]]/8)</f>
        <v>5.3</v>
      </c>
      <c r="J974">
        <v>4.3</v>
      </c>
      <c r="K974" s="2">
        <v>140036</v>
      </c>
      <c r="L974" s="2" t="str">
        <f>IF(Table2[[#This Row],[rating_count]]&lt;1000,"YES","NO")</f>
        <v>NO</v>
      </c>
      <c r="M974" s="2" t="str" cm="1">
        <f t="array" ref="M974">_xlfn.IFS(E974&lt;1000,"&lt;₹1000",E974&lt;=10000,"₹1000 - ₹10000",E974&gt;10000,"&gt;₹10000")</f>
        <v>₹1000 - ₹10000</v>
      </c>
      <c r="N974" s="2" t="str">
        <f t="shared" si="45"/>
        <v>YES</v>
      </c>
      <c r="O974" s="4">
        <f t="shared" si="46"/>
        <v>560003964</v>
      </c>
      <c r="P974" t="s">
        <v>2022</v>
      </c>
      <c r="Q974" t="s">
        <v>2023</v>
      </c>
      <c r="R974" t="s">
        <v>2024</v>
      </c>
      <c r="S974">
        <f t="shared" si="47"/>
        <v>8</v>
      </c>
      <c r="T974" t="s">
        <v>2025</v>
      </c>
      <c r="U974" t="s">
        <v>10009</v>
      </c>
      <c r="V974" t="s">
        <v>10010</v>
      </c>
      <c r="W974" t="s">
        <v>10011</v>
      </c>
      <c r="X974" t="s">
        <v>10012</v>
      </c>
      <c r="Y974" t="s">
        <v>10013</v>
      </c>
      <c r="Z974" t="s">
        <v>10014</v>
      </c>
      <c r="AA974" t="s">
        <v>10015</v>
      </c>
      <c r="AB974" t="s">
        <v>10016</v>
      </c>
    </row>
    <row r="975" spans="1:28" x14ac:dyDescent="0.25">
      <c r="A975" t="s">
        <v>5958</v>
      </c>
      <c r="B975" t="s">
        <v>5959</v>
      </c>
      <c r="C975" t="s">
        <v>7691</v>
      </c>
      <c r="D975" t="s">
        <v>17068</v>
      </c>
      <c r="E975" s="3">
        <v>1999</v>
      </c>
      <c r="F975" s="3">
        <v>4775</v>
      </c>
      <c r="G975" s="3" t="str" cm="1">
        <f t="array" ref="G97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75" s="18">
        <v>0.57999999999999996</v>
      </c>
      <c r="I975" s="8">
        <f>Table2[[#This Row],[rating]]+(Table2[[#This Row],[review count per product]]/8)</f>
        <v>5.2</v>
      </c>
      <c r="J975">
        <v>4.2</v>
      </c>
      <c r="K975" s="2">
        <v>1353</v>
      </c>
      <c r="L975" s="2" t="str">
        <f>IF(Table2[[#This Row],[rating_count]]&lt;1000,"YES","NO")</f>
        <v>NO</v>
      </c>
      <c r="M975" s="2" t="str" cm="1">
        <f t="array" ref="M975">_xlfn.IFS(E975&lt;1000,"&lt;₹1000",E975&lt;=10000,"₹1000 - ₹10000",E975&gt;10000,"&gt;₹10000")</f>
        <v>₹1000 - ₹10000</v>
      </c>
      <c r="N975" s="2" t="str">
        <f t="shared" si="45"/>
        <v>YES</v>
      </c>
      <c r="O975" s="4">
        <f t="shared" si="46"/>
        <v>6460575</v>
      </c>
      <c r="P975" t="s">
        <v>5960</v>
      </c>
      <c r="Q975" t="s">
        <v>5961</v>
      </c>
      <c r="R975" t="s">
        <v>5962</v>
      </c>
      <c r="S975">
        <f t="shared" si="47"/>
        <v>8</v>
      </c>
      <c r="T975" t="s">
        <v>5963</v>
      </c>
      <c r="U975" t="s">
        <v>14954</v>
      </c>
      <c r="V975" t="s">
        <v>14955</v>
      </c>
      <c r="W975" t="s">
        <v>14956</v>
      </c>
      <c r="X975" t="s">
        <v>14957</v>
      </c>
      <c r="Y975" t="s">
        <v>14958</v>
      </c>
      <c r="Z975" t="s">
        <v>14959</v>
      </c>
      <c r="AA975" t="s">
        <v>14960</v>
      </c>
      <c r="AB975" t="s">
        <v>14961</v>
      </c>
    </row>
    <row r="976" spans="1:28" x14ac:dyDescent="0.25">
      <c r="A976" t="s">
        <v>5599</v>
      </c>
      <c r="B976" t="s">
        <v>5600</v>
      </c>
      <c r="C976" t="s">
        <v>7683</v>
      </c>
      <c r="D976" t="s">
        <v>17068</v>
      </c>
      <c r="E976" s="3">
        <v>453</v>
      </c>
      <c r="F976" s="3">
        <v>999</v>
      </c>
      <c r="G976" s="3" t="str" cm="1">
        <f t="array" ref="G97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76" s="18">
        <v>0.55000000000000004</v>
      </c>
      <c r="I976" s="8">
        <f>Table2[[#This Row],[rating]]+(Table2[[#This Row],[review count per product]]/8)</f>
        <v>5.3</v>
      </c>
      <c r="J976">
        <v>4.3</v>
      </c>
      <c r="K976" s="2">
        <v>610</v>
      </c>
      <c r="L976" s="2" t="str">
        <f>IF(Table2[[#This Row],[rating_count]]&lt;1000,"YES","NO")</f>
        <v>YES</v>
      </c>
      <c r="M976" s="2" t="str" cm="1">
        <f t="array" ref="M976">_xlfn.IFS(E976&lt;1000,"&lt;₹1000",E976&lt;=10000,"₹1000 - ₹10000",E976&gt;10000,"&gt;₹10000")</f>
        <v>&lt;₹1000</v>
      </c>
      <c r="N976" s="2" t="str">
        <f t="shared" si="45"/>
        <v>YES</v>
      </c>
      <c r="O976" s="4">
        <f t="shared" si="46"/>
        <v>609390</v>
      </c>
      <c r="P976" t="s">
        <v>5601</v>
      </c>
      <c r="Q976" t="s">
        <v>5602</v>
      </c>
      <c r="R976" t="s">
        <v>5603</v>
      </c>
      <c r="S976">
        <f t="shared" si="47"/>
        <v>8</v>
      </c>
      <c r="T976" t="s">
        <v>5604</v>
      </c>
      <c r="U976" t="s">
        <v>14482</v>
      </c>
      <c r="V976" t="s">
        <v>14483</v>
      </c>
      <c r="W976" t="s">
        <v>14484</v>
      </c>
      <c r="X976" t="s">
        <v>14485</v>
      </c>
      <c r="Y976" t="s">
        <v>14486</v>
      </c>
      <c r="Z976" t="s">
        <v>14487</v>
      </c>
      <c r="AA976" t="s">
        <v>14488</v>
      </c>
      <c r="AB976" t="s">
        <v>14489</v>
      </c>
    </row>
    <row r="977" spans="1:28" x14ac:dyDescent="0.25">
      <c r="A977" t="s">
        <v>2710</v>
      </c>
      <c r="B977" t="s">
        <v>2711</v>
      </c>
      <c r="C977" t="s">
        <v>7559</v>
      </c>
      <c r="D977" t="s">
        <v>17067</v>
      </c>
      <c r="E977" s="3">
        <v>474</v>
      </c>
      <c r="F977" s="3">
        <v>1799</v>
      </c>
      <c r="G977" s="3" t="str" cm="1">
        <f t="array" ref="G97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977" s="18">
        <v>0.74</v>
      </c>
      <c r="I977" s="8">
        <f>Table2[[#This Row],[rating]]+(Table2[[#This Row],[review count per product]]/8)</f>
        <v>5.3</v>
      </c>
      <c r="J977">
        <v>4.3</v>
      </c>
      <c r="K977" s="2">
        <v>1454</v>
      </c>
      <c r="L977" s="2" t="str">
        <f>IF(Table2[[#This Row],[rating_count]]&lt;1000,"YES","NO")</f>
        <v>NO</v>
      </c>
      <c r="M977" s="2" t="str" cm="1">
        <f t="array" ref="M977">_xlfn.IFS(E977&lt;1000,"&lt;₹1000",E977&lt;=10000,"₹1000 - ₹10000",E977&gt;10000,"&gt;₹10000")</f>
        <v>&lt;₹1000</v>
      </c>
      <c r="N977" s="2" t="str">
        <f t="shared" si="45"/>
        <v>YES</v>
      </c>
      <c r="O977" s="4">
        <f t="shared" si="46"/>
        <v>2615746</v>
      </c>
      <c r="P977" t="s">
        <v>2712</v>
      </c>
      <c r="Q977" t="s">
        <v>2713</v>
      </c>
      <c r="R977" t="s">
        <v>2714</v>
      </c>
      <c r="S977">
        <f t="shared" si="47"/>
        <v>8</v>
      </c>
      <c r="T977" t="s">
        <v>2715</v>
      </c>
      <c r="U977" t="s">
        <v>10736</v>
      </c>
      <c r="V977" t="s">
        <v>10737</v>
      </c>
      <c r="W977" t="s">
        <v>10738</v>
      </c>
      <c r="X977" t="s">
        <v>10739</v>
      </c>
      <c r="Y977" t="s">
        <v>10740</v>
      </c>
      <c r="Z977" t="s">
        <v>10741</v>
      </c>
      <c r="AA977" t="s">
        <v>10742</v>
      </c>
      <c r="AB977" t="s">
        <v>10743</v>
      </c>
    </row>
    <row r="978" spans="1:28" x14ac:dyDescent="0.25">
      <c r="A978" t="s">
        <v>3873</v>
      </c>
      <c r="B978" t="s">
        <v>3874</v>
      </c>
      <c r="C978" t="s">
        <v>7606</v>
      </c>
      <c r="D978" t="s">
        <v>17066</v>
      </c>
      <c r="E978" s="3">
        <v>499</v>
      </c>
      <c r="F978" s="3">
        <v>999</v>
      </c>
      <c r="G978" s="3" t="str" cm="1">
        <f t="array" ref="G97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78" s="18">
        <v>0.5</v>
      </c>
      <c r="I978" s="8">
        <f>Table2[[#This Row],[rating]]+(Table2[[#This Row],[review count per product]]/8)</f>
        <v>5.4</v>
      </c>
      <c r="J978">
        <v>4.4000000000000004</v>
      </c>
      <c r="K978" s="2">
        <v>1030</v>
      </c>
      <c r="L978" s="2" t="str">
        <f>IF(Table2[[#This Row],[rating_count]]&lt;1000,"YES","NO")</f>
        <v>NO</v>
      </c>
      <c r="M978" s="2" t="str" cm="1">
        <f t="array" ref="M978">_xlfn.IFS(E978&lt;1000,"&lt;₹1000",E978&lt;=10000,"₹1000 - ₹10000",E978&gt;10000,"&gt;₹10000")</f>
        <v>&lt;₹1000</v>
      </c>
      <c r="N978" s="2" t="str">
        <f t="shared" si="45"/>
        <v>YES</v>
      </c>
      <c r="O978" s="4">
        <f t="shared" si="46"/>
        <v>1028970</v>
      </c>
      <c r="P978" t="s">
        <v>3875</v>
      </c>
      <c r="Q978" t="s">
        <v>3876</v>
      </c>
      <c r="R978" t="s">
        <v>3877</v>
      </c>
      <c r="S978">
        <f t="shared" si="47"/>
        <v>8</v>
      </c>
      <c r="T978" t="s">
        <v>3878</v>
      </c>
      <c r="U978" t="s">
        <v>12222</v>
      </c>
      <c r="V978" t="s">
        <v>12223</v>
      </c>
      <c r="W978" t="s">
        <v>12224</v>
      </c>
      <c r="X978" t="s">
        <v>12225</v>
      </c>
      <c r="Y978" t="s">
        <v>12226</v>
      </c>
      <c r="Z978" t="s">
        <v>12227</v>
      </c>
      <c r="AA978" t="s">
        <v>12228</v>
      </c>
      <c r="AB978" t="s">
        <v>12229</v>
      </c>
    </row>
    <row r="979" spans="1:28" x14ac:dyDescent="0.25">
      <c r="A979" t="s">
        <v>2201</v>
      </c>
      <c r="B979" t="s">
        <v>2202</v>
      </c>
      <c r="C979" t="s">
        <v>7564</v>
      </c>
      <c r="D979" t="s">
        <v>17067</v>
      </c>
      <c r="E979" s="3">
        <v>999</v>
      </c>
      <c r="F979" s="3">
        <v>1599</v>
      </c>
      <c r="G979" s="3" t="str" cm="1">
        <f t="array" ref="G97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979" s="18">
        <v>0.38</v>
      </c>
      <c r="I979" s="8">
        <f>Table2[[#This Row],[rating]]+(Table2[[#This Row],[review count per product]]/8)</f>
        <v>5</v>
      </c>
      <c r="J979">
        <v>4</v>
      </c>
      <c r="K979" s="2">
        <v>7222</v>
      </c>
      <c r="L979" s="2" t="str">
        <f>IF(Table2[[#This Row],[rating_count]]&lt;1000,"YES","NO")</f>
        <v>NO</v>
      </c>
      <c r="M979" s="2" t="str" cm="1">
        <f t="array" ref="M979">_xlfn.IFS(E979&lt;1000,"&lt;₹1000",E979&lt;=10000,"₹1000 - ₹10000",E979&gt;10000,"&gt;₹10000")</f>
        <v>&lt;₹1000</v>
      </c>
      <c r="N979" s="2" t="str">
        <f t="shared" si="45"/>
        <v>NO</v>
      </c>
      <c r="O979" s="4">
        <f t="shared" si="46"/>
        <v>11547978</v>
      </c>
      <c r="P979" t="s">
        <v>2203</v>
      </c>
      <c r="Q979" t="s">
        <v>2093</v>
      </c>
      <c r="R979" t="s">
        <v>2094</v>
      </c>
      <c r="S979">
        <f t="shared" si="47"/>
        <v>8</v>
      </c>
      <c r="T979" t="s">
        <v>2095</v>
      </c>
      <c r="U979" t="s">
        <v>10080</v>
      </c>
      <c r="V979" t="s">
        <v>10081</v>
      </c>
      <c r="W979" t="s">
        <v>10082</v>
      </c>
      <c r="X979" t="s">
        <v>10083</v>
      </c>
      <c r="Y979" t="s">
        <v>10084</v>
      </c>
      <c r="Z979" t="s">
        <v>10085</v>
      </c>
      <c r="AA979" t="s">
        <v>10086</v>
      </c>
      <c r="AB979" t="s">
        <v>10087</v>
      </c>
    </row>
    <row r="980" spans="1:28" x14ac:dyDescent="0.25">
      <c r="A980" t="s">
        <v>6377</v>
      </c>
      <c r="B980" t="s">
        <v>6378</v>
      </c>
      <c r="C980" t="s">
        <v>7685</v>
      </c>
      <c r="D980" t="s">
        <v>17068</v>
      </c>
      <c r="E980" s="3">
        <v>5499</v>
      </c>
      <c r="F980" s="3">
        <v>11500</v>
      </c>
      <c r="G980" s="3" t="str" cm="1">
        <f t="array" ref="G98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80" s="18">
        <v>0.52</v>
      </c>
      <c r="I980" s="8">
        <f>Table2[[#This Row],[rating]]+(Table2[[#This Row],[review count per product]]/8)</f>
        <v>4.9000000000000004</v>
      </c>
      <c r="J980">
        <v>3.9</v>
      </c>
      <c r="K980" s="2">
        <v>959</v>
      </c>
      <c r="L980" s="2" t="str">
        <f>IF(Table2[[#This Row],[rating_count]]&lt;1000,"YES","NO")</f>
        <v>YES</v>
      </c>
      <c r="M980" s="2" t="str" cm="1">
        <f t="array" ref="M980">_xlfn.IFS(E980&lt;1000,"&lt;₹1000",E980&lt;=10000,"₹1000 - ₹10000",E980&gt;10000,"&gt;₹10000")</f>
        <v>₹1000 - ₹10000</v>
      </c>
      <c r="N980" s="2" t="str">
        <f t="shared" si="45"/>
        <v>YES</v>
      </c>
      <c r="O980" s="4">
        <f t="shared" si="46"/>
        <v>11028500</v>
      </c>
      <c r="P980" t="s">
        <v>6379</v>
      </c>
      <c r="Q980" t="s">
        <v>6380</v>
      </c>
      <c r="R980" t="s">
        <v>6381</v>
      </c>
      <c r="S980">
        <f t="shared" si="47"/>
        <v>8</v>
      </c>
      <c r="T980" t="s">
        <v>6382</v>
      </c>
      <c r="U980" t="s">
        <v>15498</v>
      </c>
      <c r="V980" t="s">
        <v>15499</v>
      </c>
      <c r="W980" t="s">
        <v>15500</v>
      </c>
      <c r="X980" t="s">
        <v>15501</v>
      </c>
      <c r="Y980" t="s">
        <v>15502</v>
      </c>
      <c r="Z980" t="s">
        <v>15503</v>
      </c>
      <c r="AA980" t="s">
        <v>15504</v>
      </c>
      <c r="AB980" t="s">
        <v>15505</v>
      </c>
    </row>
    <row r="981" spans="1:28" x14ac:dyDescent="0.25">
      <c r="A981" t="s">
        <v>2803</v>
      </c>
      <c r="B981" t="s">
        <v>2804</v>
      </c>
      <c r="C981" t="s">
        <v>7564</v>
      </c>
      <c r="D981" t="s">
        <v>17067</v>
      </c>
      <c r="E981" s="3">
        <v>1499</v>
      </c>
      <c r="F981" s="3">
        <v>4490</v>
      </c>
      <c r="G981" s="3" t="str" cm="1">
        <f t="array" ref="G98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981" s="18">
        <v>0.67</v>
      </c>
      <c r="I981" s="8">
        <f>Table2[[#This Row],[rating]]+(Table2[[#This Row],[review count per product]]/8)</f>
        <v>4.2750000000000004</v>
      </c>
      <c r="J981">
        <v>3.9</v>
      </c>
      <c r="K981" s="2">
        <v>136954</v>
      </c>
      <c r="L981" s="2" t="str">
        <f>IF(Table2[[#This Row],[rating_count]]&lt;1000,"YES","NO")</f>
        <v>NO</v>
      </c>
      <c r="M981" s="2" t="str" cm="1">
        <f t="array" ref="M981">_xlfn.IFS(E981&lt;1000,"&lt;₹1000",E981&lt;=10000,"₹1000 - ₹10000",E981&gt;10000,"&gt;₹10000")</f>
        <v>₹1000 - ₹10000</v>
      </c>
      <c r="N981" s="2" t="str">
        <f t="shared" si="45"/>
        <v>YES</v>
      </c>
      <c r="O981" s="4">
        <f t="shared" si="46"/>
        <v>614923460</v>
      </c>
      <c r="P981" t="s">
        <v>2805</v>
      </c>
      <c r="Q981" t="s">
        <v>2806</v>
      </c>
      <c r="R981" t="s">
        <v>2807</v>
      </c>
      <c r="S981">
        <f t="shared" si="47"/>
        <v>3</v>
      </c>
      <c r="T981" t="s">
        <v>2808</v>
      </c>
      <c r="U981" t="s">
        <v>10822</v>
      </c>
      <c r="V981" t="s">
        <v>10823</v>
      </c>
      <c r="W981" t="s">
        <v>10824</v>
      </c>
    </row>
    <row r="982" spans="1:28" x14ac:dyDescent="0.25">
      <c r="A982" t="s">
        <v>3699</v>
      </c>
      <c r="B982" t="s">
        <v>3700</v>
      </c>
      <c r="C982" t="s">
        <v>7588</v>
      </c>
      <c r="D982" t="s">
        <v>17067</v>
      </c>
      <c r="E982" s="3">
        <v>89</v>
      </c>
      <c r="F982" s="3">
        <v>99</v>
      </c>
      <c r="G982" s="3" t="str" cm="1">
        <f t="array" ref="G98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982" s="18">
        <v>0.1</v>
      </c>
      <c r="I982" s="8">
        <f>Table2[[#This Row],[rating]]+(Table2[[#This Row],[review count per product]]/8)</f>
        <v>5.2</v>
      </c>
      <c r="J982">
        <v>4.2</v>
      </c>
      <c r="K982" s="2">
        <v>241</v>
      </c>
      <c r="L982" s="2" t="str">
        <f>IF(Table2[[#This Row],[rating_count]]&lt;1000,"YES","NO")</f>
        <v>YES</v>
      </c>
      <c r="M982" s="2" t="str" cm="1">
        <f t="array" ref="M982">_xlfn.IFS(E982&lt;1000,"&lt;₹1000",E982&lt;=10000,"₹1000 - ₹10000",E982&gt;10000,"&gt;₹10000")</f>
        <v>&lt;₹1000</v>
      </c>
      <c r="N982" s="2" t="str">
        <f t="shared" si="45"/>
        <v>NO</v>
      </c>
      <c r="O982" s="4">
        <f t="shared" si="46"/>
        <v>23859</v>
      </c>
      <c r="P982" t="s">
        <v>3701</v>
      </c>
      <c r="Q982" t="s">
        <v>3702</v>
      </c>
      <c r="R982" t="s">
        <v>3703</v>
      </c>
      <c r="S982">
        <f t="shared" si="47"/>
        <v>8</v>
      </c>
      <c r="T982" t="s">
        <v>3704</v>
      </c>
      <c r="U982" t="s">
        <v>11990</v>
      </c>
      <c r="V982" t="s">
        <v>11991</v>
      </c>
      <c r="W982" t="s">
        <v>11992</v>
      </c>
      <c r="X982" t="s">
        <v>11993</v>
      </c>
      <c r="Y982" t="s">
        <v>11994</v>
      </c>
      <c r="Z982" t="s">
        <v>11995</v>
      </c>
      <c r="AA982" t="s">
        <v>11996</v>
      </c>
      <c r="AB982" t="s">
        <v>11997</v>
      </c>
    </row>
    <row r="983" spans="1:28" x14ac:dyDescent="0.25">
      <c r="A983" t="s">
        <v>5683</v>
      </c>
      <c r="B983" t="s">
        <v>5684</v>
      </c>
      <c r="C983" t="s">
        <v>7690</v>
      </c>
      <c r="D983" t="s">
        <v>17068</v>
      </c>
      <c r="E983" s="3">
        <v>2089</v>
      </c>
      <c r="F983" s="3">
        <v>4000</v>
      </c>
      <c r="G983" s="3" t="str" cm="1">
        <f t="array" ref="G98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83" s="18">
        <v>0.48</v>
      </c>
      <c r="I983" s="8">
        <f>Table2[[#This Row],[rating]]+(Table2[[#This Row],[review count per product]]/8)</f>
        <v>5.2</v>
      </c>
      <c r="J983">
        <v>4.2</v>
      </c>
      <c r="K983" s="2">
        <v>11199</v>
      </c>
      <c r="L983" s="2" t="str">
        <f>IF(Table2[[#This Row],[rating_count]]&lt;1000,"YES","NO")</f>
        <v>NO</v>
      </c>
      <c r="M983" s="2" t="str" cm="1">
        <f t="array" ref="M983">_xlfn.IFS(E983&lt;1000,"&lt;₹1000",E983&lt;=10000,"₹1000 - ₹10000",E983&gt;10000,"&gt;₹10000")</f>
        <v>₹1000 - ₹10000</v>
      </c>
      <c r="N983" s="2" t="str">
        <f t="shared" si="45"/>
        <v>NO</v>
      </c>
      <c r="O983" s="4">
        <f t="shared" si="46"/>
        <v>44796000</v>
      </c>
      <c r="P983" t="s">
        <v>5685</v>
      </c>
      <c r="Q983" t="s">
        <v>5686</v>
      </c>
      <c r="R983" t="s">
        <v>5687</v>
      </c>
      <c r="S983">
        <f t="shared" si="47"/>
        <v>8</v>
      </c>
      <c r="T983" t="s">
        <v>5688</v>
      </c>
      <c r="U983" t="s">
        <v>14589</v>
      </c>
      <c r="V983" t="s">
        <v>14590</v>
      </c>
      <c r="W983" t="s">
        <v>14591</v>
      </c>
      <c r="X983" t="s">
        <v>14592</v>
      </c>
      <c r="Y983" t="s">
        <v>14593</v>
      </c>
      <c r="Z983" t="s">
        <v>14594</v>
      </c>
      <c r="AA983" t="s">
        <v>14595</v>
      </c>
      <c r="AB983" t="s">
        <v>14596</v>
      </c>
    </row>
    <row r="984" spans="1:28" x14ac:dyDescent="0.25">
      <c r="A984" t="s">
        <v>4107</v>
      </c>
      <c r="B984" t="s">
        <v>4108</v>
      </c>
      <c r="C984" t="s">
        <v>7582</v>
      </c>
      <c r="D984" t="s">
        <v>17066</v>
      </c>
      <c r="E984" s="3">
        <v>2499</v>
      </c>
      <c r="F984" s="3">
        <v>5999</v>
      </c>
      <c r="G984" s="3" t="str" cm="1">
        <f t="array" ref="G98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84" s="18">
        <v>0.57999999999999996</v>
      </c>
      <c r="I984" s="8">
        <f>Table2[[#This Row],[rating]]+(Table2[[#This Row],[review count per product]]/8)</f>
        <v>5.0999999999999996</v>
      </c>
      <c r="J984">
        <v>4.0999999999999996</v>
      </c>
      <c r="K984" s="2">
        <v>5852</v>
      </c>
      <c r="L984" s="2" t="str">
        <f>IF(Table2[[#This Row],[rating_count]]&lt;1000,"YES","NO")</f>
        <v>NO</v>
      </c>
      <c r="M984" s="2" t="str" cm="1">
        <f t="array" ref="M984">_xlfn.IFS(E984&lt;1000,"&lt;₹1000",E984&lt;=10000,"₹1000 - ₹10000",E984&gt;10000,"&gt;₹10000")</f>
        <v>₹1000 - ₹10000</v>
      </c>
      <c r="N984" s="2" t="str">
        <f t="shared" si="45"/>
        <v>YES</v>
      </c>
      <c r="O984" s="4">
        <f t="shared" si="46"/>
        <v>35106148</v>
      </c>
      <c r="P984" t="s">
        <v>4109</v>
      </c>
      <c r="Q984" t="s">
        <v>4110</v>
      </c>
      <c r="R984" t="s">
        <v>4111</v>
      </c>
      <c r="S984">
        <f t="shared" si="47"/>
        <v>8</v>
      </c>
      <c r="T984" t="s">
        <v>4112</v>
      </c>
      <c r="U984" t="s">
        <v>12534</v>
      </c>
      <c r="V984" t="s">
        <v>12535</v>
      </c>
      <c r="W984" t="s">
        <v>12536</v>
      </c>
      <c r="X984" t="s">
        <v>12537</v>
      </c>
      <c r="Y984" t="s">
        <v>12538</v>
      </c>
      <c r="Z984" t="s">
        <v>12539</v>
      </c>
      <c r="AA984" t="s">
        <v>12540</v>
      </c>
      <c r="AB984" t="s">
        <v>12541</v>
      </c>
    </row>
    <row r="985" spans="1:28" x14ac:dyDescent="0.25">
      <c r="A985" t="s">
        <v>4137</v>
      </c>
      <c r="B985" t="s">
        <v>4138</v>
      </c>
      <c r="C985" t="s">
        <v>7561</v>
      </c>
      <c r="D985" t="s">
        <v>17067</v>
      </c>
      <c r="E985" s="3">
        <v>1099</v>
      </c>
      <c r="F985" s="3">
        <v>5999</v>
      </c>
      <c r="G985" s="3" t="str" cm="1">
        <f t="array" ref="G98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985" s="18">
        <v>0.82</v>
      </c>
      <c r="I985" s="8">
        <f>Table2[[#This Row],[rating]]+(Table2[[#This Row],[review count per product]]/8)</f>
        <v>4.5</v>
      </c>
      <c r="J985">
        <v>3.5</v>
      </c>
      <c r="K985" s="2">
        <v>12966</v>
      </c>
      <c r="L985" s="2" t="str">
        <f>IF(Table2[[#This Row],[rating_count]]&lt;1000,"YES","NO")</f>
        <v>NO</v>
      </c>
      <c r="M985" s="2" t="str" cm="1">
        <f t="array" ref="M985">_xlfn.IFS(E985&lt;1000,"&lt;₹1000",E985&lt;=10000,"₹1000 - ₹10000",E985&gt;10000,"&gt;₹10000")</f>
        <v>₹1000 - ₹10000</v>
      </c>
      <c r="N985" s="2" t="str">
        <f t="shared" si="45"/>
        <v>YES</v>
      </c>
      <c r="O985" s="4">
        <f t="shared" si="46"/>
        <v>77783034</v>
      </c>
      <c r="P985" t="s">
        <v>3044</v>
      </c>
      <c r="Q985" t="s">
        <v>4139</v>
      </c>
      <c r="R985" t="s">
        <v>4140</v>
      </c>
      <c r="S985">
        <f t="shared" si="47"/>
        <v>8</v>
      </c>
      <c r="T985" t="s">
        <v>4141</v>
      </c>
      <c r="U985" t="s">
        <v>12574</v>
      </c>
      <c r="V985" t="s">
        <v>12575</v>
      </c>
      <c r="W985" t="s">
        <v>12576</v>
      </c>
      <c r="X985" t="s">
        <v>12577</v>
      </c>
      <c r="Y985" t="s">
        <v>12578</v>
      </c>
      <c r="Z985" t="s">
        <v>12579</v>
      </c>
      <c r="AA985" t="s">
        <v>12580</v>
      </c>
      <c r="AB985" t="s">
        <v>12581</v>
      </c>
    </row>
    <row r="986" spans="1:28" x14ac:dyDescent="0.25">
      <c r="A986" t="s">
        <v>7413</v>
      </c>
      <c r="B986" t="s">
        <v>7414</v>
      </c>
      <c r="C986" t="s">
        <v>7731</v>
      </c>
      <c r="D986" t="s">
        <v>17068</v>
      </c>
      <c r="E986" s="3">
        <v>1149</v>
      </c>
      <c r="F986" s="3">
        <v>1899</v>
      </c>
      <c r="G986" s="3" t="str" cm="1">
        <f t="array" ref="G98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986" s="18">
        <v>0.39</v>
      </c>
      <c r="I986" s="8">
        <f>Table2[[#This Row],[rating]]+(Table2[[#This Row],[review count per product]]/8)</f>
        <v>4.5</v>
      </c>
      <c r="J986">
        <v>3.5</v>
      </c>
      <c r="K986" s="2">
        <v>24</v>
      </c>
      <c r="L986" s="2" t="str">
        <f>IF(Table2[[#This Row],[rating_count]]&lt;1000,"YES","NO")</f>
        <v>YES</v>
      </c>
      <c r="M986" s="2" t="str" cm="1">
        <f t="array" ref="M986">_xlfn.IFS(E986&lt;1000,"&lt;₹1000",E986&lt;=10000,"₹1000 - ₹10000",E986&gt;10000,"&gt;₹10000")</f>
        <v>₹1000 - ₹10000</v>
      </c>
      <c r="N986" s="2" t="str">
        <f t="shared" si="45"/>
        <v>NO</v>
      </c>
      <c r="O986" s="4">
        <f t="shared" si="46"/>
        <v>45576</v>
      </c>
      <c r="P986" t="s">
        <v>7415</v>
      </c>
      <c r="Q986" t="s">
        <v>7416</v>
      </c>
      <c r="R986" t="s">
        <v>7417</v>
      </c>
      <c r="S986">
        <f t="shared" si="47"/>
        <v>8</v>
      </c>
      <c r="T986" t="s">
        <v>7418</v>
      </c>
      <c r="U986" t="s">
        <v>16853</v>
      </c>
      <c r="V986" t="s">
        <v>16854</v>
      </c>
      <c r="W986" t="s">
        <v>16855</v>
      </c>
      <c r="X986" t="s">
        <v>16856</v>
      </c>
      <c r="Y986" t="s">
        <v>16857</v>
      </c>
      <c r="Z986" t="s">
        <v>16858</v>
      </c>
      <c r="AA986" t="s">
        <v>16859</v>
      </c>
      <c r="AB986" t="s">
        <v>16860</v>
      </c>
    </row>
    <row r="987" spans="1:28" x14ac:dyDescent="0.25">
      <c r="A987" t="s">
        <v>139</v>
      </c>
      <c r="B987" t="s">
        <v>140</v>
      </c>
      <c r="C987" t="s">
        <v>7537</v>
      </c>
      <c r="D987" t="s">
        <v>17066</v>
      </c>
      <c r="E987" s="3">
        <v>59</v>
      </c>
      <c r="F987" s="3">
        <v>199</v>
      </c>
      <c r="G987" s="3" t="str" cm="1">
        <f t="array" ref="G98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987" s="18">
        <v>0.7</v>
      </c>
      <c r="I987" s="8">
        <f>Table2[[#This Row],[rating]]+(Table2[[#This Row],[review count per product]]/8)</f>
        <v>5</v>
      </c>
      <c r="J987">
        <v>4</v>
      </c>
      <c r="K987" s="2">
        <v>9378</v>
      </c>
      <c r="L987" s="2" t="str">
        <f>IF(Table2[[#This Row],[rating_count]]&lt;1000,"YES","NO")</f>
        <v>NO</v>
      </c>
      <c r="M987" s="2" t="str" cm="1">
        <f t="array" ref="M987">_xlfn.IFS(E987&lt;1000,"&lt;₹1000",E987&lt;=10000,"₹1000 - ₹10000",E987&gt;10000,"&gt;₹10000")</f>
        <v>&lt;₹1000</v>
      </c>
      <c r="N987" s="2" t="str">
        <f t="shared" si="45"/>
        <v>YES</v>
      </c>
      <c r="O987" s="4">
        <f t="shared" si="46"/>
        <v>1866222</v>
      </c>
      <c r="P987" t="s">
        <v>141</v>
      </c>
      <c r="Q987" t="s">
        <v>142</v>
      </c>
      <c r="R987" t="s">
        <v>143</v>
      </c>
      <c r="S987">
        <f t="shared" si="47"/>
        <v>8</v>
      </c>
      <c r="T987" t="s">
        <v>144</v>
      </c>
      <c r="U987" t="s">
        <v>7904</v>
      </c>
      <c r="V987" t="s">
        <v>7905</v>
      </c>
      <c r="W987" t="s">
        <v>7906</v>
      </c>
      <c r="X987" t="s">
        <v>7907</v>
      </c>
      <c r="Y987" t="s">
        <v>7908</v>
      </c>
      <c r="Z987" t="s">
        <v>7909</v>
      </c>
      <c r="AA987" t="s">
        <v>7910</v>
      </c>
      <c r="AB987" t="s">
        <v>7911</v>
      </c>
    </row>
    <row r="988" spans="1:28" x14ac:dyDescent="0.25">
      <c r="A988" t="s">
        <v>259</v>
      </c>
      <c r="B988" t="s">
        <v>260</v>
      </c>
      <c r="C988" t="s">
        <v>7537</v>
      </c>
      <c r="D988" t="s">
        <v>17066</v>
      </c>
      <c r="E988" s="3">
        <v>59</v>
      </c>
      <c r="F988" s="3">
        <v>199</v>
      </c>
      <c r="G988" s="3" t="str" cm="1">
        <f t="array" ref="G98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988" s="18">
        <v>0.7</v>
      </c>
      <c r="I988" s="8">
        <f>Table2[[#This Row],[rating]]+(Table2[[#This Row],[review count per product]]/8)</f>
        <v>5</v>
      </c>
      <c r="J988">
        <v>4</v>
      </c>
      <c r="K988" s="2">
        <v>9378</v>
      </c>
      <c r="L988" s="2" t="str">
        <f>IF(Table2[[#This Row],[rating_count]]&lt;1000,"YES","NO")</f>
        <v>NO</v>
      </c>
      <c r="M988" s="2" t="str" cm="1">
        <f t="array" ref="M988">_xlfn.IFS(E988&lt;1000,"&lt;₹1000",E988&lt;=10000,"₹1000 - ₹10000",E988&gt;10000,"&gt;₹10000")</f>
        <v>&lt;₹1000</v>
      </c>
      <c r="N988" s="2" t="str">
        <f t="shared" si="45"/>
        <v>YES</v>
      </c>
      <c r="O988" s="4">
        <f t="shared" si="46"/>
        <v>1866222</v>
      </c>
      <c r="P988" t="s">
        <v>261</v>
      </c>
      <c r="Q988" t="s">
        <v>142</v>
      </c>
      <c r="R988" t="s">
        <v>143</v>
      </c>
      <c r="S988">
        <f t="shared" si="47"/>
        <v>8</v>
      </c>
      <c r="T988" t="s">
        <v>144</v>
      </c>
      <c r="U988" t="s">
        <v>7904</v>
      </c>
      <c r="V988" t="s">
        <v>7905</v>
      </c>
      <c r="W988" t="s">
        <v>7906</v>
      </c>
      <c r="X988" t="s">
        <v>7907</v>
      </c>
      <c r="Y988" t="s">
        <v>7908</v>
      </c>
      <c r="Z988" t="s">
        <v>7909</v>
      </c>
      <c r="AA988" t="s">
        <v>7910</v>
      </c>
      <c r="AB988" t="s">
        <v>7911</v>
      </c>
    </row>
    <row r="989" spans="1:28" x14ac:dyDescent="0.25">
      <c r="A989" t="s">
        <v>457</v>
      </c>
      <c r="B989" t="s">
        <v>458</v>
      </c>
      <c r="C989" t="s">
        <v>7537</v>
      </c>
      <c r="D989" t="s">
        <v>17066</v>
      </c>
      <c r="E989" s="3">
        <v>139</v>
      </c>
      <c r="F989" s="3">
        <v>249</v>
      </c>
      <c r="G989" s="3" t="str" cm="1">
        <f t="array" ref="G98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89" s="18">
        <v>0.44</v>
      </c>
      <c r="I989" s="8">
        <f>Table2[[#This Row],[rating]]+(Table2[[#This Row],[review count per product]]/8)</f>
        <v>5</v>
      </c>
      <c r="J989">
        <v>4</v>
      </c>
      <c r="K989" s="2">
        <v>9378</v>
      </c>
      <c r="L989" s="2" t="str">
        <f>IF(Table2[[#This Row],[rating_count]]&lt;1000,"YES","NO")</f>
        <v>NO</v>
      </c>
      <c r="M989" s="2" t="str" cm="1">
        <f t="array" ref="M989">_xlfn.IFS(E989&lt;1000,"&lt;₹1000",E989&lt;=10000,"₹1000 - ₹10000",E989&gt;10000,"&gt;₹10000")</f>
        <v>&lt;₹1000</v>
      </c>
      <c r="N989" s="2" t="str">
        <f t="shared" si="45"/>
        <v>NO</v>
      </c>
      <c r="O989" s="4">
        <f t="shared" si="46"/>
        <v>2335122</v>
      </c>
      <c r="P989" t="s">
        <v>459</v>
      </c>
      <c r="Q989" t="s">
        <v>142</v>
      </c>
      <c r="R989" t="s">
        <v>143</v>
      </c>
      <c r="S989">
        <f t="shared" si="47"/>
        <v>8</v>
      </c>
      <c r="T989" t="s">
        <v>144</v>
      </c>
      <c r="U989" t="s">
        <v>7904</v>
      </c>
      <c r="V989" t="s">
        <v>7905</v>
      </c>
      <c r="W989" t="s">
        <v>7906</v>
      </c>
      <c r="X989" t="s">
        <v>7907</v>
      </c>
      <c r="Y989" t="s">
        <v>7908</v>
      </c>
      <c r="Z989" t="s">
        <v>7909</v>
      </c>
      <c r="AA989" t="s">
        <v>7910</v>
      </c>
      <c r="AB989" t="s">
        <v>7911</v>
      </c>
    </row>
    <row r="990" spans="1:28" x14ac:dyDescent="0.25">
      <c r="A990" t="s">
        <v>2485</v>
      </c>
      <c r="B990" t="s">
        <v>2486</v>
      </c>
      <c r="C990" t="s">
        <v>7556</v>
      </c>
      <c r="D990" t="s">
        <v>17067</v>
      </c>
      <c r="E990" s="3">
        <v>249</v>
      </c>
      <c r="F990" s="3">
        <v>599</v>
      </c>
      <c r="G990" s="3" t="str" cm="1">
        <f t="array" ref="G99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90" s="18">
        <v>0.57999999999999996</v>
      </c>
      <c r="I990" s="8">
        <f>Table2[[#This Row],[rating]]+(Table2[[#This Row],[review count per product]]/8)</f>
        <v>4.9000000000000004</v>
      </c>
      <c r="J990">
        <v>3.9</v>
      </c>
      <c r="K990" s="2">
        <v>2147</v>
      </c>
      <c r="L990" s="2" t="str">
        <f>IF(Table2[[#This Row],[rating_count]]&lt;1000,"YES","NO")</f>
        <v>NO</v>
      </c>
      <c r="M990" s="2" t="str" cm="1">
        <f t="array" ref="M990">_xlfn.IFS(E990&lt;1000,"&lt;₹1000",E990&lt;=10000,"₹1000 - ₹10000",E990&gt;10000,"&gt;₹10000")</f>
        <v>&lt;₹1000</v>
      </c>
      <c r="N990" s="2" t="str">
        <f t="shared" si="45"/>
        <v>YES</v>
      </c>
      <c r="O990" s="4">
        <f t="shared" si="46"/>
        <v>1286053</v>
      </c>
      <c r="P990" t="s">
        <v>2487</v>
      </c>
      <c r="Q990" t="s">
        <v>2488</v>
      </c>
      <c r="R990" t="s">
        <v>2489</v>
      </c>
      <c r="S990">
        <f t="shared" si="47"/>
        <v>8</v>
      </c>
      <c r="T990" t="s">
        <v>2490</v>
      </c>
      <c r="U990" t="s">
        <v>10479</v>
      </c>
      <c r="V990" t="s">
        <v>10480</v>
      </c>
      <c r="W990" t="s">
        <v>10481</v>
      </c>
      <c r="X990" t="s">
        <v>10482</v>
      </c>
      <c r="Y990" t="s">
        <v>10483</v>
      </c>
      <c r="Z990" t="s">
        <v>10484</v>
      </c>
      <c r="AA990" t="s">
        <v>10485</v>
      </c>
      <c r="AB990" t="s">
        <v>10486</v>
      </c>
    </row>
    <row r="991" spans="1:28" x14ac:dyDescent="0.25">
      <c r="A991" t="s">
        <v>2360</v>
      </c>
      <c r="B991" t="s">
        <v>2361</v>
      </c>
      <c r="C991" t="s">
        <v>7561</v>
      </c>
      <c r="D991" t="s">
        <v>17067</v>
      </c>
      <c r="E991" s="3">
        <v>139</v>
      </c>
      <c r="F991" s="3">
        <v>249</v>
      </c>
      <c r="G991" s="3" t="str" cm="1">
        <f t="array" ref="G99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91" s="18">
        <v>0.44</v>
      </c>
      <c r="I991" s="8">
        <f>Table2[[#This Row],[rating]]+(Table2[[#This Row],[review count per product]]/8)</f>
        <v>5</v>
      </c>
      <c r="J991">
        <v>4</v>
      </c>
      <c r="K991" s="2">
        <v>9377</v>
      </c>
      <c r="L991" s="2" t="str">
        <f>IF(Table2[[#This Row],[rating_count]]&lt;1000,"YES","NO")</f>
        <v>NO</v>
      </c>
      <c r="M991" s="2" t="str" cm="1">
        <f t="array" ref="M991">_xlfn.IFS(E991&lt;1000,"&lt;₹1000",E991&lt;=10000,"₹1000 - ₹10000",E991&gt;10000,"&gt;₹10000")</f>
        <v>&lt;₹1000</v>
      </c>
      <c r="N991" s="2" t="str">
        <f t="shared" si="45"/>
        <v>NO</v>
      </c>
      <c r="O991" s="4">
        <f t="shared" si="46"/>
        <v>2334873</v>
      </c>
      <c r="P991" t="s">
        <v>459</v>
      </c>
      <c r="Q991" t="s">
        <v>142</v>
      </c>
      <c r="R991" t="s">
        <v>143</v>
      </c>
      <c r="S991">
        <f t="shared" si="47"/>
        <v>8</v>
      </c>
      <c r="T991" t="s">
        <v>144</v>
      </c>
      <c r="U991" t="s">
        <v>7904</v>
      </c>
      <c r="V991" t="s">
        <v>7905</v>
      </c>
      <c r="W991" t="s">
        <v>7906</v>
      </c>
      <c r="X991" t="s">
        <v>7907</v>
      </c>
      <c r="Y991" t="s">
        <v>7908</v>
      </c>
      <c r="Z991" t="s">
        <v>7909</v>
      </c>
      <c r="AA991" t="s">
        <v>7910</v>
      </c>
      <c r="AB991" t="s">
        <v>7911</v>
      </c>
    </row>
    <row r="992" spans="1:28" x14ac:dyDescent="0.25">
      <c r="A992" t="s">
        <v>5203</v>
      </c>
      <c r="B992" t="s">
        <v>5204</v>
      </c>
      <c r="C992" t="s">
        <v>7606</v>
      </c>
      <c r="D992" t="s">
        <v>17066</v>
      </c>
      <c r="E992" s="3">
        <v>1099</v>
      </c>
      <c r="F992" s="3">
        <v>1999</v>
      </c>
      <c r="G992" s="3" t="str" cm="1">
        <f t="array" ref="G99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92" s="18">
        <v>0.45</v>
      </c>
      <c r="I992" s="8">
        <f>Table2[[#This Row],[rating]]+(Table2[[#This Row],[review count per product]]/8)</f>
        <v>5</v>
      </c>
      <c r="J992">
        <v>4</v>
      </c>
      <c r="K992" s="2">
        <v>604</v>
      </c>
      <c r="L992" s="2" t="str">
        <f>IF(Table2[[#This Row],[rating_count]]&lt;1000,"YES","NO")</f>
        <v>YES</v>
      </c>
      <c r="M992" s="2" t="str" cm="1">
        <f t="array" ref="M992">_xlfn.IFS(E992&lt;1000,"&lt;₹1000",E992&lt;=10000,"₹1000 - ₹10000",E992&gt;10000,"&gt;₹10000")</f>
        <v>₹1000 - ₹10000</v>
      </c>
      <c r="N992" s="2" t="str">
        <f t="shared" si="45"/>
        <v>NO</v>
      </c>
      <c r="O992" s="4">
        <f t="shared" si="46"/>
        <v>1207396</v>
      </c>
      <c r="P992" t="s">
        <v>5205</v>
      </c>
      <c r="Q992" t="s">
        <v>5206</v>
      </c>
      <c r="R992" t="s">
        <v>5207</v>
      </c>
      <c r="S992">
        <f t="shared" si="47"/>
        <v>8</v>
      </c>
      <c r="T992" t="s">
        <v>5208</v>
      </c>
      <c r="U992" t="s">
        <v>13962</v>
      </c>
      <c r="V992" t="s">
        <v>13963</v>
      </c>
      <c r="W992" t="s">
        <v>13964</v>
      </c>
      <c r="X992" t="s">
        <v>13965</v>
      </c>
      <c r="Y992" t="s">
        <v>13966</v>
      </c>
      <c r="Z992" t="s">
        <v>13967</v>
      </c>
      <c r="AA992" t="s">
        <v>13968</v>
      </c>
      <c r="AB992" t="s">
        <v>13969</v>
      </c>
    </row>
    <row r="993" spans="1:28" x14ac:dyDescent="0.25">
      <c r="A993" t="s">
        <v>1231</v>
      </c>
      <c r="B993" t="s">
        <v>1232</v>
      </c>
      <c r="C993" t="s">
        <v>7540</v>
      </c>
      <c r="D993" t="s">
        <v>17067</v>
      </c>
      <c r="E993" s="3">
        <v>32990</v>
      </c>
      <c r="F993" s="3">
        <v>56790</v>
      </c>
      <c r="G993" s="3" t="str" cm="1">
        <f t="array" ref="G99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93" s="18">
        <v>0.42</v>
      </c>
      <c r="I993" s="8">
        <f>Table2[[#This Row],[rating]]+(Table2[[#This Row],[review count per product]]/8)</f>
        <v>5.3</v>
      </c>
      <c r="J993">
        <v>4.3</v>
      </c>
      <c r="K993" s="2">
        <v>567</v>
      </c>
      <c r="L993" s="2" t="str">
        <f>IF(Table2[[#This Row],[rating_count]]&lt;1000,"YES","NO")</f>
        <v>YES</v>
      </c>
      <c r="M993" s="2" t="str" cm="1">
        <f t="array" ref="M993">_xlfn.IFS(E993&lt;1000,"&lt;₹1000",E993&lt;=10000,"₹1000 - ₹10000",E993&gt;10000,"&gt;₹10000")</f>
        <v>&gt;₹10000</v>
      </c>
      <c r="N993" s="2" t="str">
        <f t="shared" si="45"/>
        <v>NO</v>
      </c>
      <c r="O993" s="4">
        <f t="shared" si="46"/>
        <v>32199930</v>
      </c>
      <c r="P993" t="s">
        <v>1233</v>
      </c>
      <c r="Q993" t="s">
        <v>1234</v>
      </c>
      <c r="R993" t="s">
        <v>1235</v>
      </c>
      <c r="S993">
        <f t="shared" si="47"/>
        <v>8</v>
      </c>
      <c r="T993" t="s">
        <v>1236</v>
      </c>
      <c r="U993" t="s">
        <v>9145</v>
      </c>
      <c r="V993" t="s">
        <v>9146</v>
      </c>
      <c r="W993" t="s">
        <v>9147</v>
      </c>
      <c r="X993" t="s">
        <v>9148</v>
      </c>
      <c r="Y993" t="s">
        <v>9149</v>
      </c>
      <c r="Z993" t="s">
        <v>9150</v>
      </c>
      <c r="AA993" t="s">
        <v>9151</v>
      </c>
      <c r="AB993" t="s">
        <v>9152</v>
      </c>
    </row>
    <row r="994" spans="1:28" x14ac:dyDescent="0.25">
      <c r="A994" t="s">
        <v>4160</v>
      </c>
      <c r="B994" t="s">
        <v>4161</v>
      </c>
      <c r="C994" t="s">
        <v>7537</v>
      </c>
      <c r="D994" t="s">
        <v>17066</v>
      </c>
      <c r="E994" s="3">
        <v>1999</v>
      </c>
      <c r="F994" s="3">
        <v>4700</v>
      </c>
      <c r="G994" s="3" t="str" cm="1">
        <f t="array" ref="G99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94" s="18">
        <v>0.56999999999999995</v>
      </c>
      <c r="I994" s="8">
        <f>Table2[[#This Row],[rating]]+(Table2[[#This Row],[review count per product]]/8)</f>
        <v>4.8</v>
      </c>
      <c r="J994">
        <v>3.8</v>
      </c>
      <c r="K994" s="2">
        <v>1880</v>
      </c>
      <c r="L994" s="2" t="str">
        <f>IF(Table2[[#This Row],[rating_count]]&lt;1000,"YES","NO")</f>
        <v>NO</v>
      </c>
      <c r="M994" s="2" t="str" cm="1">
        <f t="array" ref="M994">_xlfn.IFS(E994&lt;1000,"&lt;₹1000",E994&lt;=10000,"₹1000 - ₹10000",E994&gt;10000,"&gt;₹10000")</f>
        <v>₹1000 - ₹10000</v>
      </c>
      <c r="N994" s="2" t="str">
        <f t="shared" si="45"/>
        <v>YES</v>
      </c>
      <c r="O994" s="4">
        <f t="shared" si="46"/>
        <v>8836000</v>
      </c>
      <c r="P994" t="s">
        <v>4162</v>
      </c>
      <c r="Q994" t="s">
        <v>4163</v>
      </c>
      <c r="R994" t="s">
        <v>4164</v>
      </c>
      <c r="S994">
        <f t="shared" si="47"/>
        <v>8</v>
      </c>
      <c r="T994" t="s">
        <v>4165</v>
      </c>
      <c r="U994" t="s">
        <v>12606</v>
      </c>
      <c r="V994" t="s">
        <v>12607</v>
      </c>
      <c r="W994" t="s">
        <v>12608</v>
      </c>
      <c r="X994" t="s">
        <v>12609</v>
      </c>
      <c r="Y994" t="s">
        <v>12610</v>
      </c>
      <c r="Z994" t="s">
        <v>12611</v>
      </c>
      <c r="AA994" t="s">
        <v>12612</v>
      </c>
      <c r="AB994" t="s">
        <v>12613</v>
      </c>
    </row>
    <row r="995" spans="1:28" x14ac:dyDescent="0.25">
      <c r="A995" t="s">
        <v>1605</v>
      </c>
      <c r="B995" t="s">
        <v>1606</v>
      </c>
      <c r="C995" t="s">
        <v>7543</v>
      </c>
      <c r="D995" t="s">
        <v>17067</v>
      </c>
      <c r="E995" s="3">
        <v>10990</v>
      </c>
      <c r="F995" s="3">
        <v>19990</v>
      </c>
      <c r="G995" s="3" t="str" cm="1">
        <f t="array" ref="G99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95" s="18">
        <v>0.45</v>
      </c>
      <c r="I995" s="8">
        <f>Table2[[#This Row],[rating]]+(Table2[[#This Row],[review count per product]]/8)</f>
        <v>4.7</v>
      </c>
      <c r="J995">
        <v>3.7</v>
      </c>
      <c r="K995" s="2">
        <v>129</v>
      </c>
      <c r="L995" s="2" t="str">
        <f>IF(Table2[[#This Row],[rating_count]]&lt;1000,"YES","NO")</f>
        <v>YES</v>
      </c>
      <c r="M995" s="2" t="str" cm="1">
        <f t="array" ref="M995">_xlfn.IFS(E995&lt;1000,"&lt;₹1000",E995&lt;=10000,"₹1000 - ₹10000",E995&gt;10000,"&gt;₹10000")</f>
        <v>&gt;₹10000</v>
      </c>
      <c r="N995" s="2" t="str">
        <f t="shared" si="45"/>
        <v>NO</v>
      </c>
      <c r="O995" s="4">
        <f t="shared" si="46"/>
        <v>2578710</v>
      </c>
      <c r="P995" t="s">
        <v>1607</v>
      </c>
      <c r="Q995" t="s">
        <v>1608</v>
      </c>
      <c r="R995" t="s">
        <v>1609</v>
      </c>
      <c r="S995">
        <f t="shared" si="47"/>
        <v>8</v>
      </c>
      <c r="T995" t="s">
        <v>1610</v>
      </c>
      <c r="U995" t="s">
        <v>9557</v>
      </c>
      <c r="V995" t="s">
        <v>9558</v>
      </c>
      <c r="W995" t="s">
        <v>9559</v>
      </c>
      <c r="X995" t="s">
        <v>9560</v>
      </c>
      <c r="Y995" t="s">
        <v>9561</v>
      </c>
      <c r="Z995" t="s">
        <v>9562</v>
      </c>
      <c r="AA995" t="s">
        <v>9563</v>
      </c>
      <c r="AB995" t="s">
        <v>9564</v>
      </c>
    </row>
    <row r="996" spans="1:28" x14ac:dyDescent="0.25">
      <c r="A996" t="s">
        <v>7264</v>
      </c>
      <c r="B996" t="s">
        <v>7265</v>
      </c>
      <c r="C996" t="s">
        <v>7733</v>
      </c>
      <c r="D996" t="s">
        <v>17068</v>
      </c>
      <c r="E996" s="3">
        <v>445</v>
      </c>
      <c r="F996" s="3">
        <v>999</v>
      </c>
      <c r="G996" s="3" t="str" cm="1">
        <f t="array" ref="G99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996" s="18">
        <v>0.55000000000000004</v>
      </c>
      <c r="I996" s="8">
        <f>Table2[[#This Row],[rating]]+(Table2[[#This Row],[review count per product]]/8)</f>
        <v>5.3</v>
      </c>
      <c r="J996">
        <v>4.3</v>
      </c>
      <c r="K996" s="2">
        <v>229</v>
      </c>
      <c r="L996" s="2" t="str">
        <f>IF(Table2[[#This Row],[rating_count]]&lt;1000,"YES","NO")</f>
        <v>YES</v>
      </c>
      <c r="M996" s="2" t="str" cm="1">
        <f t="array" ref="M996">_xlfn.IFS(E996&lt;1000,"&lt;₹1000",E996&lt;=10000,"₹1000 - ₹10000",E996&gt;10000,"&gt;₹10000")</f>
        <v>&lt;₹1000</v>
      </c>
      <c r="N996" s="2" t="str">
        <f t="shared" si="45"/>
        <v>YES</v>
      </c>
      <c r="O996" s="4">
        <f t="shared" si="46"/>
        <v>228771</v>
      </c>
      <c r="P996" t="s">
        <v>7266</v>
      </c>
      <c r="Q996" t="s">
        <v>7267</v>
      </c>
      <c r="R996" t="s">
        <v>7268</v>
      </c>
      <c r="S996">
        <f t="shared" si="47"/>
        <v>8</v>
      </c>
      <c r="T996" t="s">
        <v>7269</v>
      </c>
      <c r="U996" t="s">
        <v>16653</v>
      </c>
      <c r="V996" t="s">
        <v>16654</v>
      </c>
      <c r="W996" t="s">
        <v>16655</v>
      </c>
      <c r="X996" t="s">
        <v>16656</v>
      </c>
      <c r="Y996" t="s">
        <v>16657</v>
      </c>
      <c r="Z996" t="s">
        <v>16658</v>
      </c>
      <c r="AA996" t="s">
        <v>16659</v>
      </c>
      <c r="AB996" t="s">
        <v>16660</v>
      </c>
    </row>
    <row r="997" spans="1:28" x14ac:dyDescent="0.25">
      <c r="A997" t="s">
        <v>3042</v>
      </c>
      <c r="B997" t="s">
        <v>3043</v>
      </c>
      <c r="C997" t="s">
        <v>7585</v>
      </c>
      <c r="D997" t="s">
        <v>17066</v>
      </c>
      <c r="E997" s="3">
        <v>1199</v>
      </c>
      <c r="F997" s="3">
        <v>4999</v>
      </c>
      <c r="G997" s="3" t="str" cm="1">
        <f t="array" ref="G99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997" s="18">
        <v>0.76</v>
      </c>
      <c r="I997" s="8">
        <f>Table2[[#This Row],[rating]]+(Table2[[#This Row],[review count per product]]/8)</f>
        <v>4.8</v>
      </c>
      <c r="J997">
        <v>3.8</v>
      </c>
      <c r="K997" s="2">
        <v>14961</v>
      </c>
      <c r="L997" s="2" t="str">
        <f>IF(Table2[[#This Row],[rating_count]]&lt;1000,"YES","NO")</f>
        <v>NO</v>
      </c>
      <c r="M997" s="2" t="str" cm="1">
        <f t="array" ref="M997">_xlfn.IFS(E997&lt;1000,"&lt;₹1000",E997&lt;=10000,"₹1000 - ₹10000",E997&gt;10000,"&gt;₹10000")</f>
        <v>₹1000 - ₹10000</v>
      </c>
      <c r="N997" s="2" t="str">
        <f t="shared" si="45"/>
        <v>YES</v>
      </c>
      <c r="O997" s="4">
        <f t="shared" si="46"/>
        <v>74790039</v>
      </c>
      <c r="P997" t="s">
        <v>3044</v>
      </c>
      <c r="Q997" t="s">
        <v>3045</v>
      </c>
      <c r="R997" t="s">
        <v>3046</v>
      </c>
      <c r="S997">
        <f t="shared" si="47"/>
        <v>8</v>
      </c>
      <c r="T997" t="s">
        <v>3047</v>
      </c>
      <c r="U997" t="s">
        <v>11126</v>
      </c>
      <c r="V997" t="s">
        <v>11127</v>
      </c>
      <c r="W997" t="s">
        <v>11128</v>
      </c>
      <c r="X997" t="s">
        <v>11129</v>
      </c>
      <c r="Y997" t="s">
        <v>11130</v>
      </c>
      <c r="Z997" t="s">
        <v>11131</v>
      </c>
      <c r="AA997" t="s">
        <v>11132</v>
      </c>
      <c r="AB997" t="s">
        <v>11133</v>
      </c>
    </row>
    <row r="998" spans="1:28" x14ac:dyDescent="0.25">
      <c r="A998" t="s">
        <v>6862</v>
      </c>
      <c r="B998" t="s">
        <v>6863</v>
      </c>
      <c r="C998" t="s">
        <v>7680</v>
      </c>
      <c r="D998" t="s">
        <v>17068</v>
      </c>
      <c r="E998" s="3">
        <v>42990</v>
      </c>
      <c r="F998" s="3">
        <v>75990</v>
      </c>
      <c r="G998" s="3" t="str" cm="1">
        <f t="array" ref="G99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998" s="18">
        <v>0.43</v>
      </c>
      <c r="I998" s="8">
        <f>Table2[[#This Row],[rating]]+(Table2[[#This Row],[review count per product]]/8)</f>
        <v>5.3</v>
      </c>
      <c r="J998">
        <v>4.3</v>
      </c>
      <c r="K998" s="2">
        <v>3231</v>
      </c>
      <c r="L998" s="2" t="str">
        <f>IF(Table2[[#This Row],[rating_count]]&lt;1000,"YES","NO")</f>
        <v>NO</v>
      </c>
      <c r="M998" s="2" t="str" cm="1">
        <f t="array" ref="M998">_xlfn.IFS(E998&lt;1000,"&lt;₹1000",E998&lt;=10000,"₹1000 - ₹10000",E998&gt;10000,"&gt;₹10000")</f>
        <v>&gt;₹10000</v>
      </c>
      <c r="N998" s="2" t="str">
        <f t="shared" si="45"/>
        <v>NO</v>
      </c>
      <c r="O998" s="4">
        <f t="shared" si="46"/>
        <v>245523690</v>
      </c>
      <c r="P998" t="s">
        <v>6864</v>
      </c>
      <c r="Q998" t="s">
        <v>6865</v>
      </c>
      <c r="R998" t="s">
        <v>6866</v>
      </c>
      <c r="S998">
        <f t="shared" si="47"/>
        <v>8</v>
      </c>
      <c r="T998" t="s">
        <v>6867</v>
      </c>
      <c r="U998" t="s">
        <v>16128</v>
      </c>
      <c r="V998" t="s">
        <v>16129</v>
      </c>
      <c r="W998" t="s">
        <v>16130</v>
      </c>
      <c r="X998" t="s">
        <v>16131</v>
      </c>
      <c r="Y998" t="s">
        <v>16132</v>
      </c>
      <c r="Z998" t="s">
        <v>16133</v>
      </c>
      <c r="AA998" t="s">
        <v>16134</v>
      </c>
      <c r="AB998" t="s">
        <v>16135</v>
      </c>
    </row>
    <row r="999" spans="1:28" x14ac:dyDescent="0.25">
      <c r="A999" t="s">
        <v>5557</v>
      </c>
      <c r="B999" t="s">
        <v>5558</v>
      </c>
      <c r="C999" t="s">
        <v>7538</v>
      </c>
      <c r="D999" t="s">
        <v>17066</v>
      </c>
      <c r="E999" s="3">
        <v>1999</v>
      </c>
      <c r="F999" s="3">
        <v>2499</v>
      </c>
      <c r="G999" s="3" t="str" cm="1">
        <f t="array" ref="G99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999" s="18">
        <v>0.2</v>
      </c>
      <c r="I999" s="8">
        <f>Table2[[#This Row],[rating]]+(Table2[[#This Row],[review count per product]]/8)</f>
        <v>5.0999999999999996</v>
      </c>
      <c r="J999">
        <v>4.0999999999999996</v>
      </c>
      <c r="K999" s="2">
        <v>1034</v>
      </c>
      <c r="L999" s="2" t="str">
        <f>IF(Table2[[#This Row],[rating_count]]&lt;1000,"YES","NO")</f>
        <v>NO</v>
      </c>
      <c r="M999" s="2" t="str" cm="1">
        <f t="array" ref="M999">_xlfn.IFS(E999&lt;1000,"&lt;₹1000",E999&lt;=10000,"₹1000 - ₹10000",E999&gt;10000,"&gt;₹10000")</f>
        <v>₹1000 - ₹10000</v>
      </c>
      <c r="N999" s="2" t="str">
        <f t="shared" si="45"/>
        <v>NO</v>
      </c>
      <c r="O999" s="4">
        <f t="shared" si="46"/>
        <v>2583966</v>
      </c>
      <c r="P999" t="s">
        <v>5559</v>
      </c>
      <c r="Q999" t="s">
        <v>5560</v>
      </c>
      <c r="R999" t="s">
        <v>5561</v>
      </c>
      <c r="S999">
        <f t="shared" si="47"/>
        <v>8</v>
      </c>
      <c r="T999" t="s">
        <v>5562</v>
      </c>
      <c r="U999" t="s">
        <v>14428</v>
      </c>
      <c r="V999" t="s">
        <v>14429</v>
      </c>
      <c r="W999" t="s">
        <v>14430</v>
      </c>
      <c r="X999" t="s">
        <v>14431</v>
      </c>
      <c r="Y999" t="s">
        <v>14432</v>
      </c>
      <c r="Z999" t="s">
        <v>14433</v>
      </c>
      <c r="AA999" t="s">
        <v>14434</v>
      </c>
      <c r="AB999" t="s">
        <v>14435</v>
      </c>
    </row>
    <row r="1000" spans="1:28" x14ac:dyDescent="0.25">
      <c r="A1000" t="s">
        <v>2746</v>
      </c>
      <c r="B1000" t="s">
        <v>2747</v>
      </c>
      <c r="C1000" t="s">
        <v>7558</v>
      </c>
      <c r="D1000" t="s">
        <v>17067</v>
      </c>
      <c r="E1000" s="3">
        <v>1999</v>
      </c>
      <c r="F1000" s="3">
        <v>3999</v>
      </c>
      <c r="G1000" s="3" t="str" cm="1">
        <f t="array" ref="G100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00" s="18">
        <v>0.5</v>
      </c>
      <c r="I1000" s="8">
        <f>Table2[[#This Row],[rating]]+(Table2[[#This Row],[review count per product]]/8)</f>
        <v>5</v>
      </c>
      <c r="J1000">
        <v>4</v>
      </c>
      <c r="K1000" s="2">
        <v>30254</v>
      </c>
      <c r="L1000" s="2" t="str">
        <f>IF(Table2[[#This Row],[rating_count]]&lt;1000,"YES","NO")</f>
        <v>NO</v>
      </c>
      <c r="M1000" s="2" t="str" cm="1">
        <f t="array" ref="M1000">_xlfn.IFS(E1000&lt;1000,"&lt;₹1000",E1000&lt;=10000,"₹1000 - ₹10000",E1000&gt;10000,"&gt;₹10000")</f>
        <v>₹1000 - ₹10000</v>
      </c>
      <c r="N1000" s="2" t="str">
        <f t="shared" si="45"/>
        <v>YES</v>
      </c>
      <c r="O1000" s="4">
        <f t="shared" si="46"/>
        <v>120985746</v>
      </c>
      <c r="P1000" t="s">
        <v>2748</v>
      </c>
      <c r="Q1000" t="s">
        <v>2749</v>
      </c>
      <c r="R1000" t="s">
        <v>2750</v>
      </c>
      <c r="S1000">
        <f t="shared" si="47"/>
        <v>8</v>
      </c>
      <c r="T1000" t="s">
        <v>2751</v>
      </c>
      <c r="U1000" t="s">
        <v>9864</v>
      </c>
      <c r="V1000" t="s">
        <v>9865</v>
      </c>
      <c r="W1000" t="s">
        <v>9866</v>
      </c>
      <c r="X1000" t="s">
        <v>9867</v>
      </c>
      <c r="Y1000" t="s">
        <v>9868</v>
      </c>
      <c r="Z1000" t="s">
        <v>9869</v>
      </c>
      <c r="AA1000" t="s">
        <v>9871</v>
      </c>
      <c r="AB1000" t="s">
        <v>10770</v>
      </c>
    </row>
    <row r="1001" spans="1:28" x14ac:dyDescent="0.25">
      <c r="A1001" t="s">
        <v>1871</v>
      </c>
      <c r="B1001" t="s">
        <v>1872</v>
      </c>
      <c r="C1001" t="s">
        <v>7563</v>
      </c>
      <c r="D1001" t="s">
        <v>17067</v>
      </c>
      <c r="E1001" s="3">
        <v>1599</v>
      </c>
      <c r="F1001" s="3">
        <v>3999</v>
      </c>
      <c r="G1001" s="3" t="str" cm="1">
        <f t="array" ref="G100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01" s="18">
        <v>0.6</v>
      </c>
      <c r="I1001" s="8">
        <f>Table2[[#This Row],[rating]]+(Table2[[#This Row],[review count per product]]/8)</f>
        <v>5</v>
      </c>
      <c r="J1001">
        <v>4</v>
      </c>
      <c r="K1001" s="2">
        <v>30254</v>
      </c>
      <c r="L1001" s="2" t="str">
        <f>IF(Table2[[#This Row],[rating_count]]&lt;1000,"YES","NO")</f>
        <v>NO</v>
      </c>
      <c r="M1001" s="2" t="str" cm="1">
        <f t="array" ref="M1001">_xlfn.IFS(E1001&lt;1000,"&lt;₹1000",E1001&lt;=10000,"₹1000 - ₹10000",E1001&gt;10000,"&gt;₹10000")</f>
        <v>₹1000 - ₹10000</v>
      </c>
      <c r="N1001" s="2" t="str">
        <f t="shared" si="45"/>
        <v>YES</v>
      </c>
      <c r="O1001" s="4">
        <f t="shared" si="46"/>
        <v>120985746</v>
      </c>
      <c r="P1001" t="s">
        <v>1873</v>
      </c>
      <c r="Q1001" t="s">
        <v>1874</v>
      </c>
      <c r="R1001" t="s">
        <v>1875</v>
      </c>
      <c r="S1001">
        <f t="shared" si="47"/>
        <v>8</v>
      </c>
      <c r="T1001" t="s">
        <v>1876</v>
      </c>
      <c r="U1001" t="s">
        <v>9864</v>
      </c>
      <c r="V1001" t="s">
        <v>9865</v>
      </c>
      <c r="W1001" t="s">
        <v>9866</v>
      </c>
      <c r="X1001" t="s">
        <v>9867</v>
      </c>
      <c r="Y1001" t="s">
        <v>9868</v>
      </c>
      <c r="Z1001" t="s">
        <v>9869</v>
      </c>
      <c r="AA1001" t="s">
        <v>9870</v>
      </c>
      <c r="AB1001" t="s">
        <v>9871</v>
      </c>
    </row>
    <row r="1002" spans="1:28" x14ac:dyDescent="0.25">
      <c r="A1002" t="s">
        <v>2740</v>
      </c>
      <c r="B1002" t="s">
        <v>2741</v>
      </c>
      <c r="C1002" t="s">
        <v>7558</v>
      </c>
      <c r="D1002" t="s">
        <v>17067</v>
      </c>
      <c r="E1002" s="3">
        <v>8499</v>
      </c>
      <c r="F1002" s="3">
        <v>11999</v>
      </c>
      <c r="G1002" s="3" t="str" cm="1">
        <f t="array" ref="G100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002" s="18">
        <v>0.28999999999999998</v>
      </c>
      <c r="I1002" s="8">
        <f>Table2[[#This Row],[rating]]+(Table2[[#This Row],[review count per product]]/8)</f>
        <v>4.9000000000000004</v>
      </c>
      <c r="J1002">
        <v>3.9</v>
      </c>
      <c r="K1002" s="2">
        <v>276</v>
      </c>
      <c r="L1002" s="2" t="str">
        <f>IF(Table2[[#This Row],[rating_count]]&lt;1000,"YES","NO")</f>
        <v>YES</v>
      </c>
      <c r="M1002" s="2" t="str" cm="1">
        <f t="array" ref="M1002">_xlfn.IFS(E1002&lt;1000,"&lt;₹1000",E1002&lt;=10000,"₹1000 - ₹10000",E1002&gt;10000,"&gt;₹10000")</f>
        <v>₹1000 - ₹10000</v>
      </c>
      <c r="N1002" s="2" t="str">
        <f t="shared" si="45"/>
        <v>NO</v>
      </c>
      <c r="O1002" s="4">
        <f t="shared" si="46"/>
        <v>3311724</v>
      </c>
      <c r="P1002" t="s">
        <v>2742</v>
      </c>
      <c r="Q1002" t="s">
        <v>2743</v>
      </c>
      <c r="R1002" t="s">
        <v>2744</v>
      </c>
      <c r="S1002">
        <f t="shared" si="47"/>
        <v>8</v>
      </c>
      <c r="T1002" t="s">
        <v>2745</v>
      </c>
      <c r="U1002" t="s">
        <v>10762</v>
      </c>
      <c r="V1002" t="s">
        <v>10763</v>
      </c>
      <c r="W1002" t="s">
        <v>10764</v>
      </c>
      <c r="X1002" t="s">
        <v>10765</v>
      </c>
      <c r="Y1002" t="s">
        <v>10766</v>
      </c>
      <c r="Z1002" t="s">
        <v>10767</v>
      </c>
      <c r="AA1002" t="s">
        <v>10768</v>
      </c>
      <c r="AB1002" t="s">
        <v>10769</v>
      </c>
    </row>
    <row r="1003" spans="1:28" x14ac:dyDescent="0.25">
      <c r="A1003" t="s">
        <v>2625</v>
      </c>
      <c r="B1003" t="s">
        <v>2626</v>
      </c>
      <c r="C1003" t="s">
        <v>7570</v>
      </c>
      <c r="D1003" t="s">
        <v>17067</v>
      </c>
      <c r="E1003" s="3">
        <v>7998</v>
      </c>
      <c r="F1003" s="3">
        <v>11999</v>
      </c>
      <c r="G1003" s="3" t="str" cm="1">
        <f t="array" ref="G100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003" s="18">
        <v>0.33</v>
      </c>
      <c r="I1003" s="8">
        <f>Table2[[#This Row],[rating]]+(Table2[[#This Row],[review count per product]]/8)</f>
        <v>4.8</v>
      </c>
      <c r="J1003">
        <v>3.8</v>
      </c>
      <c r="K1003" s="2">
        <v>125</v>
      </c>
      <c r="L1003" s="2" t="str">
        <f>IF(Table2[[#This Row],[rating_count]]&lt;1000,"YES","NO")</f>
        <v>YES</v>
      </c>
      <c r="M1003" s="2" t="str" cm="1">
        <f t="array" ref="M1003">_xlfn.IFS(E1003&lt;1000,"&lt;₹1000",E1003&lt;=10000,"₹1000 - ₹10000",E1003&gt;10000,"&gt;₹10000")</f>
        <v>₹1000 - ₹10000</v>
      </c>
      <c r="N1003" s="2" t="str">
        <f t="shared" si="45"/>
        <v>NO</v>
      </c>
      <c r="O1003" s="4">
        <f t="shared" si="46"/>
        <v>1499875</v>
      </c>
      <c r="P1003" t="s">
        <v>2627</v>
      </c>
      <c r="Q1003" t="s">
        <v>2628</v>
      </c>
      <c r="R1003" t="s">
        <v>2629</v>
      </c>
      <c r="S1003">
        <f t="shared" si="47"/>
        <v>8</v>
      </c>
      <c r="T1003" t="s">
        <v>2630</v>
      </c>
      <c r="U1003" t="s">
        <v>10632</v>
      </c>
      <c r="V1003" t="s">
        <v>10633</v>
      </c>
      <c r="W1003" t="s">
        <v>10634</v>
      </c>
      <c r="X1003" t="s">
        <v>10635</v>
      </c>
      <c r="Y1003" t="s">
        <v>10636</v>
      </c>
      <c r="Z1003" t="s">
        <v>10637</v>
      </c>
      <c r="AA1003" t="s">
        <v>10638</v>
      </c>
      <c r="AB1003" t="s">
        <v>10639</v>
      </c>
    </row>
    <row r="1004" spans="1:28" x14ac:dyDescent="0.25">
      <c r="A1004" t="s">
        <v>7180</v>
      </c>
      <c r="B1004" t="s">
        <v>7181</v>
      </c>
      <c r="C1004" t="s">
        <v>7712</v>
      </c>
      <c r="D1004" t="s">
        <v>17068</v>
      </c>
      <c r="E1004" s="3">
        <v>3290</v>
      </c>
      <c r="F1004" s="3">
        <v>5799</v>
      </c>
      <c r="G1004" s="3" t="str" cm="1">
        <f t="array" ref="G100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04" s="18">
        <v>0.43</v>
      </c>
      <c r="I1004" s="8">
        <f>Table2[[#This Row],[rating]]+(Table2[[#This Row],[review count per product]]/8)</f>
        <v>5.3</v>
      </c>
      <c r="J1004">
        <v>4.3</v>
      </c>
      <c r="K1004" s="2">
        <v>168</v>
      </c>
      <c r="L1004" s="2" t="str">
        <f>IF(Table2[[#This Row],[rating_count]]&lt;1000,"YES","NO")</f>
        <v>YES</v>
      </c>
      <c r="M1004" s="2" t="str" cm="1">
        <f t="array" ref="M1004">_xlfn.IFS(E1004&lt;1000,"&lt;₹1000",E1004&lt;=10000,"₹1000 - ₹10000",E1004&gt;10000,"&gt;₹10000")</f>
        <v>₹1000 - ₹10000</v>
      </c>
      <c r="N1004" s="2" t="str">
        <f t="shared" si="45"/>
        <v>NO</v>
      </c>
      <c r="O1004" s="4">
        <f t="shared" si="46"/>
        <v>974232</v>
      </c>
      <c r="P1004" t="s">
        <v>7182</v>
      </c>
      <c r="Q1004" t="s">
        <v>7183</v>
      </c>
      <c r="R1004" t="s">
        <v>7184</v>
      </c>
      <c r="S1004">
        <f t="shared" si="47"/>
        <v>8</v>
      </c>
      <c r="T1004" t="s">
        <v>7185</v>
      </c>
      <c r="U1004" t="s">
        <v>16541</v>
      </c>
      <c r="V1004" t="s">
        <v>16542</v>
      </c>
      <c r="W1004" t="s">
        <v>16543</v>
      </c>
      <c r="X1004" t="s">
        <v>16544</v>
      </c>
      <c r="Y1004" t="s">
        <v>16545</v>
      </c>
      <c r="Z1004" t="s">
        <v>16546</v>
      </c>
      <c r="AA1004" t="s">
        <v>16547</v>
      </c>
      <c r="AB1004" t="s">
        <v>16548</v>
      </c>
    </row>
    <row r="1005" spans="1:28" x14ac:dyDescent="0.25">
      <c r="A1005" t="s">
        <v>3401</v>
      </c>
      <c r="B1005" t="s">
        <v>3402</v>
      </c>
      <c r="C1005" t="s">
        <v>7561</v>
      </c>
      <c r="D1005" t="s">
        <v>17067</v>
      </c>
      <c r="E1005" s="3">
        <v>2499</v>
      </c>
      <c r="F1005" s="3">
        <v>4999</v>
      </c>
      <c r="G1005" s="3" t="str" cm="1">
        <f t="array" ref="G100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05" s="18">
        <v>0.5</v>
      </c>
      <c r="I1005" s="8">
        <f>Table2[[#This Row],[rating]]+(Table2[[#This Row],[review count per product]]/8)</f>
        <v>4.9000000000000004</v>
      </c>
      <c r="J1005">
        <v>3.9</v>
      </c>
      <c r="K1005" s="2">
        <v>7571</v>
      </c>
      <c r="L1005" s="2" t="str">
        <f>IF(Table2[[#This Row],[rating_count]]&lt;1000,"YES","NO")</f>
        <v>NO</v>
      </c>
      <c r="M1005" s="2" t="str" cm="1">
        <f t="array" ref="M1005">_xlfn.IFS(E1005&lt;1000,"&lt;₹1000",E1005&lt;=10000,"₹1000 - ₹10000",E1005&gt;10000,"&gt;₹10000")</f>
        <v>₹1000 - ₹10000</v>
      </c>
      <c r="N1005" s="2" t="str">
        <f t="shared" si="45"/>
        <v>YES</v>
      </c>
      <c r="O1005" s="4">
        <f t="shared" si="46"/>
        <v>37847429</v>
      </c>
      <c r="P1005" t="s">
        <v>3403</v>
      </c>
      <c r="Q1005" t="s">
        <v>2385</v>
      </c>
      <c r="R1005" t="s">
        <v>2386</v>
      </c>
      <c r="S1005">
        <f t="shared" si="47"/>
        <v>8</v>
      </c>
      <c r="T1005" t="s">
        <v>2387</v>
      </c>
      <c r="U1005" t="s">
        <v>10383</v>
      </c>
      <c r="V1005" t="s">
        <v>10384</v>
      </c>
      <c r="W1005" t="s">
        <v>10385</v>
      </c>
      <c r="X1005" t="s">
        <v>10386</v>
      </c>
      <c r="Y1005" t="s">
        <v>10387</v>
      </c>
      <c r="Z1005" t="s">
        <v>10388</v>
      </c>
      <c r="AA1005" t="s">
        <v>10389</v>
      </c>
      <c r="AB1005" t="s">
        <v>10390</v>
      </c>
    </row>
    <row r="1006" spans="1:28" x14ac:dyDescent="0.25">
      <c r="A1006" t="s">
        <v>6497</v>
      </c>
      <c r="B1006" t="s">
        <v>6498</v>
      </c>
      <c r="C1006" t="s">
        <v>7720</v>
      </c>
      <c r="D1006" t="s">
        <v>17068</v>
      </c>
      <c r="E1006" s="3">
        <v>998</v>
      </c>
      <c r="F1006" s="3">
        <v>2999</v>
      </c>
      <c r="G1006" s="3" t="str" cm="1">
        <f t="array" ref="G100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006" s="18">
        <v>0.67</v>
      </c>
      <c r="I1006" s="8">
        <f>Table2[[#This Row],[rating]]+(Table2[[#This Row],[review count per product]]/8)</f>
        <v>5.4749999999999996</v>
      </c>
      <c r="J1006">
        <v>4.5999999999999996</v>
      </c>
      <c r="K1006" s="2">
        <v>9</v>
      </c>
      <c r="L1006" s="2" t="str">
        <f>IF(Table2[[#This Row],[rating_count]]&lt;1000,"YES","NO")</f>
        <v>YES</v>
      </c>
      <c r="M1006" s="2" t="str" cm="1">
        <f t="array" ref="M1006">_xlfn.IFS(E1006&lt;1000,"&lt;₹1000",E1006&lt;=10000,"₹1000 - ₹10000",E1006&gt;10000,"&gt;₹10000")</f>
        <v>&lt;₹1000</v>
      </c>
      <c r="N1006" s="2" t="str">
        <f t="shared" si="45"/>
        <v>YES</v>
      </c>
      <c r="O1006" s="4">
        <f t="shared" si="46"/>
        <v>26991</v>
      </c>
      <c r="P1006" t="s">
        <v>6499</v>
      </c>
      <c r="Q1006" t="s">
        <v>6500</v>
      </c>
      <c r="R1006" t="s">
        <v>6501</v>
      </c>
      <c r="S1006">
        <f t="shared" si="47"/>
        <v>7</v>
      </c>
      <c r="T1006" t="s">
        <v>6502</v>
      </c>
      <c r="U1006" t="s">
        <v>15658</v>
      </c>
      <c r="V1006" t="s">
        <v>15659</v>
      </c>
      <c r="W1006" t="s">
        <v>15660</v>
      </c>
      <c r="X1006" t="s">
        <v>15661</v>
      </c>
      <c r="Y1006" t="s">
        <v>15662</v>
      </c>
      <c r="Z1006" t="s">
        <v>15663</v>
      </c>
      <c r="AA1006" t="s">
        <v>15664</v>
      </c>
    </row>
    <row r="1007" spans="1:28" x14ac:dyDescent="0.25">
      <c r="A1007" t="s">
        <v>4190</v>
      </c>
      <c r="B1007" t="s">
        <v>4191</v>
      </c>
      <c r="C1007" t="s">
        <v>7637</v>
      </c>
      <c r="D1007" t="s">
        <v>17067</v>
      </c>
      <c r="E1007" s="3">
        <v>1890</v>
      </c>
      <c r="F1007" s="3">
        <v>5490</v>
      </c>
      <c r="G1007" s="3" t="str" cm="1">
        <f t="array" ref="G100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007" s="18">
        <v>0.66</v>
      </c>
      <c r="I1007" s="8">
        <f>Table2[[#This Row],[rating]]+(Table2[[#This Row],[review count per product]]/8)</f>
        <v>5.0999999999999996</v>
      </c>
      <c r="J1007">
        <v>4.0999999999999996</v>
      </c>
      <c r="K1007" s="2">
        <v>10976</v>
      </c>
      <c r="L1007" s="2" t="str">
        <f>IF(Table2[[#This Row],[rating_count]]&lt;1000,"YES","NO")</f>
        <v>NO</v>
      </c>
      <c r="M1007" s="2" t="str" cm="1">
        <f t="array" ref="M1007">_xlfn.IFS(E1007&lt;1000,"&lt;₹1000",E1007&lt;=10000,"₹1000 - ₹10000",E1007&gt;10000,"&gt;₹10000")</f>
        <v>₹1000 - ₹10000</v>
      </c>
      <c r="N1007" s="2" t="str">
        <f t="shared" si="45"/>
        <v>YES</v>
      </c>
      <c r="O1007" s="4">
        <f t="shared" si="46"/>
        <v>60258240</v>
      </c>
      <c r="P1007" t="s">
        <v>4192</v>
      </c>
      <c r="Q1007" t="s">
        <v>4193</v>
      </c>
      <c r="R1007" t="s">
        <v>4194</v>
      </c>
      <c r="S1007">
        <f t="shared" si="47"/>
        <v>8</v>
      </c>
      <c r="T1007" t="s">
        <v>4195</v>
      </c>
      <c r="U1007" t="s">
        <v>12646</v>
      </c>
      <c r="V1007" t="s">
        <v>12647</v>
      </c>
      <c r="W1007" t="s">
        <v>12648</v>
      </c>
      <c r="X1007" t="s">
        <v>12649</v>
      </c>
      <c r="Y1007" t="s">
        <v>12650</v>
      </c>
      <c r="Z1007" t="s">
        <v>12651</v>
      </c>
      <c r="AA1007" t="s">
        <v>12652</v>
      </c>
      <c r="AB1007" t="s">
        <v>12653</v>
      </c>
    </row>
    <row r="1008" spans="1:28" x14ac:dyDescent="0.25">
      <c r="A1008" t="s">
        <v>3687</v>
      </c>
      <c r="B1008" t="s">
        <v>3688</v>
      </c>
      <c r="C1008" t="s">
        <v>7556</v>
      </c>
      <c r="D1008" t="s">
        <v>17067</v>
      </c>
      <c r="E1008" s="3">
        <v>235</v>
      </c>
      <c r="F1008" s="3">
        <v>1599</v>
      </c>
      <c r="G1008" s="3" t="str" cm="1">
        <f t="array" ref="G100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1008" s="18">
        <v>0.85</v>
      </c>
      <c r="I1008" s="8">
        <f>Table2[[#This Row],[rating]]+(Table2[[#This Row],[review count per product]]/8)</f>
        <v>4.8</v>
      </c>
      <c r="J1008">
        <v>3.8</v>
      </c>
      <c r="K1008" s="2">
        <v>1173</v>
      </c>
      <c r="L1008" s="2" t="str">
        <f>IF(Table2[[#This Row],[rating_count]]&lt;1000,"YES","NO")</f>
        <v>NO</v>
      </c>
      <c r="M1008" s="2" t="str" cm="1">
        <f t="array" ref="M1008">_xlfn.IFS(E1008&lt;1000,"&lt;₹1000",E1008&lt;=10000,"₹1000 - ₹10000",E1008&gt;10000,"&gt;₹10000")</f>
        <v>&lt;₹1000</v>
      </c>
      <c r="N1008" s="2" t="str">
        <f t="shared" si="45"/>
        <v>YES</v>
      </c>
      <c r="O1008" s="4">
        <f t="shared" si="46"/>
        <v>1875627</v>
      </c>
      <c r="P1008" t="s">
        <v>3689</v>
      </c>
      <c r="Q1008" t="s">
        <v>3690</v>
      </c>
      <c r="R1008" t="s">
        <v>3691</v>
      </c>
      <c r="S1008">
        <f t="shared" si="47"/>
        <v>8</v>
      </c>
      <c r="T1008" t="s">
        <v>3692</v>
      </c>
      <c r="U1008" t="s">
        <v>11974</v>
      </c>
      <c r="V1008" t="s">
        <v>11975</v>
      </c>
      <c r="W1008" t="s">
        <v>11976</v>
      </c>
      <c r="X1008" t="s">
        <v>11977</v>
      </c>
      <c r="Y1008" t="s">
        <v>11978</v>
      </c>
      <c r="Z1008" t="s">
        <v>11979</v>
      </c>
      <c r="AA1008" t="s">
        <v>11980</v>
      </c>
      <c r="AB1008" t="s">
        <v>11981</v>
      </c>
    </row>
    <row r="1009" spans="1:28" x14ac:dyDescent="0.25">
      <c r="A1009" t="s">
        <v>2155</v>
      </c>
      <c r="B1009" t="s">
        <v>2156</v>
      </c>
      <c r="C1009" t="s">
        <v>7556</v>
      </c>
      <c r="D1009" t="s">
        <v>17067</v>
      </c>
      <c r="E1009" s="3">
        <v>489</v>
      </c>
      <c r="F1009" s="3">
        <v>1999</v>
      </c>
      <c r="G1009" s="3" t="str" cm="1">
        <f t="array" ref="G100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009" s="18">
        <v>0.76</v>
      </c>
      <c r="I1009" s="8">
        <f>Table2[[#This Row],[rating]]+(Table2[[#This Row],[review count per product]]/8)</f>
        <v>5</v>
      </c>
      <c r="J1009">
        <v>4</v>
      </c>
      <c r="K1009" s="2">
        <v>3626</v>
      </c>
      <c r="L1009" s="2" t="str">
        <f>IF(Table2[[#This Row],[rating_count]]&lt;1000,"YES","NO")</f>
        <v>NO</v>
      </c>
      <c r="M1009" s="2" t="str" cm="1">
        <f t="array" ref="M1009">_xlfn.IFS(E1009&lt;1000,"&lt;₹1000",E1009&lt;=10000,"₹1000 - ₹10000",E1009&gt;10000,"&gt;₹10000")</f>
        <v>&lt;₹1000</v>
      </c>
      <c r="N1009" s="2" t="str">
        <f t="shared" si="45"/>
        <v>YES</v>
      </c>
      <c r="O1009" s="4">
        <f t="shared" si="46"/>
        <v>7248374</v>
      </c>
      <c r="P1009" t="s">
        <v>2157</v>
      </c>
      <c r="Q1009" t="s">
        <v>2158</v>
      </c>
      <c r="R1009" t="s">
        <v>2159</v>
      </c>
      <c r="S1009">
        <f t="shared" si="47"/>
        <v>8</v>
      </c>
      <c r="T1009" t="s">
        <v>2160</v>
      </c>
      <c r="U1009" t="s">
        <v>10151</v>
      </c>
      <c r="V1009" t="s">
        <v>10152</v>
      </c>
      <c r="W1009" t="s">
        <v>10153</v>
      </c>
      <c r="X1009" t="s">
        <v>10154</v>
      </c>
      <c r="Y1009" t="s">
        <v>10155</v>
      </c>
      <c r="Z1009" t="s">
        <v>10156</v>
      </c>
      <c r="AA1009" t="s">
        <v>10157</v>
      </c>
      <c r="AB1009" t="s">
        <v>10158</v>
      </c>
    </row>
    <row r="1010" spans="1:28" x14ac:dyDescent="0.25">
      <c r="A1010" t="s">
        <v>1662</v>
      </c>
      <c r="B1010" t="s">
        <v>1663</v>
      </c>
      <c r="C1010" t="s">
        <v>7541</v>
      </c>
      <c r="D1010" t="s">
        <v>17067</v>
      </c>
      <c r="E1010" s="3">
        <v>1369</v>
      </c>
      <c r="F1010" s="3">
        <v>2999</v>
      </c>
      <c r="G1010" s="3" t="str" cm="1">
        <f t="array" ref="G101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10" s="18">
        <v>0.54</v>
      </c>
      <c r="I1010" s="8">
        <f>Table2[[#This Row],[rating]]+(Table2[[#This Row],[review count per product]]/8)</f>
        <v>4.3</v>
      </c>
      <c r="J1010">
        <v>3.3</v>
      </c>
      <c r="K1010" s="2">
        <v>227</v>
      </c>
      <c r="L1010" s="2" t="str">
        <f>IF(Table2[[#This Row],[rating_count]]&lt;1000,"YES","NO")</f>
        <v>YES</v>
      </c>
      <c r="M1010" s="2" t="str" cm="1">
        <f t="array" ref="M1010">_xlfn.IFS(E1010&lt;1000,"&lt;₹1000",E1010&lt;=10000,"₹1000 - ₹10000",E1010&gt;10000,"&gt;₹10000")</f>
        <v>₹1000 - ₹10000</v>
      </c>
      <c r="N1010" s="2" t="str">
        <f t="shared" si="45"/>
        <v>YES</v>
      </c>
      <c r="O1010" s="4">
        <f t="shared" si="46"/>
        <v>680773</v>
      </c>
      <c r="P1010" t="s">
        <v>1664</v>
      </c>
      <c r="Q1010" t="s">
        <v>1665</v>
      </c>
      <c r="R1010" t="s">
        <v>1666</v>
      </c>
      <c r="S1010">
        <f t="shared" si="47"/>
        <v>8</v>
      </c>
      <c r="T1010" t="s">
        <v>1667</v>
      </c>
      <c r="U1010" t="s">
        <v>9629</v>
      </c>
      <c r="V1010" t="s">
        <v>9630</v>
      </c>
      <c r="W1010" t="s">
        <v>9631</v>
      </c>
      <c r="X1010" t="s">
        <v>9632</v>
      </c>
      <c r="Y1010" t="s">
        <v>9633</v>
      </c>
      <c r="Z1010" t="s">
        <v>9634</v>
      </c>
      <c r="AA1010" t="s">
        <v>9635</v>
      </c>
      <c r="AB1010" t="s">
        <v>9636</v>
      </c>
    </row>
    <row r="1011" spans="1:28" x14ac:dyDescent="0.25">
      <c r="A1011" t="s">
        <v>6718</v>
      </c>
      <c r="B1011" t="s">
        <v>6719</v>
      </c>
      <c r="C1011" t="s">
        <v>7703</v>
      </c>
      <c r="D1011" t="s">
        <v>17068</v>
      </c>
      <c r="E1011" s="3">
        <v>2575</v>
      </c>
      <c r="F1011" s="3">
        <v>6700</v>
      </c>
      <c r="G1011" s="3" t="str" cm="1">
        <f t="array" ref="G101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011" s="18">
        <v>0.62</v>
      </c>
      <c r="I1011" s="8">
        <f>Table2[[#This Row],[rating]]+(Table2[[#This Row],[review count per product]]/8)</f>
        <v>5.2</v>
      </c>
      <c r="J1011">
        <v>4.2</v>
      </c>
      <c r="K1011" s="2">
        <v>611</v>
      </c>
      <c r="L1011" s="2" t="str">
        <f>IF(Table2[[#This Row],[rating_count]]&lt;1000,"YES","NO")</f>
        <v>YES</v>
      </c>
      <c r="M1011" s="2" t="str" cm="1">
        <f t="array" ref="M1011">_xlfn.IFS(E1011&lt;1000,"&lt;₹1000",E1011&lt;=10000,"₹1000 - ₹10000",E1011&gt;10000,"&gt;₹10000")</f>
        <v>₹1000 - ₹10000</v>
      </c>
      <c r="N1011" s="2" t="str">
        <f t="shared" si="45"/>
        <v>YES</v>
      </c>
      <c r="O1011" s="4">
        <f t="shared" si="46"/>
        <v>4093700</v>
      </c>
      <c r="P1011" t="s">
        <v>6720</v>
      </c>
      <c r="Q1011" t="s">
        <v>6721</v>
      </c>
      <c r="R1011" t="s">
        <v>6722</v>
      </c>
      <c r="S1011">
        <f t="shared" si="47"/>
        <v>8</v>
      </c>
      <c r="T1011" t="s">
        <v>6723</v>
      </c>
      <c r="U1011" t="s">
        <v>15941</v>
      </c>
      <c r="V1011" t="s">
        <v>15942</v>
      </c>
      <c r="W1011" t="s">
        <v>15943</v>
      </c>
      <c r="X1011" t="s">
        <v>15944</v>
      </c>
      <c r="Y1011" t="s">
        <v>15945</v>
      </c>
      <c r="Z1011" t="s">
        <v>15946</v>
      </c>
      <c r="AA1011" t="s">
        <v>15947</v>
      </c>
      <c r="AB1011" t="s">
        <v>15948</v>
      </c>
    </row>
    <row r="1012" spans="1:28" x14ac:dyDescent="0.25">
      <c r="A1012" t="s">
        <v>3245</v>
      </c>
      <c r="B1012" t="s">
        <v>3246</v>
      </c>
      <c r="C1012" t="s">
        <v>7594</v>
      </c>
      <c r="D1012" t="s">
        <v>17067</v>
      </c>
      <c r="E1012" s="3">
        <v>1598</v>
      </c>
      <c r="F1012" s="3">
        <v>2990</v>
      </c>
      <c r="G1012" s="3" t="str" cm="1">
        <f t="array" ref="G101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12" s="18">
        <v>0.47</v>
      </c>
      <c r="I1012" s="8">
        <f>Table2[[#This Row],[rating]]+(Table2[[#This Row],[review count per product]]/8)</f>
        <v>4.8</v>
      </c>
      <c r="J1012">
        <v>3.8</v>
      </c>
      <c r="K1012" s="2">
        <v>11015</v>
      </c>
      <c r="L1012" s="2" t="str">
        <f>IF(Table2[[#This Row],[rating_count]]&lt;1000,"YES","NO")</f>
        <v>NO</v>
      </c>
      <c r="M1012" s="2" t="str" cm="1">
        <f t="array" ref="M1012">_xlfn.IFS(E1012&lt;1000,"&lt;₹1000",E1012&lt;=10000,"₹1000 - ₹10000",E1012&gt;10000,"&gt;₹10000")</f>
        <v>₹1000 - ₹10000</v>
      </c>
      <c r="N1012" s="2" t="str">
        <f t="shared" si="45"/>
        <v>NO</v>
      </c>
      <c r="O1012" s="4">
        <f t="shared" si="46"/>
        <v>32934850</v>
      </c>
      <c r="P1012" t="s">
        <v>3247</v>
      </c>
      <c r="Q1012" t="s">
        <v>3248</v>
      </c>
      <c r="R1012" t="s">
        <v>3249</v>
      </c>
      <c r="S1012">
        <f t="shared" si="47"/>
        <v>8</v>
      </c>
      <c r="T1012" t="s">
        <v>3250</v>
      </c>
      <c r="U1012" t="s">
        <v>11398</v>
      </c>
      <c r="V1012" t="s">
        <v>11399</v>
      </c>
      <c r="W1012" t="s">
        <v>11400</v>
      </c>
      <c r="X1012" t="s">
        <v>11401</v>
      </c>
      <c r="Y1012" t="s">
        <v>11402</v>
      </c>
      <c r="Z1012" t="s">
        <v>11403</v>
      </c>
      <c r="AA1012" t="s">
        <v>11404</v>
      </c>
      <c r="AB1012" t="s">
        <v>11405</v>
      </c>
    </row>
    <row r="1013" spans="1:28" x14ac:dyDescent="0.25">
      <c r="A1013" t="s">
        <v>1593</v>
      </c>
      <c r="B1013" t="s">
        <v>1594</v>
      </c>
      <c r="C1013" t="s">
        <v>7539</v>
      </c>
      <c r="D1013" t="s">
        <v>17067</v>
      </c>
      <c r="E1013" s="3">
        <v>26999</v>
      </c>
      <c r="F1013" s="3">
        <v>42999</v>
      </c>
      <c r="G1013" s="3" t="str" cm="1">
        <f t="array" ref="G101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013" s="18">
        <v>0.37</v>
      </c>
      <c r="I1013" s="8">
        <f>Table2[[#This Row],[rating]]+(Table2[[#This Row],[review count per product]]/8)</f>
        <v>5.2</v>
      </c>
      <c r="J1013">
        <v>4.2</v>
      </c>
      <c r="K1013" s="2">
        <v>1510</v>
      </c>
      <c r="L1013" s="2" t="str">
        <f>IF(Table2[[#This Row],[rating_count]]&lt;1000,"YES","NO")</f>
        <v>NO</v>
      </c>
      <c r="M1013" s="2" t="str" cm="1">
        <f t="array" ref="M1013">_xlfn.IFS(E1013&lt;1000,"&lt;₹1000",E1013&lt;=10000,"₹1000 - ₹10000",E1013&gt;10000,"&gt;₹10000")</f>
        <v>&gt;₹10000</v>
      </c>
      <c r="N1013" s="2" t="str">
        <f t="shared" si="45"/>
        <v>NO</v>
      </c>
      <c r="O1013" s="4">
        <f t="shared" si="46"/>
        <v>64928490</v>
      </c>
      <c r="P1013" t="s">
        <v>1595</v>
      </c>
      <c r="Q1013" t="s">
        <v>1596</v>
      </c>
      <c r="R1013" t="s">
        <v>1597</v>
      </c>
      <c r="S1013">
        <f t="shared" si="47"/>
        <v>8</v>
      </c>
      <c r="T1013" t="s">
        <v>1598</v>
      </c>
      <c r="U1013" t="s">
        <v>9541</v>
      </c>
      <c r="V1013" t="s">
        <v>9542</v>
      </c>
      <c r="W1013" t="s">
        <v>9543</v>
      </c>
      <c r="X1013" t="s">
        <v>9544</v>
      </c>
      <c r="Y1013" t="s">
        <v>9545</v>
      </c>
      <c r="Z1013" t="s">
        <v>9546</v>
      </c>
      <c r="AA1013" t="s">
        <v>9547</v>
      </c>
      <c r="AB1013" t="s">
        <v>9548</v>
      </c>
    </row>
    <row r="1014" spans="1:28" x14ac:dyDescent="0.25">
      <c r="A1014" t="s">
        <v>2382</v>
      </c>
      <c r="B1014" t="s">
        <v>2383</v>
      </c>
      <c r="C1014" t="s">
        <v>7573</v>
      </c>
      <c r="D1014" t="s">
        <v>17067</v>
      </c>
      <c r="E1014" s="3">
        <v>1999</v>
      </c>
      <c r="F1014" s="3">
        <v>4999</v>
      </c>
      <c r="G1014" s="3" t="str" cm="1">
        <f t="array" ref="G101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14" s="18">
        <v>0.6</v>
      </c>
      <c r="I1014" s="8">
        <f>Table2[[#This Row],[rating]]+(Table2[[#This Row],[review count per product]]/8)</f>
        <v>4.9000000000000004</v>
      </c>
      <c r="J1014">
        <v>3.9</v>
      </c>
      <c r="K1014" s="2">
        <v>7571</v>
      </c>
      <c r="L1014" s="2" t="str">
        <f>IF(Table2[[#This Row],[rating_count]]&lt;1000,"YES","NO")</f>
        <v>NO</v>
      </c>
      <c r="M1014" s="2" t="str" cm="1">
        <f t="array" ref="M1014">_xlfn.IFS(E1014&lt;1000,"&lt;₹1000",E1014&lt;=10000,"₹1000 - ₹10000",E1014&gt;10000,"&gt;₹10000")</f>
        <v>₹1000 - ₹10000</v>
      </c>
      <c r="N1014" s="2" t="str">
        <f t="shared" si="45"/>
        <v>YES</v>
      </c>
      <c r="O1014" s="4">
        <f t="shared" si="46"/>
        <v>37847429</v>
      </c>
      <c r="P1014" t="s">
        <v>2384</v>
      </c>
      <c r="Q1014" t="s">
        <v>2385</v>
      </c>
      <c r="R1014" t="s">
        <v>2386</v>
      </c>
      <c r="S1014">
        <f t="shared" si="47"/>
        <v>8</v>
      </c>
      <c r="T1014" t="s">
        <v>2387</v>
      </c>
      <c r="U1014" t="s">
        <v>10383</v>
      </c>
      <c r="V1014" t="s">
        <v>10384</v>
      </c>
      <c r="W1014" t="s">
        <v>10385</v>
      </c>
      <c r="X1014" t="s">
        <v>10386</v>
      </c>
      <c r="Y1014" t="s">
        <v>10387</v>
      </c>
      <c r="Z1014" t="s">
        <v>10388</v>
      </c>
      <c r="AA1014" t="s">
        <v>10389</v>
      </c>
      <c r="AB1014" t="s">
        <v>10390</v>
      </c>
    </row>
    <row r="1015" spans="1:28" x14ac:dyDescent="0.25">
      <c r="A1015" t="s">
        <v>1997</v>
      </c>
      <c r="B1015" t="s">
        <v>1998</v>
      </c>
      <c r="C1015" t="s">
        <v>7556</v>
      </c>
      <c r="D1015" t="s">
        <v>17067</v>
      </c>
      <c r="E1015" s="3">
        <v>1999</v>
      </c>
      <c r="F1015" s="3">
        <v>3990</v>
      </c>
      <c r="G1015" s="3" t="str" cm="1">
        <f t="array" ref="G101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15" s="18">
        <v>0.5</v>
      </c>
      <c r="I1015" s="8">
        <f>Table2[[#This Row],[rating]]+(Table2[[#This Row],[review count per product]]/8)</f>
        <v>5</v>
      </c>
      <c r="J1015">
        <v>4</v>
      </c>
      <c r="K1015" s="2">
        <v>30254</v>
      </c>
      <c r="L1015" s="2" t="str">
        <f>IF(Table2[[#This Row],[rating_count]]&lt;1000,"YES","NO")</f>
        <v>NO</v>
      </c>
      <c r="M1015" s="2" t="str" cm="1">
        <f t="array" ref="M1015">_xlfn.IFS(E1015&lt;1000,"&lt;₹1000",E1015&lt;=10000,"₹1000 - ₹10000",E1015&gt;10000,"&gt;₹10000")</f>
        <v>₹1000 - ₹10000</v>
      </c>
      <c r="N1015" s="2" t="str">
        <f t="shared" si="45"/>
        <v>YES</v>
      </c>
      <c r="O1015" s="4">
        <f t="shared" si="46"/>
        <v>120713460</v>
      </c>
      <c r="P1015" t="s">
        <v>1999</v>
      </c>
      <c r="Q1015" t="s">
        <v>1874</v>
      </c>
      <c r="R1015" t="s">
        <v>1875</v>
      </c>
      <c r="S1015">
        <f t="shared" si="47"/>
        <v>8</v>
      </c>
      <c r="T1015" t="s">
        <v>1876</v>
      </c>
      <c r="U1015" t="s">
        <v>9864</v>
      </c>
      <c r="V1015" t="s">
        <v>9865</v>
      </c>
      <c r="W1015" t="s">
        <v>9866</v>
      </c>
      <c r="X1015" t="s">
        <v>9867</v>
      </c>
      <c r="Y1015" t="s">
        <v>9868</v>
      </c>
      <c r="Z1015" t="s">
        <v>9869</v>
      </c>
      <c r="AA1015" t="s">
        <v>9870</v>
      </c>
      <c r="AB1015" t="s">
        <v>9871</v>
      </c>
    </row>
    <row r="1016" spans="1:28" x14ac:dyDescent="0.25">
      <c r="A1016" t="s">
        <v>902</v>
      </c>
      <c r="B1016" t="s">
        <v>903</v>
      </c>
      <c r="C1016" t="s">
        <v>7537</v>
      </c>
      <c r="D1016" t="s">
        <v>17066</v>
      </c>
      <c r="E1016" s="3">
        <v>249</v>
      </c>
      <c r="F1016" s="3">
        <v>399</v>
      </c>
      <c r="G1016" s="3" t="str" cm="1">
        <f t="array" ref="G101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016" s="18">
        <v>0.38</v>
      </c>
      <c r="I1016" s="8">
        <f>Table2[[#This Row],[rating]]+(Table2[[#This Row],[review count per product]]/8)</f>
        <v>5</v>
      </c>
      <c r="J1016">
        <v>4</v>
      </c>
      <c r="K1016" s="2">
        <v>6558</v>
      </c>
      <c r="L1016" s="2" t="str">
        <f>IF(Table2[[#This Row],[rating_count]]&lt;1000,"YES","NO")</f>
        <v>NO</v>
      </c>
      <c r="M1016" s="2" t="str" cm="1">
        <f t="array" ref="M1016">_xlfn.IFS(E1016&lt;1000,"&lt;₹1000",E1016&lt;=10000,"₹1000 - ₹10000",E1016&gt;10000,"&gt;₹10000")</f>
        <v>&lt;₹1000</v>
      </c>
      <c r="N1016" s="2" t="str">
        <f t="shared" si="45"/>
        <v>NO</v>
      </c>
      <c r="O1016" s="4">
        <f t="shared" si="46"/>
        <v>2616642</v>
      </c>
      <c r="P1016" t="s">
        <v>904</v>
      </c>
      <c r="Q1016" t="s">
        <v>905</v>
      </c>
      <c r="R1016" t="s">
        <v>906</v>
      </c>
      <c r="S1016">
        <f t="shared" si="47"/>
        <v>8</v>
      </c>
      <c r="T1016" t="s">
        <v>907</v>
      </c>
      <c r="U1016" t="s">
        <v>8766</v>
      </c>
      <c r="V1016" t="s">
        <v>8767</v>
      </c>
      <c r="W1016" t="s">
        <v>8768</v>
      </c>
      <c r="X1016" t="s">
        <v>8769</v>
      </c>
      <c r="Y1016" t="s">
        <v>8770</v>
      </c>
      <c r="Z1016" t="s">
        <v>8771</v>
      </c>
      <c r="AA1016" t="s">
        <v>8772</v>
      </c>
      <c r="AB1016" t="s">
        <v>8773</v>
      </c>
    </row>
    <row r="1017" spans="1:28" x14ac:dyDescent="0.25">
      <c r="A1017" t="s">
        <v>1469</v>
      </c>
      <c r="B1017" t="s">
        <v>1470</v>
      </c>
      <c r="C1017" t="s">
        <v>7537</v>
      </c>
      <c r="D1017" t="s">
        <v>17066</v>
      </c>
      <c r="E1017" s="3">
        <v>417.44</v>
      </c>
      <c r="F1017" s="3">
        <v>670</v>
      </c>
      <c r="G1017" s="3" t="str" cm="1">
        <f t="array" ref="G101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017" s="18">
        <v>0.38</v>
      </c>
      <c r="I1017" s="8">
        <f>Table2[[#This Row],[rating]]+(Table2[[#This Row],[review count per product]]/8)</f>
        <v>4.9000000000000004</v>
      </c>
      <c r="J1017">
        <v>3.9</v>
      </c>
      <c r="K1017" s="2">
        <v>523</v>
      </c>
      <c r="L1017" s="2" t="str">
        <f>IF(Table2[[#This Row],[rating_count]]&lt;1000,"YES","NO")</f>
        <v>YES</v>
      </c>
      <c r="M1017" s="2" t="str" cm="1">
        <f t="array" ref="M1017">_xlfn.IFS(E1017&lt;1000,"&lt;₹1000",E1017&lt;=10000,"₹1000 - ₹10000",E1017&gt;10000,"&gt;₹10000")</f>
        <v>&lt;₹1000</v>
      </c>
      <c r="N1017" s="2" t="str">
        <f t="shared" si="45"/>
        <v>NO</v>
      </c>
      <c r="O1017" s="4">
        <f t="shared" si="46"/>
        <v>350410</v>
      </c>
      <c r="P1017" t="s">
        <v>1471</v>
      </c>
      <c r="Q1017" t="s">
        <v>1472</v>
      </c>
      <c r="R1017" t="s">
        <v>1473</v>
      </c>
      <c r="S1017">
        <f t="shared" si="47"/>
        <v>8</v>
      </c>
      <c r="T1017" t="s">
        <v>1474</v>
      </c>
      <c r="U1017" t="s">
        <v>9394</v>
      </c>
      <c r="V1017" t="s">
        <v>9395</v>
      </c>
      <c r="W1017" t="s">
        <v>9396</v>
      </c>
      <c r="X1017" t="s">
        <v>9397</v>
      </c>
      <c r="Y1017" t="s">
        <v>9398</v>
      </c>
      <c r="Z1017" t="s">
        <v>9399</v>
      </c>
      <c r="AA1017" t="s">
        <v>9400</v>
      </c>
      <c r="AB1017" t="s">
        <v>9401</v>
      </c>
    </row>
    <row r="1018" spans="1:28" x14ac:dyDescent="0.25">
      <c r="A1018" t="s">
        <v>4724</v>
      </c>
      <c r="B1018" t="s">
        <v>4725</v>
      </c>
      <c r="C1018" t="s">
        <v>7639</v>
      </c>
      <c r="D1018" t="s">
        <v>17066</v>
      </c>
      <c r="E1018" s="3">
        <v>399</v>
      </c>
      <c r="F1018" s="3">
        <v>1499</v>
      </c>
      <c r="G1018" s="3" t="str" cm="1">
        <f t="array" ref="G101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018" s="18">
        <v>0.73</v>
      </c>
      <c r="I1018" s="8">
        <f>Table2[[#This Row],[rating]]+(Table2[[#This Row],[review count per product]]/8)</f>
        <v>5</v>
      </c>
      <c r="J1018">
        <v>4</v>
      </c>
      <c r="K1018" s="2">
        <v>691</v>
      </c>
      <c r="L1018" s="2" t="str">
        <f>IF(Table2[[#This Row],[rating_count]]&lt;1000,"YES","NO")</f>
        <v>YES</v>
      </c>
      <c r="M1018" s="2" t="str" cm="1">
        <f t="array" ref="M1018">_xlfn.IFS(E1018&lt;1000,"&lt;₹1000",E1018&lt;=10000,"₹1000 - ₹10000",E1018&gt;10000,"&gt;₹10000")</f>
        <v>&lt;₹1000</v>
      </c>
      <c r="N1018" s="2" t="str">
        <f t="shared" si="45"/>
        <v>YES</v>
      </c>
      <c r="O1018" s="4">
        <f t="shared" si="46"/>
        <v>1035809</v>
      </c>
      <c r="P1018" t="s">
        <v>4726</v>
      </c>
      <c r="Q1018" t="s">
        <v>4727</v>
      </c>
      <c r="R1018" t="s">
        <v>4728</v>
      </c>
      <c r="S1018">
        <f t="shared" si="47"/>
        <v>8</v>
      </c>
      <c r="T1018" t="s">
        <v>4729</v>
      </c>
      <c r="U1018" t="s">
        <v>13327</v>
      </c>
      <c r="V1018" t="s">
        <v>13328</v>
      </c>
      <c r="W1018" t="s">
        <v>13329</v>
      </c>
      <c r="X1018" t="s">
        <v>13330</v>
      </c>
      <c r="Y1018" t="s">
        <v>13331</v>
      </c>
      <c r="Z1018" t="s">
        <v>13332</v>
      </c>
      <c r="AA1018" t="s">
        <v>13333</v>
      </c>
      <c r="AB1018" t="s">
        <v>13334</v>
      </c>
    </row>
    <row r="1019" spans="1:28" x14ac:dyDescent="0.25">
      <c r="A1019" t="s">
        <v>501</v>
      </c>
      <c r="B1019" t="s">
        <v>502</v>
      </c>
      <c r="C1019" t="s">
        <v>7540</v>
      </c>
      <c r="D1019" t="s">
        <v>17067</v>
      </c>
      <c r="E1019" s="3">
        <v>24999</v>
      </c>
      <c r="F1019" s="3">
        <v>31999</v>
      </c>
      <c r="G1019" s="3" t="str" cm="1">
        <f t="array" ref="G101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019" s="18">
        <v>0.22</v>
      </c>
      <c r="I1019" s="8">
        <f>Table2[[#This Row],[rating]]+(Table2[[#This Row],[review count per product]]/8)</f>
        <v>5.2</v>
      </c>
      <c r="J1019">
        <v>4.2</v>
      </c>
      <c r="K1019" s="2">
        <v>34899</v>
      </c>
      <c r="L1019" s="2" t="str">
        <f>IF(Table2[[#This Row],[rating_count]]&lt;1000,"YES","NO")</f>
        <v>NO</v>
      </c>
      <c r="M1019" s="2" t="str" cm="1">
        <f t="array" ref="M1019">_xlfn.IFS(E1019&lt;1000,"&lt;₹1000",E1019&lt;=10000,"₹1000 - ₹10000",E1019&gt;10000,"&gt;₹10000")</f>
        <v>&gt;₹10000</v>
      </c>
      <c r="N1019" s="2" t="str">
        <f t="shared" si="45"/>
        <v>NO</v>
      </c>
      <c r="O1019" s="4">
        <f t="shared" si="46"/>
        <v>1116733101</v>
      </c>
      <c r="P1019" t="s">
        <v>503</v>
      </c>
      <c r="Q1019" t="s">
        <v>160</v>
      </c>
      <c r="R1019" t="s">
        <v>161</v>
      </c>
      <c r="S1019">
        <f t="shared" si="47"/>
        <v>8</v>
      </c>
      <c r="T1019" t="s">
        <v>162</v>
      </c>
      <c r="U1019" t="s">
        <v>7928</v>
      </c>
      <c r="V1019" t="s">
        <v>7929</v>
      </c>
      <c r="W1019" t="s">
        <v>7930</v>
      </c>
      <c r="X1019" t="s">
        <v>7931</v>
      </c>
      <c r="Y1019" t="s">
        <v>7932</v>
      </c>
      <c r="Z1019" t="s">
        <v>7933</v>
      </c>
      <c r="AA1019" t="s">
        <v>7934</v>
      </c>
      <c r="AB1019" t="s">
        <v>7935</v>
      </c>
    </row>
    <row r="1020" spans="1:28" x14ac:dyDescent="0.25">
      <c r="A1020" t="s">
        <v>325</v>
      </c>
      <c r="B1020" t="s">
        <v>326</v>
      </c>
      <c r="C1020" t="s">
        <v>7540</v>
      </c>
      <c r="D1020" t="s">
        <v>17067</v>
      </c>
      <c r="E1020" s="3">
        <v>15999</v>
      </c>
      <c r="F1020" s="3">
        <v>21999</v>
      </c>
      <c r="G1020" s="3" t="str" cm="1">
        <f t="array" ref="G102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020" s="18">
        <v>0.27</v>
      </c>
      <c r="I1020" s="8">
        <f>Table2[[#This Row],[rating]]+(Table2[[#This Row],[review count per product]]/8)</f>
        <v>5.2</v>
      </c>
      <c r="J1020">
        <v>4.2</v>
      </c>
      <c r="K1020" s="2">
        <v>34899</v>
      </c>
      <c r="L1020" s="2" t="str">
        <f>IF(Table2[[#This Row],[rating_count]]&lt;1000,"YES","NO")</f>
        <v>NO</v>
      </c>
      <c r="M1020" s="2" t="str" cm="1">
        <f t="array" ref="M1020">_xlfn.IFS(E1020&lt;1000,"&lt;₹1000",E1020&lt;=10000,"₹1000 - ₹10000",E1020&gt;10000,"&gt;₹10000")</f>
        <v>&gt;₹10000</v>
      </c>
      <c r="N1020" s="2" t="str">
        <f t="shared" si="45"/>
        <v>NO</v>
      </c>
      <c r="O1020" s="4">
        <f t="shared" si="46"/>
        <v>767743101</v>
      </c>
      <c r="P1020" t="s">
        <v>327</v>
      </c>
      <c r="Q1020" t="s">
        <v>160</v>
      </c>
      <c r="R1020" t="s">
        <v>161</v>
      </c>
      <c r="S1020">
        <f t="shared" si="47"/>
        <v>8</v>
      </c>
      <c r="T1020" t="s">
        <v>162</v>
      </c>
      <c r="U1020" t="s">
        <v>7928</v>
      </c>
      <c r="V1020" t="s">
        <v>7929</v>
      </c>
      <c r="W1020" t="s">
        <v>7930</v>
      </c>
      <c r="X1020" t="s">
        <v>7931</v>
      </c>
      <c r="Y1020" t="s">
        <v>7932</v>
      </c>
      <c r="Z1020" t="s">
        <v>7933</v>
      </c>
      <c r="AA1020" t="s">
        <v>7934</v>
      </c>
      <c r="AB1020" t="s">
        <v>7935</v>
      </c>
    </row>
    <row r="1021" spans="1:28" x14ac:dyDescent="0.25">
      <c r="A1021" t="s">
        <v>373</v>
      </c>
      <c r="B1021" t="s">
        <v>374</v>
      </c>
      <c r="C1021" t="s">
        <v>7537</v>
      </c>
      <c r="D1021" t="s">
        <v>17066</v>
      </c>
      <c r="E1021" s="3">
        <v>263</v>
      </c>
      <c r="F1021" s="3">
        <v>699</v>
      </c>
      <c r="G1021" s="3" t="str" cm="1">
        <f t="array" ref="G102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021" s="18">
        <v>0.62</v>
      </c>
      <c r="I1021" s="8">
        <f>Table2[[#This Row],[rating]]+(Table2[[#This Row],[review count per product]]/8)</f>
        <v>5.0999999999999996</v>
      </c>
      <c r="J1021">
        <v>4.0999999999999996</v>
      </c>
      <c r="K1021" s="2">
        <v>450</v>
      </c>
      <c r="L1021" s="2" t="str">
        <f>IF(Table2[[#This Row],[rating_count]]&lt;1000,"YES","NO")</f>
        <v>YES</v>
      </c>
      <c r="M1021" s="2" t="str" cm="1">
        <f t="array" ref="M1021">_xlfn.IFS(E1021&lt;1000,"&lt;₹1000",E1021&lt;=10000,"₹1000 - ₹10000",E1021&gt;10000,"&gt;₹10000")</f>
        <v>&lt;₹1000</v>
      </c>
      <c r="N1021" s="2" t="str">
        <f t="shared" si="45"/>
        <v>YES</v>
      </c>
      <c r="O1021" s="4">
        <f t="shared" si="46"/>
        <v>314550</v>
      </c>
      <c r="P1021" t="s">
        <v>375</v>
      </c>
      <c r="Q1021" t="s">
        <v>376</v>
      </c>
      <c r="R1021" t="s">
        <v>377</v>
      </c>
      <c r="S1021">
        <f t="shared" si="47"/>
        <v>8</v>
      </c>
      <c r="T1021" t="s">
        <v>378</v>
      </c>
      <c r="U1021" t="s">
        <v>8184</v>
      </c>
      <c r="V1021" t="s">
        <v>8185</v>
      </c>
      <c r="W1021" t="s">
        <v>8186</v>
      </c>
      <c r="X1021" t="s">
        <v>8187</v>
      </c>
      <c r="Y1021" t="s">
        <v>8188</v>
      </c>
      <c r="Z1021" t="s">
        <v>8189</v>
      </c>
      <c r="AA1021" t="s">
        <v>8190</v>
      </c>
      <c r="AB1021" t="s">
        <v>8191</v>
      </c>
    </row>
    <row r="1022" spans="1:28" x14ac:dyDescent="0.25">
      <c r="A1022" t="s">
        <v>1177</v>
      </c>
      <c r="B1022" t="s">
        <v>1178</v>
      </c>
      <c r="C1022" t="s">
        <v>7537</v>
      </c>
      <c r="D1022" t="s">
        <v>17066</v>
      </c>
      <c r="E1022" s="3">
        <v>249</v>
      </c>
      <c r="F1022" s="3">
        <v>499</v>
      </c>
      <c r="G1022" s="3" t="str" cm="1">
        <f t="array" ref="G102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22" s="18">
        <v>0.5</v>
      </c>
      <c r="I1022" s="8">
        <f>Table2[[#This Row],[rating]]+(Table2[[#This Row],[review count per product]]/8)</f>
        <v>5.0999999999999996</v>
      </c>
      <c r="J1022">
        <v>4.0999999999999996</v>
      </c>
      <c r="K1022" s="2">
        <v>1508</v>
      </c>
      <c r="L1022" s="2" t="str">
        <f>IF(Table2[[#This Row],[rating_count]]&lt;1000,"YES","NO")</f>
        <v>NO</v>
      </c>
      <c r="M1022" s="2" t="str" cm="1">
        <f t="array" ref="M1022">_xlfn.IFS(E1022&lt;1000,"&lt;₹1000",E1022&lt;=10000,"₹1000 - ₹10000",E1022&gt;10000,"&gt;₹10000")</f>
        <v>&lt;₹1000</v>
      </c>
      <c r="N1022" s="2" t="str">
        <f t="shared" si="45"/>
        <v>YES</v>
      </c>
      <c r="O1022" s="4">
        <f t="shared" si="46"/>
        <v>752492</v>
      </c>
      <c r="P1022" t="s">
        <v>1179</v>
      </c>
      <c r="Q1022" t="s">
        <v>1180</v>
      </c>
      <c r="R1022" t="s">
        <v>1181</v>
      </c>
      <c r="S1022">
        <f t="shared" si="47"/>
        <v>8</v>
      </c>
      <c r="T1022" t="s">
        <v>1182</v>
      </c>
      <c r="U1022" t="s">
        <v>9073</v>
      </c>
      <c r="V1022" t="s">
        <v>9074</v>
      </c>
      <c r="W1022" t="s">
        <v>9075</v>
      </c>
      <c r="X1022" t="s">
        <v>9076</v>
      </c>
      <c r="Y1022" t="s">
        <v>9077</v>
      </c>
      <c r="Z1022" t="s">
        <v>9078</v>
      </c>
      <c r="AA1022" t="s">
        <v>9079</v>
      </c>
      <c r="AB1022" t="s">
        <v>9080</v>
      </c>
    </row>
    <row r="1023" spans="1:28" x14ac:dyDescent="0.25">
      <c r="A1023" t="s">
        <v>574</v>
      </c>
      <c r="B1023" t="s">
        <v>575</v>
      </c>
      <c r="C1023" t="s">
        <v>7537</v>
      </c>
      <c r="D1023" t="s">
        <v>17066</v>
      </c>
      <c r="E1023" s="3">
        <v>399</v>
      </c>
      <c r="F1023" s="3">
        <v>999</v>
      </c>
      <c r="G1023" s="3" t="str" cm="1">
        <f t="array" ref="G102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23" s="18">
        <v>0.6</v>
      </c>
      <c r="I1023" s="8">
        <f>Table2[[#This Row],[rating]]+(Table2[[#This Row],[review count per product]]/8)</f>
        <v>5.3</v>
      </c>
      <c r="J1023">
        <v>4.3</v>
      </c>
      <c r="K1023" s="2">
        <v>2806</v>
      </c>
      <c r="L1023" s="2" t="str">
        <f>IF(Table2[[#This Row],[rating_count]]&lt;1000,"YES","NO")</f>
        <v>NO</v>
      </c>
      <c r="M1023" s="2" t="str" cm="1">
        <f t="array" ref="M1023">_xlfn.IFS(E1023&lt;1000,"&lt;₹1000",E1023&lt;=10000,"₹1000 - ₹10000",E1023&gt;10000,"&gt;₹10000")</f>
        <v>&lt;₹1000</v>
      </c>
      <c r="N1023" s="2" t="str">
        <f t="shared" si="45"/>
        <v>YES</v>
      </c>
      <c r="O1023" s="4">
        <f t="shared" si="46"/>
        <v>2803194</v>
      </c>
      <c r="P1023" t="s">
        <v>576</v>
      </c>
      <c r="Q1023" t="s">
        <v>577</v>
      </c>
      <c r="R1023" t="s">
        <v>578</v>
      </c>
      <c r="S1023">
        <f t="shared" si="47"/>
        <v>8</v>
      </c>
      <c r="T1023" t="s">
        <v>579</v>
      </c>
      <c r="U1023" t="s">
        <v>8416</v>
      </c>
      <c r="V1023" t="s">
        <v>8417</v>
      </c>
      <c r="W1023" t="s">
        <v>8418</v>
      </c>
      <c r="X1023" t="s">
        <v>8419</v>
      </c>
      <c r="Y1023" t="s">
        <v>8420</v>
      </c>
      <c r="Z1023" t="s">
        <v>8421</v>
      </c>
      <c r="AA1023" t="s">
        <v>8422</v>
      </c>
      <c r="AB1023" t="s">
        <v>8423</v>
      </c>
    </row>
    <row r="1024" spans="1:28" x14ac:dyDescent="0.25">
      <c r="A1024" t="s">
        <v>708</v>
      </c>
      <c r="B1024" t="s">
        <v>709</v>
      </c>
      <c r="C1024" t="s">
        <v>7537</v>
      </c>
      <c r="D1024" t="s">
        <v>17066</v>
      </c>
      <c r="E1024" s="3">
        <v>399</v>
      </c>
      <c r="F1024" s="3">
        <v>999</v>
      </c>
      <c r="G1024" s="3" t="str" cm="1">
        <f t="array" ref="G102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24" s="18">
        <v>0.6</v>
      </c>
      <c r="I1024" s="8">
        <f>Table2[[#This Row],[rating]]+(Table2[[#This Row],[review count per product]]/8)</f>
        <v>5.3</v>
      </c>
      <c r="J1024">
        <v>4.3</v>
      </c>
      <c r="K1024" s="2">
        <v>2806</v>
      </c>
      <c r="L1024" s="2" t="str">
        <f>IF(Table2[[#This Row],[rating_count]]&lt;1000,"YES","NO")</f>
        <v>NO</v>
      </c>
      <c r="M1024" s="2" t="str" cm="1">
        <f t="array" ref="M1024">_xlfn.IFS(E1024&lt;1000,"&lt;₹1000",E1024&lt;=10000,"₹1000 - ₹10000",E1024&gt;10000,"&gt;₹10000")</f>
        <v>&lt;₹1000</v>
      </c>
      <c r="N1024" s="2" t="str">
        <f t="shared" si="45"/>
        <v>YES</v>
      </c>
      <c r="O1024" s="4">
        <f t="shared" si="46"/>
        <v>2803194</v>
      </c>
      <c r="P1024" t="s">
        <v>710</v>
      </c>
      <c r="Q1024" t="s">
        <v>577</v>
      </c>
      <c r="R1024" t="s">
        <v>578</v>
      </c>
      <c r="S1024">
        <f t="shared" si="47"/>
        <v>8</v>
      </c>
      <c r="T1024" t="s">
        <v>579</v>
      </c>
      <c r="U1024" t="s">
        <v>8416</v>
      </c>
      <c r="V1024" t="s">
        <v>8417</v>
      </c>
      <c r="W1024" t="s">
        <v>8418</v>
      </c>
      <c r="X1024" t="s">
        <v>8419</v>
      </c>
      <c r="Y1024" t="s">
        <v>8420</v>
      </c>
      <c r="Z1024" t="s">
        <v>8421</v>
      </c>
      <c r="AA1024" t="s">
        <v>8422</v>
      </c>
      <c r="AB1024" t="s">
        <v>8423</v>
      </c>
    </row>
    <row r="1025" spans="1:28" x14ac:dyDescent="0.25">
      <c r="A1025" t="s">
        <v>2134</v>
      </c>
      <c r="B1025" t="s">
        <v>2135</v>
      </c>
      <c r="C1025" t="s">
        <v>7559</v>
      </c>
      <c r="D1025" t="s">
        <v>17067</v>
      </c>
      <c r="E1025" s="3">
        <v>12999</v>
      </c>
      <c r="F1025" s="3">
        <v>17999</v>
      </c>
      <c r="G1025" s="3" t="str" cm="1">
        <f t="array" ref="G102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025" s="18">
        <v>0.28000000000000003</v>
      </c>
      <c r="I1025" s="8">
        <f>Table2[[#This Row],[rating]]+(Table2[[#This Row],[review count per product]]/8)</f>
        <v>4.9749999999999996</v>
      </c>
      <c r="J1025">
        <v>4.0999999999999996</v>
      </c>
      <c r="K1025" s="2">
        <v>50772</v>
      </c>
      <c r="L1025" s="2" t="str">
        <f>IF(Table2[[#This Row],[rating_count]]&lt;1000,"YES","NO")</f>
        <v>NO</v>
      </c>
      <c r="M1025" s="2" t="str" cm="1">
        <f t="array" ref="M1025">_xlfn.IFS(E1025&lt;1000,"&lt;₹1000",E1025&lt;=10000,"₹1000 - ₹10000",E1025&gt;10000,"&gt;₹10000")</f>
        <v>&gt;₹10000</v>
      </c>
      <c r="N1025" s="2" t="str">
        <f t="shared" si="45"/>
        <v>NO</v>
      </c>
      <c r="O1025" s="4">
        <f t="shared" si="46"/>
        <v>913845228</v>
      </c>
      <c r="P1025" t="s">
        <v>2136</v>
      </c>
      <c r="Q1025" t="s">
        <v>2137</v>
      </c>
      <c r="R1025" t="s">
        <v>2138</v>
      </c>
      <c r="S1025">
        <f t="shared" si="47"/>
        <v>7</v>
      </c>
      <c r="T1025" t="s">
        <v>2139</v>
      </c>
      <c r="U1025" t="s">
        <v>10128</v>
      </c>
      <c r="V1025" t="s">
        <v>10129</v>
      </c>
      <c r="W1025" t="s">
        <v>10130</v>
      </c>
      <c r="X1025" t="s">
        <v>10131</v>
      </c>
      <c r="Y1025" t="s">
        <v>10132</v>
      </c>
      <c r="Z1025" t="s">
        <v>10133</v>
      </c>
      <c r="AA1025" t="s">
        <v>10134</v>
      </c>
    </row>
    <row r="1026" spans="1:28" x14ac:dyDescent="0.25">
      <c r="A1026" t="s">
        <v>2673</v>
      </c>
      <c r="B1026" t="s">
        <v>2429</v>
      </c>
      <c r="C1026" t="s">
        <v>7568</v>
      </c>
      <c r="D1026" t="s">
        <v>17067</v>
      </c>
      <c r="E1026" s="3">
        <v>12999</v>
      </c>
      <c r="F1026" s="3">
        <v>18999</v>
      </c>
      <c r="G1026" s="3" t="str" cm="1">
        <f t="array" ref="G102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026" s="18">
        <v>0.32</v>
      </c>
      <c r="I1026" s="8">
        <f>Table2[[#This Row],[rating]]+(Table2[[#This Row],[review count per product]]/8)</f>
        <v>4.9749999999999996</v>
      </c>
      <c r="J1026">
        <v>4.0999999999999996</v>
      </c>
      <c r="K1026" s="2">
        <v>50772</v>
      </c>
      <c r="L1026" s="2" t="str">
        <f>IF(Table2[[#This Row],[rating_count]]&lt;1000,"YES","NO")</f>
        <v>NO</v>
      </c>
      <c r="M1026" s="2" t="str" cm="1">
        <f t="array" ref="M1026">_xlfn.IFS(E1026&lt;1000,"&lt;₹1000",E1026&lt;=10000,"₹1000 - ₹10000",E1026&gt;10000,"&gt;₹10000")</f>
        <v>&gt;₹10000</v>
      </c>
      <c r="N1026" s="2" t="str">
        <f t="shared" ref="N1026:N1089" si="48">IF(H1026&gt;=50%,"YES","NO")</f>
        <v>NO</v>
      </c>
      <c r="O1026" s="4">
        <f t="shared" ref="O1026:O1089" si="49">F1026*K1026</f>
        <v>964617228</v>
      </c>
      <c r="P1026" t="s">
        <v>2430</v>
      </c>
      <c r="Q1026" t="s">
        <v>2137</v>
      </c>
      <c r="R1026" t="s">
        <v>2138</v>
      </c>
      <c r="S1026">
        <f t="shared" ref="S1026:S1089" si="50">COUNTA(U1026:AB1026)</f>
        <v>7</v>
      </c>
      <c r="T1026" t="s">
        <v>2139</v>
      </c>
      <c r="U1026" t="s">
        <v>10128</v>
      </c>
      <c r="V1026" t="s">
        <v>10129</v>
      </c>
      <c r="W1026" t="s">
        <v>10130</v>
      </c>
      <c r="X1026" t="s">
        <v>10131</v>
      </c>
      <c r="Y1026" t="s">
        <v>10132</v>
      </c>
      <c r="Z1026" t="s">
        <v>10133</v>
      </c>
      <c r="AA1026" t="s">
        <v>10134</v>
      </c>
    </row>
    <row r="1027" spans="1:28" x14ac:dyDescent="0.25">
      <c r="A1027" t="s">
        <v>2450</v>
      </c>
      <c r="B1027" t="s">
        <v>2451</v>
      </c>
      <c r="C1027" t="s">
        <v>7556</v>
      </c>
      <c r="D1027" t="s">
        <v>17067</v>
      </c>
      <c r="E1027" s="3">
        <v>12999</v>
      </c>
      <c r="F1027" s="3">
        <v>18999</v>
      </c>
      <c r="G1027" s="3" t="str" cm="1">
        <f t="array" ref="G102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027" s="18">
        <v>0.32</v>
      </c>
      <c r="I1027" s="8">
        <f>Table2[[#This Row],[rating]]+(Table2[[#This Row],[review count per product]]/8)</f>
        <v>4.9749999999999996</v>
      </c>
      <c r="J1027">
        <v>4.0999999999999996</v>
      </c>
      <c r="K1027" s="2">
        <v>50772</v>
      </c>
      <c r="L1027" s="2" t="str">
        <f>IF(Table2[[#This Row],[rating_count]]&lt;1000,"YES","NO")</f>
        <v>NO</v>
      </c>
      <c r="M1027" s="2" t="str" cm="1">
        <f t="array" ref="M1027">_xlfn.IFS(E1027&lt;1000,"&lt;₹1000",E1027&lt;=10000,"₹1000 - ₹10000",E1027&gt;10000,"&gt;₹10000")</f>
        <v>&gt;₹10000</v>
      </c>
      <c r="N1027" s="2" t="str">
        <f t="shared" si="48"/>
        <v>NO</v>
      </c>
      <c r="O1027" s="4">
        <f t="shared" si="49"/>
        <v>964617228</v>
      </c>
      <c r="P1027" t="s">
        <v>2430</v>
      </c>
      <c r="Q1027" t="s">
        <v>2137</v>
      </c>
      <c r="R1027" t="s">
        <v>2138</v>
      </c>
      <c r="S1027">
        <f t="shared" si="50"/>
        <v>7</v>
      </c>
      <c r="T1027" t="s">
        <v>2139</v>
      </c>
      <c r="U1027" t="s">
        <v>10128</v>
      </c>
      <c r="V1027" t="s">
        <v>10129</v>
      </c>
      <c r="W1027" t="s">
        <v>10130</v>
      </c>
      <c r="X1027" t="s">
        <v>10131</v>
      </c>
      <c r="Y1027" t="s">
        <v>10132</v>
      </c>
      <c r="Z1027" t="s">
        <v>10133</v>
      </c>
      <c r="AA1027" t="s">
        <v>10134</v>
      </c>
    </row>
    <row r="1028" spans="1:28" x14ac:dyDescent="0.25">
      <c r="A1028" t="s">
        <v>2428</v>
      </c>
      <c r="B1028" t="s">
        <v>2429</v>
      </c>
      <c r="C1028" t="s">
        <v>7558</v>
      </c>
      <c r="D1028" t="s">
        <v>17067</v>
      </c>
      <c r="E1028" s="3">
        <v>12999</v>
      </c>
      <c r="F1028" s="3">
        <v>18999</v>
      </c>
      <c r="G1028" s="3" t="str" cm="1">
        <f t="array" ref="G102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028" s="18">
        <v>0.32</v>
      </c>
      <c r="I1028" s="8">
        <f>Table2[[#This Row],[rating]]+(Table2[[#This Row],[review count per product]]/8)</f>
        <v>4.9749999999999996</v>
      </c>
      <c r="J1028">
        <v>4.0999999999999996</v>
      </c>
      <c r="K1028" s="2">
        <v>50772</v>
      </c>
      <c r="L1028" s="2" t="str">
        <f>IF(Table2[[#This Row],[rating_count]]&lt;1000,"YES","NO")</f>
        <v>NO</v>
      </c>
      <c r="M1028" s="2" t="str" cm="1">
        <f t="array" ref="M1028">_xlfn.IFS(E1028&lt;1000,"&lt;₹1000",E1028&lt;=10000,"₹1000 - ₹10000",E1028&gt;10000,"&gt;₹10000")</f>
        <v>&gt;₹10000</v>
      </c>
      <c r="N1028" s="2" t="str">
        <f t="shared" si="48"/>
        <v>NO</v>
      </c>
      <c r="O1028" s="4">
        <f t="shared" si="49"/>
        <v>964617228</v>
      </c>
      <c r="P1028" t="s">
        <v>2430</v>
      </c>
      <c r="Q1028" t="s">
        <v>2137</v>
      </c>
      <c r="R1028" t="s">
        <v>2138</v>
      </c>
      <c r="S1028">
        <f t="shared" si="50"/>
        <v>7</v>
      </c>
      <c r="T1028" t="s">
        <v>2139</v>
      </c>
      <c r="U1028" t="s">
        <v>10128</v>
      </c>
      <c r="V1028" t="s">
        <v>10129</v>
      </c>
      <c r="W1028" t="s">
        <v>10130</v>
      </c>
      <c r="X1028" t="s">
        <v>10131</v>
      </c>
      <c r="Y1028" t="s">
        <v>10132</v>
      </c>
      <c r="Z1028" t="s">
        <v>10133</v>
      </c>
      <c r="AA1028" t="s">
        <v>10134</v>
      </c>
    </row>
    <row r="1029" spans="1:28" x14ac:dyDescent="0.25">
      <c r="A1029" t="s">
        <v>6916</v>
      </c>
      <c r="B1029" t="s">
        <v>6917</v>
      </c>
      <c r="C1029" t="s">
        <v>7695</v>
      </c>
      <c r="D1029" t="s">
        <v>17068</v>
      </c>
      <c r="E1029" s="3">
        <v>1090</v>
      </c>
      <c r="F1029" s="3">
        <v>2999</v>
      </c>
      <c r="G1029" s="3" t="str" cm="1">
        <f t="array" ref="G102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029" s="18">
        <v>0.64</v>
      </c>
      <c r="I1029" s="8">
        <f>Table2[[#This Row],[rating]]+(Table2[[#This Row],[review count per product]]/8)</f>
        <v>4.375</v>
      </c>
      <c r="J1029">
        <v>3.5</v>
      </c>
      <c r="K1029" s="2">
        <v>57</v>
      </c>
      <c r="L1029" s="2" t="str">
        <f>IF(Table2[[#This Row],[rating_count]]&lt;1000,"YES","NO")</f>
        <v>YES</v>
      </c>
      <c r="M1029" s="2" t="str" cm="1">
        <f t="array" ref="M1029">_xlfn.IFS(E1029&lt;1000,"&lt;₹1000",E1029&lt;=10000,"₹1000 - ₹10000",E1029&gt;10000,"&gt;₹10000")</f>
        <v>₹1000 - ₹10000</v>
      </c>
      <c r="N1029" s="2" t="str">
        <f t="shared" si="48"/>
        <v>YES</v>
      </c>
      <c r="O1029" s="4">
        <f t="shared" si="49"/>
        <v>170943</v>
      </c>
      <c r="P1029" t="s">
        <v>6918</v>
      </c>
      <c r="Q1029" t="s">
        <v>6919</v>
      </c>
      <c r="R1029" t="s">
        <v>6920</v>
      </c>
      <c r="S1029">
        <f t="shared" si="50"/>
        <v>7</v>
      </c>
      <c r="T1029" t="s">
        <v>6921</v>
      </c>
      <c r="U1029" t="s">
        <v>16200</v>
      </c>
      <c r="V1029" t="s">
        <v>16201</v>
      </c>
      <c r="W1029" t="s">
        <v>16202</v>
      </c>
      <c r="X1029" t="s">
        <v>16203</v>
      </c>
      <c r="Y1029" t="s">
        <v>16204</v>
      </c>
      <c r="Z1029" t="s">
        <v>16205</v>
      </c>
      <c r="AA1029" t="s">
        <v>16206</v>
      </c>
    </row>
    <row r="1030" spans="1:28" x14ac:dyDescent="0.25">
      <c r="A1030" t="s">
        <v>5892</v>
      </c>
      <c r="B1030" t="s">
        <v>5893</v>
      </c>
      <c r="C1030" t="s">
        <v>7687</v>
      </c>
      <c r="D1030" t="s">
        <v>17068</v>
      </c>
      <c r="E1030" s="3">
        <v>1484</v>
      </c>
      <c r="F1030" s="3">
        <v>2499</v>
      </c>
      <c r="G1030" s="3" t="str" cm="1">
        <f t="array" ref="G103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30" s="18">
        <v>0.41</v>
      </c>
      <c r="I1030" s="8">
        <f>Table2[[#This Row],[rating]]+(Table2[[#This Row],[review count per product]]/8)</f>
        <v>4.7</v>
      </c>
      <c r="J1030">
        <v>3.7</v>
      </c>
      <c r="K1030" s="2">
        <v>1067</v>
      </c>
      <c r="L1030" s="2" t="str">
        <f>IF(Table2[[#This Row],[rating_count]]&lt;1000,"YES","NO")</f>
        <v>NO</v>
      </c>
      <c r="M1030" s="2" t="str" cm="1">
        <f t="array" ref="M1030">_xlfn.IFS(E1030&lt;1000,"&lt;₹1000",E1030&lt;=10000,"₹1000 - ₹10000",E1030&gt;10000,"&gt;₹10000")</f>
        <v>₹1000 - ₹10000</v>
      </c>
      <c r="N1030" s="2" t="str">
        <f t="shared" si="48"/>
        <v>NO</v>
      </c>
      <c r="O1030" s="4">
        <f t="shared" si="49"/>
        <v>2666433</v>
      </c>
      <c r="P1030" t="s">
        <v>5894</v>
      </c>
      <c r="Q1030" t="s">
        <v>5895</v>
      </c>
      <c r="R1030" t="s">
        <v>5896</v>
      </c>
      <c r="S1030">
        <f t="shared" si="50"/>
        <v>8</v>
      </c>
      <c r="T1030" t="s">
        <v>5897</v>
      </c>
      <c r="U1030" t="s">
        <v>14866</v>
      </c>
      <c r="V1030" t="s">
        <v>14867</v>
      </c>
      <c r="W1030" t="s">
        <v>14868</v>
      </c>
      <c r="X1030" t="s">
        <v>14869</v>
      </c>
      <c r="Y1030" t="s">
        <v>14870</v>
      </c>
      <c r="Z1030" t="s">
        <v>14871</v>
      </c>
      <c r="AA1030" t="s">
        <v>14872</v>
      </c>
      <c r="AB1030" t="s">
        <v>14873</v>
      </c>
    </row>
    <row r="1031" spans="1:28" x14ac:dyDescent="0.25">
      <c r="A1031" t="s">
        <v>3783</v>
      </c>
      <c r="B1031" t="s">
        <v>3784</v>
      </c>
      <c r="C1031" t="s">
        <v>7611</v>
      </c>
      <c r="D1031" t="s">
        <v>17067</v>
      </c>
      <c r="E1031" s="3">
        <v>69</v>
      </c>
      <c r="F1031" s="3">
        <v>299</v>
      </c>
      <c r="G1031" s="3" t="str" cm="1">
        <f t="array" ref="G103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031" s="18">
        <v>0.77</v>
      </c>
      <c r="I1031" s="8">
        <f>Table2[[#This Row],[rating]]+(Table2[[#This Row],[review count per product]]/8)</f>
        <v>5.3</v>
      </c>
      <c r="J1031">
        <v>4.3</v>
      </c>
      <c r="K1031" s="2">
        <v>255</v>
      </c>
      <c r="L1031" s="2" t="str">
        <f>IF(Table2[[#This Row],[rating_count]]&lt;1000,"YES","NO")</f>
        <v>YES</v>
      </c>
      <c r="M1031" s="2" t="str" cm="1">
        <f t="array" ref="M1031">_xlfn.IFS(E1031&lt;1000,"&lt;₹1000",E1031&lt;=10000,"₹1000 - ₹10000",E1031&gt;10000,"&gt;₹10000")</f>
        <v>&lt;₹1000</v>
      </c>
      <c r="N1031" s="2" t="str">
        <f t="shared" si="48"/>
        <v>YES</v>
      </c>
      <c r="O1031" s="4">
        <f t="shared" si="49"/>
        <v>76245</v>
      </c>
      <c r="P1031" t="s">
        <v>3785</v>
      </c>
      <c r="Q1031" t="s">
        <v>3786</v>
      </c>
      <c r="R1031" t="s">
        <v>3787</v>
      </c>
      <c r="S1031">
        <f t="shared" si="50"/>
        <v>8</v>
      </c>
      <c r="T1031" t="s">
        <v>3788</v>
      </c>
      <c r="U1031" t="s">
        <v>12102</v>
      </c>
      <c r="V1031" t="s">
        <v>12103</v>
      </c>
      <c r="W1031" t="s">
        <v>12104</v>
      </c>
      <c r="X1031" t="s">
        <v>12105</v>
      </c>
      <c r="Y1031" t="s">
        <v>12106</v>
      </c>
      <c r="Z1031" t="s">
        <v>12107</v>
      </c>
      <c r="AA1031" t="s">
        <v>12108</v>
      </c>
      <c r="AB1031" t="s">
        <v>12109</v>
      </c>
    </row>
    <row r="1032" spans="1:28" x14ac:dyDescent="0.25">
      <c r="A1032" t="s">
        <v>2643</v>
      </c>
      <c r="B1032" t="s">
        <v>2644</v>
      </c>
      <c r="C1032" t="s">
        <v>7568</v>
      </c>
      <c r="D1032" t="s">
        <v>17067</v>
      </c>
      <c r="E1032" s="3">
        <v>499</v>
      </c>
      <c r="F1032" s="3">
        <v>1899</v>
      </c>
      <c r="G1032" s="3" t="str" cm="1">
        <f t="array" ref="G103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032" s="18">
        <v>0.74</v>
      </c>
      <c r="I1032" s="8">
        <f>Table2[[#This Row],[rating]]+(Table2[[#This Row],[review count per product]]/8)</f>
        <v>5.0999999999999996</v>
      </c>
      <c r="J1032">
        <v>4.0999999999999996</v>
      </c>
      <c r="K1032" s="2">
        <v>412</v>
      </c>
      <c r="L1032" s="2" t="str">
        <f>IF(Table2[[#This Row],[rating_count]]&lt;1000,"YES","NO")</f>
        <v>YES</v>
      </c>
      <c r="M1032" s="2" t="str" cm="1">
        <f t="array" ref="M1032">_xlfn.IFS(E1032&lt;1000,"&lt;₹1000",E1032&lt;=10000,"₹1000 - ₹10000",E1032&gt;10000,"&gt;₹10000")</f>
        <v>&lt;₹1000</v>
      </c>
      <c r="N1032" s="2" t="str">
        <f t="shared" si="48"/>
        <v>YES</v>
      </c>
      <c r="O1032" s="4">
        <f t="shared" si="49"/>
        <v>782388</v>
      </c>
      <c r="P1032" t="s">
        <v>2645</v>
      </c>
      <c r="Q1032" t="s">
        <v>2646</v>
      </c>
      <c r="R1032" t="s">
        <v>2647</v>
      </c>
      <c r="S1032">
        <f t="shared" si="50"/>
        <v>8</v>
      </c>
      <c r="T1032" t="s">
        <v>2648</v>
      </c>
      <c r="U1032" t="s">
        <v>10656</v>
      </c>
      <c r="V1032" t="s">
        <v>10657</v>
      </c>
      <c r="W1032" t="s">
        <v>10658</v>
      </c>
      <c r="X1032" t="s">
        <v>10659</v>
      </c>
      <c r="Y1032" t="s">
        <v>10660</v>
      </c>
      <c r="Z1032" t="s">
        <v>10661</v>
      </c>
      <c r="AA1032" t="s">
        <v>10662</v>
      </c>
      <c r="AB1032" t="s">
        <v>10663</v>
      </c>
    </row>
    <row r="1033" spans="1:28" x14ac:dyDescent="0.25">
      <c r="A1033" t="s">
        <v>409</v>
      </c>
      <c r="B1033" t="s">
        <v>410</v>
      </c>
      <c r="C1033" t="s">
        <v>7540</v>
      </c>
      <c r="D1033" t="s">
        <v>17067</v>
      </c>
      <c r="E1033" s="3">
        <v>26999</v>
      </c>
      <c r="F1033" s="3">
        <v>42999</v>
      </c>
      <c r="G1033" s="3" t="str" cm="1">
        <f t="array" ref="G103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033" s="18">
        <v>0.37</v>
      </c>
      <c r="I1033" s="8">
        <f>Table2[[#This Row],[rating]]+(Table2[[#This Row],[review count per product]]/8)</f>
        <v>5.2</v>
      </c>
      <c r="J1033">
        <v>4.2</v>
      </c>
      <c r="K1033" s="2">
        <v>45238</v>
      </c>
      <c r="L1033" s="2" t="str">
        <f>IF(Table2[[#This Row],[rating_count]]&lt;1000,"YES","NO")</f>
        <v>NO</v>
      </c>
      <c r="M1033" s="2" t="str" cm="1">
        <f t="array" ref="M1033">_xlfn.IFS(E1033&lt;1000,"&lt;₹1000",E1033&lt;=10000,"₹1000 - ₹10000",E1033&gt;10000,"&gt;₹10000")</f>
        <v>&gt;₹10000</v>
      </c>
      <c r="N1033" s="2" t="str">
        <f t="shared" si="48"/>
        <v>NO</v>
      </c>
      <c r="O1033" s="4">
        <f t="shared" si="49"/>
        <v>1945188762</v>
      </c>
      <c r="P1033" t="s">
        <v>411</v>
      </c>
      <c r="Q1033" t="s">
        <v>367</v>
      </c>
      <c r="R1033" t="s">
        <v>368</v>
      </c>
      <c r="S1033">
        <f t="shared" si="50"/>
        <v>8</v>
      </c>
      <c r="T1033" t="s">
        <v>369</v>
      </c>
      <c r="U1033" t="s">
        <v>8176</v>
      </c>
      <c r="V1033" t="s">
        <v>8177</v>
      </c>
      <c r="W1033" t="s">
        <v>8178</v>
      </c>
      <c r="X1033" t="s">
        <v>8179</v>
      </c>
      <c r="Y1033" t="s">
        <v>8180</v>
      </c>
      <c r="Z1033" t="s">
        <v>8181</v>
      </c>
      <c r="AA1033" t="s">
        <v>8182</v>
      </c>
      <c r="AB1033" t="s">
        <v>8183</v>
      </c>
    </row>
    <row r="1034" spans="1:28" x14ac:dyDescent="0.25">
      <c r="A1034" t="s">
        <v>3939</v>
      </c>
      <c r="B1034" t="s">
        <v>3940</v>
      </c>
      <c r="C1034" t="s">
        <v>7600</v>
      </c>
      <c r="D1034" t="s">
        <v>17066</v>
      </c>
      <c r="E1034" s="3">
        <v>1999</v>
      </c>
      <c r="F1034" s="3">
        <v>7999</v>
      </c>
      <c r="G1034" s="3" t="str" cm="1">
        <f t="array" ref="G103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034" s="18">
        <v>0.75</v>
      </c>
      <c r="I1034" s="8">
        <f>Table2[[#This Row],[rating]]+(Table2[[#This Row],[review count per product]]/8)</f>
        <v>5.2</v>
      </c>
      <c r="J1034">
        <v>4.2</v>
      </c>
      <c r="K1034" s="2">
        <v>31305</v>
      </c>
      <c r="L1034" s="2" t="str">
        <f>IF(Table2[[#This Row],[rating_count]]&lt;1000,"YES","NO")</f>
        <v>NO</v>
      </c>
      <c r="M1034" s="2" t="str" cm="1">
        <f t="array" ref="M1034">_xlfn.IFS(E1034&lt;1000,"&lt;₹1000",E1034&lt;=10000,"₹1000 - ₹10000",E1034&gt;10000,"&gt;₹10000")</f>
        <v>₹1000 - ₹10000</v>
      </c>
      <c r="N1034" s="2" t="str">
        <f t="shared" si="48"/>
        <v>YES</v>
      </c>
      <c r="O1034" s="4">
        <f t="shared" si="49"/>
        <v>250408695</v>
      </c>
      <c r="P1034" t="s">
        <v>3941</v>
      </c>
      <c r="Q1034" t="s">
        <v>3942</v>
      </c>
      <c r="R1034" t="s">
        <v>3943</v>
      </c>
      <c r="S1034">
        <f t="shared" si="50"/>
        <v>8</v>
      </c>
      <c r="T1034" t="s">
        <v>3944</v>
      </c>
      <c r="U1034" t="s">
        <v>12310</v>
      </c>
      <c r="V1034" t="s">
        <v>12311</v>
      </c>
      <c r="W1034" t="s">
        <v>12312</v>
      </c>
      <c r="X1034" t="s">
        <v>12313</v>
      </c>
      <c r="Y1034" t="s">
        <v>12314</v>
      </c>
      <c r="Z1034" t="s">
        <v>12315</v>
      </c>
      <c r="AA1034" t="s">
        <v>12316</v>
      </c>
      <c r="AB1034" t="s">
        <v>12317</v>
      </c>
    </row>
    <row r="1035" spans="1:28" x14ac:dyDescent="0.25">
      <c r="A1035" t="s">
        <v>1959</v>
      </c>
      <c r="B1035" t="s">
        <v>1960</v>
      </c>
      <c r="C1035" t="s">
        <v>7558</v>
      </c>
      <c r="D1035" t="s">
        <v>17067</v>
      </c>
      <c r="E1035" s="3">
        <v>12999</v>
      </c>
      <c r="F1035" s="3">
        <v>15999</v>
      </c>
      <c r="G1035" s="3" t="str" cm="1">
        <f t="array" ref="G103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035" s="18">
        <v>0.19</v>
      </c>
      <c r="I1035" s="8">
        <f>Table2[[#This Row],[rating]]+(Table2[[#This Row],[review count per product]]/8)</f>
        <v>5.2</v>
      </c>
      <c r="J1035">
        <v>4.2</v>
      </c>
      <c r="K1035" s="2">
        <v>13246</v>
      </c>
      <c r="L1035" s="2" t="str">
        <f>IF(Table2[[#This Row],[rating_count]]&lt;1000,"YES","NO")</f>
        <v>NO</v>
      </c>
      <c r="M1035" s="2" t="str" cm="1">
        <f t="array" ref="M1035">_xlfn.IFS(E1035&lt;1000,"&lt;₹1000",E1035&lt;=10000,"₹1000 - ₹10000",E1035&gt;10000,"&gt;₹10000")</f>
        <v>&gt;₹10000</v>
      </c>
      <c r="N1035" s="2" t="str">
        <f t="shared" si="48"/>
        <v>NO</v>
      </c>
      <c r="O1035" s="4">
        <f t="shared" si="49"/>
        <v>211922754</v>
      </c>
      <c r="P1035" t="s">
        <v>1961</v>
      </c>
      <c r="Q1035" t="s">
        <v>1962</v>
      </c>
      <c r="R1035" t="s">
        <v>1963</v>
      </c>
      <c r="S1035">
        <f t="shared" si="50"/>
        <v>8</v>
      </c>
      <c r="T1035" t="s">
        <v>1964</v>
      </c>
      <c r="U1035" t="s">
        <v>9943</v>
      </c>
      <c r="V1035" t="s">
        <v>9944</v>
      </c>
      <c r="W1035" t="s">
        <v>9945</v>
      </c>
      <c r="X1035" t="s">
        <v>9946</v>
      </c>
      <c r="Y1035" t="s">
        <v>9947</v>
      </c>
      <c r="Z1035" t="s">
        <v>9948</v>
      </c>
      <c r="AA1035" t="s">
        <v>9949</v>
      </c>
      <c r="AB1035" t="s">
        <v>9950</v>
      </c>
    </row>
    <row r="1036" spans="1:28" x14ac:dyDescent="0.25">
      <c r="A1036" t="s">
        <v>1323</v>
      </c>
      <c r="B1036" t="s">
        <v>1324</v>
      </c>
      <c r="C1036" t="s">
        <v>7541</v>
      </c>
      <c r="D1036" t="s">
        <v>17067</v>
      </c>
      <c r="E1036" s="3">
        <v>499</v>
      </c>
      <c r="F1036" s="3">
        <v>899</v>
      </c>
      <c r="G1036" s="3" t="str" cm="1">
        <f t="array" ref="G103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36" s="18">
        <v>0.44</v>
      </c>
      <c r="I1036" s="8">
        <f>Table2[[#This Row],[rating]]+(Table2[[#This Row],[review count per product]]/8)</f>
        <v>4.7</v>
      </c>
      <c r="J1036">
        <v>3.7</v>
      </c>
      <c r="K1036" s="2">
        <v>185</v>
      </c>
      <c r="L1036" s="2" t="str">
        <f>IF(Table2[[#This Row],[rating_count]]&lt;1000,"YES","NO")</f>
        <v>YES</v>
      </c>
      <c r="M1036" s="2" t="str" cm="1">
        <f t="array" ref="M1036">_xlfn.IFS(E1036&lt;1000,"&lt;₹1000",E1036&lt;=10000,"₹1000 - ₹10000",E1036&gt;10000,"&gt;₹10000")</f>
        <v>&lt;₹1000</v>
      </c>
      <c r="N1036" s="2" t="str">
        <f t="shared" si="48"/>
        <v>NO</v>
      </c>
      <c r="O1036" s="4">
        <f t="shared" si="49"/>
        <v>166315</v>
      </c>
      <c r="P1036" t="s">
        <v>1325</v>
      </c>
      <c r="Q1036" t="s">
        <v>1326</v>
      </c>
      <c r="R1036" t="s">
        <v>1327</v>
      </c>
      <c r="S1036">
        <f t="shared" si="50"/>
        <v>8</v>
      </c>
      <c r="T1036" t="s">
        <v>1328</v>
      </c>
      <c r="U1036" t="s">
        <v>9249</v>
      </c>
      <c r="V1036" t="s">
        <v>9250</v>
      </c>
      <c r="W1036" t="s">
        <v>9251</v>
      </c>
      <c r="X1036" t="s">
        <v>9252</v>
      </c>
      <c r="Y1036" t="s">
        <v>9253</v>
      </c>
      <c r="Z1036" t="s">
        <v>9254</v>
      </c>
      <c r="AA1036" t="s">
        <v>9255</v>
      </c>
      <c r="AB1036" t="s">
        <v>9256</v>
      </c>
    </row>
    <row r="1037" spans="1:28" x14ac:dyDescent="0.25">
      <c r="A1037" t="s">
        <v>1731</v>
      </c>
      <c r="B1037" t="s">
        <v>1732</v>
      </c>
      <c r="C1037" t="s">
        <v>7549</v>
      </c>
      <c r="D1037" t="s">
        <v>17067</v>
      </c>
      <c r="E1037" s="3">
        <v>46999</v>
      </c>
      <c r="F1037" s="3">
        <v>69999</v>
      </c>
      <c r="G1037" s="3" t="str" cm="1">
        <f t="array" ref="G103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037" s="18">
        <v>0.33</v>
      </c>
      <c r="I1037" s="8">
        <f>Table2[[#This Row],[rating]]+(Table2[[#This Row],[review count per product]]/8)</f>
        <v>5.3</v>
      </c>
      <c r="J1037">
        <v>4.3</v>
      </c>
      <c r="K1037" s="2">
        <v>21252</v>
      </c>
      <c r="L1037" s="2" t="str">
        <f>IF(Table2[[#This Row],[rating_count]]&lt;1000,"YES","NO")</f>
        <v>NO</v>
      </c>
      <c r="M1037" s="2" t="str" cm="1">
        <f t="array" ref="M1037">_xlfn.IFS(E1037&lt;1000,"&lt;₹1000",E1037&lt;=10000,"₹1000 - ₹10000",E1037&gt;10000,"&gt;₹10000")</f>
        <v>&gt;₹10000</v>
      </c>
      <c r="N1037" s="2" t="str">
        <f t="shared" si="48"/>
        <v>NO</v>
      </c>
      <c r="O1037" s="4">
        <f t="shared" si="49"/>
        <v>1487618748</v>
      </c>
      <c r="P1037" t="s">
        <v>1733</v>
      </c>
      <c r="Q1037" t="s">
        <v>1734</v>
      </c>
      <c r="R1037" t="s">
        <v>1735</v>
      </c>
      <c r="S1037">
        <f t="shared" si="50"/>
        <v>8</v>
      </c>
      <c r="T1037" t="s">
        <v>1736</v>
      </c>
      <c r="U1037" t="s">
        <v>9137</v>
      </c>
      <c r="V1037" t="s">
        <v>9138</v>
      </c>
      <c r="W1037" t="s">
        <v>9139</v>
      </c>
      <c r="X1037" t="s">
        <v>9140</v>
      </c>
      <c r="Y1037" t="s">
        <v>9141</v>
      </c>
      <c r="Z1037" t="s">
        <v>9142</v>
      </c>
      <c r="AA1037" t="s">
        <v>9143</v>
      </c>
      <c r="AB1037" t="s">
        <v>9703</v>
      </c>
    </row>
    <row r="1038" spans="1:28" x14ac:dyDescent="0.25">
      <c r="A1038" t="s">
        <v>418</v>
      </c>
      <c r="B1038" t="s">
        <v>419</v>
      </c>
      <c r="C1038" t="s">
        <v>7537</v>
      </c>
      <c r="D1038" t="s">
        <v>17066</v>
      </c>
      <c r="E1038" s="3">
        <v>399</v>
      </c>
      <c r="F1038" s="3">
        <v>999</v>
      </c>
      <c r="G1038" s="3" t="str" cm="1">
        <f t="array" ref="G103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38" s="18">
        <v>0.6</v>
      </c>
      <c r="I1038" s="8">
        <f>Table2[[#This Row],[rating]]+(Table2[[#This Row],[review count per product]]/8)</f>
        <v>5.0999999999999996</v>
      </c>
      <c r="J1038">
        <v>4.0999999999999996</v>
      </c>
      <c r="K1038" s="2">
        <v>1780</v>
      </c>
      <c r="L1038" s="2" t="str">
        <f>IF(Table2[[#This Row],[rating_count]]&lt;1000,"YES","NO")</f>
        <v>NO</v>
      </c>
      <c r="M1038" s="2" t="str" cm="1">
        <f t="array" ref="M1038">_xlfn.IFS(E1038&lt;1000,"&lt;₹1000",E1038&lt;=10000,"₹1000 - ₹10000",E1038&gt;10000,"&gt;₹10000")</f>
        <v>&lt;₹1000</v>
      </c>
      <c r="N1038" s="2" t="str">
        <f t="shared" si="48"/>
        <v>YES</v>
      </c>
      <c r="O1038" s="4">
        <f t="shared" si="49"/>
        <v>1778220</v>
      </c>
      <c r="P1038" t="s">
        <v>420</v>
      </c>
      <c r="Q1038" t="s">
        <v>421</v>
      </c>
      <c r="R1038" t="s">
        <v>422</v>
      </c>
      <c r="S1038">
        <f t="shared" si="50"/>
        <v>8</v>
      </c>
      <c r="T1038" t="s">
        <v>423</v>
      </c>
      <c r="U1038" t="s">
        <v>8240</v>
      </c>
      <c r="V1038" t="s">
        <v>8241</v>
      </c>
      <c r="W1038" t="s">
        <v>8242</v>
      </c>
      <c r="X1038" t="s">
        <v>8243</v>
      </c>
      <c r="Y1038" t="s">
        <v>8244</v>
      </c>
      <c r="Z1038" t="s">
        <v>8245</v>
      </c>
      <c r="AA1038" t="s">
        <v>8246</v>
      </c>
      <c r="AB1038" t="s">
        <v>8247</v>
      </c>
    </row>
    <row r="1039" spans="1:28" x14ac:dyDescent="0.25">
      <c r="A1039" t="s">
        <v>613</v>
      </c>
      <c r="B1039" t="s">
        <v>614</v>
      </c>
      <c r="C1039" t="s">
        <v>7537</v>
      </c>
      <c r="D1039" t="s">
        <v>17066</v>
      </c>
      <c r="E1039" s="3">
        <v>399</v>
      </c>
      <c r="F1039" s="3">
        <v>999</v>
      </c>
      <c r="G1039" s="3" t="str" cm="1">
        <f t="array" ref="G103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39" s="18">
        <v>0.6</v>
      </c>
      <c r="I1039" s="8">
        <f>Table2[[#This Row],[rating]]+(Table2[[#This Row],[review count per product]]/8)</f>
        <v>5.0999999999999996</v>
      </c>
      <c r="J1039">
        <v>4.0999999999999996</v>
      </c>
      <c r="K1039" s="2">
        <v>1780</v>
      </c>
      <c r="L1039" s="2" t="str">
        <f>IF(Table2[[#This Row],[rating_count]]&lt;1000,"YES","NO")</f>
        <v>NO</v>
      </c>
      <c r="M1039" s="2" t="str" cm="1">
        <f t="array" ref="M1039">_xlfn.IFS(E1039&lt;1000,"&lt;₹1000",E1039&lt;=10000,"₹1000 - ₹10000",E1039&gt;10000,"&gt;₹10000")</f>
        <v>&lt;₹1000</v>
      </c>
      <c r="N1039" s="2" t="str">
        <f t="shared" si="48"/>
        <v>YES</v>
      </c>
      <c r="O1039" s="4">
        <f t="shared" si="49"/>
        <v>1778220</v>
      </c>
      <c r="P1039" t="s">
        <v>615</v>
      </c>
      <c r="Q1039" t="s">
        <v>421</v>
      </c>
      <c r="R1039" t="s">
        <v>422</v>
      </c>
      <c r="S1039">
        <f t="shared" si="50"/>
        <v>8</v>
      </c>
      <c r="T1039" t="s">
        <v>423</v>
      </c>
      <c r="U1039" t="s">
        <v>8240</v>
      </c>
      <c r="V1039" t="s">
        <v>8241</v>
      </c>
      <c r="W1039" t="s">
        <v>8242</v>
      </c>
      <c r="X1039" t="s">
        <v>8243</v>
      </c>
      <c r="Y1039" t="s">
        <v>8244</v>
      </c>
      <c r="Z1039" t="s">
        <v>8245</v>
      </c>
      <c r="AA1039" t="s">
        <v>8246</v>
      </c>
      <c r="AB1039" t="s">
        <v>8247</v>
      </c>
    </row>
    <row r="1040" spans="1:28" x14ac:dyDescent="0.25">
      <c r="A1040" t="s">
        <v>220</v>
      </c>
      <c r="B1040" t="s">
        <v>221</v>
      </c>
      <c r="C1040" t="s">
        <v>7537</v>
      </c>
      <c r="D1040" t="s">
        <v>17066</v>
      </c>
      <c r="E1040" s="3">
        <v>199</v>
      </c>
      <c r="F1040" s="3">
        <v>999</v>
      </c>
      <c r="G1040" s="3" t="str" cm="1">
        <f t="array" ref="G104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040" s="18">
        <v>0.8</v>
      </c>
      <c r="I1040" s="8">
        <f>Table2[[#This Row],[rating]]+(Table2[[#This Row],[review count per product]]/8)</f>
        <v>5</v>
      </c>
      <c r="J1040">
        <v>4</v>
      </c>
      <c r="K1040" s="2">
        <v>576</v>
      </c>
      <c r="L1040" s="2" t="str">
        <f>IF(Table2[[#This Row],[rating_count]]&lt;1000,"YES","NO")</f>
        <v>YES</v>
      </c>
      <c r="M1040" s="2" t="str" cm="1">
        <f t="array" ref="M1040">_xlfn.IFS(E1040&lt;1000,"&lt;₹1000",E1040&lt;=10000,"₹1000 - ₹10000",E1040&gt;10000,"&gt;₹10000")</f>
        <v>&lt;₹1000</v>
      </c>
      <c r="N1040" s="2" t="str">
        <f t="shared" si="48"/>
        <v>YES</v>
      </c>
      <c r="O1040" s="4">
        <f t="shared" si="49"/>
        <v>575424</v>
      </c>
      <c r="P1040" t="s">
        <v>222</v>
      </c>
      <c r="Q1040" t="s">
        <v>223</v>
      </c>
      <c r="R1040" t="s">
        <v>224</v>
      </c>
      <c r="S1040">
        <f t="shared" si="50"/>
        <v>8</v>
      </c>
      <c r="T1040" t="s">
        <v>225</v>
      </c>
      <c r="U1040" t="s">
        <v>8008</v>
      </c>
      <c r="V1040" t="s">
        <v>8009</v>
      </c>
      <c r="W1040" t="s">
        <v>8010</v>
      </c>
      <c r="X1040" t="s">
        <v>8011</v>
      </c>
      <c r="Y1040" t="s">
        <v>8012</v>
      </c>
      <c r="Z1040" t="s">
        <v>8013</v>
      </c>
      <c r="AA1040" t="s">
        <v>8014</v>
      </c>
      <c r="AB1040" t="s">
        <v>8015</v>
      </c>
    </row>
    <row r="1041" spans="1:28" x14ac:dyDescent="0.25">
      <c r="A1041" t="s">
        <v>1632</v>
      </c>
      <c r="B1041" t="s">
        <v>1633</v>
      </c>
      <c r="C1041" t="s">
        <v>7555</v>
      </c>
      <c r="D1041" t="s">
        <v>17067</v>
      </c>
      <c r="E1041" s="3">
        <v>129</v>
      </c>
      <c r="F1041" s="3">
        <v>599</v>
      </c>
      <c r="G1041" s="3" t="str" cm="1">
        <f t="array" ref="G104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041" s="18">
        <v>0.78</v>
      </c>
      <c r="I1041" s="8">
        <f>Table2[[#This Row],[rating]]+(Table2[[#This Row],[review count per product]]/8)</f>
        <v>5.0999999999999996</v>
      </c>
      <c r="J1041">
        <v>4.0999999999999996</v>
      </c>
      <c r="K1041" s="2">
        <v>265</v>
      </c>
      <c r="L1041" s="2" t="str">
        <f>IF(Table2[[#This Row],[rating_count]]&lt;1000,"YES","NO")</f>
        <v>YES</v>
      </c>
      <c r="M1041" s="2" t="str" cm="1">
        <f t="array" ref="M1041">_xlfn.IFS(E1041&lt;1000,"&lt;₹1000",E1041&lt;=10000,"₹1000 - ₹10000",E1041&gt;10000,"&gt;₹10000")</f>
        <v>&lt;₹1000</v>
      </c>
      <c r="N1041" s="2" t="str">
        <f t="shared" si="48"/>
        <v>YES</v>
      </c>
      <c r="O1041" s="4">
        <f t="shared" si="49"/>
        <v>158735</v>
      </c>
      <c r="P1041" t="s">
        <v>1634</v>
      </c>
      <c r="Q1041" t="s">
        <v>1635</v>
      </c>
      <c r="R1041" t="s">
        <v>1636</v>
      </c>
      <c r="S1041">
        <f t="shared" si="50"/>
        <v>8</v>
      </c>
      <c r="T1041" t="s">
        <v>1637</v>
      </c>
      <c r="U1041" t="s">
        <v>9589</v>
      </c>
      <c r="V1041" t="s">
        <v>9590</v>
      </c>
      <c r="W1041" t="s">
        <v>9591</v>
      </c>
      <c r="X1041" t="s">
        <v>9592</v>
      </c>
      <c r="Y1041" t="s">
        <v>9593</v>
      </c>
      <c r="Z1041" t="s">
        <v>9594</v>
      </c>
      <c r="AA1041" t="s">
        <v>9595</v>
      </c>
      <c r="AB1041" t="s">
        <v>9596</v>
      </c>
    </row>
    <row r="1042" spans="1:28" x14ac:dyDescent="0.25">
      <c r="A1042" t="s">
        <v>6676</v>
      </c>
      <c r="B1042" t="s">
        <v>6677</v>
      </c>
      <c r="C1042" t="s">
        <v>7725</v>
      </c>
      <c r="D1042" t="s">
        <v>17068</v>
      </c>
      <c r="E1042" s="3">
        <v>1799</v>
      </c>
      <c r="F1042" s="3">
        <v>3295</v>
      </c>
      <c r="G1042" s="3" t="str" cm="1">
        <f t="array" ref="G104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42" s="18">
        <v>0.45</v>
      </c>
      <c r="I1042" s="8">
        <f>Table2[[#This Row],[rating]]+(Table2[[#This Row],[review count per product]]/8)</f>
        <v>4.8</v>
      </c>
      <c r="J1042">
        <v>3.8</v>
      </c>
      <c r="K1042" s="2">
        <v>687</v>
      </c>
      <c r="L1042" s="2" t="str">
        <f>IF(Table2[[#This Row],[rating_count]]&lt;1000,"YES","NO")</f>
        <v>YES</v>
      </c>
      <c r="M1042" s="2" t="str" cm="1">
        <f t="array" ref="M1042">_xlfn.IFS(E1042&lt;1000,"&lt;₹1000",E1042&lt;=10000,"₹1000 - ₹10000",E1042&gt;10000,"&gt;₹10000")</f>
        <v>₹1000 - ₹10000</v>
      </c>
      <c r="N1042" s="2" t="str">
        <f t="shared" si="48"/>
        <v>NO</v>
      </c>
      <c r="O1042" s="4">
        <f t="shared" si="49"/>
        <v>2263665</v>
      </c>
      <c r="P1042" t="s">
        <v>6678</v>
      </c>
      <c r="Q1042" t="s">
        <v>6679</v>
      </c>
      <c r="R1042" t="s">
        <v>6680</v>
      </c>
      <c r="S1042">
        <f t="shared" si="50"/>
        <v>8</v>
      </c>
      <c r="T1042" t="s">
        <v>6681</v>
      </c>
      <c r="U1042" t="s">
        <v>15885</v>
      </c>
      <c r="V1042" t="s">
        <v>15886</v>
      </c>
      <c r="W1042" t="s">
        <v>15887</v>
      </c>
      <c r="X1042" t="s">
        <v>15888</v>
      </c>
      <c r="Y1042" t="s">
        <v>15889</v>
      </c>
      <c r="Z1042" t="s">
        <v>15890</v>
      </c>
      <c r="AA1042" t="s">
        <v>15891</v>
      </c>
      <c r="AB1042" t="s">
        <v>15892</v>
      </c>
    </row>
    <row r="1043" spans="1:28" x14ac:dyDescent="0.25">
      <c r="A1043" t="s">
        <v>5808</v>
      </c>
      <c r="B1043" t="s">
        <v>5809</v>
      </c>
      <c r="C1043" t="s">
        <v>7682</v>
      </c>
      <c r="D1043" t="s">
        <v>17068</v>
      </c>
      <c r="E1043" s="3">
        <v>298</v>
      </c>
      <c r="F1043" s="3">
        <v>499</v>
      </c>
      <c r="G1043" s="3" t="str" cm="1">
        <f t="array" ref="G104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043" s="18">
        <v>0.4</v>
      </c>
      <c r="I1043" s="8">
        <f>Table2[[#This Row],[rating]]+(Table2[[#This Row],[review count per product]]/8)</f>
        <v>5.4</v>
      </c>
      <c r="J1043">
        <v>4.4000000000000004</v>
      </c>
      <c r="K1043" s="2">
        <v>290</v>
      </c>
      <c r="L1043" s="2" t="str">
        <f>IF(Table2[[#This Row],[rating_count]]&lt;1000,"YES","NO")</f>
        <v>YES</v>
      </c>
      <c r="M1043" s="2" t="str" cm="1">
        <f t="array" ref="M1043">_xlfn.IFS(E1043&lt;1000,"&lt;₹1000",E1043&lt;=10000,"₹1000 - ₹10000",E1043&gt;10000,"&gt;₹10000")</f>
        <v>&lt;₹1000</v>
      </c>
      <c r="N1043" s="2" t="str">
        <f t="shared" si="48"/>
        <v>NO</v>
      </c>
      <c r="O1043" s="4">
        <f t="shared" si="49"/>
        <v>144710</v>
      </c>
      <c r="P1043" t="s">
        <v>5810</v>
      </c>
      <c r="Q1043" t="s">
        <v>5811</v>
      </c>
      <c r="R1043" t="s">
        <v>5812</v>
      </c>
      <c r="S1043">
        <f t="shared" si="50"/>
        <v>8</v>
      </c>
      <c r="T1043" t="s">
        <v>5813</v>
      </c>
      <c r="U1043" t="s">
        <v>14754</v>
      </c>
      <c r="V1043" t="s">
        <v>14755</v>
      </c>
      <c r="W1043" t="s">
        <v>14756</v>
      </c>
      <c r="X1043" t="s">
        <v>14757</v>
      </c>
      <c r="Y1043" t="s">
        <v>14758</v>
      </c>
      <c r="Z1043" t="s">
        <v>14759</v>
      </c>
      <c r="AA1043" t="s">
        <v>14760</v>
      </c>
      <c r="AB1043" t="s">
        <v>14761</v>
      </c>
    </row>
    <row r="1044" spans="1:28" x14ac:dyDescent="0.25">
      <c r="A1044" t="s">
        <v>3993</v>
      </c>
      <c r="B1044" t="s">
        <v>3994</v>
      </c>
      <c r="C1044" t="s">
        <v>7606</v>
      </c>
      <c r="D1044" t="s">
        <v>17066</v>
      </c>
      <c r="E1044" s="3">
        <v>199</v>
      </c>
      <c r="F1044" s="3">
        <v>499</v>
      </c>
      <c r="G1044" s="3" t="str" cm="1">
        <f t="array" ref="G104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44" s="18">
        <v>0.6</v>
      </c>
      <c r="I1044" s="8">
        <f>Table2[[#This Row],[rating]]+(Table2[[#This Row],[review count per product]]/8)</f>
        <v>4.5999999999999996</v>
      </c>
      <c r="J1044">
        <v>3.6</v>
      </c>
      <c r="K1044" s="2">
        <v>2492</v>
      </c>
      <c r="L1044" s="2" t="str">
        <f>IF(Table2[[#This Row],[rating_count]]&lt;1000,"YES","NO")</f>
        <v>NO</v>
      </c>
      <c r="M1044" s="2" t="str" cm="1">
        <f t="array" ref="M1044">_xlfn.IFS(E1044&lt;1000,"&lt;₹1000",E1044&lt;=10000,"₹1000 - ₹10000",E1044&gt;10000,"&gt;₹10000")</f>
        <v>&lt;₹1000</v>
      </c>
      <c r="N1044" s="2" t="str">
        <f t="shared" si="48"/>
        <v>YES</v>
      </c>
      <c r="O1044" s="4">
        <f t="shared" si="49"/>
        <v>1243508</v>
      </c>
      <c r="P1044" t="s">
        <v>3995</v>
      </c>
      <c r="Q1044" t="s">
        <v>3996</v>
      </c>
      <c r="R1044" t="s">
        <v>3997</v>
      </c>
      <c r="S1044">
        <f t="shared" si="50"/>
        <v>8</v>
      </c>
      <c r="T1044" t="s">
        <v>3998</v>
      </c>
      <c r="U1044" t="s">
        <v>12382</v>
      </c>
      <c r="V1044" t="s">
        <v>12383</v>
      </c>
      <c r="W1044" t="s">
        <v>12384</v>
      </c>
      <c r="X1044" t="s">
        <v>12385</v>
      </c>
      <c r="Y1044" t="s">
        <v>12386</v>
      </c>
      <c r="Z1044" t="s">
        <v>12387</v>
      </c>
      <c r="AA1044" t="s">
        <v>12388</v>
      </c>
      <c r="AB1044" t="s">
        <v>12389</v>
      </c>
    </row>
    <row r="1045" spans="1:28" x14ac:dyDescent="0.25">
      <c r="A1045" t="s">
        <v>2601</v>
      </c>
      <c r="B1045" t="s">
        <v>2602</v>
      </c>
      <c r="C1045" t="s">
        <v>7556</v>
      </c>
      <c r="D1045" t="s">
        <v>17067</v>
      </c>
      <c r="E1045" s="3">
        <v>199</v>
      </c>
      <c r="F1045" s="3">
        <v>1899</v>
      </c>
      <c r="G1045" s="3" t="str" cm="1">
        <f t="array" ref="G104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1045" s="18">
        <v>0.9</v>
      </c>
      <c r="I1045" s="8">
        <f>Table2[[#This Row],[rating]]+(Table2[[#This Row],[review count per product]]/8)</f>
        <v>5</v>
      </c>
      <c r="J1045">
        <v>4</v>
      </c>
      <c r="K1045" s="2">
        <v>4740</v>
      </c>
      <c r="L1045" s="2" t="str">
        <f>IF(Table2[[#This Row],[rating_count]]&lt;1000,"YES","NO")</f>
        <v>NO</v>
      </c>
      <c r="M1045" s="2" t="str" cm="1">
        <f t="array" ref="M1045">_xlfn.IFS(E1045&lt;1000,"&lt;₹1000",E1045&lt;=10000,"₹1000 - ₹10000",E1045&gt;10000,"&gt;₹10000")</f>
        <v>&lt;₹1000</v>
      </c>
      <c r="N1045" s="2" t="str">
        <f t="shared" si="48"/>
        <v>YES</v>
      </c>
      <c r="O1045" s="4">
        <f t="shared" si="49"/>
        <v>9001260</v>
      </c>
      <c r="P1045" t="s">
        <v>2603</v>
      </c>
      <c r="Q1045" t="s">
        <v>2604</v>
      </c>
      <c r="R1045" t="s">
        <v>2605</v>
      </c>
      <c r="S1045">
        <f t="shared" si="50"/>
        <v>8</v>
      </c>
      <c r="T1045" t="s">
        <v>2606</v>
      </c>
      <c r="U1045" t="s">
        <v>10600</v>
      </c>
      <c r="V1045" t="s">
        <v>10601</v>
      </c>
      <c r="W1045" t="s">
        <v>10602</v>
      </c>
      <c r="X1045" t="s">
        <v>10603</v>
      </c>
      <c r="Y1045" t="s">
        <v>10604</v>
      </c>
      <c r="Z1045" t="s">
        <v>10605</v>
      </c>
      <c r="AA1045" t="s">
        <v>10606</v>
      </c>
      <c r="AB1045" t="s">
        <v>10607</v>
      </c>
    </row>
    <row r="1046" spans="1:28" x14ac:dyDescent="0.25">
      <c r="A1046" t="s">
        <v>5934</v>
      </c>
      <c r="B1046" t="s">
        <v>5935</v>
      </c>
      <c r="C1046" t="s">
        <v>7687</v>
      </c>
      <c r="D1046" t="s">
        <v>17068</v>
      </c>
      <c r="E1046" s="3">
        <v>1449</v>
      </c>
      <c r="F1046" s="3">
        <v>2349</v>
      </c>
      <c r="G1046" s="3" t="str" cm="1">
        <f t="array" ref="G104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046" s="18">
        <v>0.38</v>
      </c>
      <c r="I1046" s="8">
        <f>Table2[[#This Row],[rating]]+(Table2[[#This Row],[review count per product]]/8)</f>
        <v>4.9000000000000004</v>
      </c>
      <c r="J1046">
        <v>3.9</v>
      </c>
      <c r="K1046" s="2">
        <v>9019</v>
      </c>
      <c r="L1046" s="2" t="str">
        <f>IF(Table2[[#This Row],[rating_count]]&lt;1000,"YES","NO")</f>
        <v>NO</v>
      </c>
      <c r="M1046" s="2" t="str" cm="1">
        <f t="array" ref="M1046">_xlfn.IFS(E1046&lt;1000,"&lt;₹1000",E1046&lt;=10000,"₹1000 - ₹10000",E1046&gt;10000,"&gt;₹10000")</f>
        <v>₹1000 - ₹10000</v>
      </c>
      <c r="N1046" s="2" t="str">
        <f t="shared" si="48"/>
        <v>NO</v>
      </c>
      <c r="O1046" s="4">
        <f t="shared" si="49"/>
        <v>21185631</v>
      </c>
      <c r="P1046" t="s">
        <v>5936</v>
      </c>
      <c r="Q1046" t="s">
        <v>5937</v>
      </c>
      <c r="R1046" t="s">
        <v>5938</v>
      </c>
      <c r="S1046">
        <f t="shared" si="50"/>
        <v>8</v>
      </c>
      <c r="T1046" t="s">
        <v>5939</v>
      </c>
      <c r="U1046" t="s">
        <v>14922</v>
      </c>
      <c r="V1046" t="s">
        <v>14923</v>
      </c>
      <c r="W1046" t="s">
        <v>14924</v>
      </c>
      <c r="X1046" t="s">
        <v>14925</v>
      </c>
      <c r="Y1046" t="s">
        <v>14926</v>
      </c>
      <c r="Z1046" t="s">
        <v>14927</v>
      </c>
      <c r="AA1046" t="s">
        <v>14928</v>
      </c>
      <c r="AB1046" t="s">
        <v>14929</v>
      </c>
    </row>
    <row r="1047" spans="1:28" x14ac:dyDescent="0.25">
      <c r="A1047" t="s">
        <v>6096</v>
      </c>
      <c r="B1047" t="s">
        <v>6097</v>
      </c>
      <c r="C1047" t="s">
        <v>7694</v>
      </c>
      <c r="D1047" t="s">
        <v>17068</v>
      </c>
      <c r="E1047" s="3">
        <v>1547</v>
      </c>
      <c r="F1047" s="3">
        <v>2890</v>
      </c>
      <c r="G1047" s="3" t="str" cm="1">
        <f t="array" ref="G104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47" s="18">
        <v>0.46</v>
      </c>
      <c r="I1047" s="8">
        <f>Table2[[#This Row],[rating]]+(Table2[[#This Row],[review count per product]]/8)</f>
        <v>4.9000000000000004</v>
      </c>
      <c r="J1047">
        <v>3.9</v>
      </c>
      <c r="K1047" s="2">
        <v>463</v>
      </c>
      <c r="L1047" s="2" t="str">
        <f>IF(Table2[[#This Row],[rating_count]]&lt;1000,"YES","NO")</f>
        <v>YES</v>
      </c>
      <c r="M1047" s="2" t="str" cm="1">
        <f t="array" ref="M1047">_xlfn.IFS(E1047&lt;1000,"&lt;₹1000",E1047&lt;=10000,"₹1000 - ₹10000",E1047&gt;10000,"&gt;₹10000")</f>
        <v>₹1000 - ₹10000</v>
      </c>
      <c r="N1047" s="2" t="str">
        <f t="shared" si="48"/>
        <v>NO</v>
      </c>
      <c r="O1047" s="4">
        <f t="shared" si="49"/>
        <v>1338070</v>
      </c>
      <c r="P1047" t="s">
        <v>6098</v>
      </c>
      <c r="Q1047" t="s">
        <v>6099</v>
      </c>
      <c r="R1047" t="s">
        <v>6100</v>
      </c>
      <c r="S1047">
        <f t="shared" si="50"/>
        <v>8</v>
      </c>
      <c r="T1047" t="s">
        <v>6101</v>
      </c>
      <c r="U1047" t="s">
        <v>15134</v>
      </c>
      <c r="V1047" t="s">
        <v>15135</v>
      </c>
      <c r="W1047" t="s">
        <v>15136</v>
      </c>
      <c r="X1047" t="s">
        <v>15137</v>
      </c>
      <c r="Y1047" t="s">
        <v>15138</v>
      </c>
      <c r="Z1047" t="s">
        <v>15139</v>
      </c>
      <c r="AA1047" t="s">
        <v>15140</v>
      </c>
      <c r="AB1047" t="s">
        <v>15141</v>
      </c>
    </row>
    <row r="1048" spans="1:28" x14ac:dyDescent="0.25">
      <c r="A1048" t="s">
        <v>2172</v>
      </c>
      <c r="B1048" t="s">
        <v>2173</v>
      </c>
      <c r="C1048" t="s">
        <v>7564</v>
      </c>
      <c r="D1048" t="s">
        <v>17067</v>
      </c>
      <c r="E1048" s="3">
        <v>22999</v>
      </c>
      <c r="F1048" s="3">
        <v>28999</v>
      </c>
      <c r="G1048" s="3" t="str" cm="1">
        <f t="array" ref="G104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048" s="18">
        <v>0.21</v>
      </c>
      <c r="I1048" s="8">
        <f>Table2[[#This Row],[rating]]+(Table2[[#This Row],[review count per product]]/8)</f>
        <v>4.9000000000000004</v>
      </c>
      <c r="J1048">
        <v>3.9</v>
      </c>
      <c r="K1048" s="2">
        <v>25824</v>
      </c>
      <c r="L1048" s="2" t="str">
        <f>IF(Table2[[#This Row],[rating_count]]&lt;1000,"YES","NO")</f>
        <v>NO</v>
      </c>
      <c r="M1048" s="2" t="str" cm="1">
        <f t="array" ref="M1048">_xlfn.IFS(E1048&lt;1000,"&lt;₹1000",E1048&lt;=10000,"₹1000 - ₹10000",E1048&gt;10000,"&gt;₹10000")</f>
        <v>&gt;₹10000</v>
      </c>
      <c r="N1048" s="2" t="str">
        <f t="shared" si="48"/>
        <v>NO</v>
      </c>
      <c r="O1048" s="4">
        <f t="shared" si="49"/>
        <v>748870176</v>
      </c>
      <c r="P1048" t="s">
        <v>2174</v>
      </c>
      <c r="Q1048" t="s">
        <v>1982</v>
      </c>
      <c r="R1048" t="s">
        <v>1983</v>
      </c>
      <c r="S1048">
        <f t="shared" si="50"/>
        <v>8</v>
      </c>
      <c r="T1048" t="s">
        <v>1984</v>
      </c>
      <c r="U1048" t="s">
        <v>9967</v>
      </c>
      <c r="V1048" t="s">
        <v>9968</v>
      </c>
      <c r="W1048" t="s">
        <v>9969</v>
      </c>
      <c r="X1048" t="s">
        <v>9970</v>
      </c>
      <c r="Y1048" t="s">
        <v>9971</v>
      </c>
      <c r="Z1048" t="s">
        <v>9972</v>
      </c>
      <c r="AA1048" t="s">
        <v>9973</v>
      </c>
      <c r="AB1048" t="s">
        <v>9974</v>
      </c>
    </row>
    <row r="1049" spans="1:28" x14ac:dyDescent="0.25">
      <c r="A1049" t="s">
        <v>2140</v>
      </c>
      <c r="B1049" t="s">
        <v>2141</v>
      </c>
      <c r="C1049" t="s">
        <v>7557</v>
      </c>
      <c r="D1049" t="s">
        <v>17067</v>
      </c>
      <c r="E1049" s="3">
        <v>20999</v>
      </c>
      <c r="F1049" s="3">
        <v>26999</v>
      </c>
      <c r="G1049" s="3" t="str" cm="1">
        <f t="array" ref="G104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049" s="18">
        <v>0.22</v>
      </c>
      <c r="I1049" s="8">
        <f>Table2[[#This Row],[rating]]+(Table2[[#This Row],[review count per product]]/8)</f>
        <v>4.9000000000000004</v>
      </c>
      <c r="J1049">
        <v>3.9</v>
      </c>
      <c r="K1049" s="2">
        <v>25824</v>
      </c>
      <c r="L1049" s="2" t="str">
        <f>IF(Table2[[#This Row],[rating_count]]&lt;1000,"YES","NO")</f>
        <v>NO</v>
      </c>
      <c r="M1049" s="2" t="str" cm="1">
        <f t="array" ref="M1049">_xlfn.IFS(E1049&lt;1000,"&lt;₹1000",E1049&lt;=10000,"₹1000 - ₹10000",E1049&gt;10000,"&gt;₹10000")</f>
        <v>&gt;₹10000</v>
      </c>
      <c r="N1049" s="2" t="str">
        <f t="shared" si="48"/>
        <v>NO</v>
      </c>
      <c r="O1049" s="4">
        <f t="shared" si="49"/>
        <v>697222176</v>
      </c>
      <c r="P1049" t="s">
        <v>2142</v>
      </c>
      <c r="Q1049" t="s">
        <v>1982</v>
      </c>
      <c r="R1049" t="s">
        <v>1983</v>
      </c>
      <c r="S1049">
        <f t="shared" si="50"/>
        <v>8</v>
      </c>
      <c r="T1049" t="s">
        <v>1984</v>
      </c>
      <c r="U1049" t="s">
        <v>9967</v>
      </c>
      <c r="V1049" t="s">
        <v>9968</v>
      </c>
      <c r="W1049" t="s">
        <v>9969</v>
      </c>
      <c r="X1049" t="s">
        <v>9970</v>
      </c>
      <c r="Y1049" t="s">
        <v>9971</v>
      </c>
      <c r="Z1049" t="s">
        <v>9972</v>
      </c>
      <c r="AA1049" t="s">
        <v>9973</v>
      </c>
      <c r="AB1049" t="s">
        <v>9974</v>
      </c>
    </row>
    <row r="1050" spans="1:28" x14ac:dyDescent="0.25">
      <c r="A1050" t="s">
        <v>2716</v>
      </c>
      <c r="B1050" t="s">
        <v>2717</v>
      </c>
      <c r="C1050" t="s">
        <v>7564</v>
      </c>
      <c r="D1050" t="s">
        <v>17067</v>
      </c>
      <c r="E1050" s="3">
        <v>239</v>
      </c>
      <c r="F1050" s="3">
        <v>599</v>
      </c>
      <c r="G1050" s="3" t="str" cm="1">
        <f t="array" ref="G105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50" s="18">
        <v>0.6</v>
      </c>
      <c r="I1050" s="8">
        <f>Table2[[#This Row],[rating]]+(Table2[[#This Row],[review count per product]]/8)</f>
        <v>4.9000000000000004</v>
      </c>
      <c r="J1050">
        <v>3.9</v>
      </c>
      <c r="K1050" s="2">
        <v>2147</v>
      </c>
      <c r="L1050" s="2" t="str">
        <f>IF(Table2[[#This Row],[rating_count]]&lt;1000,"YES","NO")</f>
        <v>NO</v>
      </c>
      <c r="M1050" s="2" t="str" cm="1">
        <f t="array" ref="M1050">_xlfn.IFS(E1050&lt;1000,"&lt;₹1000",E1050&lt;=10000,"₹1000 - ₹10000",E1050&gt;10000,"&gt;₹10000")</f>
        <v>&lt;₹1000</v>
      </c>
      <c r="N1050" s="2" t="str">
        <f t="shared" si="48"/>
        <v>YES</v>
      </c>
      <c r="O1050" s="4">
        <f t="shared" si="49"/>
        <v>1286053</v>
      </c>
      <c r="P1050" t="s">
        <v>2718</v>
      </c>
      <c r="Q1050" t="s">
        <v>2488</v>
      </c>
      <c r="R1050" t="s">
        <v>2489</v>
      </c>
      <c r="S1050">
        <f t="shared" si="50"/>
        <v>8</v>
      </c>
      <c r="T1050" t="s">
        <v>2490</v>
      </c>
      <c r="U1050" t="s">
        <v>10479</v>
      </c>
      <c r="V1050" t="s">
        <v>10480</v>
      </c>
      <c r="W1050" t="s">
        <v>10481</v>
      </c>
      <c r="X1050" t="s">
        <v>10482</v>
      </c>
      <c r="Y1050" t="s">
        <v>10483</v>
      </c>
      <c r="Z1050" t="s">
        <v>10484</v>
      </c>
      <c r="AA1050" t="s">
        <v>10485</v>
      </c>
      <c r="AB1050" t="s">
        <v>10486</v>
      </c>
    </row>
    <row r="1051" spans="1:28" x14ac:dyDescent="0.25">
      <c r="A1051" t="s">
        <v>1979</v>
      </c>
      <c r="B1051" t="s">
        <v>1980</v>
      </c>
      <c r="C1051" t="s">
        <v>7562</v>
      </c>
      <c r="D1051" t="s">
        <v>17067</v>
      </c>
      <c r="E1051" s="3">
        <v>19999</v>
      </c>
      <c r="F1051" s="3">
        <v>24999</v>
      </c>
      <c r="G1051" s="3" t="str" cm="1">
        <f t="array" ref="G105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051" s="18">
        <v>0.2</v>
      </c>
      <c r="I1051" s="8">
        <f>Table2[[#This Row],[rating]]+(Table2[[#This Row],[review count per product]]/8)</f>
        <v>4.9000000000000004</v>
      </c>
      <c r="J1051">
        <v>3.9</v>
      </c>
      <c r="K1051" s="2">
        <v>25824</v>
      </c>
      <c r="L1051" s="2" t="str">
        <f>IF(Table2[[#This Row],[rating_count]]&lt;1000,"YES","NO")</f>
        <v>NO</v>
      </c>
      <c r="M1051" s="2" t="str" cm="1">
        <f t="array" ref="M1051">_xlfn.IFS(E1051&lt;1000,"&lt;₹1000",E1051&lt;=10000,"₹1000 - ₹10000",E1051&gt;10000,"&gt;₹10000")</f>
        <v>&gt;₹10000</v>
      </c>
      <c r="N1051" s="2" t="str">
        <f t="shared" si="48"/>
        <v>NO</v>
      </c>
      <c r="O1051" s="4">
        <f t="shared" si="49"/>
        <v>645574176</v>
      </c>
      <c r="P1051" t="s">
        <v>1981</v>
      </c>
      <c r="Q1051" t="s">
        <v>1982</v>
      </c>
      <c r="R1051" t="s">
        <v>1983</v>
      </c>
      <c r="S1051">
        <f t="shared" si="50"/>
        <v>8</v>
      </c>
      <c r="T1051" t="s">
        <v>1984</v>
      </c>
      <c r="U1051" t="s">
        <v>9967</v>
      </c>
      <c r="V1051" t="s">
        <v>9968</v>
      </c>
      <c r="W1051" t="s">
        <v>9969</v>
      </c>
      <c r="X1051" t="s">
        <v>9970</v>
      </c>
      <c r="Y1051" t="s">
        <v>9971</v>
      </c>
      <c r="Z1051" t="s">
        <v>9972</v>
      </c>
      <c r="AA1051" t="s">
        <v>9973</v>
      </c>
      <c r="AB1051" t="s">
        <v>9974</v>
      </c>
    </row>
    <row r="1052" spans="1:28" x14ac:dyDescent="0.25">
      <c r="A1052" t="s">
        <v>2946</v>
      </c>
      <c r="B1052" t="s">
        <v>2947</v>
      </c>
      <c r="C1052" t="s">
        <v>7568</v>
      </c>
      <c r="D1052" t="s">
        <v>17067</v>
      </c>
      <c r="E1052" s="3">
        <v>1399</v>
      </c>
      <c r="F1052" s="3">
        <v>2498</v>
      </c>
      <c r="G1052" s="3" t="str" cm="1">
        <f t="array" ref="G105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52" s="18">
        <v>0.44</v>
      </c>
      <c r="I1052" s="8">
        <f>Table2[[#This Row],[rating]]+(Table2[[#This Row],[review count per product]]/8)</f>
        <v>5.2</v>
      </c>
      <c r="J1052">
        <v>4.2</v>
      </c>
      <c r="K1052" s="2">
        <v>33717</v>
      </c>
      <c r="L1052" s="2" t="str">
        <f>IF(Table2[[#This Row],[rating_count]]&lt;1000,"YES","NO")</f>
        <v>NO</v>
      </c>
      <c r="M1052" s="2" t="str" cm="1">
        <f t="array" ref="M1052">_xlfn.IFS(E1052&lt;1000,"&lt;₹1000",E1052&lt;=10000,"₹1000 - ₹10000",E1052&gt;10000,"&gt;₹10000")</f>
        <v>₹1000 - ₹10000</v>
      </c>
      <c r="N1052" s="2" t="str">
        <f t="shared" si="48"/>
        <v>NO</v>
      </c>
      <c r="O1052" s="4">
        <f t="shared" si="49"/>
        <v>84225066</v>
      </c>
      <c r="P1052" t="s">
        <v>2948</v>
      </c>
      <c r="Q1052" t="s">
        <v>2949</v>
      </c>
      <c r="R1052" t="s">
        <v>2950</v>
      </c>
      <c r="S1052">
        <f t="shared" si="50"/>
        <v>8</v>
      </c>
      <c r="T1052" t="s">
        <v>2951</v>
      </c>
      <c r="U1052" t="s">
        <v>11009</v>
      </c>
      <c r="V1052" t="s">
        <v>11010</v>
      </c>
      <c r="W1052" t="s">
        <v>11011</v>
      </c>
      <c r="X1052" t="s">
        <v>11012</v>
      </c>
      <c r="Y1052" t="s">
        <v>11013</v>
      </c>
      <c r="Z1052" t="s">
        <v>11014</v>
      </c>
      <c r="AA1052" t="s">
        <v>11015</v>
      </c>
      <c r="AB1052" t="s">
        <v>11016</v>
      </c>
    </row>
    <row r="1053" spans="1:28" x14ac:dyDescent="0.25">
      <c r="A1053" t="s">
        <v>512</v>
      </c>
      <c r="B1053" t="s">
        <v>513</v>
      </c>
      <c r="C1053" t="s">
        <v>7540</v>
      </c>
      <c r="D1053" t="s">
        <v>17067</v>
      </c>
      <c r="E1053" s="3">
        <v>18990</v>
      </c>
      <c r="F1053" s="3">
        <v>40990</v>
      </c>
      <c r="G1053" s="3" t="str" cm="1">
        <f t="array" ref="G105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53" s="18">
        <v>0.54</v>
      </c>
      <c r="I1053" s="8">
        <f>Table2[[#This Row],[rating]]+(Table2[[#This Row],[review count per product]]/8)</f>
        <v>5.2</v>
      </c>
      <c r="J1053">
        <v>4.2</v>
      </c>
      <c r="K1053" s="2">
        <v>6659</v>
      </c>
      <c r="L1053" s="2" t="str">
        <f>IF(Table2[[#This Row],[rating_count]]&lt;1000,"YES","NO")</f>
        <v>NO</v>
      </c>
      <c r="M1053" s="2" t="str" cm="1">
        <f t="array" ref="M1053">_xlfn.IFS(E1053&lt;1000,"&lt;₹1000",E1053&lt;=10000,"₹1000 - ₹10000",E1053&gt;10000,"&gt;₹10000")</f>
        <v>&gt;₹10000</v>
      </c>
      <c r="N1053" s="2" t="str">
        <f t="shared" si="48"/>
        <v>YES</v>
      </c>
      <c r="O1053" s="4">
        <f t="shared" si="49"/>
        <v>272952410</v>
      </c>
      <c r="P1053" t="s">
        <v>514</v>
      </c>
      <c r="Q1053" t="s">
        <v>515</v>
      </c>
      <c r="R1053" t="s">
        <v>516</v>
      </c>
      <c r="S1053">
        <f t="shared" si="50"/>
        <v>8</v>
      </c>
      <c r="T1053" t="s">
        <v>517</v>
      </c>
      <c r="U1053" t="s">
        <v>8336</v>
      </c>
      <c r="V1053" t="s">
        <v>8337</v>
      </c>
      <c r="W1053" t="s">
        <v>8338</v>
      </c>
      <c r="X1053" t="s">
        <v>8339</v>
      </c>
      <c r="Y1053" t="s">
        <v>8340</v>
      </c>
      <c r="Z1053" t="s">
        <v>8341</v>
      </c>
      <c r="AA1053" t="s">
        <v>8342</v>
      </c>
      <c r="AB1053" t="s">
        <v>8343</v>
      </c>
    </row>
    <row r="1054" spans="1:28" x14ac:dyDescent="0.25">
      <c r="A1054" t="s">
        <v>4520</v>
      </c>
      <c r="B1054" t="s">
        <v>4521</v>
      </c>
      <c r="C1054" t="s">
        <v>7584</v>
      </c>
      <c r="D1054" t="s">
        <v>17066</v>
      </c>
      <c r="E1054" s="3">
        <v>5998</v>
      </c>
      <c r="F1054" s="3">
        <v>7999</v>
      </c>
      <c r="G1054" s="3" t="str" cm="1">
        <f t="array" ref="G105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054" s="18">
        <v>0.25</v>
      </c>
      <c r="I1054" s="8">
        <f>Table2[[#This Row],[rating]]+(Table2[[#This Row],[review count per product]]/8)</f>
        <v>4.8250000000000002</v>
      </c>
      <c r="J1054">
        <v>4.2</v>
      </c>
      <c r="K1054" s="2">
        <v>30355</v>
      </c>
      <c r="L1054" s="2" t="str">
        <f>IF(Table2[[#This Row],[rating_count]]&lt;1000,"YES","NO")</f>
        <v>NO</v>
      </c>
      <c r="M1054" s="2" t="str" cm="1">
        <f t="array" ref="M1054">_xlfn.IFS(E1054&lt;1000,"&lt;₹1000",E1054&lt;=10000,"₹1000 - ₹10000",E1054&gt;10000,"&gt;₹10000")</f>
        <v>₹1000 - ₹10000</v>
      </c>
      <c r="N1054" s="2" t="str">
        <f t="shared" si="48"/>
        <v>NO</v>
      </c>
      <c r="O1054" s="4">
        <f t="shared" si="49"/>
        <v>242809645</v>
      </c>
      <c r="P1054" t="s">
        <v>4522</v>
      </c>
      <c r="Q1054" t="s">
        <v>4523</v>
      </c>
      <c r="R1054" t="s">
        <v>4524</v>
      </c>
      <c r="S1054">
        <f t="shared" si="50"/>
        <v>5</v>
      </c>
      <c r="T1054" t="s">
        <v>4525</v>
      </c>
      <c r="U1054" t="s">
        <v>13068</v>
      </c>
      <c r="V1054" t="s">
        <v>13069</v>
      </c>
      <c r="W1054" t="s">
        <v>13070</v>
      </c>
      <c r="X1054" t="s">
        <v>13071</v>
      </c>
      <c r="Y1054" t="s">
        <v>13072</v>
      </c>
    </row>
    <row r="1055" spans="1:28" x14ac:dyDescent="0.25">
      <c r="A1055" t="s">
        <v>4262</v>
      </c>
      <c r="B1055" t="s">
        <v>4263</v>
      </c>
      <c r="C1055" t="s">
        <v>7640</v>
      </c>
      <c r="D1055" t="s">
        <v>17066</v>
      </c>
      <c r="E1055" s="3">
        <v>1709</v>
      </c>
      <c r="F1055" s="3">
        <v>4000</v>
      </c>
      <c r="G1055" s="3" t="str" cm="1">
        <f t="array" ref="G105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55" s="18">
        <v>0.56999999999999995</v>
      </c>
      <c r="I1055" s="8">
        <f>Table2[[#This Row],[rating]]+(Table2[[#This Row],[review count per product]]/8)</f>
        <v>5.4</v>
      </c>
      <c r="J1055">
        <v>4.4000000000000004</v>
      </c>
      <c r="K1055" s="2">
        <v>3029</v>
      </c>
      <c r="L1055" s="2" t="str">
        <f>IF(Table2[[#This Row],[rating_count]]&lt;1000,"YES","NO")</f>
        <v>NO</v>
      </c>
      <c r="M1055" s="2" t="str" cm="1">
        <f t="array" ref="M1055">_xlfn.IFS(E1055&lt;1000,"&lt;₹1000",E1055&lt;=10000,"₹1000 - ₹10000",E1055&gt;10000,"&gt;₹10000")</f>
        <v>₹1000 - ₹10000</v>
      </c>
      <c r="N1055" s="2" t="str">
        <f t="shared" si="48"/>
        <v>YES</v>
      </c>
      <c r="O1055" s="4">
        <f t="shared" si="49"/>
        <v>12116000</v>
      </c>
      <c r="P1055" t="s">
        <v>4264</v>
      </c>
      <c r="Q1055" t="s">
        <v>4265</v>
      </c>
      <c r="R1055" t="s">
        <v>4266</v>
      </c>
      <c r="S1055">
        <f t="shared" si="50"/>
        <v>8</v>
      </c>
      <c r="T1055" t="s">
        <v>4267</v>
      </c>
      <c r="U1055" t="s">
        <v>12742</v>
      </c>
      <c r="V1055" t="s">
        <v>12743</v>
      </c>
      <c r="W1055" t="s">
        <v>12744</v>
      </c>
      <c r="X1055" t="s">
        <v>12745</v>
      </c>
      <c r="Y1055" t="s">
        <v>12746</v>
      </c>
      <c r="Z1055" t="s">
        <v>12747</v>
      </c>
      <c r="AA1055" t="s">
        <v>12748</v>
      </c>
      <c r="AB1055" t="s">
        <v>12749</v>
      </c>
    </row>
    <row r="1056" spans="1:28" x14ac:dyDescent="0.25">
      <c r="A1056" t="s">
        <v>2397</v>
      </c>
      <c r="B1056" t="s">
        <v>2398</v>
      </c>
      <c r="C1056" t="s">
        <v>7556</v>
      </c>
      <c r="D1056" t="s">
        <v>17067</v>
      </c>
      <c r="E1056" s="3">
        <v>199</v>
      </c>
      <c r="F1056" s="3">
        <v>1099</v>
      </c>
      <c r="G1056" s="3" t="str" cm="1">
        <f t="array" ref="G105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1056" s="18">
        <v>0.82</v>
      </c>
      <c r="I1056" s="8">
        <f>Table2[[#This Row],[rating]]+(Table2[[#This Row],[review count per product]]/8)</f>
        <v>5</v>
      </c>
      <c r="J1056">
        <v>4</v>
      </c>
      <c r="K1056" s="2">
        <v>3197</v>
      </c>
      <c r="L1056" s="2" t="str">
        <f>IF(Table2[[#This Row],[rating_count]]&lt;1000,"YES","NO")</f>
        <v>NO</v>
      </c>
      <c r="M1056" s="2" t="str" cm="1">
        <f t="array" ref="M1056">_xlfn.IFS(E1056&lt;1000,"&lt;₹1000",E1056&lt;=10000,"₹1000 - ₹10000",E1056&gt;10000,"&gt;₹10000")</f>
        <v>&lt;₹1000</v>
      </c>
      <c r="N1056" s="2" t="str">
        <f t="shared" si="48"/>
        <v>YES</v>
      </c>
      <c r="O1056" s="4">
        <f t="shared" si="49"/>
        <v>3513503</v>
      </c>
      <c r="P1056" t="s">
        <v>2399</v>
      </c>
      <c r="Q1056" t="s">
        <v>2400</v>
      </c>
      <c r="R1056" t="s">
        <v>2401</v>
      </c>
      <c r="S1056">
        <f t="shared" si="50"/>
        <v>8</v>
      </c>
      <c r="T1056" t="s">
        <v>2402</v>
      </c>
      <c r="U1056" t="s">
        <v>10399</v>
      </c>
      <c r="V1056" t="s">
        <v>10400</v>
      </c>
      <c r="W1056" t="s">
        <v>10401</v>
      </c>
      <c r="X1056" t="s">
        <v>10402</v>
      </c>
      <c r="Y1056" t="s">
        <v>10403</v>
      </c>
      <c r="Z1056" t="s">
        <v>10404</v>
      </c>
      <c r="AA1056" t="s">
        <v>10405</v>
      </c>
      <c r="AB1056" t="s">
        <v>10406</v>
      </c>
    </row>
    <row r="1057" spans="1:28" x14ac:dyDescent="0.25">
      <c r="A1057" t="s">
        <v>616</v>
      </c>
      <c r="B1057" t="s">
        <v>617</v>
      </c>
      <c r="C1057" t="s">
        <v>7541</v>
      </c>
      <c r="D1057" t="s">
        <v>17067</v>
      </c>
      <c r="E1057" s="3">
        <v>399</v>
      </c>
      <c r="F1057" s="3">
        <v>1999</v>
      </c>
      <c r="G1057" s="3" t="str" cm="1">
        <f t="array" ref="G105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057" s="18">
        <v>0.8</v>
      </c>
      <c r="I1057" s="8">
        <f>Table2[[#This Row],[rating]]+(Table2[[#This Row],[review count per product]]/8)</f>
        <v>5.5</v>
      </c>
      <c r="J1057">
        <v>4.5</v>
      </c>
      <c r="K1057" s="2">
        <v>505</v>
      </c>
      <c r="L1057" s="2" t="str">
        <f>IF(Table2[[#This Row],[rating_count]]&lt;1000,"YES","NO")</f>
        <v>YES</v>
      </c>
      <c r="M1057" s="2" t="str" cm="1">
        <f t="array" ref="M1057">_xlfn.IFS(E1057&lt;1000,"&lt;₹1000",E1057&lt;=10000,"₹1000 - ₹10000",E1057&gt;10000,"&gt;₹10000")</f>
        <v>&lt;₹1000</v>
      </c>
      <c r="N1057" s="2" t="str">
        <f t="shared" si="48"/>
        <v>YES</v>
      </c>
      <c r="O1057" s="4">
        <f t="shared" si="49"/>
        <v>1009495</v>
      </c>
      <c r="P1057" t="s">
        <v>618</v>
      </c>
      <c r="Q1057" t="s">
        <v>619</v>
      </c>
      <c r="R1057" t="s">
        <v>620</v>
      </c>
      <c r="S1057">
        <f t="shared" si="50"/>
        <v>8</v>
      </c>
      <c r="T1057" t="s">
        <v>621</v>
      </c>
      <c r="U1057" t="s">
        <v>8452</v>
      </c>
      <c r="V1057" t="s">
        <v>8453</v>
      </c>
      <c r="W1057" t="s">
        <v>8454</v>
      </c>
      <c r="X1057" t="s">
        <v>8455</v>
      </c>
      <c r="Y1057" t="s">
        <v>8456</v>
      </c>
      <c r="Z1057" t="s">
        <v>8457</v>
      </c>
      <c r="AA1057" t="s">
        <v>8458</v>
      </c>
      <c r="AB1057" t="s">
        <v>8459</v>
      </c>
    </row>
    <row r="1058" spans="1:28" x14ac:dyDescent="0.25">
      <c r="A1058" t="s">
        <v>1906</v>
      </c>
      <c r="B1058" t="s">
        <v>1907</v>
      </c>
      <c r="C1058" t="s">
        <v>7556</v>
      </c>
      <c r="D1058" t="s">
        <v>17067</v>
      </c>
      <c r="E1058" s="3">
        <v>16999</v>
      </c>
      <c r="F1058" s="3">
        <v>24999</v>
      </c>
      <c r="G1058" s="3" t="str" cm="1">
        <f t="array" ref="G105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058" s="18">
        <v>0.32</v>
      </c>
      <c r="I1058" s="8">
        <f>Table2[[#This Row],[rating]]+(Table2[[#This Row],[review count per product]]/8)</f>
        <v>4.3499999999999996</v>
      </c>
      <c r="J1058">
        <v>4.0999999999999996</v>
      </c>
      <c r="K1058" s="2">
        <v>22318</v>
      </c>
      <c r="L1058" s="2" t="str">
        <f>IF(Table2[[#This Row],[rating_count]]&lt;1000,"YES","NO")</f>
        <v>NO</v>
      </c>
      <c r="M1058" s="2" t="str" cm="1">
        <f t="array" ref="M1058">_xlfn.IFS(E1058&lt;1000,"&lt;₹1000",E1058&lt;=10000,"₹1000 - ₹10000",E1058&gt;10000,"&gt;₹10000")</f>
        <v>&gt;₹10000</v>
      </c>
      <c r="N1058" s="2" t="str">
        <f t="shared" si="48"/>
        <v>NO</v>
      </c>
      <c r="O1058" s="4">
        <f t="shared" si="49"/>
        <v>557927682</v>
      </c>
      <c r="P1058" t="s">
        <v>1908</v>
      </c>
      <c r="Q1058" t="s">
        <v>1886</v>
      </c>
      <c r="R1058" t="s">
        <v>1887</v>
      </c>
      <c r="S1058">
        <f t="shared" si="50"/>
        <v>2</v>
      </c>
      <c r="T1058" t="s">
        <v>1888</v>
      </c>
      <c r="U1058" t="s">
        <v>9880</v>
      </c>
      <c r="V1058" t="s">
        <v>9881</v>
      </c>
    </row>
    <row r="1059" spans="1:28" x14ac:dyDescent="0.25">
      <c r="A1059" t="s">
        <v>1883</v>
      </c>
      <c r="B1059" t="s">
        <v>1884</v>
      </c>
      <c r="C1059" t="s">
        <v>7556</v>
      </c>
      <c r="D1059" t="s">
        <v>17067</v>
      </c>
      <c r="E1059" s="3">
        <v>18499</v>
      </c>
      <c r="F1059" s="3">
        <v>25999</v>
      </c>
      <c r="G1059" s="3" t="str" cm="1">
        <f t="array" ref="G105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059" s="18">
        <v>0.28999999999999998</v>
      </c>
      <c r="I1059" s="8">
        <f>Table2[[#This Row],[rating]]+(Table2[[#This Row],[review count per product]]/8)</f>
        <v>4.3499999999999996</v>
      </c>
      <c r="J1059">
        <v>4.0999999999999996</v>
      </c>
      <c r="K1059" s="2">
        <v>22318</v>
      </c>
      <c r="L1059" s="2" t="str">
        <f>IF(Table2[[#This Row],[rating_count]]&lt;1000,"YES","NO")</f>
        <v>NO</v>
      </c>
      <c r="M1059" s="2" t="str" cm="1">
        <f t="array" ref="M1059">_xlfn.IFS(E1059&lt;1000,"&lt;₹1000",E1059&lt;=10000,"₹1000 - ₹10000",E1059&gt;10000,"&gt;₹10000")</f>
        <v>&gt;₹10000</v>
      </c>
      <c r="N1059" s="2" t="str">
        <f t="shared" si="48"/>
        <v>NO</v>
      </c>
      <c r="O1059" s="4">
        <f t="shared" si="49"/>
        <v>580245682</v>
      </c>
      <c r="P1059" t="s">
        <v>1885</v>
      </c>
      <c r="Q1059" t="s">
        <v>1886</v>
      </c>
      <c r="R1059" t="s">
        <v>1887</v>
      </c>
      <c r="S1059">
        <f t="shared" si="50"/>
        <v>2</v>
      </c>
      <c r="T1059" t="s">
        <v>1888</v>
      </c>
      <c r="U1059" t="s">
        <v>9880</v>
      </c>
      <c r="V1059" t="s">
        <v>9881</v>
      </c>
    </row>
    <row r="1060" spans="1:28" x14ac:dyDescent="0.25">
      <c r="A1060" t="s">
        <v>1506</v>
      </c>
      <c r="B1060" t="s">
        <v>449</v>
      </c>
      <c r="C1060" t="s">
        <v>7537</v>
      </c>
      <c r="D1060" t="s">
        <v>17066</v>
      </c>
      <c r="E1060" s="3">
        <v>1289</v>
      </c>
      <c r="F1060" s="3">
        <v>2499</v>
      </c>
      <c r="G1060" s="3" t="str" cm="1">
        <f t="array" ref="G106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60" s="18">
        <v>0.48</v>
      </c>
      <c r="I1060" s="8">
        <f>Table2[[#This Row],[rating]]+(Table2[[#This Row],[review count per product]]/8)</f>
        <v>4.3</v>
      </c>
      <c r="J1060">
        <v>3.3</v>
      </c>
      <c r="K1060" s="2">
        <v>73</v>
      </c>
      <c r="L1060" s="2" t="str">
        <f>IF(Table2[[#This Row],[rating_count]]&lt;1000,"YES","NO")</f>
        <v>YES</v>
      </c>
      <c r="M1060" s="2" t="str" cm="1">
        <f t="array" ref="M1060">_xlfn.IFS(E1060&lt;1000,"&lt;₹1000",E1060&lt;=10000,"₹1000 - ₹10000",E1060&gt;10000,"&gt;₹10000")</f>
        <v>₹1000 - ₹10000</v>
      </c>
      <c r="N1060" s="2" t="str">
        <f t="shared" si="48"/>
        <v>NO</v>
      </c>
      <c r="O1060" s="4">
        <f t="shared" si="49"/>
        <v>182427</v>
      </c>
      <c r="P1060" t="s">
        <v>1507</v>
      </c>
      <c r="Q1060" t="s">
        <v>1508</v>
      </c>
      <c r="R1060" t="s">
        <v>1509</v>
      </c>
      <c r="S1060">
        <f t="shared" si="50"/>
        <v>8</v>
      </c>
      <c r="T1060" t="s">
        <v>1510</v>
      </c>
      <c r="U1060" t="s">
        <v>9434</v>
      </c>
      <c r="V1060" t="s">
        <v>9435</v>
      </c>
      <c r="W1060" t="s">
        <v>9436</v>
      </c>
      <c r="X1060" t="s">
        <v>9437</v>
      </c>
      <c r="Y1060" t="s">
        <v>9438</v>
      </c>
      <c r="Z1060" t="s">
        <v>9439</v>
      </c>
      <c r="AA1060" t="s">
        <v>9440</v>
      </c>
      <c r="AB1060" t="s">
        <v>9441</v>
      </c>
    </row>
    <row r="1061" spans="1:28" x14ac:dyDescent="0.25">
      <c r="A1061" t="s">
        <v>1804</v>
      </c>
      <c r="B1061" t="s">
        <v>1805</v>
      </c>
      <c r="C1061" t="s">
        <v>7556</v>
      </c>
      <c r="D1061" t="s">
        <v>17067</v>
      </c>
      <c r="E1061" s="3">
        <v>1499</v>
      </c>
      <c r="F1061" s="3">
        <v>6990</v>
      </c>
      <c r="G1061" s="3" t="str" cm="1">
        <f t="array" ref="G106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061" s="18">
        <v>0.79</v>
      </c>
      <c r="I1061" s="8">
        <f>Table2[[#This Row],[rating]]+(Table2[[#This Row],[review count per product]]/8)</f>
        <v>4.9000000000000004</v>
      </c>
      <c r="J1061">
        <v>3.9</v>
      </c>
      <c r="K1061" s="2">
        <v>21796</v>
      </c>
      <c r="L1061" s="2" t="str">
        <f>IF(Table2[[#This Row],[rating_count]]&lt;1000,"YES","NO")</f>
        <v>NO</v>
      </c>
      <c r="M1061" s="2" t="str" cm="1">
        <f t="array" ref="M1061">_xlfn.IFS(E1061&lt;1000,"&lt;₹1000",E1061&lt;=10000,"₹1000 - ₹10000",E1061&gt;10000,"&gt;₹10000")</f>
        <v>₹1000 - ₹10000</v>
      </c>
      <c r="N1061" s="2" t="str">
        <f t="shared" si="48"/>
        <v>YES</v>
      </c>
      <c r="O1061" s="4">
        <f t="shared" si="49"/>
        <v>152354040</v>
      </c>
      <c r="P1061" t="s">
        <v>1806</v>
      </c>
      <c r="Q1061" t="s">
        <v>1807</v>
      </c>
      <c r="R1061" t="s">
        <v>1808</v>
      </c>
      <c r="S1061">
        <f t="shared" si="50"/>
        <v>8</v>
      </c>
      <c r="T1061" t="s">
        <v>1809</v>
      </c>
      <c r="U1061" t="s">
        <v>9784</v>
      </c>
      <c r="V1061" t="s">
        <v>9785</v>
      </c>
      <c r="W1061" t="s">
        <v>9786</v>
      </c>
      <c r="X1061" t="s">
        <v>9787</v>
      </c>
      <c r="Y1061" t="s">
        <v>9788</v>
      </c>
      <c r="Z1061" t="s">
        <v>9789</v>
      </c>
      <c r="AA1061" t="s">
        <v>9790</v>
      </c>
      <c r="AB1061" t="s">
        <v>9791</v>
      </c>
    </row>
    <row r="1062" spans="1:28" x14ac:dyDescent="0.25">
      <c r="A1062" t="s">
        <v>2409</v>
      </c>
      <c r="B1062" t="s">
        <v>2410</v>
      </c>
      <c r="C1062" t="s">
        <v>7568</v>
      </c>
      <c r="D1062" t="s">
        <v>17067</v>
      </c>
      <c r="E1062" s="3">
        <v>1499</v>
      </c>
      <c r="F1062" s="3">
        <v>6990</v>
      </c>
      <c r="G1062" s="3" t="str" cm="1">
        <f t="array" ref="G106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062" s="18">
        <v>0.79</v>
      </c>
      <c r="I1062" s="8">
        <f>Table2[[#This Row],[rating]]+(Table2[[#This Row],[review count per product]]/8)</f>
        <v>4.9000000000000004</v>
      </c>
      <c r="J1062">
        <v>3.9</v>
      </c>
      <c r="K1062" s="2">
        <v>21796</v>
      </c>
      <c r="L1062" s="2" t="str">
        <f>IF(Table2[[#This Row],[rating_count]]&lt;1000,"YES","NO")</f>
        <v>NO</v>
      </c>
      <c r="M1062" s="2" t="str" cm="1">
        <f t="array" ref="M1062">_xlfn.IFS(E1062&lt;1000,"&lt;₹1000",E1062&lt;=10000,"₹1000 - ₹10000",E1062&gt;10000,"&gt;₹10000")</f>
        <v>₹1000 - ₹10000</v>
      </c>
      <c r="N1062" s="2" t="str">
        <f t="shared" si="48"/>
        <v>YES</v>
      </c>
      <c r="O1062" s="4">
        <f t="shared" si="49"/>
        <v>152354040</v>
      </c>
      <c r="P1062" t="s">
        <v>1806</v>
      </c>
      <c r="Q1062" t="s">
        <v>1807</v>
      </c>
      <c r="R1062" t="s">
        <v>1808</v>
      </c>
      <c r="S1062">
        <f t="shared" si="50"/>
        <v>8</v>
      </c>
      <c r="T1062" t="s">
        <v>1809</v>
      </c>
      <c r="U1062" t="s">
        <v>9784</v>
      </c>
      <c r="V1062" t="s">
        <v>9785</v>
      </c>
      <c r="W1062" t="s">
        <v>9786</v>
      </c>
      <c r="X1062" t="s">
        <v>9787</v>
      </c>
      <c r="Y1062" t="s">
        <v>9788</v>
      </c>
      <c r="Z1062" t="s">
        <v>9789</v>
      </c>
      <c r="AA1062" t="s">
        <v>9790</v>
      </c>
      <c r="AB1062" t="s">
        <v>9791</v>
      </c>
    </row>
    <row r="1063" spans="1:28" x14ac:dyDescent="0.25">
      <c r="A1063" t="s">
        <v>2250</v>
      </c>
      <c r="B1063" t="s">
        <v>2251</v>
      </c>
      <c r="C1063" t="s">
        <v>7558</v>
      </c>
      <c r="D1063" t="s">
        <v>17067</v>
      </c>
      <c r="E1063" s="3">
        <v>1499</v>
      </c>
      <c r="F1063" s="3">
        <v>6990</v>
      </c>
      <c r="G1063" s="3" t="str" cm="1">
        <f t="array" ref="G106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063" s="18">
        <v>0.79</v>
      </c>
      <c r="I1063" s="8">
        <f>Table2[[#This Row],[rating]]+(Table2[[#This Row],[review count per product]]/8)</f>
        <v>4.9000000000000004</v>
      </c>
      <c r="J1063">
        <v>3.9</v>
      </c>
      <c r="K1063" s="2">
        <v>21796</v>
      </c>
      <c r="L1063" s="2" t="str">
        <f>IF(Table2[[#This Row],[rating_count]]&lt;1000,"YES","NO")</f>
        <v>NO</v>
      </c>
      <c r="M1063" s="2" t="str" cm="1">
        <f t="array" ref="M1063">_xlfn.IFS(E1063&lt;1000,"&lt;₹1000",E1063&lt;=10000,"₹1000 - ₹10000",E1063&gt;10000,"&gt;₹10000")</f>
        <v>₹1000 - ₹10000</v>
      </c>
      <c r="N1063" s="2" t="str">
        <f t="shared" si="48"/>
        <v>YES</v>
      </c>
      <c r="O1063" s="4">
        <f t="shared" si="49"/>
        <v>152354040</v>
      </c>
      <c r="P1063" t="s">
        <v>1806</v>
      </c>
      <c r="Q1063" t="s">
        <v>1807</v>
      </c>
      <c r="R1063" t="s">
        <v>1808</v>
      </c>
      <c r="S1063">
        <f t="shared" si="50"/>
        <v>8</v>
      </c>
      <c r="T1063" t="s">
        <v>1809</v>
      </c>
      <c r="U1063" t="s">
        <v>9784</v>
      </c>
      <c r="V1063" t="s">
        <v>9785</v>
      </c>
      <c r="W1063" t="s">
        <v>9786</v>
      </c>
      <c r="X1063" t="s">
        <v>9787</v>
      </c>
      <c r="Y1063" t="s">
        <v>9788</v>
      </c>
      <c r="Z1063" t="s">
        <v>9789</v>
      </c>
      <c r="AA1063" t="s">
        <v>9790</v>
      </c>
      <c r="AB1063" t="s">
        <v>9791</v>
      </c>
    </row>
    <row r="1064" spans="1:28" x14ac:dyDescent="0.25">
      <c r="A1064" t="s">
        <v>2096</v>
      </c>
      <c r="B1064" t="s">
        <v>2097</v>
      </c>
      <c r="C1064" t="s">
        <v>7558</v>
      </c>
      <c r="D1064" t="s">
        <v>17067</v>
      </c>
      <c r="E1064" s="3">
        <v>1299</v>
      </c>
      <c r="F1064" s="3">
        <v>1599</v>
      </c>
      <c r="G1064" s="3" t="str" cm="1">
        <f t="array" ref="G106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064" s="18">
        <v>0.19</v>
      </c>
      <c r="I1064" s="8">
        <f>Table2[[#This Row],[rating]]+(Table2[[#This Row],[review count per product]]/8)</f>
        <v>5</v>
      </c>
      <c r="J1064">
        <v>4</v>
      </c>
      <c r="K1064" s="2">
        <v>128311</v>
      </c>
      <c r="L1064" s="2" t="str">
        <f>IF(Table2[[#This Row],[rating_count]]&lt;1000,"YES","NO")</f>
        <v>NO</v>
      </c>
      <c r="M1064" s="2" t="str" cm="1">
        <f t="array" ref="M1064">_xlfn.IFS(E1064&lt;1000,"&lt;₹1000",E1064&lt;=10000,"₹1000 - ₹10000",E1064&gt;10000,"&gt;₹10000")</f>
        <v>₹1000 - ₹10000</v>
      </c>
      <c r="N1064" s="2" t="str">
        <f t="shared" si="48"/>
        <v>NO</v>
      </c>
      <c r="O1064" s="4">
        <f t="shared" si="49"/>
        <v>205169289</v>
      </c>
      <c r="P1064" t="s">
        <v>1800</v>
      </c>
      <c r="Q1064" t="s">
        <v>1801</v>
      </c>
      <c r="R1064" t="s">
        <v>1802</v>
      </c>
      <c r="S1064">
        <f t="shared" si="50"/>
        <v>8</v>
      </c>
      <c r="T1064" t="s">
        <v>1803</v>
      </c>
      <c r="U1064" t="s">
        <v>9776</v>
      </c>
      <c r="V1064" t="s">
        <v>9777</v>
      </c>
      <c r="W1064" t="s">
        <v>9778</v>
      </c>
      <c r="X1064" t="s">
        <v>9779</v>
      </c>
      <c r="Y1064" t="s">
        <v>9780</v>
      </c>
      <c r="Z1064" t="s">
        <v>9781</v>
      </c>
      <c r="AA1064" t="s">
        <v>9782</v>
      </c>
      <c r="AB1064" t="s">
        <v>9783</v>
      </c>
    </row>
    <row r="1065" spans="1:28" x14ac:dyDescent="0.25">
      <c r="A1065" t="s">
        <v>1798</v>
      </c>
      <c r="B1065" t="s">
        <v>1799</v>
      </c>
      <c r="C1065" t="s">
        <v>7559</v>
      </c>
      <c r="D1065" t="s">
        <v>17067</v>
      </c>
      <c r="E1065" s="3">
        <v>1299</v>
      </c>
      <c r="F1065" s="3">
        <v>1599</v>
      </c>
      <c r="G1065" s="3" t="str" cm="1">
        <f t="array" ref="G106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065" s="18">
        <v>0.19</v>
      </c>
      <c r="I1065" s="8">
        <f>Table2[[#This Row],[rating]]+(Table2[[#This Row],[review count per product]]/8)</f>
        <v>5</v>
      </c>
      <c r="J1065">
        <v>4</v>
      </c>
      <c r="K1065" s="2">
        <v>128311</v>
      </c>
      <c r="L1065" s="2" t="str">
        <f>IF(Table2[[#This Row],[rating_count]]&lt;1000,"YES","NO")</f>
        <v>NO</v>
      </c>
      <c r="M1065" s="2" t="str" cm="1">
        <f t="array" ref="M1065">_xlfn.IFS(E1065&lt;1000,"&lt;₹1000",E1065&lt;=10000,"₹1000 - ₹10000",E1065&gt;10000,"&gt;₹10000")</f>
        <v>₹1000 - ₹10000</v>
      </c>
      <c r="N1065" s="2" t="str">
        <f t="shared" si="48"/>
        <v>NO</v>
      </c>
      <c r="O1065" s="4">
        <f t="shared" si="49"/>
        <v>205169289</v>
      </c>
      <c r="P1065" t="s">
        <v>1800</v>
      </c>
      <c r="Q1065" t="s">
        <v>1801</v>
      </c>
      <c r="R1065" t="s">
        <v>1802</v>
      </c>
      <c r="S1065">
        <f t="shared" si="50"/>
        <v>8</v>
      </c>
      <c r="T1065" t="s">
        <v>1803</v>
      </c>
      <c r="U1065" t="s">
        <v>9776</v>
      </c>
      <c r="V1065" t="s">
        <v>9777</v>
      </c>
      <c r="W1065" t="s">
        <v>9778</v>
      </c>
      <c r="X1065" t="s">
        <v>9779</v>
      </c>
      <c r="Y1065" t="s">
        <v>9780</v>
      </c>
      <c r="Z1065" t="s">
        <v>9781</v>
      </c>
      <c r="AA1065" t="s">
        <v>9782</v>
      </c>
      <c r="AB1065" t="s">
        <v>9783</v>
      </c>
    </row>
    <row r="1066" spans="1:28" x14ac:dyDescent="0.25">
      <c r="A1066" t="s">
        <v>4005</v>
      </c>
      <c r="B1066" t="s">
        <v>4006</v>
      </c>
      <c r="C1066" t="s">
        <v>7585</v>
      </c>
      <c r="D1066" t="s">
        <v>17066</v>
      </c>
      <c r="E1066" s="3">
        <v>469</v>
      </c>
      <c r="F1066" s="3">
        <v>1499</v>
      </c>
      <c r="G1066" s="3" t="str" cm="1">
        <f t="array" ref="G106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066" s="18">
        <v>0.69</v>
      </c>
      <c r="I1066" s="8">
        <f>Table2[[#This Row],[rating]]+(Table2[[#This Row],[review count per product]]/8)</f>
        <v>5.0999999999999996</v>
      </c>
      <c r="J1066">
        <v>4.0999999999999996</v>
      </c>
      <c r="K1066" s="2">
        <v>352</v>
      </c>
      <c r="L1066" s="2" t="str">
        <f>IF(Table2[[#This Row],[rating_count]]&lt;1000,"YES","NO")</f>
        <v>YES</v>
      </c>
      <c r="M1066" s="2" t="str" cm="1">
        <f t="array" ref="M1066">_xlfn.IFS(E1066&lt;1000,"&lt;₹1000",E1066&lt;=10000,"₹1000 - ₹10000",E1066&gt;10000,"&gt;₹10000")</f>
        <v>&lt;₹1000</v>
      </c>
      <c r="N1066" s="2" t="str">
        <f t="shared" si="48"/>
        <v>YES</v>
      </c>
      <c r="O1066" s="4">
        <f t="shared" si="49"/>
        <v>527648</v>
      </c>
      <c r="P1066" t="s">
        <v>4007</v>
      </c>
      <c r="Q1066" t="s">
        <v>4008</v>
      </c>
      <c r="R1066" t="s">
        <v>4009</v>
      </c>
      <c r="S1066">
        <f t="shared" si="50"/>
        <v>8</v>
      </c>
      <c r="T1066" t="s">
        <v>4010</v>
      </c>
      <c r="U1066" t="s">
        <v>12398</v>
      </c>
      <c r="V1066" t="s">
        <v>12399</v>
      </c>
      <c r="W1066" t="s">
        <v>12400</v>
      </c>
      <c r="X1066" t="s">
        <v>12401</v>
      </c>
      <c r="Y1066" t="s">
        <v>12402</v>
      </c>
      <c r="Z1066" t="s">
        <v>12403</v>
      </c>
      <c r="AA1066" t="s">
        <v>12404</v>
      </c>
      <c r="AB1066" t="s">
        <v>12405</v>
      </c>
    </row>
    <row r="1067" spans="1:28" x14ac:dyDescent="0.25">
      <c r="A1067" t="s">
        <v>478</v>
      </c>
      <c r="B1067" t="s">
        <v>479</v>
      </c>
      <c r="C1067" t="s">
        <v>7540</v>
      </c>
      <c r="D1067" t="s">
        <v>17067</v>
      </c>
      <c r="E1067" s="3">
        <v>29999</v>
      </c>
      <c r="F1067" s="3">
        <v>39999</v>
      </c>
      <c r="G1067" s="3" t="str" cm="1">
        <f t="array" ref="G106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067" s="18">
        <v>0.25</v>
      </c>
      <c r="I1067" s="8">
        <f>Table2[[#This Row],[rating]]+(Table2[[#This Row],[review count per product]]/8)</f>
        <v>5.2</v>
      </c>
      <c r="J1067">
        <v>4.2</v>
      </c>
      <c r="K1067" s="2">
        <v>7298</v>
      </c>
      <c r="L1067" s="2" t="str">
        <f>IF(Table2[[#This Row],[rating_count]]&lt;1000,"YES","NO")</f>
        <v>NO</v>
      </c>
      <c r="M1067" s="2" t="str" cm="1">
        <f t="array" ref="M1067">_xlfn.IFS(E1067&lt;1000,"&lt;₹1000",E1067&lt;=10000,"₹1000 - ₹10000",E1067&gt;10000,"&gt;₹10000")</f>
        <v>&gt;₹10000</v>
      </c>
      <c r="N1067" s="2" t="str">
        <f t="shared" si="48"/>
        <v>NO</v>
      </c>
      <c r="O1067" s="4">
        <f t="shared" si="49"/>
        <v>291912702</v>
      </c>
      <c r="P1067" t="s">
        <v>480</v>
      </c>
      <c r="Q1067" t="s">
        <v>229</v>
      </c>
      <c r="R1067" t="s">
        <v>230</v>
      </c>
      <c r="S1067">
        <f t="shared" si="50"/>
        <v>8</v>
      </c>
      <c r="T1067" t="s">
        <v>231</v>
      </c>
      <c r="U1067" t="s">
        <v>8016</v>
      </c>
      <c r="V1067" t="s">
        <v>8017</v>
      </c>
      <c r="W1067" t="s">
        <v>8018</v>
      </c>
      <c r="X1067" t="s">
        <v>8019</v>
      </c>
      <c r="Y1067" t="s">
        <v>8020</v>
      </c>
      <c r="Z1067" t="s">
        <v>8021</v>
      </c>
      <c r="AA1067" t="s">
        <v>8022</v>
      </c>
      <c r="AB1067" t="s">
        <v>8023</v>
      </c>
    </row>
    <row r="1068" spans="1:28" x14ac:dyDescent="0.25">
      <c r="A1068" t="s">
        <v>2754</v>
      </c>
      <c r="B1068" t="s">
        <v>2755</v>
      </c>
      <c r="C1068" t="s">
        <v>7558</v>
      </c>
      <c r="D1068" t="s">
        <v>17067</v>
      </c>
      <c r="E1068" s="3">
        <v>219</v>
      </c>
      <c r="F1068" s="3">
        <v>499</v>
      </c>
      <c r="G1068" s="3" t="str" cm="1">
        <f t="array" ref="G106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68" s="18">
        <v>0.56000000000000005</v>
      </c>
      <c r="I1068" s="8">
        <f>Table2[[#This Row],[rating]]+(Table2[[#This Row],[review count per product]]/8)</f>
        <v>4.7750000000000004</v>
      </c>
      <c r="J1068">
        <v>4.4000000000000004</v>
      </c>
      <c r="K1068" s="2">
        <v>14</v>
      </c>
      <c r="L1068" s="2" t="str">
        <f>IF(Table2[[#This Row],[rating_count]]&lt;1000,"YES","NO")</f>
        <v>YES</v>
      </c>
      <c r="M1068" s="2" t="str" cm="1">
        <f t="array" ref="M1068">_xlfn.IFS(E1068&lt;1000,"&lt;₹1000",E1068&lt;=10000,"₹1000 - ₹10000",E1068&gt;10000,"&gt;₹10000")</f>
        <v>&lt;₹1000</v>
      </c>
      <c r="N1068" s="2" t="str">
        <f t="shared" si="48"/>
        <v>YES</v>
      </c>
      <c r="O1068" s="4">
        <f t="shared" si="49"/>
        <v>6986</v>
      </c>
      <c r="P1068" t="s">
        <v>2756</v>
      </c>
      <c r="Q1068" t="s">
        <v>2757</v>
      </c>
      <c r="R1068" t="s">
        <v>2758</v>
      </c>
      <c r="S1068">
        <f t="shared" si="50"/>
        <v>3</v>
      </c>
      <c r="T1068" t="s">
        <v>2759</v>
      </c>
      <c r="U1068" t="s">
        <v>10771</v>
      </c>
      <c r="V1068" t="s">
        <v>10772</v>
      </c>
      <c r="W1068" t="s">
        <v>10773</v>
      </c>
    </row>
    <row r="1069" spans="1:28" x14ac:dyDescent="0.25">
      <c r="A1069" t="s">
        <v>6233</v>
      </c>
      <c r="B1069" t="s">
        <v>6234</v>
      </c>
      <c r="C1069" t="s">
        <v>7699</v>
      </c>
      <c r="D1069" t="s">
        <v>17068</v>
      </c>
      <c r="E1069" s="3">
        <v>1349</v>
      </c>
      <c r="F1069" s="3">
        <v>1850</v>
      </c>
      <c r="G1069" s="3" t="str" cm="1">
        <f t="array" ref="G106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069" s="18">
        <v>0.27</v>
      </c>
      <c r="I1069" s="8">
        <f>Table2[[#This Row],[rating]]+(Table2[[#This Row],[review count per product]]/8)</f>
        <v>5.4</v>
      </c>
      <c r="J1069">
        <v>4.4000000000000004</v>
      </c>
      <c r="K1069" s="2">
        <v>638</v>
      </c>
      <c r="L1069" s="2" t="str">
        <f>IF(Table2[[#This Row],[rating_count]]&lt;1000,"YES","NO")</f>
        <v>YES</v>
      </c>
      <c r="M1069" s="2" t="str" cm="1">
        <f t="array" ref="M1069">_xlfn.IFS(E1069&lt;1000,"&lt;₹1000",E1069&lt;=10000,"₹1000 - ₹10000",E1069&gt;10000,"&gt;₹10000")</f>
        <v>₹1000 - ₹10000</v>
      </c>
      <c r="N1069" s="2" t="str">
        <f t="shared" si="48"/>
        <v>NO</v>
      </c>
      <c r="O1069" s="4">
        <f t="shared" si="49"/>
        <v>1180300</v>
      </c>
      <c r="P1069" t="s">
        <v>6235</v>
      </c>
      <c r="Q1069" t="s">
        <v>6236</v>
      </c>
      <c r="R1069" t="s">
        <v>6237</v>
      </c>
      <c r="S1069">
        <f t="shared" si="50"/>
        <v>8</v>
      </c>
      <c r="T1069" t="s">
        <v>6238</v>
      </c>
      <c r="U1069" t="s">
        <v>15306</v>
      </c>
      <c r="V1069" t="s">
        <v>15307</v>
      </c>
      <c r="W1069" t="s">
        <v>15308</v>
      </c>
      <c r="X1069" t="s">
        <v>15309</v>
      </c>
      <c r="Y1069" t="s">
        <v>15310</v>
      </c>
      <c r="Z1069" t="s">
        <v>15311</v>
      </c>
      <c r="AA1069" t="s">
        <v>15312</v>
      </c>
      <c r="AB1069" t="s">
        <v>15313</v>
      </c>
    </row>
    <row r="1070" spans="1:28" x14ac:dyDescent="0.25">
      <c r="A1070" t="s">
        <v>1448</v>
      </c>
      <c r="B1070" t="s">
        <v>1449</v>
      </c>
      <c r="C1070" t="s">
        <v>7537</v>
      </c>
      <c r="D1070" t="s">
        <v>17066</v>
      </c>
      <c r="E1070" s="3">
        <v>119</v>
      </c>
      <c r="F1070" s="3">
        <v>299</v>
      </c>
      <c r="G1070" s="3" t="str" cm="1">
        <f t="array" ref="G107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70" s="18">
        <v>0.6</v>
      </c>
      <c r="I1070" s="8">
        <f>Table2[[#This Row],[rating]]+(Table2[[#This Row],[review count per product]]/8)</f>
        <v>4.8</v>
      </c>
      <c r="J1070">
        <v>3.8</v>
      </c>
      <c r="K1070" s="2">
        <v>51</v>
      </c>
      <c r="L1070" s="2" t="str">
        <f>IF(Table2[[#This Row],[rating_count]]&lt;1000,"YES","NO")</f>
        <v>YES</v>
      </c>
      <c r="M1070" s="2" t="str" cm="1">
        <f t="array" ref="M1070">_xlfn.IFS(E1070&lt;1000,"&lt;₹1000",E1070&lt;=10000,"₹1000 - ₹10000",E1070&gt;10000,"&gt;₹10000")</f>
        <v>&lt;₹1000</v>
      </c>
      <c r="N1070" s="2" t="str">
        <f t="shared" si="48"/>
        <v>YES</v>
      </c>
      <c r="O1070" s="4">
        <f t="shared" si="49"/>
        <v>15249</v>
      </c>
      <c r="P1070" t="s">
        <v>1450</v>
      </c>
      <c r="Q1070" t="s">
        <v>1451</v>
      </c>
      <c r="R1070" t="s">
        <v>1452</v>
      </c>
      <c r="S1070">
        <f t="shared" si="50"/>
        <v>8</v>
      </c>
      <c r="T1070" t="s">
        <v>1453</v>
      </c>
      <c r="U1070" t="s">
        <v>9370</v>
      </c>
      <c r="V1070" t="s">
        <v>9371</v>
      </c>
      <c r="W1070" t="s">
        <v>9372</v>
      </c>
      <c r="X1070" t="s">
        <v>9373</v>
      </c>
      <c r="Y1070" t="s">
        <v>9374</v>
      </c>
      <c r="Z1070" t="s">
        <v>9375</v>
      </c>
      <c r="AA1070" t="s">
        <v>9376</v>
      </c>
      <c r="AB1070" t="s">
        <v>9377</v>
      </c>
    </row>
    <row r="1071" spans="1:28" x14ac:dyDescent="0.25">
      <c r="A1071" t="s">
        <v>5371</v>
      </c>
      <c r="B1071" t="s">
        <v>5372</v>
      </c>
      <c r="C1071" t="s">
        <v>7621</v>
      </c>
      <c r="D1071" t="s">
        <v>17066</v>
      </c>
      <c r="E1071" s="3">
        <v>4789</v>
      </c>
      <c r="F1071" s="3">
        <v>8990</v>
      </c>
      <c r="G1071" s="3" t="str" cm="1">
        <f t="array" ref="G107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71" s="18">
        <v>0.47</v>
      </c>
      <c r="I1071" s="8">
        <f>Table2[[#This Row],[rating]]+(Table2[[#This Row],[review count per product]]/8)</f>
        <v>5.3</v>
      </c>
      <c r="J1071">
        <v>4.3</v>
      </c>
      <c r="K1071" s="2">
        <v>1017</v>
      </c>
      <c r="L1071" s="2" t="str">
        <f>IF(Table2[[#This Row],[rating_count]]&lt;1000,"YES","NO")</f>
        <v>NO</v>
      </c>
      <c r="M1071" s="2" t="str" cm="1">
        <f t="array" ref="M1071">_xlfn.IFS(E1071&lt;1000,"&lt;₹1000",E1071&lt;=10000,"₹1000 - ₹10000",E1071&gt;10000,"&gt;₹10000")</f>
        <v>₹1000 - ₹10000</v>
      </c>
      <c r="N1071" s="2" t="str">
        <f t="shared" si="48"/>
        <v>NO</v>
      </c>
      <c r="O1071" s="4">
        <f t="shared" si="49"/>
        <v>9142830</v>
      </c>
      <c r="P1071" t="s">
        <v>5373</v>
      </c>
      <c r="Q1071" t="s">
        <v>5374</v>
      </c>
      <c r="R1071" t="s">
        <v>5375</v>
      </c>
      <c r="S1071">
        <f t="shared" si="50"/>
        <v>8</v>
      </c>
      <c r="T1071" t="s">
        <v>5376</v>
      </c>
      <c r="U1071" t="s">
        <v>14186</v>
      </c>
      <c r="V1071" t="s">
        <v>14187</v>
      </c>
      <c r="W1071" t="s">
        <v>14188</v>
      </c>
      <c r="X1071" t="s">
        <v>14189</v>
      </c>
      <c r="Y1071" t="s">
        <v>14190</v>
      </c>
      <c r="Z1071" t="s">
        <v>14191</v>
      </c>
      <c r="AA1071" t="s">
        <v>14192</v>
      </c>
      <c r="AB1071" t="s">
        <v>14193</v>
      </c>
    </row>
    <row r="1072" spans="1:28" x14ac:dyDescent="0.25">
      <c r="A1072" t="s">
        <v>6610</v>
      </c>
      <c r="B1072" t="s">
        <v>6611</v>
      </c>
      <c r="C1072" t="s">
        <v>7688</v>
      </c>
      <c r="D1072" t="s">
        <v>17068</v>
      </c>
      <c r="E1072" s="3">
        <v>2399</v>
      </c>
      <c r="F1072" s="3">
        <v>4200</v>
      </c>
      <c r="G1072" s="3" t="str" cm="1">
        <f t="array" ref="G107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72" s="18">
        <v>0.43</v>
      </c>
      <c r="I1072" s="8">
        <f>Table2[[#This Row],[rating]]+(Table2[[#This Row],[review count per product]]/8)</f>
        <v>4.8</v>
      </c>
      <c r="J1072">
        <v>3.8</v>
      </c>
      <c r="K1072" s="2">
        <v>397</v>
      </c>
      <c r="L1072" s="2" t="str">
        <f>IF(Table2[[#This Row],[rating_count]]&lt;1000,"YES","NO")</f>
        <v>YES</v>
      </c>
      <c r="M1072" s="2" t="str" cm="1">
        <f t="array" ref="M1072">_xlfn.IFS(E1072&lt;1000,"&lt;₹1000",E1072&lt;=10000,"₹1000 - ₹10000",E1072&gt;10000,"&gt;₹10000")</f>
        <v>₹1000 - ₹10000</v>
      </c>
      <c r="N1072" s="2" t="str">
        <f t="shared" si="48"/>
        <v>NO</v>
      </c>
      <c r="O1072" s="4">
        <f t="shared" si="49"/>
        <v>1667400</v>
      </c>
      <c r="P1072" t="s">
        <v>6612</v>
      </c>
      <c r="Q1072" t="s">
        <v>6613</v>
      </c>
      <c r="R1072" t="s">
        <v>6614</v>
      </c>
      <c r="S1072">
        <f t="shared" si="50"/>
        <v>8</v>
      </c>
      <c r="T1072" t="s">
        <v>6615</v>
      </c>
      <c r="U1072" t="s">
        <v>15797</v>
      </c>
      <c r="V1072" t="s">
        <v>15798</v>
      </c>
      <c r="W1072" t="s">
        <v>15799</v>
      </c>
      <c r="X1072" t="s">
        <v>15800</v>
      </c>
      <c r="Y1072" t="s">
        <v>15801</v>
      </c>
      <c r="Z1072" t="s">
        <v>15802</v>
      </c>
      <c r="AA1072" t="s">
        <v>15803</v>
      </c>
      <c r="AB1072" t="s">
        <v>15804</v>
      </c>
    </row>
    <row r="1073" spans="1:28" x14ac:dyDescent="0.25">
      <c r="A1073" t="s">
        <v>6880</v>
      </c>
      <c r="B1073" t="s">
        <v>6881</v>
      </c>
      <c r="C1073" t="s">
        <v>7688</v>
      </c>
      <c r="D1073" t="s">
        <v>17068</v>
      </c>
      <c r="E1073" s="3">
        <v>697</v>
      </c>
      <c r="F1073" s="3">
        <v>1499</v>
      </c>
      <c r="G1073" s="3" t="str" cm="1">
        <f t="array" ref="G107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73" s="18">
        <v>0.54</v>
      </c>
      <c r="I1073" s="8">
        <f>Table2[[#This Row],[rating]]+(Table2[[#This Row],[review count per product]]/8)</f>
        <v>4.8</v>
      </c>
      <c r="J1073">
        <v>3.8</v>
      </c>
      <c r="K1073" s="2">
        <v>144</v>
      </c>
      <c r="L1073" s="2" t="str">
        <f>IF(Table2[[#This Row],[rating_count]]&lt;1000,"YES","NO")</f>
        <v>YES</v>
      </c>
      <c r="M1073" s="2" t="str" cm="1">
        <f t="array" ref="M1073">_xlfn.IFS(E1073&lt;1000,"&lt;₹1000",E1073&lt;=10000,"₹1000 - ₹10000",E1073&gt;10000,"&gt;₹10000")</f>
        <v>&lt;₹1000</v>
      </c>
      <c r="N1073" s="2" t="str">
        <f t="shared" si="48"/>
        <v>YES</v>
      </c>
      <c r="O1073" s="4">
        <f t="shared" si="49"/>
        <v>215856</v>
      </c>
      <c r="P1073" t="s">
        <v>6882</v>
      </c>
      <c r="Q1073" t="s">
        <v>6883</v>
      </c>
      <c r="R1073" t="s">
        <v>6884</v>
      </c>
      <c r="S1073">
        <f t="shared" si="50"/>
        <v>8</v>
      </c>
      <c r="T1073" t="s">
        <v>6885</v>
      </c>
      <c r="U1073" t="s">
        <v>16152</v>
      </c>
      <c r="V1073" t="s">
        <v>16153</v>
      </c>
      <c r="W1073" t="s">
        <v>16154</v>
      </c>
      <c r="X1073" t="s">
        <v>16155</v>
      </c>
      <c r="Y1073" t="s">
        <v>16156</v>
      </c>
      <c r="Z1073" t="s">
        <v>16157</v>
      </c>
      <c r="AA1073" t="s">
        <v>16158</v>
      </c>
      <c r="AB1073" t="s">
        <v>16159</v>
      </c>
    </row>
    <row r="1074" spans="1:28" x14ac:dyDescent="0.25">
      <c r="A1074" t="s">
        <v>506</v>
      </c>
      <c r="B1074" t="s">
        <v>507</v>
      </c>
      <c r="C1074" t="s">
        <v>7537</v>
      </c>
      <c r="D1074" t="s">
        <v>17066</v>
      </c>
      <c r="E1074" s="3">
        <v>199</v>
      </c>
      <c r="F1074" s="3">
        <v>999</v>
      </c>
      <c r="G1074" s="3" t="str" cm="1">
        <f t="array" ref="G107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074" s="18">
        <v>0.8</v>
      </c>
      <c r="I1074" s="8">
        <f>Table2[[#This Row],[rating]]+(Table2[[#This Row],[review count per product]]/8)</f>
        <v>5.0999999999999996</v>
      </c>
      <c r="J1074">
        <v>4.0999999999999996</v>
      </c>
      <c r="K1074" s="2">
        <v>425</v>
      </c>
      <c r="L1074" s="2" t="str">
        <f>IF(Table2[[#This Row],[rating_count]]&lt;1000,"YES","NO")</f>
        <v>YES</v>
      </c>
      <c r="M1074" s="2" t="str" cm="1">
        <f t="array" ref="M1074">_xlfn.IFS(E1074&lt;1000,"&lt;₹1000",E1074&lt;=10000,"₹1000 - ₹10000",E1074&gt;10000,"&gt;₹10000")</f>
        <v>&lt;₹1000</v>
      </c>
      <c r="N1074" s="2" t="str">
        <f t="shared" si="48"/>
        <v>YES</v>
      </c>
      <c r="O1074" s="4">
        <f t="shared" si="49"/>
        <v>424575</v>
      </c>
      <c r="P1074" t="s">
        <v>508</v>
      </c>
      <c r="Q1074" t="s">
        <v>509</v>
      </c>
      <c r="R1074" t="s">
        <v>510</v>
      </c>
      <c r="S1074">
        <f t="shared" si="50"/>
        <v>8</v>
      </c>
      <c r="T1074" t="s">
        <v>511</v>
      </c>
      <c r="U1074" t="s">
        <v>8328</v>
      </c>
      <c r="V1074" t="s">
        <v>8329</v>
      </c>
      <c r="W1074" t="s">
        <v>8330</v>
      </c>
      <c r="X1074" t="s">
        <v>8331</v>
      </c>
      <c r="Y1074" t="s">
        <v>8332</v>
      </c>
      <c r="Z1074" t="s">
        <v>8333</v>
      </c>
      <c r="AA1074" t="s">
        <v>8334</v>
      </c>
      <c r="AB1074" t="s">
        <v>8335</v>
      </c>
    </row>
    <row r="1075" spans="1:28" x14ac:dyDescent="0.25">
      <c r="A1075" t="s">
        <v>2508</v>
      </c>
      <c r="B1075" t="s">
        <v>2509</v>
      </c>
      <c r="C1075" t="s">
        <v>7558</v>
      </c>
      <c r="D1075" t="s">
        <v>17067</v>
      </c>
      <c r="E1075" s="3">
        <v>99</v>
      </c>
      <c r="F1075" s="3">
        <v>499</v>
      </c>
      <c r="G1075" s="3" t="str" cm="1">
        <f t="array" ref="G107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075" s="18">
        <v>0.8</v>
      </c>
      <c r="I1075" s="8">
        <f>Table2[[#This Row],[rating]]+(Table2[[#This Row],[review count per product]]/8)</f>
        <v>5.0999999999999996</v>
      </c>
      <c r="J1075">
        <v>4.0999999999999996</v>
      </c>
      <c r="K1075" s="2">
        <v>2451</v>
      </c>
      <c r="L1075" s="2" t="str">
        <f>IF(Table2[[#This Row],[rating_count]]&lt;1000,"YES","NO")</f>
        <v>NO</v>
      </c>
      <c r="M1075" s="2" t="str" cm="1">
        <f t="array" ref="M1075">_xlfn.IFS(E1075&lt;1000,"&lt;₹1000",E1075&lt;=10000,"₹1000 - ₹10000",E1075&gt;10000,"&gt;₹10000")</f>
        <v>&lt;₹1000</v>
      </c>
      <c r="N1075" s="2" t="str">
        <f t="shared" si="48"/>
        <v>YES</v>
      </c>
      <c r="O1075" s="4">
        <f t="shared" si="49"/>
        <v>1223049</v>
      </c>
      <c r="P1075" t="s">
        <v>2510</v>
      </c>
      <c r="Q1075" t="s">
        <v>2511</v>
      </c>
      <c r="R1075" t="s">
        <v>2512</v>
      </c>
      <c r="S1075">
        <f t="shared" si="50"/>
        <v>8</v>
      </c>
      <c r="T1075" t="s">
        <v>2513</v>
      </c>
      <c r="U1075" t="s">
        <v>10496</v>
      </c>
      <c r="V1075" t="s">
        <v>10497</v>
      </c>
      <c r="W1075" t="s">
        <v>10498</v>
      </c>
      <c r="X1075" t="s">
        <v>10499</v>
      </c>
      <c r="Y1075" t="s">
        <v>10500</v>
      </c>
      <c r="Z1075" t="s">
        <v>10501</v>
      </c>
      <c r="AA1075" t="s">
        <v>10502</v>
      </c>
      <c r="AB1075" t="s">
        <v>10503</v>
      </c>
    </row>
    <row r="1076" spans="1:28" x14ac:dyDescent="0.25">
      <c r="A1076" t="s">
        <v>169</v>
      </c>
      <c r="B1076" t="s">
        <v>170</v>
      </c>
      <c r="C1076" t="s">
        <v>7537</v>
      </c>
      <c r="D1076" t="s">
        <v>17066</v>
      </c>
      <c r="E1076" s="3">
        <v>970</v>
      </c>
      <c r="F1076" s="3">
        <v>1999</v>
      </c>
      <c r="G1076" s="3" t="str" cm="1">
        <f t="array" ref="G107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76" s="18">
        <v>0.51</v>
      </c>
      <c r="I1076" s="8">
        <f>Table2[[#This Row],[rating]]+(Table2[[#This Row],[review count per product]]/8)</f>
        <v>5.4</v>
      </c>
      <c r="J1076">
        <v>4.4000000000000004</v>
      </c>
      <c r="K1076" s="2">
        <v>184</v>
      </c>
      <c r="L1076" s="2" t="str">
        <f>IF(Table2[[#This Row],[rating_count]]&lt;1000,"YES","NO")</f>
        <v>YES</v>
      </c>
      <c r="M1076" s="2" t="str" cm="1">
        <f t="array" ref="M1076">_xlfn.IFS(E1076&lt;1000,"&lt;₹1000",E1076&lt;=10000,"₹1000 - ₹10000",E1076&gt;10000,"&gt;₹10000")</f>
        <v>&lt;₹1000</v>
      </c>
      <c r="N1076" s="2" t="str">
        <f t="shared" si="48"/>
        <v>YES</v>
      </c>
      <c r="O1076" s="4">
        <f t="shared" si="49"/>
        <v>367816</v>
      </c>
      <c r="P1076" t="s">
        <v>171</v>
      </c>
      <c r="Q1076" t="s">
        <v>172</v>
      </c>
      <c r="R1076" t="s">
        <v>173</v>
      </c>
      <c r="S1076">
        <f t="shared" si="50"/>
        <v>8</v>
      </c>
      <c r="T1076" t="s">
        <v>174</v>
      </c>
      <c r="U1076" t="s">
        <v>7944</v>
      </c>
      <c r="V1076" t="s">
        <v>7945</v>
      </c>
      <c r="W1076" t="s">
        <v>7946</v>
      </c>
      <c r="X1076" t="s">
        <v>7947</v>
      </c>
      <c r="Y1076" t="s">
        <v>7948</v>
      </c>
      <c r="Z1076" t="s">
        <v>7949</v>
      </c>
      <c r="AA1076" t="s">
        <v>7950</v>
      </c>
      <c r="AB1076" t="s">
        <v>7951</v>
      </c>
    </row>
    <row r="1077" spans="1:28" x14ac:dyDescent="0.25">
      <c r="A1077" t="s">
        <v>7072</v>
      </c>
      <c r="B1077" t="s">
        <v>7073</v>
      </c>
      <c r="C1077" t="s">
        <v>7692</v>
      </c>
      <c r="D1077" t="s">
        <v>17068</v>
      </c>
      <c r="E1077" s="3">
        <v>759</v>
      </c>
      <c r="F1077" s="3">
        <v>1999</v>
      </c>
      <c r="G1077" s="3" t="str" cm="1">
        <f t="array" ref="G107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077" s="18">
        <v>0.62</v>
      </c>
      <c r="I1077" s="8">
        <f>Table2[[#This Row],[rating]]+(Table2[[#This Row],[review count per product]]/8)</f>
        <v>5.3</v>
      </c>
      <c r="J1077">
        <v>4.3</v>
      </c>
      <c r="K1077" s="2">
        <v>532</v>
      </c>
      <c r="L1077" s="2" t="str">
        <f>IF(Table2[[#This Row],[rating_count]]&lt;1000,"YES","NO")</f>
        <v>YES</v>
      </c>
      <c r="M1077" s="2" t="str" cm="1">
        <f t="array" ref="M1077">_xlfn.IFS(E1077&lt;1000,"&lt;₹1000",E1077&lt;=10000,"₹1000 - ₹10000",E1077&gt;10000,"&gt;₹10000")</f>
        <v>&lt;₹1000</v>
      </c>
      <c r="N1077" s="2" t="str">
        <f t="shared" si="48"/>
        <v>YES</v>
      </c>
      <c r="O1077" s="4">
        <f t="shared" si="49"/>
        <v>1063468</v>
      </c>
      <c r="P1077" t="s">
        <v>7074</v>
      </c>
      <c r="Q1077" t="s">
        <v>7075</v>
      </c>
      <c r="R1077" t="s">
        <v>7076</v>
      </c>
      <c r="S1077">
        <f t="shared" si="50"/>
        <v>8</v>
      </c>
      <c r="T1077" t="s">
        <v>7077</v>
      </c>
      <c r="U1077" t="s">
        <v>16397</v>
      </c>
      <c r="V1077" t="s">
        <v>16398</v>
      </c>
      <c r="W1077" t="s">
        <v>16399</v>
      </c>
      <c r="X1077" t="s">
        <v>16400</v>
      </c>
      <c r="Y1077" t="s">
        <v>16401</v>
      </c>
      <c r="Z1077" t="s">
        <v>16402</v>
      </c>
      <c r="AA1077" t="s">
        <v>16403</v>
      </c>
      <c r="AB1077" t="s">
        <v>16404</v>
      </c>
    </row>
    <row r="1078" spans="1:28" x14ac:dyDescent="0.25">
      <c r="A1078" t="s">
        <v>7312</v>
      </c>
      <c r="B1078" t="s">
        <v>7313</v>
      </c>
      <c r="C1078" t="s">
        <v>7730</v>
      </c>
      <c r="D1078" t="s">
        <v>17068</v>
      </c>
      <c r="E1078" s="3">
        <v>1799</v>
      </c>
      <c r="F1078" s="3">
        <v>2599</v>
      </c>
      <c r="G1078" s="3" t="str" cm="1">
        <f t="array" ref="G107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078" s="18">
        <v>0.31</v>
      </c>
      <c r="I1078" s="8">
        <f>Table2[[#This Row],[rating]]+(Table2[[#This Row],[review count per product]]/8)</f>
        <v>4.5999999999999996</v>
      </c>
      <c r="J1078">
        <v>3.6</v>
      </c>
      <c r="K1078" s="2">
        <v>771</v>
      </c>
      <c r="L1078" s="2" t="str">
        <f>IF(Table2[[#This Row],[rating_count]]&lt;1000,"YES","NO")</f>
        <v>YES</v>
      </c>
      <c r="M1078" s="2" t="str" cm="1">
        <f t="array" ref="M1078">_xlfn.IFS(E1078&lt;1000,"&lt;₹1000",E1078&lt;=10000,"₹1000 - ₹10000",E1078&gt;10000,"&gt;₹10000")</f>
        <v>₹1000 - ₹10000</v>
      </c>
      <c r="N1078" s="2" t="str">
        <f t="shared" si="48"/>
        <v>NO</v>
      </c>
      <c r="O1078" s="4">
        <f t="shared" si="49"/>
        <v>2003829</v>
      </c>
      <c r="P1078" t="s">
        <v>7314</v>
      </c>
      <c r="Q1078" t="s">
        <v>7315</v>
      </c>
      <c r="R1078" t="s">
        <v>7316</v>
      </c>
      <c r="S1078">
        <f t="shared" si="50"/>
        <v>8</v>
      </c>
      <c r="T1078" t="s">
        <v>7317</v>
      </c>
      <c r="U1078" t="s">
        <v>16717</v>
      </c>
      <c r="V1078" t="s">
        <v>16718</v>
      </c>
      <c r="W1078" t="s">
        <v>16719</v>
      </c>
      <c r="X1078" t="s">
        <v>16720</v>
      </c>
      <c r="Y1078" t="s">
        <v>16721</v>
      </c>
      <c r="Z1078" t="s">
        <v>16722</v>
      </c>
      <c r="AA1078" t="s">
        <v>16723</v>
      </c>
      <c r="AB1078" t="s">
        <v>16724</v>
      </c>
    </row>
    <row r="1079" spans="1:28" x14ac:dyDescent="0.25">
      <c r="A1079" t="s">
        <v>5647</v>
      </c>
      <c r="B1079" t="s">
        <v>5648</v>
      </c>
      <c r="C1079" t="s">
        <v>7682</v>
      </c>
      <c r="D1079" t="s">
        <v>17068</v>
      </c>
      <c r="E1079" s="3">
        <v>2599</v>
      </c>
      <c r="F1079" s="3">
        <v>4400</v>
      </c>
      <c r="G1079" s="3" t="str" cm="1">
        <f t="array" ref="G107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79" s="18">
        <v>0.41</v>
      </c>
      <c r="I1079" s="8">
        <f>Table2[[#This Row],[rating]]+(Table2[[#This Row],[review count per product]]/8)</f>
        <v>5.0999999999999996</v>
      </c>
      <c r="J1079">
        <v>4.0999999999999996</v>
      </c>
      <c r="K1079" s="2">
        <v>14947</v>
      </c>
      <c r="L1079" s="2" t="str">
        <f>IF(Table2[[#This Row],[rating_count]]&lt;1000,"YES","NO")</f>
        <v>NO</v>
      </c>
      <c r="M1079" s="2" t="str" cm="1">
        <f t="array" ref="M1079">_xlfn.IFS(E1079&lt;1000,"&lt;₹1000",E1079&lt;=10000,"₹1000 - ₹10000",E1079&gt;10000,"&gt;₹10000")</f>
        <v>₹1000 - ₹10000</v>
      </c>
      <c r="N1079" s="2" t="str">
        <f t="shared" si="48"/>
        <v>NO</v>
      </c>
      <c r="O1079" s="4">
        <f t="shared" si="49"/>
        <v>65766800</v>
      </c>
      <c r="P1079" t="s">
        <v>5649</v>
      </c>
      <c r="Q1079" t="s">
        <v>5650</v>
      </c>
      <c r="R1079" t="s">
        <v>5651</v>
      </c>
      <c r="S1079">
        <f t="shared" si="50"/>
        <v>8</v>
      </c>
      <c r="T1079" t="s">
        <v>5652</v>
      </c>
      <c r="U1079" t="s">
        <v>14541</v>
      </c>
      <c r="V1079" t="s">
        <v>14542</v>
      </c>
      <c r="W1079" t="s">
        <v>14543</v>
      </c>
      <c r="X1079" t="s">
        <v>14544</v>
      </c>
      <c r="Y1079" t="s">
        <v>14545</v>
      </c>
      <c r="Z1079" t="s">
        <v>14546</v>
      </c>
      <c r="AA1079" t="s">
        <v>14547</v>
      </c>
      <c r="AB1079" t="s">
        <v>14548</v>
      </c>
    </row>
    <row r="1080" spans="1:28" x14ac:dyDescent="0.25">
      <c r="A1080" t="s">
        <v>1311</v>
      </c>
      <c r="B1080" t="s">
        <v>1312</v>
      </c>
      <c r="C1080" t="s">
        <v>7540</v>
      </c>
      <c r="D1080" t="s">
        <v>17067</v>
      </c>
      <c r="E1080" s="3">
        <v>77990</v>
      </c>
      <c r="F1080" s="3">
        <v>139000</v>
      </c>
      <c r="G1080" s="3" t="str" cm="1">
        <f t="array" ref="G108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80" s="18">
        <v>0.44</v>
      </c>
      <c r="I1080" s="8">
        <f>Table2[[#This Row],[rating]]+(Table2[[#This Row],[review count per product]]/8)</f>
        <v>5.7</v>
      </c>
      <c r="J1080">
        <v>4.7</v>
      </c>
      <c r="K1080" s="2">
        <v>5935</v>
      </c>
      <c r="L1080" s="2" t="str">
        <f>IF(Table2[[#This Row],[rating_count]]&lt;1000,"YES","NO")</f>
        <v>NO</v>
      </c>
      <c r="M1080" s="2" t="str" cm="1">
        <f t="array" ref="M1080">_xlfn.IFS(E1080&lt;1000,"&lt;₹1000",E1080&lt;=10000,"₹1000 - ₹10000",E1080&gt;10000,"&gt;₹10000")</f>
        <v>&gt;₹10000</v>
      </c>
      <c r="N1080" s="2" t="str">
        <f t="shared" si="48"/>
        <v>NO</v>
      </c>
      <c r="O1080" s="4">
        <f t="shared" si="49"/>
        <v>824965000</v>
      </c>
      <c r="P1080" t="s">
        <v>1313</v>
      </c>
      <c r="Q1080" t="s">
        <v>1314</v>
      </c>
      <c r="R1080" t="s">
        <v>1315</v>
      </c>
      <c r="S1080">
        <f t="shared" si="50"/>
        <v>8</v>
      </c>
      <c r="T1080" t="s">
        <v>1316</v>
      </c>
      <c r="U1080" t="s">
        <v>9233</v>
      </c>
      <c r="V1080" t="s">
        <v>9234</v>
      </c>
      <c r="W1080" t="s">
        <v>9235</v>
      </c>
      <c r="X1080" t="s">
        <v>9236</v>
      </c>
      <c r="Y1080" t="s">
        <v>9237</v>
      </c>
      <c r="Z1080" t="s">
        <v>9238</v>
      </c>
      <c r="AA1080" t="s">
        <v>9239</v>
      </c>
      <c r="AB1080" t="s">
        <v>9240</v>
      </c>
    </row>
    <row r="1081" spans="1:28" x14ac:dyDescent="0.25">
      <c r="A1081" t="s">
        <v>2077</v>
      </c>
      <c r="B1081" t="s">
        <v>2078</v>
      </c>
      <c r="C1081" t="s">
        <v>7556</v>
      </c>
      <c r="D1081" t="s">
        <v>17067</v>
      </c>
      <c r="E1081" s="3">
        <v>34999</v>
      </c>
      <c r="F1081" s="3">
        <v>38999</v>
      </c>
      <c r="G1081" s="3" t="str" cm="1">
        <f t="array" ref="G108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081" s="18">
        <v>0.1</v>
      </c>
      <c r="I1081" s="8">
        <f>Table2[[#This Row],[rating]]+(Table2[[#This Row],[review count per product]]/8)</f>
        <v>5.0750000000000002</v>
      </c>
      <c r="J1081">
        <v>4.2</v>
      </c>
      <c r="K1081" s="2">
        <v>11029</v>
      </c>
      <c r="L1081" s="2" t="str">
        <f>IF(Table2[[#This Row],[rating_count]]&lt;1000,"YES","NO")</f>
        <v>NO</v>
      </c>
      <c r="M1081" s="2" t="str" cm="1">
        <f t="array" ref="M1081">_xlfn.IFS(E1081&lt;1000,"&lt;₹1000",E1081&lt;=10000,"₹1000 - ₹10000",E1081&gt;10000,"&gt;₹10000")</f>
        <v>&gt;₹10000</v>
      </c>
      <c r="N1081" s="2" t="str">
        <f t="shared" si="48"/>
        <v>NO</v>
      </c>
      <c r="O1081" s="4">
        <f t="shared" si="49"/>
        <v>430119971</v>
      </c>
      <c r="P1081" t="s">
        <v>2079</v>
      </c>
      <c r="Q1081" t="s">
        <v>2080</v>
      </c>
      <c r="R1081" t="s">
        <v>2081</v>
      </c>
      <c r="S1081">
        <f t="shared" si="50"/>
        <v>7</v>
      </c>
      <c r="T1081" t="s">
        <v>2082</v>
      </c>
      <c r="U1081" t="s">
        <v>10065</v>
      </c>
      <c r="V1081" t="s">
        <v>10066</v>
      </c>
      <c r="W1081" t="s">
        <v>10067</v>
      </c>
      <c r="X1081" t="s">
        <v>10068</v>
      </c>
      <c r="Y1081" t="s">
        <v>10069</v>
      </c>
      <c r="Z1081" t="s">
        <v>10070</v>
      </c>
      <c r="AA1081" t="s">
        <v>10071</v>
      </c>
    </row>
    <row r="1082" spans="1:28" x14ac:dyDescent="0.25">
      <c r="A1082" t="s">
        <v>688</v>
      </c>
      <c r="B1082" t="s">
        <v>689</v>
      </c>
      <c r="C1082" t="s">
        <v>7540</v>
      </c>
      <c r="D1082" t="s">
        <v>17067</v>
      </c>
      <c r="E1082" s="3">
        <v>9999</v>
      </c>
      <c r="F1082" s="3">
        <v>27990</v>
      </c>
      <c r="G1082" s="3" t="str" cm="1">
        <f t="array" ref="G108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082" s="18">
        <v>0.64</v>
      </c>
      <c r="I1082" s="8">
        <f>Table2[[#This Row],[rating]]+(Table2[[#This Row],[review count per product]]/8)</f>
        <v>5.2</v>
      </c>
      <c r="J1082">
        <v>4.2</v>
      </c>
      <c r="K1082" s="2">
        <v>1269</v>
      </c>
      <c r="L1082" s="2" t="str">
        <f>IF(Table2[[#This Row],[rating_count]]&lt;1000,"YES","NO")</f>
        <v>NO</v>
      </c>
      <c r="M1082" s="2" t="str" cm="1">
        <f t="array" ref="M1082">_xlfn.IFS(E1082&lt;1000,"&lt;₹1000",E1082&lt;=10000,"₹1000 - ₹10000",E1082&gt;10000,"&gt;₹10000")</f>
        <v>₹1000 - ₹10000</v>
      </c>
      <c r="N1082" s="2" t="str">
        <f t="shared" si="48"/>
        <v>YES</v>
      </c>
      <c r="O1082" s="4">
        <f t="shared" si="49"/>
        <v>35519310</v>
      </c>
      <c r="P1082" t="s">
        <v>690</v>
      </c>
      <c r="Q1082" t="s">
        <v>691</v>
      </c>
      <c r="R1082" t="s">
        <v>692</v>
      </c>
      <c r="S1082">
        <f t="shared" si="50"/>
        <v>8</v>
      </c>
      <c r="T1082" t="s">
        <v>693</v>
      </c>
      <c r="U1082" t="s">
        <v>8540</v>
      </c>
      <c r="V1082" t="s">
        <v>8541</v>
      </c>
      <c r="W1082" t="s">
        <v>8542</v>
      </c>
      <c r="X1082" t="s">
        <v>8543</v>
      </c>
      <c r="Y1082" t="s">
        <v>8544</v>
      </c>
      <c r="Z1082" t="s">
        <v>8545</v>
      </c>
      <c r="AA1082" t="s">
        <v>8546</v>
      </c>
      <c r="AB1082" t="s">
        <v>8547</v>
      </c>
    </row>
    <row r="1083" spans="1:28" x14ac:dyDescent="0.25">
      <c r="A1083" t="s">
        <v>5017</v>
      </c>
      <c r="B1083" t="s">
        <v>5018</v>
      </c>
      <c r="C1083" t="s">
        <v>7622</v>
      </c>
      <c r="D1083" t="s">
        <v>17066</v>
      </c>
      <c r="E1083" s="3">
        <v>1299</v>
      </c>
      <c r="F1083" s="3">
        <v>3500</v>
      </c>
      <c r="G1083" s="3" t="str" cm="1">
        <f t="array" ref="G108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083" s="18">
        <v>0.63</v>
      </c>
      <c r="I1083" s="8">
        <f>Table2[[#This Row],[rating]]+(Table2[[#This Row],[review count per product]]/8)</f>
        <v>4.8</v>
      </c>
      <c r="J1083">
        <v>3.8</v>
      </c>
      <c r="K1083" s="2">
        <v>44050</v>
      </c>
      <c r="L1083" s="2" t="str">
        <f>IF(Table2[[#This Row],[rating_count]]&lt;1000,"YES","NO")</f>
        <v>NO</v>
      </c>
      <c r="M1083" s="2" t="str" cm="1">
        <f t="array" ref="M1083">_xlfn.IFS(E1083&lt;1000,"&lt;₹1000",E1083&lt;=10000,"₹1000 - ₹10000",E1083&gt;10000,"&gt;₹10000")</f>
        <v>₹1000 - ₹10000</v>
      </c>
      <c r="N1083" s="2" t="str">
        <f t="shared" si="48"/>
        <v>YES</v>
      </c>
      <c r="O1083" s="4">
        <f t="shared" si="49"/>
        <v>154175000</v>
      </c>
      <c r="P1083" t="s">
        <v>5019</v>
      </c>
      <c r="Q1083" t="s">
        <v>5020</v>
      </c>
      <c r="R1083" t="s">
        <v>5021</v>
      </c>
      <c r="S1083">
        <f t="shared" si="50"/>
        <v>8</v>
      </c>
      <c r="T1083" t="s">
        <v>5022</v>
      </c>
      <c r="U1083" t="s">
        <v>13719</v>
      </c>
      <c r="V1083" t="s">
        <v>13720</v>
      </c>
      <c r="W1083" t="s">
        <v>13721</v>
      </c>
      <c r="X1083" t="s">
        <v>13722</v>
      </c>
      <c r="Y1083" t="s">
        <v>13723</v>
      </c>
      <c r="Z1083" t="s">
        <v>13724</v>
      </c>
      <c r="AA1083" t="s">
        <v>13725</v>
      </c>
      <c r="AB1083" t="s">
        <v>13726</v>
      </c>
    </row>
    <row r="1084" spans="1:28" x14ac:dyDescent="0.25">
      <c r="A1084" t="s">
        <v>6365</v>
      </c>
      <c r="B1084" t="s">
        <v>6366</v>
      </c>
      <c r="C1084" t="s">
        <v>7704</v>
      </c>
      <c r="D1084" t="s">
        <v>17068</v>
      </c>
      <c r="E1084" s="3">
        <v>229</v>
      </c>
      <c r="F1084" s="3">
        <v>499</v>
      </c>
      <c r="G1084" s="3" t="str" cm="1">
        <f t="array" ref="G108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84" s="18">
        <v>0.54</v>
      </c>
      <c r="I1084" s="8">
        <f>Table2[[#This Row],[rating]]+(Table2[[#This Row],[review count per product]]/8)</f>
        <v>4.5</v>
      </c>
      <c r="J1084">
        <v>3.5</v>
      </c>
      <c r="K1084" s="2">
        <v>185</v>
      </c>
      <c r="L1084" s="2" t="str">
        <f>IF(Table2[[#This Row],[rating_count]]&lt;1000,"YES","NO")</f>
        <v>YES</v>
      </c>
      <c r="M1084" s="2" t="str" cm="1">
        <f t="array" ref="M1084">_xlfn.IFS(E1084&lt;1000,"&lt;₹1000",E1084&lt;=10000,"₹1000 - ₹10000",E1084&gt;10000,"&gt;₹10000")</f>
        <v>&lt;₹1000</v>
      </c>
      <c r="N1084" s="2" t="str">
        <f t="shared" si="48"/>
        <v>YES</v>
      </c>
      <c r="O1084" s="4">
        <f t="shared" si="49"/>
        <v>92315</v>
      </c>
      <c r="P1084" t="s">
        <v>6367</v>
      </c>
      <c r="Q1084" t="s">
        <v>6368</v>
      </c>
      <c r="R1084" t="s">
        <v>6369</v>
      </c>
      <c r="S1084">
        <f t="shared" si="50"/>
        <v>8</v>
      </c>
      <c r="T1084" t="s">
        <v>6370</v>
      </c>
      <c r="U1084" t="s">
        <v>15482</v>
      </c>
      <c r="V1084" t="s">
        <v>15483</v>
      </c>
      <c r="W1084" t="s">
        <v>15484</v>
      </c>
      <c r="X1084" t="s">
        <v>15485</v>
      </c>
      <c r="Y1084" t="s">
        <v>15486</v>
      </c>
      <c r="Z1084" t="s">
        <v>15487</v>
      </c>
      <c r="AA1084" t="s">
        <v>15488</v>
      </c>
      <c r="AB1084" t="s">
        <v>15489</v>
      </c>
    </row>
    <row r="1085" spans="1:28" x14ac:dyDescent="0.25">
      <c r="A1085" t="s">
        <v>4089</v>
      </c>
      <c r="B1085" t="s">
        <v>4090</v>
      </c>
      <c r="C1085" t="s">
        <v>7625</v>
      </c>
      <c r="D1085" t="s">
        <v>17066</v>
      </c>
      <c r="E1085" s="3">
        <v>1599</v>
      </c>
      <c r="F1085" s="3">
        <v>3490</v>
      </c>
      <c r="G1085" s="3" t="str" cm="1">
        <f t="array" ref="G108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85" s="18">
        <v>0.54</v>
      </c>
      <c r="I1085" s="8">
        <f>Table2[[#This Row],[rating]]+(Table2[[#This Row],[review count per product]]/8)</f>
        <v>4.7</v>
      </c>
      <c r="J1085">
        <v>3.7</v>
      </c>
      <c r="K1085" s="2">
        <v>676</v>
      </c>
      <c r="L1085" s="2" t="str">
        <f>IF(Table2[[#This Row],[rating_count]]&lt;1000,"YES","NO")</f>
        <v>YES</v>
      </c>
      <c r="M1085" s="2" t="str" cm="1">
        <f t="array" ref="M1085">_xlfn.IFS(E1085&lt;1000,"&lt;₹1000",E1085&lt;=10000,"₹1000 - ₹10000",E1085&gt;10000,"&gt;₹10000")</f>
        <v>₹1000 - ₹10000</v>
      </c>
      <c r="N1085" s="2" t="str">
        <f t="shared" si="48"/>
        <v>YES</v>
      </c>
      <c r="O1085" s="4">
        <f t="shared" si="49"/>
        <v>2359240</v>
      </c>
      <c r="P1085" t="s">
        <v>4091</v>
      </c>
      <c r="Q1085" t="s">
        <v>4092</v>
      </c>
      <c r="R1085" t="s">
        <v>4093</v>
      </c>
      <c r="S1085">
        <f t="shared" si="50"/>
        <v>8</v>
      </c>
      <c r="T1085" t="s">
        <v>4094</v>
      </c>
      <c r="U1085" t="s">
        <v>12510</v>
      </c>
      <c r="V1085" t="s">
        <v>12511</v>
      </c>
      <c r="W1085" t="s">
        <v>12512</v>
      </c>
      <c r="X1085" t="s">
        <v>12513</v>
      </c>
      <c r="Y1085" t="s">
        <v>12514</v>
      </c>
      <c r="Z1085" t="s">
        <v>12515</v>
      </c>
      <c r="AA1085" t="s">
        <v>12516</v>
      </c>
      <c r="AB1085" t="s">
        <v>12517</v>
      </c>
    </row>
    <row r="1086" spans="1:28" x14ac:dyDescent="0.25">
      <c r="A1086" t="s">
        <v>717</v>
      </c>
      <c r="B1086" t="s">
        <v>718</v>
      </c>
      <c r="C1086" t="s">
        <v>7537</v>
      </c>
      <c r="D1086" t="s">
        <v>17066</v>
      </c>
      <c r="E1086" s="3">
        <v>179</v>
      </c>
      <c r="F1086" s="3">
        <v>299</v>
      </c>
      <c r="G1086" s="3" t="str" cm="1">
        <f t="array" ref="G108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086" s="18">
        <v>0.4</v>
      </c>
      <c r="I1086" s="8">
        <f>Table2[[#This Row],[rating]]+(Table2[[#This Row],[review count per product]]/8)</f>
        <v>4.9000000000000004</v>
      </c>
      <c r="J1086">
        <v>3.9</v>
      </c>
      <c r="K1086" s="2">
        <v>81</v>
      </c>
      <c r="L1086" s="2" t="str">
        <f>IF(Table2[[#This Row],[rating_count]]&lt;1000,"YES","NO")</f>
        <v>YES</v>
      </c>
      <c r="M1086" s="2" t="str" cm="1">
        <f t="array" ref="M1086">_xlfn.IFS(E1086&lt;1000,"&lt;₹1000",E1086&lt;=10000,"₹1000 - ₹10000",E1086&gt;10000,"&gt;₹10000")</f>
        <v>&lt;₹1000</v>
      </c>
      <c r="N1086" s="2" t="str">
        <f t="shared" si="48"/>
        <v>NO</v>
      </c>
      <c r="O1086" s="4">
        <f t="shared" si="49"/>
        <v>24219</v>
      </c>
      <c r="P1086" t="s">
        <v>719</v>
      </c>
      <c r="Q1086" t="s">
        <v>720</v>
      </c>
      <c r="R1086" t="s">
        <v>721</v>
      </c>
      <c r="S1086">
        <f t="shared" si="50"/>
        <v>8</v>
      </c>
      <c r="T1086" t="s">
        <v>722</v>
      </c>
      <c r="U1086" t="s">
        <v>8572</v>
      </c>
      <c r="V1086" t="s">
        <v>8573</v>
      </c>
      <c r="W1086" t="s">
        <v>8574</v>
      </c>
      <c r="X1086" t="s">
        <v>8575</v>
      </c>
      <c r="Y1086" t="s">
        <v>8576</v>
      </c>
      <c r="Z1086" t="s">
        <v>8577</v>
      </c>
      <c r="AA1086" t="s">
        <v>8578</v>
      </c>
      <c r="AB1086" t="s">
        <v>8579</v>
      </c>
    </row>
    <row r="1087" spans="1:28" x14ac:dyDescent="0.25">
      <c r="A1087" t="s">
        <v>4119</v>
      </c>
      <c r="B1087" t="s">
        <v>4120</v>
      </c>
      <c r="C1087" t="s">
        <v>7634</v>
      </c>
      <c r="D1087" t="s">
        <v>17066</v>
      </c>
      <c r="E1087" s="3">
        <v>939</v>
      </c>
      <c r="F1087" s="3">
        <v>1800</v>
      </c>
      <c r="G1087" s="3" t="str" cm="1">
        <f t="array" ref="G108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87" s="18">
        <v>0.48</v>
      </c>
      <c r="I1087" s="8">
        <f>Table2[[#This Row],[rating]]+(Table2[[#This Row],[review count per product]]/8)</f>
        <v>5.5</v>
      </c>
      <c r="J1087">
        <v>4.5</v>
      </c>
      <c r="K1087" s="2">
        <v>205052</v>
      </c>
      <c r="L1087" s="2" t="str">
        <f>IF(Table2[[#This Row],[rating_count]]&lt;1000,"YES","NO")</f>
        <v>NO</v>
      </c>
      <c r="M1087" s="2" t="str" cm="1">
        <f t="array" ref="M1087">_xlfn.IFS(E1087&lt;1000,"&lt;₹1000",E1087&lt;=10000,"₹1000 - ₹10000",E1087&gt;10000,"&gt;₹10000")</f>
        <v>&lt;₹1000</v>
      </c>
      <c r="N1087" s="2" t="str">
        <f t="shared" si="48"/>
        <v>NO</v>
      </c>
      <c r="O1087" s="4">
        <f t="shared" si="49"/>
        <v>369093600</v>
      </c>
      <c r="P1087" t="s">
        <v>4121</v>
      </c>
      <c r="Q1087" t="s">
        <v>4122</v>
      </c>
      <c r="R1087" t="s">
        <v>4123</v>
      </c>
      <c r="S1087">
        <f t="shared" si="50"/>
        <v>8</v>
      </c>
      <c r="T1087" t="s">
        <v>4124</v>
      </c>
      <c r="U1087" t="s">
        <v>12550</v>
      </c>
      <c r="V1087" t="s">
        <v>12551</v>
      </c>
      <c r="W1087" t="s">
        <v>12552</v>
      </c>
      <c r="X1087" t="s">
        <v>12553</v>
      </c>
      <c r="Y1087" t="s">
        <v>12554</v>
      </c>
      <c r="Z1087" t="s">
        <v>12555</v>
      </c>
      <c r="AA1087" t="s">
        <v>12556</v>
      </c>
      <c r="AB1087" t="s">
        <v>12557</v>
      </c>
    </row>
    <row r="1088" spans="1:28" x14ac:dyDescent="0.25">
      <c r="A1088" t="s">
        <v>5665</v>
      </c>
      <c r="B1088" t="s">
        <v>5666</v>
      </c>
      <c r="C1088" t="s">
        <v>7687</v>
      </c>
      <c r="D1088" t="s">
        <v>17068</v>
      </c>
      <c r="E1088" s="3">
        <v>179</v>
      </c>
      <c r="F1088" s="3">
        <v>799</v>
      </c>
      <c r="G1088" s="3" t="str" cm="1">
        <f t="array" ref="G108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088" s="18">
        <v>0.78</v>
      </c>
      <c r="I1088" s="8">
        <f>Table2[[#This Row],[rating]]+(Table2[[#This Row],[review count per product]]/8)</f>
        <v>4.5</v>
      </c>
      <c r="J1088">
        <v>3.5</v>
      </c>
      <c r="K1088" s="2">
        <v>132</v>
      </c>
      <c r="L1088" s="2" t="str">
        <f>IF(Table2[[#This Row],[rating_count]]&lt;1000,"YES","NO")</f>
        <v>YES</v>
      </c>
      <c r="M1088" s="2" t="str" cm="1">
        <f t="array" ref="M1088">_xlfn.IFS(E1088&lt;1000,"&lt;₹1000",E1088&lt;=10000,"₹1000 - ₹10000",E1088&gt;10000,"&gt;₹10000")</f>
        <v>&lt;₹1000</v>
      </c>
      <c r="N1088" s="2" t="str">
        <f t="shared" si="48"/>
        <v>YES</v>
      </c>
      <c r="O1088" s="4">
        <f t="shared" si="49"/>
        <v>105468</v>
      </c>
      <c r="P1088" t="s">
        <v>5667</v>
      </c>
      <c r="Q1088" t="s">
        <v>5668</v>
      </c>
      <c r="R1088" t="s">
        <v>5669</v>
      </c>
      <c r="S1088">
        <f t="shared" si="50"/>
        <v>8</v>
      </c>
      <c r="T1088" t="s">
        <v>5670</v>
      </c>
      <c r="U1088" t="s">
        <v>14565</v>
      </c>
      <c r="V1088" t="s">
        <v>14566</v>
      </c>
      <c r="W1088" t="s">
        <v>14567</v>
      </c>
      <c r="X1088" t="s">
        <v>14568</v>
      </c>
      <c r="Y1088" t="s">
        <v>14569</v>
      </c>
      <c r="Z1088" t="s">
        <v>14570</v>
      </c>
      <c r="AA1088" t="s">
        <v>14571</v>
      </c>
      <c r="AB1088" t="s">
        <v>14572</v>
      </c>
    </row>
    <row r="1089" spans="1:28" x14ac:dyDescent="0.25">
      <c r="A1089" t="s">
        <v>1927</v>
      </c>
      <c r="B1089" t="s">
        <v>1928</v>
      </c>
      <c r="C1089" t="s">
        <v>7558</v>
      </c>
      <c r="D1089" t="s">
        <v>17067</v>
      </c>
      <c r="E1089" s="3">
        <v>8999</v>
      </c>
      <c r="F1089" s="3">
        <v>11999</v>
      </c>
      <c r="G1089" s="3" t="str" cm="1">
        <f t="array" ref="G108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089" s="18">
        <v>0.25</v>
      </c>
      <c r="I1089" s="8">
        <f>Table2[[#This Row],[rating]]+(Table2[[#This Row],[review count per product]]/8)</f>
        <v>5</v>
      </c>
      <c r="J1089">
        <v>4</v>
      </c>
      <c r="K1089" s="2">
        <v>12796</v>
      </c>
      <c r="L1089" s="2" t="str">
        <f>IF(Table2[[#This Row],[rating_count]]&lt;1000,"YES","NO")</f>
        <v>NO</v>
      </c>
      <c r="M1089" s="2" t="str" cm="1">
        <f t="array" ref="M1089">_xlfn.IFS(E1089&lt;1000,"&lt;₹1000",E1089&lt;=10000,"₹1000 - ₹10000",E1089&gt;10000,"&gt;₹10000")</f>
        <v>₹1000 - ₹10000</v>
      </c>
      <c r="N1089" s="2" t="str">
        <f t="shared" si="48"/>
        <v>NO</v>
      </c>
      <c r="O1089" s="4">
        <f t="shared" si="49"/>
        <v>153539204</v>
      </c>
      <c r="P1089" t="s">
        <v>1830</v>
      </c>
      <c r="Q1089" t="s">
        <v>1831</v>
      </c>
      <c r="R1089" t="s">
        <v>1832</v>
      </c>
      <c r="S1089">
        <f t="shared" si="50"/>
        <v>8</v>
      </c>
      <c r="T1089" t="s">
        <v>1833</v>
      </c>
      <c r="U1089" t="s">
        <v>9816</v>
      </c>
      <c r="V1089" t="s">
        <v>9817</v>
      </c>
      <c r="W1089" t="s">
        <v>9818</v>
      </c>
      <c r="X1089" t="s">
        <v>9819</v>
      </c>
      <c r="Y1089" t="s">
        <v>9820</v>
      </c>
      <c r="Z1089" t="s">
        <v>9821</v>
      </c>
      <c r="AA1089" t="s">
        <v>9822</v>
      </c>
      <c r="AB1089" t="s">
        <v>9823</v>
      </c>
    </row>
    <row r="1090" spans="1:28" x14ac:dyDescent="0.25">
      <c r="A1090" t="s">
        <v>1951</v>
      </c>
      <c r="B1090" t="s">
        <v>1952</v>
      </c>
      <c r="C1090" t="s">
        <v>7556</v>
      </c>
      <c r="D1090" t="s">
        <v>17067</v>
      </c>
      <c r="E1090" s="3">
        <v>8999</v>
      </c>
      <c r="F1090" s="3">
        <v>11999</v>
      </c>
      <c r="G1090" s="3" t="str" cm="1">
        <f t="array" ref="G109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090" s="18">
        <v>0.25</v>
      </c>
      <c r="I1090" s="8">
        <f>Table2[[#This Row],[rating]]+(Table2[[#This Row],[review count per product]]/8)</f>
        <v>5</v>
      </c>
      <c r="J1090">
        <v>4</v>
      </c>
      <c r="K1090" s="2">
        <v>12796</v>
      </c>
      <c r="L1090" s="2" t="str">
        <f>IF(Table2[[#This Row],[rating_count]]&lt;1000,"YES","NO")</f>
        <v>NO</v>
      </c>
      <c r="M1090" s="2" t="str" cm="1">
        <f t="array" ref="M1090">_xlfn.IFS(E1090&lt;1000,"&lt;₹1000",E1090&lt;=10000,"₹1000 - ₹10000",E1090&gt;10000,"&gt;₹10000")</f>
        <v>₹1000 - ₹10000</v>
      </c>
      <c r="N1090" s="2" t="str">
        <f t="shared" ref="N1090:N1153" si="51">IF(H1090&gt;=50%,"YES","NO")</f>
        <v>NO</v>
      </c>
      <c r="O1090" s="4">
        <f t="shared" ref="O1090:O1153" si="52">F1090*K1090</f>
        <v>153539204</v>
      </c>
      <c r="P1090" t="s">
        <v>1830</v>
      </c>
      <c r="Q1090" t="s">
        <v>1831</v>
      </c>
      <c r="R1090" t="s">
        <v>1832</v>
      </c>
      <c r="S1090">
        <f t="shared" ref="S1090:S1153" si="53">COUNTA(U1090:AB1090)</f>
        <v>8</v>
      </c>
      <c r="T1090" t="s">
        <v>1833</v>
      </c>
      <c r="U1090" t="s">
        <v>9816</v>
      </c>
      <c r="V1090" t="s">
        <v>9817</v>
      </c>
      <c r="W1090" t="s">
        <v>9818</v>
      </c>
      <c r="X1090" t="s">
        <v>9819</v>
      </c>
      <c r="Y1090" t="s">
        <v>9820</v>
      </c>
      <c r="Z1090" t="s">
        <v>9821</v>
      </c>
      <c r="AA1090" t="s">
        <v>9822</v>
      </c>
      <c r="AB1090" t="s">
        <v>9823</v>
      </c>
    </row>
    <row r="1091" spans="1:28" x14ac:dyDescent="0.25">
      <c r="A1091" t="s">
        <v>1828</v>
      </c>
      <c r="B1091" t="s">
        <v>1829</v>
      </c>
      <c r="C1091" t="s">
        <v>7558</v>
      </c>
      <c r="D1091" t="s">
        <v>17067</v>
      </c>
      <c r="E1091" s="3">
        <v>8999</v>
      </c>
      <c r="F1091" s="3">
        <v>11999</v>
      </c>
      <c r="G1091" s="3" t="str" cm="1">
        <f t="array" ref="G109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091" s="18">
        <v>0.25</v>
      </c>
      <c r="I1091" s="8">
        <f>Table2[[#This Row],[rating]]+(Table2[[#This Row],[review count per product]]/8)</f>
        <v>5</v>
      </c>
      <c r="J1091">
        <v>4</v>
      </c>
      <c r="K1091" s="2">
        <v>12796</v>
      </c>
      <c r="L1091" s="2" t="str">
        <f>IF(Table2[[#This Row],[rating_count]]&lt;1000,"YES","NO")</f>
        <v>NO</v>
      </c>
      <c r="M1091" s="2" t="str" cm="1">
        <f t="array" ref="M1091">_xlfn.IFS(E1091&lt;1000,"&lt;₹1000",E1091&lt;=10000,"₹1000 - ₹10000",E1091&gt;10000,"&gt;₹10000")</f>
        <v>₹1000 - ₹10000</v>
      </c>
      <c r="N1091" s="2" t="str">
        <f t="shared" si="51"/>
        <v>NO</v>
      </c>
      <c r="O1091" s="4">
        <f t="shared" si="52"/>
        <v>153539204</v>
      </c>
      <c r="P1091" t="s">
        <v>1830</v>
      </c>
      <c r="Q1091" t="s">
        <v>1831</v>
      </c>
      <c r="R1091" t="s">
        <v>1832</v>
      </c>
      <c r="S1091">
        <f t="shared" si="53"/>
        <v>8</v>
      </c>
      <c r="T1091" t="s">
        <v>1833</v>
      </c>
      <c r="U1091" t="s">
        <v>9816</v>
      </c>
      <c r="V1091" t="s">
        <v>9817</v>
      </c>
      <c r="W1091" t="s">
        <v>9818</v>
      </c>
      <c r="X1091" t="s">
        <v>9819</v>
      </c>
      <c r="Y1091" t="s">
        <v>9820</v>
      </c>
      <c r="Z1091" t="s">
        <v>9821</v>
      </c>
      <c r="AA1091" t="s">
        <v>9822</v>
      </c>
      <c r="AB1091" t="s">
        <v>9823</v>
      </c>
    </row>
    <row r="1092" spans="1:28" x14ac:dyDescent="0.25">
      <c r="A1092" t="s">
        <v>2121</v>
      </c>
      <c r="B1092" t="s">
        <v>2122</v>
      </c>
      <c r="C1092" t="s">
        <v>7557</v>
      </c>
      <c r="D1092" t="s">
        <v>17067</v>
      </c>
      <c r="E1092" s="3">
        <v>649</v>
      </c>
      <c r="F1092" s="3">
        <v>999</v>
      </c>
      <c r="G1092" s="3" t="str" cm="1">
        <f t="array" ref="G109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092" s="18">
        <v>0.35</v>
      </c>
      <c r="I1092" s="8">
        <f>Table2[[#This Row],[rating]]+(Table2[[#This Row],[review count per product]]/8)</f>
        <v>5.2</v>
      </c>
      <c r="J1092">
        <v>4.2</v>
      </c>
      <c r="K1092" s="2">
        <v>1315</v>
      </c>
      <c r="L1092" s="2" t="str">
        <f>IF(Table2[[#This Row],[rating_count]]&lt;1000,"YES","NO")</f>
        <v>NO</v>
      </c>
      <c r="M1092" s="2" t="str" cm="1">
        <f t="array" ref="M1092">_xlfn.IFS(E1092&lt;1000,"&lt;₹1000",E1092&lt;=10000,"₹1000 - ₹10000",E1092&gt;10000,"&gt;₹10000")</f>
        <v>&lt;₹1000</v>
      </c>
      <c r="N1092" s="2" t="str">
        <f t="shared" si="51"/>
        <v>NO</v>
      </c>
      <c r="O1092" s="4">
        <f t="shared" si="52"/>
        <v>1313685</v>
      </c>
      <c r="P1092" t="s">
        <v>2123</v>
      </c>
      <c r="Q1092" t="s">
        <v>2124</v>
      </c>
      <c r="R1092" t="s">
        <v>2125</v>
      </c>
      <c r="S1092">
        <f t="shared" si="53"/>
        <v>8</v>
      </c>
      <c r="T1092" t="s">
        <v>2126</v>
      </c>
      <c r="U1092" t="s">
        <v>10112</v>
      </c>
      <c r="V1092" t="s">
        <v>10113</v>
      </c>
      <c r="W1092" t="s">
        <v>10114</v>
      </c>
      <c r="X1092" t="s">
        <v>10115</v>
      </c>
      <c r="Y1092" t="s">
        <v>10116</v>
      </c>
      <c r="Z1092" t="s">
        <v>10117</v>
      </c>
      <c r="AA1092" t="s">
        <v>10118</v>
      </c>
      <c r="AB1092" t="s">
        <v>10119</v>
      </c>
    </row>
    <row r="1093" spans="1:28" x14ac:dyDescent="0.25">
      <c r="A1093" t="s">
        <v>7042</v>
      </c>
      <c r="B1093" t="s">
        <v>7043</v>
      </c>
      <c r="C1093" t="s">
        <v>7683</v>
      </c>
      <c r="D1093" t="s">
        <v>17068</v>
      </c>
      <c r="E1093" s="3">
        <v>3685</v>
      </c>
      <c r="F1093" s="3">
        <v>5495</v>
      </c>
      <c r="G1093" s="3" t="str" cm="1">
        <f t="array" ref="G109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093" s="18">
        <v>0.33</v>
      </c>
      <c r="I1093" s="8">
        <f>Table2[[#This Row],[rating]]+(Table2[[#This Row],[review count per product]]/8)</f>
        <v>5.0999999999999996</v>
      </c>
      <c r="J1093">
        <v>4.0999999999999996</v>
      </c>
      <c r="K1093" s="2">
        <v>290</v>
      </c>
      <c r="L1093" s="2" t="str">
        <f>IF(Table2[[#This Row],[rating_count]]&lt;1000,"YES","NO")</f>
        <v>YES</v>
      </c>
      <c r="M1093" s="2" t="str" cm="1">
        <f t="array" ref="M1093">_xlfn.IFS(E1093&lt;1000,"&lt;₹1000",E1093&lt;=10000,"₹1000 - ₹10000",E1093&gt;10000,"&gt;₹10000")</f>
        <v>₹1000 - ₹10000</v>
      </c>
      <c r="N1093" s="2" t="str">
        <f t="shared" si="51"/>
        <v>NO</v>
      </c>
      <c r="O1093" s="4">
        <f t="shared" si="52"/>
        <v>1593550</v>
      </c>
      <c r="P1093" t="s">
        <v>7044</v>
      </c>
      <c r="Q1093" t="s">
        <v>7045</v>
      </c>
      <c r="R1093" t="s">
        <v>7046</v>
      </c>
      <c r="S1093">
        <f t="shared" si="53"/>
        <v>8</v>
      </c>
      <c r="T1093" t="s">
        <v>7047</v>
      </c>
      <c r="U1093" t="s">
        <v>16364</v>
      </c>
      <c r="V1093" t="s">
        <v>16365</v>
      </c>
      <c r="W1093" t="s">
        <v>16366</v>
      </c>
      <c r="X1093" t="s">
        <v>16367</v>
      </c>
      <c r="Y1093" t="s">
        <v>16368</v>
      </c>
      <c r="Z1093" t="s">
        <v>16369</v>
      </c>
      <c r="AA1093" t="s">
        <v>16370</v>
      </c>
      <c r="AB1093" t="s">
        <v>16371</v>
      </c>
    </row>
    <row r="1094" spans="1:28" x14ac:dyDescent="0.25">
      <c r="A1094" t="s">
        <v>827</v>
      </c>
      <c r="B1094" t="s">
        <v>828</v>
      </c>
      <c r="C1094" t="s">
        <v>7541</v>
      </c>
      <c r="D1094" t="s">
        <v>17067</v>
      </c>
      <c r="E1094" s="3">
        <v>399</v>
      </c>
      <c r="F1094" s="3">
        <v>799</v>
      </c>
      <c r="G1094" s="3" t="str" cm="1">
        <f t="array" ref="G109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094" s="18">
        <v>0.5</v>
      </c>
      <c r="I1094" s="8">
        <f>Table2[[#This Row],[rating]]+(Table2[[#This Row],[review count per product]]/8)</f>
        <v>4.4249999999999998</v>
      </c>
      <c r="J1094">
        <v>4.3</v>
      </c>
      <c r="K1094" s="2">
        <v>12</v>
      </c>
      <c r="L1094" s="2" t="str">
        <f>IF(Table2[[#This Row],[rating_count]]&lt;1000,"YES","NO")</f>
        <v>YES</v>
      </c>
      <c r="M1094" s="2" t="str" cm="1">
        <f t="array" ref="M1094">_xlfn.IFS(E1094&lt;1000,"&lt;₹1000",E1094&lt;=10000,"₹1000 - ₹10000",E1094&gt;10000,"&gt;₹10000")</f>
        <v>&lt;₹1000</v>
      </c>
      <c r="N1094" s="2" t="str">
        <f t="shared" si="51"/>
        <v>YES</v>
      </c>
      <c r="O1094" s="4">
        <f t="shared" si="52"/>
        <v>9588</v>
      </c>
      <c r="P1094" t="s">
        <v>829</v>
      </c>
      <c r="Q1094" t="s">
        <v>830</v>
      </c>
      <c r="R1094" t="s">
        <v>831</v>
      </c>
      <c r="S1094">
        <f t="shared" si="53"/>
        <v>1</v>
      </c>
      <c r="T1094" t="s">
        <v>832</v>
      </c>
      <c r="U1094" t="s">
        <v>832</v>
      </c>
    </row>
    <row r="1095" spans="1:28" x14ac:dyDescent="0.25">
      <c r="A1095" t="s">
        <v>2607</v>
      </c>
      <c r="B1095" t="s">
        <v>2608</v>
      </c>
      <c r="C1095" t="s">
        <v>7537</v>
      </c>
      <c r="D1095" t="s">
        <v>17066</v>
      </c>
      <c r="E1095" s="3">
        <v>23999</v>
      </c>
      <c r="F1095" s="3">
        <v>32999</v>
      </c>
      <c r="G1095" s="3" t="str" cm="1">
        <f t="array" ref="G109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095" s="18">
        <v>0.27</v>
      </c>
      <c r="I1095" s="8">
        <f>Table2[[#This Row],[rating]]+(Table2[[#This Row],[review count per product]]/8)</f>
        <v>4.9000000000000004</v>
      </c>
      <c r="J1095">
        <v>3.9</v>
      </c>
      <c r="K1095" s="2">
        <v>8866</v>
      </c>
      <c r="L1095" s="2" t="str">
        <f>IF(Table2[[#This Row],[rating_count]]&lt;1000,"YES","NO")</f>
        <v>NO</v>
      </c>
      <c r="M1095" s="2" t="str" cm="1">
        <f t="array" ref="M1095">_xlfn.IFS(E1095&lt;1000,"&lt;₹1000",E1095&lt;=10000,"₹1000 - ₹10000",E1095&gt;10000,"&gt;₹10000")</f>
        <v>&gt;₹10000</v>
      </c>
      <c r="N1095" s="2" t="str">
        <f t="shared" si="51"/>
        <v>NO</v>
      </c>
      <c r="O1095" s="4">
        <f t="shared" si="52"/>
        <v>292569134</v>
      </c>
      <c r="P1095" t="s">
        <v>2609</v>
      </c>
      <c r="Q1095" t="s">
        <v>2610</v>
      </c>
      <c r="R1095" t="s">
        <v>2611</v>
      </c>
      <c r="S1095">
        <f t="shared" si="53"/>
        <v>8</v>
      </c>
      <c r="T1095" t="s">
        <v>2612</v>
      </c>
      <c r="U1095" t="s">
        <v>10608</v>
      </c>
      <c r="V1095" t="s">
        <v>10609</v>
      </c>
      <c r="W1095" t="s">
        <v>10610</v>
      </c>
      <c r="X1095" t="s">
        <v>10611</v>
      </c>
      <c r="Y1095" t="s">
        <v>10612</v>
      </c>
      <c r="Z1095" t="s">
        <v>10613</v>
      </c>
      <c r="AA1095" t="s">
        <v>10614</v>
      </c>
      <c r="AB1095" t="s">
        <v>10615</v>
      </c>
    </row>
    <row r="1096" spans="1:28" x14ac:dyDescent="0.25">
      <c r="A1096" t="s">
        <v>6443</v>
      </c>
      <c r="B1096" t="s">
        <v>6444</v>
      </c>
      <c r="C1096" t="s">
        <v>7685</v>
      </c>
      <c r="D1096" t="s">
        <v>17068</v>
      </c>
      <c r="E1096" s="3">
        <v>2092</v>
      </c>
      <c r="F1096" s="3">
        <v>4600</v>
      </c>
      <c r="G1096" s="3" t="str" cm="1">
        <f t="array" ref="G109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96" s="18">
        <v>0.55000000000000004</v>
      </c>
      <c r="I1096" s="8">
        <f>Table2[[#This Row],[rating]]+(Table2[[#This Row],[review count per product]]/8)</f>
        <v>5.3</v>
      </c>
      <c r="J1096">
        <v>4.3</v>
      </c>
      <c r="K1096" s="2">
        <v>562</v>
      </c>
      <c r="L1096" s="2" t="str">
        <f>IF(Table2[[#This Row],[rating_count]]&lt;1000,"YES","NO")</f>
        <v>YES</v>
      </c>
      <c r="M1096" s="2" t="str" cm="1">
        <f t="array" ref="M1096">_xlfn.IFS(E1096&lt;1000,"&lt;₹1000",E1096&lt;=10000,"₹1000 - ₹10000",E1096&gt;10000,"&gt;₹10000")</f>
        <v>₹1000 - ₹10000</v>
      </c>
      <c r="N1096" s="2" t="str">
        <f t="shared" si="51"/>
        <v>YES</v>
      </c>
      <c r="O1096" s="4">
        <f t="shared" si="52"/>
        <v>2585200</v>
      </c>
      <c r="P1096" t="s">
        <v>6445</v>
      </c>
      <c r="Q1096" t="s">
        <v>6446</v>
      </c>
      <c r="R1096" t="s">
        <v>6447</v>
      </c>
      <c r="S1096">
        <f t="shared" si="53"/>
        <v>8</v>
      </c>
      <c r="T1096" t="s">
        <v>6448</v>
      </c>
      <c r="U1096" t="s">
        <v>15586</v>
      </c>
      <c r="V1096" t="s">
        <v>15587</v>
      </c>
      <c r="W1096" t="s">
        <v>15588</v>
      </c>
      <c r="X1096" t="s">
        <v>15589</v>
      </c>
      <c r="Y1096" t="s">
        <v>15590</v>
      </c>
      <c r="Z1096" t="s">
        <v>15591</v>
      </c>
      <c r="AA1096" t="s">
        <v>15592</v>
      </c>
      <c r="AB1096" t="s">
        <v>15593</v>
      </c>
    </row>
    <row r="1097" spans="1:28" x14ac:dyDescent="0.25">
      <c r="A1097" t="s">
        <v>7078</v>
      </c>
      <c r="B1097" t="s">
        <v>7079</v>
      </c>
      <c r="C1097" t="s">
        <v>7682</v>
      </c>
      <c r="D1097" t="s">
        <v>17068</v>
      </c>
      <c r="E1097" s="3">
        <v>2669</v>
      </c>
      <c r="F1097" s="3">
        <v>3199</v>
      </c>
      <c r="G1097" s="3" t="str" cm="1">
        <f t="array" ref="G109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097" s="18">
        <v>0.17</v>
      </c>
      <c r="I1097" s="8">
        <f>Table2[[#This Row],[rating]]+(Table2[[#This Row],[review count per product]]/8)</f>
        <v>4.9000000000000004</v>
      </c>
      <c r="J1097">
        <v>3.9</v>
      </c>
      <c r="K1097" s="2">
        <v>260</v>
      </c>
      <c r="L1097" s="2" t="str">
        <f>IF(Table2[[#This Row],[rating_count]]&lt;1000,"YES","NO")</f>
        <v>YES</v>
      </c>
      <c r="M1097" s="2" t="str" cm="1">
        <f t="array" ref="M1097">_xlfn.IFS(E1097&lt;1000,"&lt;₹1000",E1097&lt;=10000,"₹1000 - ₹10000",E1097&gt;10000,"&gt;₹10000")</f>
        <v>₹1000 - ₹10000</v>
      </c>
      <c r="N1097" s="2" t="str">
        <f t="shared" si="51"/>
        <v>NO</v>
      </c>
      <c r="O1097" s="4">
        <f t="shared" si="52"/>
        <v>831740</v>
      </c>
      <c r="P1097" t="s">
        <v>7080</v>
      </c>
      <c r="Q1097" t="s">
        <v>7081</v>
      </c>
      <c r="R1097" t="s">
        <v>7082</v>
      </c>
      <c r="S1097">
        <f t="shared" si="53"/>
        <v>8</v>
      </c>
      <c r="T1097" t="s">
        <v>7083</v>
      </c>
      <c r="U1097" t="s">
        <v>16405</v>
      </c>
      <c r="V1097" t="s">
        <v>16406</v>
      </c>
      <c r="W1097" t="s">
        <v>16407</v>
      </c>
      <c r="X1097" t="s">
        <v>16408</v>
      </c>
      <c r="Y1097" t="s">
        <v>16409</v>
      </c>
      <c r="Z1097" t="s">
        <v>16410</v>
      </c>
      <c r="AA1097" t="s">
        <v>16411</v>
      </c>
      <c r="AB1097" t="s">
        <v>16412</v>
      </c>
    </row>
    <row r="1098" spans="1:28" x14ac:dyDescent="0.25">
      <c r="A1098" t="s">
        <v>3215</v>
      </c>
      <c r="B1098" t="s">
        <v>3216</v>
      </c>
      <c r="C1098" t="s">
        <v>7592</v>
      </c>
      <c r="D1098" t="s">
        <v>17066</v>
      </c>
      <c r="E1098" s="3">
        <v>449</v>
      </c>
      <c r="F1098" s="3">
        <v>999</v>
      </c>
      <c r="G1098" s="3" t="str" cm="1">
        <f t="array" ref="G109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098" s="18">
        <v>0.55000000000000004</v>
      </c>
      <c r="I1098" s="8">
        <f>Table2[[#This Row],[rating]]+(Table2[[#This Row],[review count per product]]/8)</f>
        <v>5</v>
      </c>
      <c r="J1098">
        <v>4</v>
      </c>
      <c r="K1098" s="2">
        <v>2102</v>
      </c>
      <c r="L1098" s="2" t="str">
        <f>IF(Table2[[#This Row],[rating_count]]&lt;1000,"YES","NO")</f>
        <v>NO</v>
      </c>
      <c r="M1098" s="2" t="str" cm="1">
        <f t="array" ref="M1098">_xlfn.IFS(E1098&lt;1000,"&lt;₹1000",E1098&lt;=10000,"₹1000 - ₹10000",E1098&gt;10000,"&gt;₹10000")</f>
        <v>&lt;₹1000</v>
      </c>
      <c r="N1098" s="2" t="str">
        <f t="shared" si="51"/>
        <v>YES</v>
      </c>
      <c r="O1098" s="4">
        <f t="shared" si="52"/>
        <v>2099898</v>
      </c>
      <c r="P1098" t="s">
        <v>3217</v>
      </c>
      <c r="Q1098" t="s">
        <v>3218</v>
      </c>
      <c r="R1098" t="s">
        <v>3219</v>
      </c>
      <c r="S1098">
        <f t="shared" si="53"/>
        <v>8</v>
      </c>
      <c r="T1098" t="s">
        <v>3220</v>
      </c>
      <c r="U1098" t="s">
        <v>11358</v>
      </c>
      <c r="V1098" t="s">
        <v>11359</v>
      </c>
      <c r="W1098" t="s">
        <v>11360</v>
      </c>
      <c r="X1098" t="s">
        <v>11361</v>
      </c>
      <c r="Y1098" t="s">
        <v>11362</v>
      </c>
      <c r="Z1098" t="s">
        <v>11363</v>
      </c>
      <c r="AA1098" t="s">
        <v>11364</v>
      </c>
      <c r="AB1098" t="s">
        <v>11365</v>
      </c>
    </row>
    <row r="1099" spans="1:28" x14ac:dyDescent="0.25">
      <c r="A1099" t="s">
        <v>4670</v>
      </c>
      <c r="B1099" t="s">
        <v>4671</v>
      </c>
      <c r="C1099" t="s">
        <v>7583</v>
      </c>
      <c r="D1099" t="s">
        <v>17066</v>
      </c>
      <c r="E1099" s="3">
        <v>26999</v>
      </c>
      <c r="F1099" s="3">
        <v>37999</v>
      </c>
      <c r="G1099" s="3" t="str" cm="1">
        <f t="array" ref="G109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099" s="18">
        <v>0.28999999999999998</v>
      </c>
      <c r="I1099" s="8">
        <f>Table2[[#This Row],[rating]]+(Table2[[#This Row],[review count per product]]/8)</f>
        <v>5.0999999999999996</v>
      </c>
      <c r="J1099">
        <v>4.5999999999999996</v>
      </c>
      <c r="K1099" s="2">
        <v>2886</v>
      </c>
      <c r="L1099" s="2" t="str">
        <f>IF(Table2[[#This Row],[rating_count]]&lt;1000,"YES","NO")</f>
        <v>NO</v>
      </c>
      <c r="M1099" s="2" t="str" cm="1">
        <f t="array" ref="M1099">_xlfn.IFS(E1099&lt;1000,"&lt;₹1000",E1099&lt;=10000,"₹1000 - ₹10000",E1099&gt;10000,"&gt;₹10000")</f>
        <v>&gt;₹10000</v>
      </c>
      <c r="N1099" s="2" t="str">
        <f t="shared" si="51"/>
        <v>NO</v>
      </c>
      <c r="O1099" s="4">
        <f t="shared" si="52"/>
        <v>109665114</v>
      </c>
      <c r="P1099" t="s">
        <v>4672</v>
      </c>
      <c r="Q1099" t="s">
        <v>4673</v>
      </c>
      <c r="R1099" t="s">
        <v>4674</v>
      </c>
      <c r="S1099">
        <f t="shared" si="53"/>
        <v>4</v>
      </c>
      <c r="T1099" t="s">
        <v>4675</v>
      </c>
      <c r="U1099" t="s">
        <v>13265</v>
      </c>
      <c r="V1099" t="s">
        <v>13266</v>
      </c>
      <c r="W1099" t="s">
        <v>13267</v>
      </c>
      <c r="X1099" t="s">
        <v>13268</v>
      </c>
    </row>
    <row r="1100" spans="1:28" x14ac:dyDescent="0.25">
      <c r="A1100" t="s">
        <v>3646</v>
      </c>
      <c r="B1100" t="s">
        <v>3647</v>
      </c>
      <c r="C1100" t="s">
        <v>7614</v>
      </c>
      <c r="D1100" t="s">
        <v>17067</v>
      </c>
      <c r="E1100" s="3">
        <v>99</v>
      </c>
      <c r="F1100" s="3">
        <v>499</v>
      </c>
      <c r="G1100" s="3" t="str" cm="1">
        <f t="array" ref="G110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00" s="18">
        <v>0.8</v>
      </c>
      <c r="I1100" s="8">
        <f>Table2[[#This Row],[rating]]+(Table2[[#This Row],[review count per product]]/8)</f>
        <v>5.0999999999999996</v>
      </c>
      <c r="J1100">
        <v>4.0999999999999996</v>
      </c>
      <c r="K1100" s="2">
        <v>2451</v>
      </c>
      <c r="L1100" s="2" t="str">
        <f>IF(Table2[[#This Row],[rating_count]]&lt;1000,"YES","NO")</f>
        <v>NO</v>
      </c>
      <c r="M1100" s="2" t="str" cm="1">
        <f t="array" ref="M1100">_xlfn.IFS(E1100&lt;1000,"&lt;₹1000",E1100&lt;=10000,"₹1000 - ₹10000",E1100&gt;10000,"&gt;₹10000")</f>
        <v>&lt;₹1000</v>
      </c>
      <c r="N1100" s="2" t="str">
        <f t="shared" si="51"/>
        <v>YES</v>
      </c>
      <c r="O1100" s="4">
        <f t="shared" si="52"/>
        <v>1223049</v>
      </c>
      <c r="P1100" t="s">
        <v>2049</v>
      </c>
      <c r="Q1100" t="s">
        <v>3648</v>
      </c>
      <c r="R1100" t="s">
        <v>3649</v>
      </c>
      <c r="S1100">
        <f t="shared" si="53"/>
        <v>8</v>
      </c>
      <c r="T1100" t="s">
        <v>3650</v>
      </c>
      <c r="U1100" t="s">
        <v>10496</v>
      </c>
      <c r="V1100" t="s">
        <v>10497</v>
      </c>
      <c r="W1100" t="s">
        <v>10499</v>
      </c>
      <c r="X1100" t="s">
        <v>10498</v>
      </c>
      <c r="Y1100" t="s">
        <v>10500</v>
      </c>
      <c r="Z1100" t="s">
        <v>10501</v>
      </c>
      <c r="AA1100" t="s">
        <v>10502</v>
      </c>
      <c r="AB1100" t="s">
        <v>10503</v>
      </c>
    </row>
    <row r="1101" spans="1:28" x14ac:dyDescent="0.25">
      <c r="A1101" t="s">
        <v>6814</v>
      </c>
      <c r="B1101" t="s">
        <v>6815</v>
      </c>
      <c r="C1101" t="s">
        <v>7689</v>
      </c>
      <c r="D1101" t="s">
        <v>17068</v>
      </c>
      <c r="E1101" s="3">
        <v>2033</v>
      </c>
      <c r="F1101" s="3">
        <v>4295</v>
      </c>
      <c r="G1101" s="3" t="str" cm="1">
        <f t="array" ref="G110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101" s="18">
        <v>0.53</v>
      </c>
      <c r="I1101" s="8">
        <f>Table2[[#This Row],[rating]]+(Table2[[#This Row],[review count per product]]/8)</f>
        <v>4.4000000000000004</v>
      </c>
      <c r="J1101">
        <v>3.4</v>
      </c>
      <c r="K1101" s="2">
        <v>422</v>
      </c>
      <c r="L1101" s="2" t="str">
        <f>IF(Table2[[#This Row],[rating_count]]&lt;1000,"YES","NO")</f>
        <v>YES</v>
      </c>
      <c r="M1101" s="2" t="str" cm="1">
        <f t="array" ref="M1101">_xlfn.IFS(E1101&lt;1000,"&lt;₹1000",E1101&lt;=10000,"₹1000 - ₹10000",E1101&gt;10000,"&gt;₹10000")</f>
        <v>₹1000 - ₹10000</v>
      </c>
      <c r="N1101" s="2" t="str">
        <f t="shared" si="51"/>
        <v>YES</v>
      </c>
      <c r="O1101" s="4">
        <f t="shared" si="52"/>
        <v>1812490</v>
      </c>
      <c r="P1101" t="s">
        <v>6816</v>
      </c>
      <c r="Q1101" t="s">
        <v>6817</v>
      </c>
      <c r="R1101" t="s">
        <v>6818</v>
      </c>
      <c r="S1101">
        <f t="shared" si="53"/>
        <v>8</v>
      </c>
      <c r="T1101" t="s">
        <v>6819</v>
      </c>
      <c r="U1101" t="s">
        <v>16064</v>
      </c>
      <c r="V1101" t="s">
        <v>16065</v>
      </c>
      <c r="W1101" t="s">
        <v>16066</v>
      </c>
      <c r="X1101" t="s">
        <v>16067</v>
      </c>
      <c r="Y1101" t="s">
        <v>16068</v>
      </c>
      <c r="Z1101" t="s">
        <v>16069</v>
      </c>
      <c r="AA1101" t="s">
        <v>16070</v>
      </c>
      <c r="AB1101" t="s">
        <v>16071</v>
      </c>
    </row>
    <row r="1102" spans="1:28" x14ac:dyDescent="0.25">
      <c r="A1102" t="s">
        <v>5101</v>
      </c>
      <c r="B1102" t="s">
        <v>5102</v>
      </c>
      <c r="C1102" t="s">
        <v>7537</v>
      </c>
      <c r="D1102" t="s">
        <v>17066</v>
      </c>
      <c r="E1102" s="3">
        <v>809</v>
      </c>
      <c r="F1102" s="3">
        <v>1545</v>
      </c>
      <c r="G1102" s="3" t="str" cm="1">
        <f t="array" ref="G110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102" s="18">
        <v>0.48</v>
      </c>
      <c r="I1102" s="8">
        <f>Table2[[#This Row],[rating]]+(Table2[[#This Row],[review count per product]]/8)</f>
        <v>4.7</v>
      </c>
      <c r="J1102">
        <v>3.7</v>
      </c>
      <c r="K1102" s="2">
        <v>976</v>
      </c>
      <c r="L1102" s="2" t="str">
        <f>IF(Table2[[#This Row],[rating_count]]&lt;1000,"YES","NO")</f>
        <v>YES</v>
      </c>
      <c r="M1102" s="2" t="str" cm="1">
        <f t="array" ref="M1102">_xlfn.IFS(E1102&lt;1000,"&lt;₹1000",E1102&lt;=10000,"₹1000 - ₹10000",E1102&gt;10000,"&gt;₹10000")</f>
        <v>&lt;₹1000</v>
      </c>
      <c r="N1102" s="2" t="str">
        <f t="shared" si="51"/>
        <v>NO</v>
      </c>
      <c r="O1102" s="4">
        <f t="shared" si="52"/>
        <v>1507920</v>
      </c>
      <c r="P1102" t="s">
        <v>5103</v>
      </c>
      <c r="Q1102" t="s">
        <v>5104</v>
      </c>
      <c r="R1102" t="s">
        <v>5105</v>
      </c>
      <c r="S1102">
        <f t="shared" si="53"/>
        <v>8</v>
      </c>
      <c r="T1102" t="s">
        <v>5106</v>
      </c>
      <c r="U1102" t="s">
        <v>13831</v>
      </c>
      <c r="V1102" t="s">
        <v>13832</v>
      </c>
      <c r="W1102" t="s">
        <v>13833</v>
      </c>
      <c r="X1102" t="s">
        <v>13834</v>
      </c>
      <c r="Y1102" t="s">
        <v>13835</v>
      </c>
      <c r="Z1102" t="s">
        <v>13836</v>
      </c>
      <c r="AA1102" t="s">
        <v>13837</v>
      </c>
      <c r="AB1102" t="s">
        <v>13838</v>
      </c>
    </row>
    <row r="1103" spans="1:28" x14ac:dyDescent="0.25">
      <c r="A1103" t="s">
        <v>3311</v>
      </c>
      <c r="B1103" t="s">
        <v>3312</v>
      </c>
      <c r="C1103" t="s">
        <v>7559</v>
      </c>
      <c r="D1103" t="s">
        <v>17067</v>
      </c>
      <c r="E1103" s="3">
        <v>1299</v>
      </c>
      <c r="F1103" s="3">
        <v>3499</v>
      </c>
      <c r="G1103" s="3" t="str" cm="1">
        <f t="array" ref="G110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103" s="18">
        <v>0.63</v>
      </c>
      <c r="I1103" s="8">
        <f>Table2[[#This Row],[rating]]+(Table2[[#This Row],[review count per product]]/8)</f>
        <v>4.9000000000000004</v>
      </c>
      <c r="J1103">
        <v>3.9</v>
      </c>
      <c r="K1103" s="2">
        <v>12452</v>
      </c>
      <c r="L1103" s="2" t="str">
        <f>IF(Table2[[#This Row],[rating_count]]&lt;1000,"YES","NO")</f>
        <v>NO</v>
      </c>
      <c r="M1103" s="2" t="str" cm="1">
        <f t="array" ref="M1103">_xlfn.IFS(E1103&lt;1000,"&lt;₹1000",E1103&lt;=10000,"₹1000 - ₹10000",E1103&gt;10000,"&gt;₹10000")</f>
        <v>₹1000 - ₹10000</v>
      </c>
      <c r="N1103" s="2" t="str">
        <f t="shared" si="51"/>
        <v>YES</v>
      </c>
      <c r="O1103" s="4">
        <f t="shared" si="52"/>
        <v>43569548</v>
      </c>
      <c r="P1103" t="s">
        <v>3313</v>
      </c>
      <c r="Q1103" t="s">
        <v>3314</v>
      </c>
      <c r="R1103" t="s">
        <v>3315</v>
      </c>
      <c r="S1103">
        <f t="shared" si="53"/>
        <v>8</v>
      </c>
      <c r="T1103" t="s">
        <v>3316</v>
      </c>
      <c r="U1103" t="s">
        <v>11486</v>
      </c>
      <c r="V1103" t="s">
        <v>11487</v>
      </c>
      <c r="W1103" t="s">
        <v>11488</v>
      </c>
      <c r="X1103" t="s">
        <v>11489</v>
      </c>
      <c r="Y1103" t="s">
        <v>11490</v>
      </c>
      <c r="Z1103" t="s">
        <v>11491</v>
      </c>
      <c r="AA1103" t="s">
        <v>11492</v>
      </c>
      <c r="AB1103" t="s">
        <v>11493</v>
      </c>
    </row>
    <row r="1104" spans="1:28" x14ac:dyDescent="0.25">
      <c r="A1104" t="s">
        <v>2196</v>
      </c>
      <c r="B1104" t="s">
        <v>2197</v>
      </c>
      <c r="C1104" t="s">
        <v>7558</v>
      </c>
      <c r="D1104" t="s">
        <v>17067</v>
      </c>
      <c r="E1104" s="3">
        <v>1324</v>
      </c>
      <c r="F1104" s="3">
        <v>1699</v>
      </c>
      <c r="G1104" s="3" t="str" cm="1">
        <f t="array" ref="G110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104" s="18">
        <v>0.22</v>
      </c>
      <c r="I1104" s="8">
        <f>Table2[[#This Row],[rating]]+(Table2[[#This Row],[review count per product]]/8)</f>
        <v>5</v>
      </c>
      <c r="J1104">
        <v>4</v>
      </c>
      <c r="K1104" s="2">
        <v>128311</v>
      </c>
      <c r="L1104" s="2" t="str">
        <f>IF(Table2[[#This Row],[rating_count]]&lt;1000,"YES","NO")</f>
        <v>NO</v>
      </c>
      <c r="M1104" s="2" t="str" cm="1">
        <f t="array" ref="M1104">_xlfn.IFS(E1104&lt;1000,"&lt;₹1000",E1104&lt;=10000,"₹1000 - ₹10000",E1104&gt;10000,"&gt;₹10000")</f>
        <v>₹1000 - ₹10000</v>
      </c>
      <c r="N1104" s="2" t="str">
        <f t="shared" si="51"/>
        <v>NO</v>
      </c>
      <c r="O1104" s="4">
        <f t="shared" si="52"/>
        <v>218000389</v>
      </c>
      <c r="P1104" t="s">
        <v>2198</v>
      </c>
      <c r="Q1104" t="s">
        <v>1801</v>
      </c>
      <c r="R1104" t="s">
        <v>1802</v>
      </c>
      <c r="S1104">
        <f t="shared" si="53"/>
        <v>8</v>
      </c>
      <c r="T1104" t="s">
        <v>1803</v>
      </c>
      <c r="U1104" t="s">
        <v>9776</v>
      </c>
      <c r="V1104" t="s">
        <v>9777</v>
      </c>
      <c r="W1104" t="s">
        <v>9778</v>
      </c>
      <c r="X1104" t="s">
        <v>9779</v>
      </c>
      <c r="Y1104" t="s">
        <v>9780</v>
      </c>
      <c r="Z1104" t="s">
        <v>9781</v>
      </c>
      <c r="AA1104" t="s">
        <v>9782</v>
      </c>
      <c r="AB1104" t="s">
        <v>9783</v>
      </c>
    </row>
    <row r="1105" spans="1:28" x14ac:dyDescent="0.25">
      <c r="A1105" t="s">
        <v>2221</v>
      </c>
      <c r="B1105" t="s">
        <v>2222</v>
      </c>
      <c r="C1105" t="s">
        <v>7558</v>
      </c>
      <c r="D1105" t="s">
        <v>17067</v>
      </c>
      <c r="E1105" s="3">
        <v>1324</v>
      </c>
      <c r="F1105" s="3">
        <v>1699</v>
      </c>
      <c r="G1105" s="3" t="str" cm="1">
        <f t="array" ref="G110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105" s="18">
        <v>0.22</v>
      </c>
      <c r="I1105" s="8">
        <f>Table2[[#This Row],[rating]]+(Table2[[#This Row],[review count per product]]/8)</f>
        <v>5</v>
      </c>
      <c r="J1105">
        <v>4</v>
      </c>
      <c r="K1105" s="2">
        <v>128311</v>
      </c>
      <c r="L1105" s="2" t="str">
        <f>IF(Table2[[#This Row],[rating_count]]&lt;1000,"YES","NO")</f>
        <v>NO</v>
      </c>
      <c r="M1105" s="2" t="str" cm="1">
        <f t="array" ref="M1105">_xlfn.IFS(E1105&lt;1000,"&lt;₹1000",E1105&lt;=10000,"₹1000 - ₹10000",E1105&gt;10000,"&gt;₹10000")</f>
        <v>₹1000 - ₹10000</v>
      </c>
      <c r="N1105" s="2" t="str">
        <f t="shared" si="51"/>
        <v>NO</v>
      </c>
      <c r="O1105" s="4">
        <f t="shared" si="52"/>
        <v>218000389</v>
      </c>
      <c r="P1105" t="s">
        <v>2198</v>
      </c>
      <c r="Q1105" t="s">
        <v>1801</v>
      </c>
      <c r="R1105" t="s">
        <v>1802</v>
      </c>
      <c r="S1105">
        <f t="shared" si="53"/>
        <v>8</v>
      </c>
      <c r="T1105" t="s">
        <v>1803</v>
      </c>
      <c r="U1105" t="s">
        <v>9776</v>
      </c>
      <c r="V1105" t="s">
        <v>9777</v>
      </c>
      <c r="W1105" t="s">
        <v>9778</v>
      </c>
      <c r="X1105" t="s">
        <v>9779</v>
      </c>
      <c r="Y1105" t="s">
        <v>9780</v>
      </c>
      <c r="Z1105" t="s">
        <v>9781</v>
      </c>
      <c r="AA1105" t="s">
        <v>9782</v>
      </c>
      <c r="AB1105" t="s">
        <v>9783</v>
      </c>
    </row>
    <row r="1106" spans="1:28" x14ac:dyDescent="0.25">
      <c r="A1106" t="s">
        <v>1644</v>
      </c>
      <c r="B1106" t="s">
        <v>1645</v>
      </c>
      <c r="C1106" t="s">
        <v>7537</v>
      </c>
      <c r="D1106" t="s">
        <v>17066</v>
      </c>
      <c r="E1106" s="3">
        <v>246</v>
      </c>
      <c r="F1106" s="3">
        <v>600</v>
      </c>
      <c r="G1106" s="3" t="str" cm="1">
        <f t="array" ref="G110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106" s="18">
        <v>0.59</v>
      </c>
      <c r="I1106" s="8">
        <f>Table2[[#This Row],[rating]]+(Table2[[#This Row],[review count per product]]/8)</f>
        <v>5.2</v>
      </c>
      <c r="J1106">
        <v>4.2</v>
      </c>
      <c r="K1106" s="2">
        <v>143</v>
      </c>
      <c r="L1106" s="2" t="str">
        <f>IF(Table2[[#This Row],[rating_count]]&lt;1000,"YES","NO")</f>
        <v>YES</v>
      </c>
      <c r="M1106" s="2" t="str" cm="1">
        <f t="array" ref="M1106">_xlfn.IFS(E1106&lt;1000,"&lt;₹1000",E1106&lt;=10000,"₹1000 - ₹10000",E1106&gt;10000,"&gt;₹10000")</f>
        <v>&lt;₹1000</v>
      </c>
      <c r="N1106" s="2" t="str">
        <f t="shared" si="51"/>
        <v>YES</v>
      </c>
      <c r="O1106" s="4">
        <f t="shared" si="52"/>
        <v>85800</v>
      </c>
      <c r="P1106" t="s">
        <v>1646</v>
      </c>
      <c r="Q1106" t="s">
        <v>1647</v>
      </c>
      <c r="R1106" t="s">
        <v>1648</v>
      </c>
      <c r="S1106">
        <f t="shared" si="53"/>
        <v>8</v>
      </c>
      <c r="T1106" t="s">
        <v>1649</v>
      </c>
      <c r="U1106" t="s">
        <v>9605</v>
      </c>
      <c r="V1106" t="s">
        <v>9606</v>
      </c>
      <c r="W1106" t="s">
        <v>9607</v>
      </c>
      <c r="X1106" t="s">
        <v>9608</v>
      </c>
      <c r="Y1106" t="s">
        <v>9609</v>
      </c>
      <c r="Z1106" t="s">
        <v>9610</v>
      </c>
      <c r="AA1106" t="s">
        <v>9611</v>
      </c>
      <c r="AB1106" t="s">
        <v>9612</v>
      </c>
    </row>
    <row r="1107" spans="1:28" x14ac:dyDescent="0.25">
      <c r="A1107" t="s">
        <v>607</v>
      </c>
      <c r="B1107" t="s">
        <v>608</v>
      </c>
      <c r="C1107" t="s">
        <v>7540</v>
      </c>
      <c r="D1107" t="s">
        <v>17067</v>
      </c>
      <c r="E1107" s="3">
        <v>15990</v>
      </c>
      <c r="F1107" s="3">
        <v>23990</v>
      </c>
      <c r="G1107" s="3" t="str" cm="1">
        <f t="array" ref="G110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107" s="18">
        <v>0.33</v>
      </c>
      <c r="I1107" s="8">
        <f>Table2[[#This Row],[rating]]+(Table2[[#This Row],[review count per product]]/8)</f>
        <v>5.3</v>
      </c>
      <c r="J1107">
        <v>4.3</v>
      </c>
      <c r="K1107" s="2">
        <v>1035</v>
      </c>
      <c r="L1107" s="2" t="str">
        <f>IF(Table2[[#This Row],[rating_count]]&lt;1000,"YES","NO")</f>
        <v>NO</v>
      </c>
      <c r="M1107" s="2" t="str" cm="1">
        <f t="array" ref="M1107">_xlfn.IFS(E1107&lt;1000,"&lt;₹1000",E1107&lt;=10000,"₹1000 - ₹10000",E1107&gt;10000,"&gt;₹10000")</f>
        <v>&gt;₹10000</v>
      </c>
      <c r="N1107" s="2" t="str">
        <f t="shared" si="51"/>
        <v>NO</v>
      </c>
      <c r="O1107" s="4">
        <f t="shared" si="52"/>
        <v>24829650</v>
      </c>
      <c r="P1107" t="s">
        <v>609</v>
      </c>
      <c r="Q1107" t="s">
        <v>610</v>
      </c>
      <c r="R1107" t="s">
        <v>611</v>
      </c>
      <c r="S1107">
        <f t="shared" si="53"/>
        <v>8</v>
      </c>
      <c r="T1107" t="s">
        <v>612</v>
      </c>
      <c r="U1107" t="s">
        <v>8444</v>
      </c>
      <c r="V1107" t="s">
        <v>8445</v>
      </c>
      <c r="W1107" t="s">
        <v>8446</v>
      </c>
      <c r="X1107" t="s">
        <v>8447</v>
      </c>
      <c r="Y1107" t="s">
        <v>8448</v>
      </c>
      <c r="Z1107" t="s">
        <v>8449</v>
      </c>
      <c r="AA1107" t="s">
        <v>8450</v>
      </c>
      <c r="AB1107" t="s">
        <v>8451</v>
      </c>
    </row>
    <row r="1108" spans="1:28" x14ac:dyDescent="0.25">
      <c r="A1108" t="s">
        <v>4202</v>
      </c>
      <c r="B1108" t="s">
        <v>4203</v>
      </c>
      <c r="C1108" t="s">
        <v>7582</v>
      </c>
      <c r="D1108" t="s">
        <v>17066</v>
      </c>
      <c r="E1108" s="3">
        <v>1599</v>
      </c>
      <c r="F1108" s="3">
        <v>2790</v>
      </c>
      <c r="G1108" s="3" t="str" cm="1">
        <f t="array" ref="G110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108" s="18">
        <v>0.43</v>
      </c>
      <c r="I1108" s="8">
        <f>Table2[[#This Row],[rating]]+(Table2[[#This Row],[review count per product]]/8)</f>
        <v>4.5999999999999996</v>
      </c>
      <c r="J1108">
        <v>3.6</v>
      </c>
      <c r="K1108" s="2">
        <v>2272</v>
      </c>
      <c r="L1108" s="2" t="str">
        <f>IF(Table2[[#This Row],[rating_count]]&lt;1000,"YES","NO")</f>
        <v>NO</v>
      </c>
      <c r="M1108" s="2" t="str" cm="1">
        <f t="array" ref="M1108">_xlfn.IFS(E1108&lt;1000,"&lt;₹1000",E1108&lt;=10000,"₹1000 - ₹10000",E1108&gt;10000,"&gt;₹10000")</f>
        <v>₹1000 - ₹10000</v>
      </c>
      <c r="N1108" s="2" t="str">
        <f t="shared" si="51"/>
        <v>NO</v>
      </c>
      <c r="O1108" s="4">
        <f t="shared" si="52"/>
        <v>6338880</v>
      </c>
      <c r="P1108" t="s">
        <v>4204</v>
      </c>
      <c r="Q1108" t="s">
        <v>4205</v>
      </c>
      <c r="R1108" t="s">
        <v>4206</v>
      </c>
      <c r="S1108">
        <f t="shared" si="53"/>
        <v>8</v>
      </c>
      <c r="T1108" t="s">
        <v>4207</v>
      </c>
      <c r="U1108" t="s">
        <v>12662</v>
      </c>
      <c r="V1108" t="s">
        <v>12663</v>
      </c>
      <c r="W1108" t="s">
        <v>12664</v>
      </c>
      <c r="X1108" t="s">
        <v>12665</v>
      </c>
      <c r="Y1108" t="s">
        <v>12666</v>
      </c>
      <c r="Z1108" t="s">
        <v>12667</v>
      </c>
      <c r="AA1108" t="s">
        <v>12668</v>
      </c>
      <c r="AB1108" t="s">
        <v>12669</v>
      </c>
    </row>
    <row r="1109" spans="1:28" x14ac:dyDescent="0.25">
      <c r="A1109" t="s">
        <v>6215</v>
      </c>
      <c r="B1109" t="s">
        <v>6216</v>
      </c>
      <c r="C1109" t="s">
        <v>7714</v>
      </c>
      <c r="D1109" t="s">
        <v>17068</v>
      </c>
      <c r="E1109" s="3">
        <v>9199</v>
      </c>
      <c r="F1109" s="3">
        <v>18000</v>
      </c>
      <c r="G1109" s="3" t="str" cm="1">
        <f t="array" ref="G110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109" s="18">
        <v>0.49</v>
      </c>
      <c r="I1109" s="8">
        <f>Table2[[#This Row],[rating]]+(Table2[[#This Row],[review count per product]]/8)</f>
        <v>5</v>
      </c>
      <c r="J1109">
        <v>4</v>
      </c>
      <c r="K1109" s="2">
        <v>16020</v>
      </c>
      <c r="L1109" s="2" t="str">
        <f>IF(Table2[[#This Row],[rating_count]]&lt;1000,"YES","NO")</f>
        <v>NO</v>
      </c>
      <c r="M1109" s="2" t="str" cm="1">
        <f t="array" ref="M1109">_xlfn.IFS(E1109&lt;1000,"&lt;₹1000",E1109&lt;=10000,"₹1000 - ₹10000",E1109&gt;10000,"&gt;₹10000")</f>
        <v>₹1000 - ₹10000</v>
      </c>
      <c r="N1109" s="2" t="str">
        <f t="shared" si="51"/>
        <v>NO</v>
      </c>
      <c r="O1109" s="4">
        <f t="shared" si="52"/>
        <v>288360000</v>
      </c>
      <c r="P1109" t="s">
        <v>6217</v>
      </c>
      <c r="Q1109" t="s">
        <v>6218</v>
      </c>
      <c r="R1109" t="s">
        <v>6219</v>
      </c>
      <c r="S1109">
        <f t="shared" si="53"/>
        <v>8</v>
      </c>
      <c r="T1109" t="s">
        <v>6220</v>
      </c>
      <c r="U1109" t="s">
        <v>15286</v>
      </c>
      <c r="V1109" t="s">
        <v>15287</v>
      </c>
      <c r="W1109" t="s">
        <v>15288</v>
      </c>
      <c r="X1109" t="s">
        <v>15289</v>
      </c>
      <c r="Y1109" t="s">
        <v>15290</v>
      </c>
      <c r="Z1109" t="s">
        <v>15291</v>
      </c>
      <c r="AA1109" t="s">
        <v>15292</v>
      </c>
      <c r="AB1109" t="s">
        <v>15293</v>
      </c>
    </row>
    <row r="1110" spans="1:28" x14ac:dyDescent="0.25">
      <c r="A1110" t="s">
        <v>1274</v>
      </c>
      <c r="B1110" t="s">
        <v>1275</v>
      </c>
      <c r="C1110" t="s">
        <v>7537</v>
      </c>
      <c r="D1110" t="s">
        <v>17066</v>
      </c>
      <c r="E1110" s="3">
        <v>179</v>
      </c>
      <c r="F1110" s="3">
        <v>399</v>
      </c>
      <c r="G1110" s="3" t="str" cm="1">
        <f t="array" ref="G111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110" s="18">
        <v>0.55000000000000004</v>
      </c>
      <c r="I1110" s="8">
        <f>Table2[[#This Row],[rating]]+(Table2[[#This Row],[review count per product]]/8)</f>
        <v>5</v>
      </c>
      <c r="J1110">
        <v>4</v>
      </c>
      <c r="K1110" s="2">
        <v>1423</v>
      </c>
      <c r="L1110" s="2" t="str">
        <f>IF(Table2[[#This Row],[rating_count]]&lt;1000,"YES","NO")</f>
        <v>NO</v>
      </c>
      <c r="M1110" s="2" t="str" cm="1">
        <f t="array" ref="M1110">_xlfn.IFS(E1110&lt;1000,"&lt;₹1000",E1110&lt;=10000,"₹1000 - ₹10000",E1110&gt;10000,"&gt;₹10000")</f>
        <v>&lt;₹1000</v>
      </c>
      <c r="N1110" s="2" t="str">
        <f t="shared" si="51"/>
        <v>YES</v>
      </c>
      <c r="O1110" s="4">
        <f t="shared" si="52"/>
        <v>567777</v>
      </c>
      <c r="P1110" t="s">
        <v>432</v>
      </c>
      <c r="Q1110" t="s">
        <v>433</v>
      </c>
      <c r="R1110" t="s">
        <v>434</v>
      </c>
      <c r="S1110">
        <f t="shared" si="53"/>
        <v>8</v>
      </c>
      <c r="T1110" t="s">
        <v>435</v>
      </c>
      <c r="U1110" t="s">
        <v>8256</v>
      </c>
      <c r="V1110" t="s">
        <v>8257</v>
      </c>
      <c r="W1110" t="s">
        <v>8258</v>
      </c>
      <c r="X1110" t="s">
        <v>8259</v>
      </c>
      <c r="Y1110" t="s">
        <v>8260</v>
      </c>
      <c r="Z1110" t="s">
        <v>8261</v>
      </c>
      <c r="AA1110" t="s">
        <v>8262</v>
      </c>
      <c r="AB1110" t="s">
        <v>8263</v>
      </c>
    </row>
    <row r="1111" spans="1:28" x14ac:dyDescent="0.25">
      <c r="A1111" t="s">
        <v>430</v>
      </c>
      <c r="B1111" t="s">
        <v>431</v>
      </c>
      <c r="C1111" t="s">
        <v>7537</v>
      </c>
      <c r="D1111" t="s">
        <v>17066</v>
      </c>
      <c r="E1111" s="3">
        <v>179</v>
      </c>
      <c r="F1111" s="3">
        <v>399</v>
      </c>
      <c r="G1111" s="3" t="str" cm="1">
        <f t="array" ref="G111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111" s="18">
        <v>0.55000000000000004</v>
      </c>
      <c r="I1111" s="8">
        <f>Table2[[#This Row],[rating]]+(Table2[[#This Row],[review count per product]]/8)</f>
        <v>5</v>
      </c>
      <c r="J1111">
        <v>4</v>
      </c>
      <c r="K1111" s="2">
        <v>1423</v>
      </c>
      <c r="L1111" s="2" t="str">
        <f>IF(Table2[[#This Row],[rating_count]]&lt;1000,"YES","NO")</f>
        <v>NO</v>
      </c>
      <c r="M1111" s="2" t="str" cm="1">
        <f t="array" ref="M1111">_xlfn.IFS(E1111&lt;1000,"&lt;₹1000",E1111&lt;=10000,"₹1000 - ₹10000",E1111&gt;10000,"&gt;₹10000")</f>
        <v>&lt;₹1000</v>
      </c>
      <c r="N1111" s="2" t="str">
        <f t="shared" si="51"/>
        <v>YES</v>
      </c>
      <c r="O1111" s="4">
        <f t="shared" si="52"/>
        <v>567777</v>
      </c>
      <c r="P1111" t="s">
        <v>432</v>
      </c>
      <c r="Q1111" t="s">
        <v>433</v>
      </c>
      <c r="R1111" t="s">
        <v>434</v>
      </c>
      <c r="S1111">
        <f t="shared" si="53"/>
        <v>8</v>
      </c>
      <c r="T1111" t="s">
        <v>435</v>
      </c>
      <c r="U1111" t="s">
        <v>8256</v>
      </c>
      <c r="V1111" t="s">
        <v>8257</v>
      </c>
      <c r="W1111" t="s">
        <v>8258</v>
      </c>
      <c r="X1111" t="s">
        <v>8259</v>
      </c>
      <c r="Y1111" t="s">
        <v>8260</v>
      </c>
      <c r="Z1111" t="s">
        <v>8261</v>
      </c>
      <c r="AA1111" t="s">
        <v>8262</v>
      </c>
      <c r="AB1111" t="s">
        <v>8263</v>
      </c>
    </row>
    <row r="1112" spans="1:28" x14ac:dyDescent="0.25">
      <c r="A1112" t="s">
        <v>916</v>
      </c>
      <c r="B1112" t="s">
        <v>917</v>
      </c>
      <c r="C1112" t="s">
        <v>7537</v>
      </c>
      <c r="D1112" t="s">
        <v>17066</v>
      </c>
      <c r="E1112" s="3">
        <v>149</v>
      </c>
      <c r="F1112" s="3">
        <v>399</v>
      </c>
      <c r="G1112" s="3" t="str" cm="1">
        <f t="array" ref="G111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112" s="18">
        <v>0.63</v>
      </c>
      <c r="I1112" s="8">
        <f>Table2[[#This Row],[rating]]+(Table2[[#This Row],[review count per product]]/8)</f>
        <v>5</v>
      </c>
      <c r="J1112">
        <v>4</v>
      </c>
      <c r="K1112" s="2">
        <v>1423</v>
      </c>
      <c r="L1112" s="2" t="str">
        <f>IF(Table2[[#This Row],[rating_count]]&lt;1000,"YES","NO")</f>
        <v>NO</v>
      </c>
      <c r="M1112" s="2" t="str" cm="1">
        <f t="array" ref="M1112">_xlfn.IFS(E1112&lt;1000,"&lt;₹1000",E1112&lt;=10000,"₹1000 - ₹10000",E1112&gt;10000,"&gt;₹10000")</f>
        <v>&lt;₹1000</v>
      </c>
      <c r="N1112" s="2" t="str">
        <f t="shared" si="51"/>
        <v>YES</v>
      </c>
      <c r="O1112" s="4">
        <f t="shared" si="52"/>
        <v>567777</v>
      </c>
      <c r="P1112" t="s">
        <v>918</v>
      </c>
      <c r="Q1112" t="s">
        <v>433</v>
      </c>
      <c r="R1112" t="s">
        <v>434</v>
      </c>
      <c r="S1112">
        <f t="shared" si="53"/>
        <v>8</v>
      </c>
      <c r="T1112" t="s">
        <v>435</v>
      </c>
      <c r="U1112" t="s">
        <v>8256</v>
      </c>
      <c r="V1112" t="s">
        <v>8257</v>
      </c>
      <c r="W1112" t="s">
        <v>8258</v>
      </c>
      <c r="X1112" t="s">
        <v>8259</v>
      </c>
      <c r="Y1112" t="s">
        <v>8260</v>
      </c>
      <c r="Z1112" t="s">
        <v>8261</v>
      </c>
      <c r="AA1112" t="s">
        <v>8262</v>
      </c>
      <c r="AB1112" t="s">
        <v>8263</v>
      </c>
    </row>
    <row r="1113" spans="1:28" x14ac:dyDescent="0.25">
      <c r="A1113" t="s">
        <v>2352</v>
      </c>
      <c r="B1113" t="s">
        <v>1901</v>
      </c>
      <c r="C1113" t="s">
        <v>7537</v>
      </c>
      <c r="D1113" t="s">
        <v>17066</v>
      </c>
      <c r="E1113" s="3">
        <v>2199</v>
      </c>
      <c r="F1113" s="3">
        <v>9999</v>
      </c>
      <c r="G1113" s="3" t="str" cm="1">
        <f t="array" ref="G111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13" s="18">
        <v>0.78</v>
      </c>
      <c r="I1113" s="8">
        <f>Table2[[#This Row],[rating]]+(Table2[[#This Row],[review count per product]]/8)</f>
        <v>5.2</v>
      </c>
      <c r="J1113">
        <v>4.2</v>
      </c>
      <c r="K1113" s="2">
        <v>29472</v>
      </c>
      <c r="L1113" s="2" t="str">
        <f>IF(Table2[[#This Row],[rating_count]]&lt;1000,"YES","NO")</f>
        <v>NO</v>
      </c>
      <c r="M1113" s="2" t="str" cm="1">
        <f t="array" ref="M1113">_xlfn.IFS(E1113&lt;1000,"&lt;₹1000",E1113&lt;=10000,"₹1000 - ₹10000",E1113&gt;10000,"&gt;₹10000")</f>
        <v>₹1000 - ₹10000</v>
      </c>
      <c r="N1113" s="2" t="str">
        <f t="shared" si="51"/>
        <v>YES</v>
      </c>
      <c r="O1113" s="4">
        <f t="shared" si="52"/>
        <v>294690528</v>
      </c>
      <c r="P1113" t="s">
        <v>2353</v>
      </c>
      <c r="Q1113" t="s">
        <v>1903</v>
      </c>
      <c r="R1113" t="s">
        <v>1904</v>
      </c>
      <c r="S1113">
        <f t="shared" si="53"/>
        <v>8</v>
      </c>
      <c r="T1113" t="s">
        <v>1905</v>
      </c>
      <c r="U1113" t="s">
        <v>9890</v>
      </c>
      <c r="V1113" t="s">
        <v>9891</v>
      </c>
      <c r="W1113" t="s">
        <v>9892</v>
      </c>
      <c r="X1113" t="s">
        <v>9893</v>
      </c>
      <c r="Y1113" t="s">
        <v>9894</v>
      </c>
      <c r="Z1113" t="s">
        <v>9895</v>
      </c>
      <c r="AA1113" t="s">
        <v>9896</v>
      </c>
      <c r="AB1113" t="s">
        <v>9897</v>
      </c>
    </row>
    <row r="1114" spans="1:28" x14ac:dyDescent="0.25">
      <c r="A1114" t="s">
        <v>2695</v>
      </c>
      <c r="B1114" t="s">
        <v>2696</v>
      </c>
      <c r="C1114" t="s">
        <v>7560</v>
      </c>
      <c r="D1114" t="s">
        <v>17067</v>
      </c>
      <c r="E1114" s="3">
        <v>1499</v>
      </c>
      <c r="F1114" s="3">
        <v>7999</v>
      </c>
      <c r="G1114" s="3" t="str" cm="1">
        <f t="array" ref="G111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1114" s="18">
        <v>0.81</v>
      </c>
      <c r="I1114" s="8">
        <f>Table2[[#This Row],[rating]]+(Table2[[#This Row],[review count per product]]/8)</f>
        <v>5.2</v>
      </c>
      <c r="J1114">
        <v>4.2</v>
      </c>
      <c r="K1114" s="2">
        <v>22638</v>
      </c>
      <c r="L1114" s="2" t="str">
        <f>IF(Table2[[#This Row],[rating_count]]&lt;1000,"YES","NO")</f>
        <v>NO</v>
      </c>
      <c r="M1114" s="2" t="str" cm="1">
        <f t="array" ref="M1114">_xlfn.IFS(E1114&lt;1000,"&lt;₹1000",E1114&lt;=10000,"₹1000 - ₹10000",E1114&gt;10000,"&gt;₹10000")</f>
        <v>₹1000 - ₹10000</v>
      </c>
      <c r="N1114" s="2" t="str">
        <f t="shared" si="51"/>
        <v>YES</v>
      </c>
      <c r="O1114" s="4">
        <f t="shared" si="52"/>
        <v>181081362</v>
      </c>
      <c r="P1114" t="s">
        <v>2697</v>
      </c>
      <c r="Q1114" t="s">
        <v>1880</v>
      </c>
      <c r="R1114" t="s">
        <v>1881</v>
      </c>
      <c r="S1114">
        <f t="shared" si="53"/>
        <v>8</v>
      </c>
      <c r="T1114" t="s">
        <v>1882</v>
      </c>
      <c r="U1114" t="s">
        <v>9872</v>
      </c>
      <c r="V1114" t="s">
        <v>9873</v>
      </c>
      <c r="W1114" t="s">
        <v>9874</v>
      </c>
      <c r="X1114" t="s">
        <v>9875</v>
      </c>
      <c r="Y1114" t="s">
        <v>9876</v>
      </c>
      <c r="Z1114" t="s">
        <v>9877</v>
      </c>
      <c r="AA1114" t="s">
        <v>9878</v>
      </c>
      <c r="AB1114" t="s">
        <v>9879</v>
      </c>
    </row>
    <row r="1115" spans="1:28" x14ac:dyDescent="0.25">
      <c r="A1115" t="s">
        <v>2482</v>
      </c>
      <c r="B1115" t="s">
        <v>2483</v>
      </c>
      <c r="C1115" t="s">
        <v>7564</v>
      </c>
      <c r="D1115" t="s">
        <v>17067</v>
      </c>
      <c r="E1115" s="3">
        <v>1499</v>
      </c>
      <c r="F1115" s="3">
        <v>9999</v>
      </c>
      <c r="G1115" s="3" t="str" cm="1">
        <f t="array" ref="G111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1115" s="18">
        <v>0.85</v>
      </c>
      <c r="I1115" s="8">
        <f>Table2[[#This Row],[rating]]+(Table2[[#This Row],[review count per product]]/8)</f>
        <v>5.2</v>
      </c>
      <c r="J1115">
        <v>4.2</v>
      </c>
      <c r="K1115" s="2">
        <v>22638</v>
      </c>
      <c r="L1115" s="2" t="str">
        <f>IF(Table2[[#This Row],[rating_count]]&lt;1000,"YES","NO")</f>
        <v>NO</v>
      </c>
      <c r="M1115" s="2" t="str" cm="1">
        <f t="array" ref="M1115">_xlfn.IFS(E1115&lt;1000,"&lt;₹1000",E1115&lt;=10000,"₹1000 - ₹10000",E1115&gt;10000,"&gt;₹10000")</f>
        <v>₹1000 - ₹10000</v>
      </c>
      <c r="N1115" s="2" t="str">
        <f t="shared" si="51"/>
        <v>YES</v>
      </c>
      <c r="O1115" s="4">
        <f t="shared" si="52"/>
        <v>226357362</v>
      </c>
      <c r="P1115" t="s">
        <v>2484</v>
      </c>
      <c r="Q1115" t="s">
        <v>1880</v>
      </c>
      <c r="R1115" t="s">
        <v>1881</v>
      </c>
      <c r="S1115">
        <f t="shared" si="53"/>
        <v>8</v>
      </c>
      <c r="T1115" t="s">
        <v>1882</v>
      </c>
      <c r="U1115" t="s">
        <v>9872</v>
      </c>
      <c r="V1115" t="s">
        <v>9873</v>
      </c>
      <c r="W1115" t="s">
        <v>9874</v>
      </c>
      <c r="X1115" t="s">
        <v>9875</v>
      </c>
      <c r="Y1115" t="s">
        <v>9876</v>
      </c>
      <c r="Z1115" t="s">
        <v>9877</v>
      </c>
      <c r="AA1115" t="s">
        <v>9878</v>
      </c>
      <c r="AB1115" t="s">
        <v>9879</v>
      </c>
    </row>
    <row r="1116" spans="1:28" x14ac:dyDescent="0.25">
      <c r="A1116" t="s">
        <v>1900</v>
      </c>
      <c r="B1116" t="s">
        <v>1901</v>
      </c>
      <c r="C1116" t="s">
        <v>7558</v>
      </c>
      <c r="D1116" t="s">
        <v>17067</v>
      </c>
      <c r="E1116" s="3">
        <v>2199</v>
      </c>
      <c r="F1116" s="3">
        <v>9999</v>
      </c>
      <c r="G1116" s="3" t="str" cm="1">
        <f t="array" ref="G111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16" s="18">
        <v>0.78</v>
      </c>
      <c r="I1116" s="8">
        <f>Table2[[#This Row],[rating]]+(Table2[[#This Row],[review count per product]]/8)</f>
        <v>5.2</v>
      </c>
      <c r="J1116">
        <v>4.2</v>
      </c>
      <c r="K1116" s="2">
        <v>29471</v>
      </c>
      <c r="L1116" s="2" t="str">
        <f>IF(Table2[[#This Row],[rating_count]]&lt;1000,"YES","NO")</f>
        <v>NO</v>
      </c>
      <c r="M1116" s="2" t="str" cm="1">
        <f t="array" ref="M1116">_xlfn.IFS(E1116&lt;1000,"&lt;₹1000",E1116&lt;=10000,"₹1000 - ₹10000",E1116&gt;10000,"&gt;₹10000")</f>
        <v>₹1000 - ₹10000</v>
      </c>
      <c r="N1116" s="2" t="str">
        <f t="shared" si="51"/>
        <v>YES</v>
      </c>
      <c r="O1116" s="4">
        <f t="shared" si="52"/>
        <v>294680529</v>
      </c>
      <c r="P1116" t="s">
        <v>1902</v>
      </c>
      <c r="Q1116" t="s">
        <v>1903</v>
      </c>
      <c r="R1116" t="s">
        <v>1904</v>
      </c>
      <c r="S1116">
        <f t="shared" si="53"/>
        <v>8</v>
      </c>
      <c r="T1116" t="s">
        <v>1905</v>
      </c>
      <c r="U1116" t="s">
        <v>9890</v>
      </c>
      <c r="V1116" t="s">
        <v>9891</v>
      </c>
      <c r="W1116" t="s">
        <v>9892</v>
      </c>
      <c r="X1116" t="s">
        <v>9893</v>
      </c>
      <c r="Y1116" t="s">
        <v>9894</v>
      </c>
      <c r="Z1116" t="s">
        <v>9895</v>
      </c>
      <c r="AA1116" t="s">
        <v>9896</v>
      </c>
      <c r="AB1116" t="s">
        <v>9897</v>
      </c>
    </row>
    <row r="1117" spans="1:28" x14ac:dyDescent="0.25">
      <c r="A1117" t="s">
        <v>1877</v>
      </c>
      <c r="B1117" t="s">
        <v>1878</v>
      </c>
      <c r="C1117" t="s">
        <v>7564</v>
      </c>
      <c r="D1117" t="s">
        <v>17067</v>
      </c>
      <c r="E1117" s="3">
        <v>1499</v>
      </c>
      <c r="F1117" s="3">
        <v>7999</v>
      </c>
      <c r="G1117" s="3" t="str" cm="1">
        <f t="array" ref="G111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1117" s="18">
        <v>0.81</v>
      </c>
      <c r="I1117" s="8">
        <f>Table2[[#This Row],[rating]]+(Table2[[#This Row],[review count per product]]/8)</f>
        <v>5.2</v>
      </c>
      <c r="J1117">
        <v>4.2</v>
      </c>
      <c r="K1117" s="2">
        <v>22636</v>
      </c>
      <c r="L1117" s="2" t="str">
        <f>IF(Table2[[#This Row],[rating_count]]&lt;1000,"YES","NO")</f>
        <v>NO</v>
      </c>
      <c r="M1117" s="2" t="str" cm="1">
        <f t="array" ref="M1117">_xlfn.IFS(E1117&lt;1000,"&lt;₹1000",E1117&lt;=10000,"₹1000 - ₹10000",E1117&gt;10000,"&gt;₹10000")</f>
        <v>₹1000 - ₹10000</v>
      </c>
      <c r="N1117" s="2" t="str">
        <f t="shared" si="51"/>
        <v>YES</v>
      </c>
      <c r="O1117" s="4">
        <f t="shared" si="52"/>
        <v>181065364</v>
      </c>
      <c r="P1117" t="s">
        <v>1879</v>
      </c>
      <c r="Q1117" t="s">
        <v>1880</v>
      </c>
      <c r="R1117" t="s">
        <v>1881</v>
      </c>
      <c r="S1117">
        <f t="shared" si="53"/>
        <v>8</v>
      </c>
      <c r="T1117" t="s">
        <v>1882</v>
      </c>
      <c r="U1117" t="s">
        <v>9872</v>
      </c>
      <c r="V1117" t="s">
        <v>9873</v>
      </c>
      <c r="W1117" t="s">
        <v>9874</v>
      </c>
      <c r="X1117" t="s">
        <v>9875</v>
      </c>
      <c r="Y1117" t="s">
        <v>9876</v>
      </c>
      <c r="Z1117" t="s">
        <v>9877</v>
      </c>
      <c r="AA1117" t="s">
        <v>9878</v>
      </c>
      <c r="AB1117" t="s">
        <v>9879</v>
      </c>
    </row>
    <row r="1118" spans="1:28" x14ac:dyDescent="0.25">
      <c r="A1118" t="s">
        <v>4125</v>
      </c>
      <c r="B1118" t="s">
        <v>4126</v>
      </c>
      <c r="C1118" t="s">
        <v>7630</v>
      </c>
      <c r="D1118" t="s">
        <v>17069</v>
      </c>
      <c r="E1118" s="3">
        <v>2499</v>
      </c>
      <c r="F1118" s="3">
        <v>9999</v>
      </c>
      <c r="G1118" s="3" t="str" cm="1">
        <f t="array" ref="G111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18" s="18">
        <v>0.75</v>
      </c>
      <c r="I1118" s="8">
        <f>Table2[[#This Row],[rating]]+(Table2[[#This Row],[review count per product]]/8)</f>
        <v>5</v>
      </c>
      <c r="J1118">
        <v>4</v>
      </c>
      <c r="K1118" s="2">
        <v>9090</v>
      </c>
      <c r="L1118" s="2" t="str">
        <f>IF(Table2[[#This Row],[rating_count]]&lt;1000,"YES","NO")</f>
        <v>NO</v>
      </c>
      <c r="M1118" s="2" t="str" cm="1">
        <f t="array" ref="M1118">_xlfn.IFS(E1118&lt;1000,"&lt;₹1000",E1118&lt;=10000,"₹1000 - ₹10000",E1118&gt;10000,"&gt;₹10000")</f>
        <v>₹1000 - ₹10000</v>
      </c>
      <c r="N1118" s="2" t="str">
        <f t="shared" si="51"/>
        <v>YES</v>
      </c>
      <c r="O1118" s="4">
        <f t="shared" si="52"/>
        <v>90890910</v>
      </c>
      <c r="P1118" t="s">
        <v>4127</v>
      </c>
      <c r="Q1118" t="s">
        <v>4128</v>
      </c>
      <c r="R1118" t="s">
        <v>4129</v>
      </c>
      <c r="S1118">
        <f t="shared" si="53"/>
        <v>8</v>
      </c>
      <c r="T1118" t="s">
        <v>4130</v>
      </c>
      <c r="U1118" t="s">
        <v>12558</v>
      </c>
      <c r="V1118" t="s">
        <v>12559</v>
      </c>
      <c r="W1118" t="s">
        <v>12560</v>
      </c>
      <c r="X1118" t="s">
        <v>12561</v>
      </c>
      <c r="Y1118" t="s">
        <v>12562</v>
      </c>
      <c r="Z1118" t="s">
        <v>12563</v>
      </c>
      <c r="AA1118" t="s">
        <v>12564</v>
      </c>
      <c r="AB1118" t="s">
        <v>12565</v>
      </c>
    </row>
    <row r="1119" spans="1:28" x14ac:dyDescent="0.25">
      <c r="A1119" t="s">
        <v>3470</v>
      </c>
      <c r="B1119" t="s">
        <v>3471</v>
      </c>
      <c r="C1119" t="s">
        <v>7537</v>
      </c>
      <c r="D1119" t="s">
        <v>17066</v>
      </c>
      <c r="E1119" s="3">
        <v>599</v>
      </c>
      <c r="F1119" s="3">
        <v>3999</v>
      </c>
      <c r="G1119" s="3" t="str" cm="1">
        <f t="array" ref="G111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1119" s="18">
        <v>0.85</v>
      </c>
      <c r="I1119" s="8">
        <f>Table2[[#This Row],[rating]]+(Table2[[#This Row],[review count per product]]/8)</f>
        <v>4.9000000000000004</v>
      </c>
      <c r="J1119">
        <v>3.9</v>
      </c>
      <c r="K1119" s="2">
        <v>1087</v>
      </c>
      <c r="L1119" s="2" t="str">
        <f>IF(Table2[[#This Row],[rating_count]]&lt;1000,"YES","NO")</f>
        <v>NO</v>
      </c>
      <c r="M1119" s="2" t="str" cm="1">
        <f t="array" ref="M1119">_xlfn.IFS(E1119&lt;1000,"&lt;₹1000",E1119&lt;=10000,"₹1000 - ₹10000",E1119&gt;10000,"&gt;₹10000")</f>
        <v>&lt;₹1000</v>
      </c>
      <c r="N1119" s="2" t="str">
        <f t="shared" si="51"/>
        <v>YES</v>
      </c>
      <c r="O1119" s="4">
        <f t="shared" si="52"/>
        <v>4346913</v>
      </c>
      <c r="P1119" t="s">
        <v>3472</v>
      </c>
      <c r="Q1119" t="s">
        <v>3473</v>
      </c>
      <c r="R1119" t="s">
        <v>3474</v>
      </c>
      <c r="S1119">
        <f t="shared" si="53"/>
        <v>8</v>
      </c>
      <c r="T1119" t="s">
        <v>3475</v>
      </c>
      <c r="U1119" t="s">
        <v>11694</v>
      </c>
      <c r="V1119" t="s">
        <v>11695</v>
      </c>
      <c r="W1119" t="s">
        <v>11696</v>
      </c>
      <c r="X1119" t="s">
        <v>11697</v>
      </c>
      <c r="Y1119" t="s">
        <v>11698</v>
      </c>
      <c r="Z1119" t="s">
        <v>11699</v>
      </c>
      <c r="AA1119" t="s">
        <v>11700</v>
      </c>
      <c r="AB1119" t="s">
        <v>11701</v>
      </c>
    </row>
    <row r="1120" spans="1:28" x14ac:dyDescent="0.25">
      <c r="A1120" t="s">
        <v>2354</v>
      </c>
      <c r="B1120" t="s">
        <v>2355</v>
      </c>
      <c r="C1120" t="s">
        <v>7558</v>
      </c>
      <c r="D1120" t="s">
        <v>17067</v>
      </c>
      <c r="E1120" s="3">
        <v>95</v>
      </c>
      <c r="F1120" s="3">
        <v>499</v>
      </c>
      <c r="G1120" s="3" t="str" cm="1">
        <f t="array" ref="G112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1120" s="18">
        <v>0.81</v>
      </c>
      <c r="I1120" s="8">
        <f>Table2[[#This Row],[rating]]+(Table2[[#This Row],[review count per product]]/8)</f>
        <v>5.2</v>
      </c>
      <c r="J1120">
        <v>4.2</v>
      </c>
      <c r="K1120" s="2">
        <v>1949</v>
      </c>
      <c r="L1120" s="2" t="str">
        <f>IF(Table2[[#This Row],[rating_count]]&lt;1000,"YES","NO")</f>
        <v>NO</v>
      </c>
      <c r="M1120" s="2" t="str" cm="1">
        <f t="array" ref="M1120">_xlfn.IFS(E1120&lt;1000,"&lt;₹1000",E1120&lt;=10000,"₹1000 - ₹10000",E1120&gt;10000,"&gt;₹10000")</f>
        <v>&lt;₹1000</v>
      </c>
      <c r="N1120" s="2" t="str">
        <f t="shared" si="51"/>
        <v>YES</v>
      </c>
      <c r="O1120" s="4">
        <f t="shared" si="52"/>
        <v>972551</v>
      </c>
      <c r="P1120" t="s">
        <v>2356</v>
      </c>
      <c r="Q1120" t="s">
        <v>2357</v>
      </c>
      <c r="R1120" t="s">
        <v>2358</v>
      </c>
      <c r="S1120">
        <f t="shared" si="53"/>
        <v>8</v>
      </c>
      <c r="T1120" t="s">
        <v>2359</v>
      </c>
      <c r="U1120" t="s">
        <v>10351</v>
      </c>
      <c r="V1120" t="s">
        <v>10352</v>
      </c>
      <c r="W1120" t="s">
        <v>10353</v>
      </c>
      <c r="X1120" t="s">
        <v>10354</v>
      </c>
      <c r="Y1120" t="s">
        <v>10355</v>
      </c>
      <c r="Z1120" t="s">
        <v>10356</v>
      </c>
      <c r="AA1120" t="s">
        <v>10357</v>
      </c>
      <c r="AB1120" t="s">
        <v>10358</v>
      </c>
    </row>
    <row r="1121" spans="1:28" x14ac:dyDescent="0.25">
      <c r="A1121" t="s">
        <v>4029</v>
      </c>
      <c r="B1121" t="s">
        <v>4030</v>
      </c>
      <c r="C1121" t="s">
        <v>7588</v>
      </c>
      <c r="D1121" t="s">
        <v>17067</v>
      </c>
      <c r="E1121" s="3">
        <v>269</v>
      </c>
      <c r="F1121" s="3">
        <v>699</v>
      </c>
      <c r="G1121" s="3" t="str" cm="1">
        <f t="array" ref="G112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121" s="18">
        <v>0.62</v>
      </c>
      <c r="I1121" s="8">
        <f>Table2[[#This Row],[rating]]+(Table2[[#This Row],[review count per product]]/8)</f>
        <v>5</v>
      </c>
      <c r="J1121">
        <v>4</v>
      </c>
      <c r="K1121" s="2">
        <v>93</v>
      </c>
      <c r="L1121" s="2" t="str">
        <f>IF(Table2[[#This Row],[rating_count]]&lt;1000,"YES","NO")</f>
        <v>YES</v>
      </c>
      <c r="M1121" s="2" t="str" cm="1">
        <f t="array" ref="M1121">_xlfn.IFS(E1121&lt;1000,"&lt;₹1000",E1121&lt;=10000,"₹1000 - ₹10000",E1121&gt;10000,"&gt;₹10000")</f>
        <v>&lt;₹1000</v>
      </c>
      <c r="N1121" s="2" t="str">
        <f t="shared" si="51"/>
        <v>YES</v>
      </c>
      <c r="O1121" s="4">
        <f t="shared" si="52"/>
        <v>65007</v>
      </c>
      <c r="P1121" t="s">
        <v>4031</v>
      </c>
      <c r="Q1121" t="s">
        <v>4032</v>
      </c>
      <c r="R1121" t="s">
        <v>4033</v>
      </c>
      <c r="S1121">
        <f t="shared" si="53"/>
        <v>8</v>
      </c>
      <c r="T1121" t="s">
        <v>4034</v>
      </c>
      <c r="U1121" t="s">
        <v>12430</v>
      </c>
      <c r="V1121" t="s">
        <v>12431</v>
      </c>
      <c r="W1121" t="s">
        <v>12432</v>
      </c>
      <c r="X1121" t="s">
        <v>12433</v>
      </c>
      <c r="Y1121" t="s">
        <v>12434</v>
      </c>
      <c r="Z1121" t="s">
        <v>12435</v>
      </c>
      <c r="AA1121" t="s">
        <v>12436</v>
      </c>
      <c r="AB1121" t="s">
        <v>12437</v>
      </c>
    </row>
    <row r="1122" spans="1:28" x14ac:dyDescent="0.25">
      <c r="A1122" t="s">
        <v>7036</v>
      </c>
      <c r="B1122" t="s">
        <v>7037</v>
      </c>
      <c r="C1122" t="s">
        <v>7680</v>
      </c>
      <c r="D1122" t="s">
        <v>17068</v>
      </c>
      <c r="E1122" s="3">
        <v>2199</v>
      </c>
      <c r="F1122" s="3">
        <v>3895</v>
      </c>
      <c r="G1122" s="3" t="str" cm="1">
        <f t="array" ref="G112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122" s="18">
        <v>0.44</v>
      </c>
      <c r="I1122" s="8">
        <f>Table2[[#This Row],[rating]]+(Table2[[#This Row],[review count per product]]/8)</f>
        <v>4.9000000000000004</v>
      </c>
      <c r="J1122">
        <v>3.9</v>
      </c>
      <c r="K1122" s="2">
        <v>1085</v>
      </c>
      <c r="L1122" s="2" t="str">
        <f>IF(Table2[[#This Row],[rating_count]]&lt;1000,"YES","NO")</f>
        <v>NO</v>
      </c>
      <c r="M1122" s="2" t="str" cm="1">
        <f t="array" ref="M1122">_xlfn.IFS(E1122&lt;1000,"&lt;₹1000",E1122&lt;=10000,"₹1000 - ₹10000",E1122&gt;10000,"&gt;₹10000")</f>
        <v>₹1000 - ₹10000</v>
      </c>
      <c r="N1122" s="2" t="str">
        <f t="shared" si="51"/>
        <v>NO</v>
      </c>
      <c r="O1122" s="4">
        <f t="shared" si="52"/>
        <v>4226075</v>
      </c>
      <c r="P1122" t="s">
        <v>7038</v>
      </c>
      <c r="Q1122" t="s">
        <v>7039</v>
      </c>
      <c r="R1122" t="s">
        <v>7040</v>
      </c>
      <c r="S1122">
        <f t="shared" si="53"/>
        <v>8</v>
      </c>
      <c r="T1122" t="s">
        <v>7041</v>
      </c>
      <c r="U1122" t="s">
        <v>16356</v>
      </c>
      <c r="V1122" t="s">
        <v>16357</v>
      </c>
      <c r="W1122" t="s">
        <v>16358</v>
      </c>
      <c r="X1122" t="s">
        <v>16359</v>
      </c>
      <c r="Y1122" t="s">
        <v>16360</v>
      </c>
      <c r="Z1122" t="s">
        <v>16361</v>
      </c>
      <c r="AA1122" t="s">
        <v>16362</v>
      </c>
      <c r="AB1122" t="s">
        <v>16363</v>
      </c>
    </row>
    <row r="1123" spans="1:28" x14ac:dyDescent="0.25">
      <c r="A1123" t="s">
        <v>3651</v>
      </c>
      <c r="B1123" t="s">
        <v>3652</v>
      </c>
      <c r="C1123" t="s">
        <v>7537</v>
      </c>
      <c r="D1123" t="s">
        <v>17066</v>
      </c>
      <c r="E1123" s="3">
        <v>499</v>
      </c>
      <c r="F1123" s="3">
        <v>1000</v>
      </c>
      <c r="G1123" s="3" t="str" cm="1">
        <f t="array" ref="G112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123" s="18">
        <v>0.5</v>
      </c>
      <c r="I1123" s="8">
        <f>Table2[[#This Row],[rating]]+(Table2[[#This Row],[review count per product]]/8)</f>
        <v>6</v>
      </c>
      <c r="J1123">
        <v>5</v>
      </c>
      <c r="K1123" s="2">
        <v>23</v>
      </c>
      <c r="L1123" s="2" t="str">
        <f>IF(Table2[[#This Row],[rating_count]]&lt;1000,"YES","NO")</f>
        <v>YES</v>
      </c>
      <c r="M1123" s="2" t="str" cm="1">
        <f t="array" ref="M1123">_xlfn.IFS(E1123&lt;1000,"&lt;₹1000",E1123&lt;=10000,"₹1000 - ₹10000",E1123&gt;10000,"&gt;₹10000")</f>
        <v>&lt;₹1000</v>
      </c>
      <c r="N1123" s="2" t="str">
        <f t="shared" si="51"/>
        <v>YES</v>
      </c>
      <c r="O1123" s="4">
        <f t="shared" si="52"/>
        <v>23000</v>
      </c>
      <c r="P1123" t="s">
        <v>3653</v>
      </c>
      <c r="Q1123" t="s">
        <v>3654</v>
      </c>
      <c r="R1123" t="s">
        <v>3655</v>
      </c>
      <c r="S1123">
        <f t="shared" si="53"/>
        <v>8</v>
      </c>
      <c r="T1123" t="s">
        <v>3656</v>
      </c>
      <c r="U1123" t="s">
        <v>11926</v>
      </c>
      <c r="V1123" t="s">
        <v>11927</v>
      </c>
      <c r="W1123" t="s">
        <v>11928</v>
      </c>
      <c r="X1123" t="s">
        <v>11929</v>
      </c>
      <c r="Y1123" t="s">
        <v>11930</v>
      </c>
      <c r="Z1123" t="s">
        <v>11931</v>
      </c>
      <c r="AA1123" t="s">
        <v>11932</v>
      </c>
      <c r="AB1123" t="s">
        <v>11933</v>
      </c>
    </row>
    <row r="1124" spans="1:28" x14ac:dyDescent="0.25">
      <c r="A1124" t="s">
        <v>5653</v>
      </c>
      <c r="B1124" t="s">
        <v>5654</v>
      </c>
      <c r="C1124" t="s">
        <v>7681</v>
      </c>
      <c r="D1124" t="s">
        <v>17068</v>
      </c>
      <c r="E1124" s="3">
        <v>479</v>
      </c>
      <c r="F1124" s="3">
        <v>1000</v>
      </c>
      <c r="G1124" s="3" t="str" cm="1">
        <f t="array" ref="G112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124" s="18">
        <v>0.52</v>
      </c>
      <c r="I1124" s="8">
        <f>Table2[[#This Row],[rating]]+(Table2[[#This Row],[review count per product]]/8)</f>
        <v>5.2</v>
      </c>
      <c r="J1124">
        <v>4.2</v>
      </c>
      <c r="K1124" s="2">
        <v>1559</v>
      </c>
      <c r="L1124" s="2" t="str">
        <f>IF(Table2[[#This Row],[rating_count]]&lt;1000,"YES","NO")</f>
        <v>NO</v>
      </c>
      <c r="M1124" s="2" t="str" cm="1">
        <f t="array" ref="M1124">_xlfn.IFS(E1124&lt;1000,"&lt;₹1000",E1124&lt;=10000,"₹1000 - ₹10000",E1124&gt;10000,"&gt;₹10000")</f>
        <v>&lt;₹1000</v>
      </c>
      <c r="N1124" s="2" t="str">
        <f t="shared" si="51"/>
        <v>YES</v>
      </c>
      <c r="O1124" s="4">
        <f t="shared" si="52"/>
        <v>1559000</v>
      </c>
      <c r="P1124" t="s">
        <v>5655</v>
      </c>
      <c r="Q1124" t="s">
        <v>5656</v>
      </c>
      <c r="R1124" t="s">
        <v>5657</v>
      </c>
      <c r="S1124">
        <f t="shared" si="53"/>
        <v>8</v>
      </c>
      <c r="T1124" t="s">
        <v>5658</v>
      </c>
      <c r="U1124" t="s">
        <v>14549</v>
      </c>
      <c r="V1124" t="s">
        <v>14550</v>
      </c>
      <c r="W1124" t="s">
        <v>14551</v>
      </c>
      <c r="X1124" t="s">
        <v>14552</v>
      </c>
      <c r="Y1124" t="s">
        <v>14553</v>
      </c>
      <c r="Z1124" t="s">
        <v>14554</v>
      </c>
      <c r="AA1124" t="s">
        <v>14555</v>
      </c>
      <c r="AB1124" t="s">
        <v>14556</v>
      </c>
    </row>
    <row r="1125" spans="1:28" x14ac:dyDescent="0.25">
      <c r="A1125" t="s">
        <v>1082</v>
      </c>
      <c r="B1125" t="s">
        <v>1083</v>
      </c>
      <c r="C1125" t="s">
        <v>7540</v>
      </c>
      <c r="D1125" t="s">
        <v>17067</v>
      </c>
      <c r="E1125" s="3">
        <v>11990</v>
      </c>
      <c r="F1125" s="3">
        <v>31990</v>
      </c>
      <c r="G1125" s="3" t="str" cm="1">
        <f t="array" ref="G112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125" s="18">
        <v>0.63</v>
      </c>
      <c r="I1125" s="8">
        <f>Table2[[#This Row],[rating]]+(Table2[[#This Row],[review count per product]]/8)</f>
        <v>5.2</v>
      </c>
      <c r="J1125">
        <v>4.2</v>
      </c>
      <c r="K1125" s="2">
        <v>64</v>
      </c>
      <c r="L1125" s="2" t="str">
        <f>IF(Table2[[#This Row],[rating_count]]&lt;1000,"YES","NO")</f>
        <v>YES</v>
      </c>
      <c r="M1125" s="2" t="str" cm="1">
        <f t="array" ref="M1125">_xlfn.IFS(E1125&lt;1000,"&lt;₹1000",E1125&lt;=10000,"₹1000 - ₹10000",E1125&gt;10000,"&gt;₹10000")</f>
        <v>&gt;₹10000</v>
      </c>
      <c r="N1125" s="2" t="str">
        <f t="shared" si="51"/>
        <v>YES</v>
      </c>
      <c r="O1125" s="4">
        <f t="shared" si="52"/>
        <v>2047360</v>
      </c>
      <c r="P1125" t="s">
        <v>438</v>
      </c>
      <c r="Q1125" t="s">
        <v>1084</v>
      </c>
      <c r="R1125" t="s">
        <v>1085</v>
      </c>
      <c r="S1125">
        <f t="shared" si="53"/>
        <v>8</v>
      </c>
      <c r="T1125" t="s">
        <v>1086</v>
      </c>
      <c r="U1125" t="s">
        <v>8953</v>
      </c>
      <c r="V1125" t="s">
        <v>8954</v>
      </c>
      <c r="W1125" t="s">
        <v>8955</v>
      </c>
      <c r="X1125" t="s">
        <v>8956</v>
      </c>
      <c r="Y1125" t="s">
        <v>8957</v>
      </c>
      <c r="Z1125" t="s">
        <v>8958</v>
      </c>
      <c r="AA1125" t="s">
        <v>8959</v>
      </c>
      <c r="AB1125" t="s">
        <v>8960</v>
      </c>
    </row>
    <row r="1126" spans="1:28" x14ac:dyDescent="0.25">
      <c r="A1126" t="s">
        <v>2084</v>
      </c>
      <c r="B1126" t="s">
        <v>2085</v>
      </c>
      <c r="C1126" t="s">
        <v>7568</v>
      </c>
      <c r="D1126" t="s">
        <v>17067</v>
      </c>
      <c r="E1126" s="3">
        <v>199</v>
      </c>
      <c r="F1126" s="3">
        <v>499</v>
      </c>
      <c r="G1126" s="3" t="str" cm="1">
        <f t="array" ref="G112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126" s="18">
        <v>0.6</v>
      </c>
      <c r="I1126" s="8">
        <f>Table2[[#This Row],[rating]]+(Table2[[#This Row],[review count per product]]/8)</f>
        <v>5.0999999999999996</v>
      </c>
      <c r="J1126">
        <v>4.0999999999999996</v>
      </c>
      <c r="K1126" s="2">
        <v>1786</v>
      </c>
      <c r="L1126" s="2" t="str">
        <f>IF(Table2[[#This Row],[rating_count]]&lt;1000,"YES","NO")</f>
        <v>NO</v>
      </c>
      <c r="M1126" s="2" t="str" cm="1">
        <f t="array" ref="M1126">_xlfn.IFS(E1126&lt;1000,"&lt;₹1000",E1126&lt;=10000,"₹1000 - ₹10000",E1126&gt;10000,"&gt;₹10000")</f>
        <v>&lt;₹1000</v>
      </c>
      <c r="N1126" s="2" t="str">
        <f t="shared" si="51"/>
        <v>YES</v>
      </c>
      <c r="O1126" s="4">
        <f t="shared" si="52"/>
        <v>891214</v>
      </c>
      <c r="P1126" t="s">
        <v>2086</v>
      </c>
      <c r="Q1126" t="s">
        <v>2087</v>
      </c>
      <c r="R1126" t="s">
        <v>2088</v>
      </c>
      <c r="S1126">
        <f t="shared" si="53"/>
        <v>8</v>
      </c>
      <c r="T1126" t="s">
        <v>2089</v>
      </c>
      <c r="U1126" t="s">
        <v>10072</v>
      </c>
      <c r="V1126" t="s">
        <v>10073</v>
      </c>
      <c r="W1126" t="s">
        <v>10074</v>
      </c>
      <c r="X1126" t="s">
        <v>10075</v>
      </c>
      <c r="Y1126" t="s">
        <v>10076</v>
      </c>
      <c r="Z1126" t="s">
        <v>10077</v>
      </c>
      <c r="AA1126" t="s">
        <v>10078</v>
      </c>
      <c r="AB1126" t="s">
        <v>10079</v>
      </c>
    </row>
    <row r="1127" spans="1:28" x14ac:dyDescent="0.25">
      <c r="A1127" t="s">
        <v>436</v>
      </c>
      <c r="B1127" t="s">
        <v>437</v>
      </c>
      <c r="C1127" t="s">
        <v>7540</v>
      </c>
      <c r="D1127" t="s">
        <v>17067</v>
      </c>
      <c r="E1127" s="3">
        <v>10901</v>
      </c>
      <c r="F1127" s="3">
        <v>30990</v>
      </c>
      <c r="G1127" s="3" t="str" cm="1">
        <f t="array" ref="G112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127" s="18">
        <v>0.65</v>
      </c>
      <c r="I1127" s="8">
        <f>Table2[[#This Row],[rating]]+(Table2[[#This Row],[review count per product]]/8)</f>
        <v>5.0999999999999996</v>
      </c>
      <c r="J1127">
        <v>4.0999999999999996</v>
      </c>
      <c r="K1127" s="2">
        <v>398</v>
      </c>
      <c r="L1127" s="2" t="str">
        <f>IF(Table2[[#This Row],[rating_count]]&lt;1000,"YES","NO")</f>
        <v>YES</v>
      </c>
      <c r="M1127" s="2" t="str" cm="1">
        <f t="array" ref="M1127">_xlfn.IFS(E1127&lt;1000,"&lt;₹1000",E1127&lt;=10000,"₹1000 - ₹10000",E1127&gt;10000,"&gt;₹10000")</f>
        <v>&gt;₹10000</v>
      </c>
      <c r="N1127" s="2" t="str">
        <f t="shared" si="51"/>
        <v>YES</v>
      </c>
      <c r="O1127" s="4">
        <f t="shared" si="52"/>
        <v>12334020</v>
      </c>
      <c r="P1127" t="s">
        <v>438</v>
      </c>
      <c r="Q1127" t="s">
        <v>439</v>
      </c>
      <c r="R1127" t="s">
        <v>440</v>
      </c>
      <c r="S1127">
        <f t="shared" si="53"/>
        <v>8</v>
      </c>
      <c r="T1127" t="s">
        <v>441</v>
      </c>
      <c r="U1127" t="s">
        <v>8264</v>
      </c>
      <c r="V1127" t="s">
        <v>8265</v>
      </c>
      <c r="W1127" t="s">
        <v>8266</v>
      </c>
      <c r="X1127" t="s">
        <v>8267</v>
      </c>
      <c r="Y1127" t="s">
        <v>8268</v>
      </c>
      <c r="Z1127" t="s">
        <v>8269</v>
      </c>
      <c r="AA1127" t="s">
        <v>8270</v>
      </c>
      <c r="AB1127" t="s">
        <v>8271</v>
      </c>
    </row>
    <row r="1128" spans="1:28" x14ac:dyDescent="0.25">
      <c r="A1128" t="s">
        <v>1938</v>
      </c>
      <c r="B1128" t="s">
        <v>1939</v>
      </c>
      <c r="C1128" t="s">
        <v>7558</v>
      </c>
      <c r="D1128" t="s">
        <v>17067</v>
      </c>
      <c r="E1128" s="3">
        <v>2998</v>
      </c>
      <c r="F1128" s="3">
        <v>5999</v>
      </c>
      <c r="G1128" s="3" t="str" cm="1">
        <f t="array" ref="G112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128" s="18">
        <v>0.5</v>
      </c>
      <c r="I1128" s="8">
        <f>Table2[[#This Row],[rating]]+(Table2[[#This Row],[review count per product]]/8)</f>
        <v>5.0999999999999996</v>
      </c>
      <c r="J1128">
        <v>4.0999999999999996</v>
      </c>
      <c r="K1128" s="2">
        <v>5179</v>
      </c>
      <c r="L1128" s="2" t="str">
        <f>IF(Table2[[#This Row],[rating_count]]&lt;1000,"YES","NO")</f>
        <v>NO</v>
      </c>
      <c r="M1128" s="2" t="str" cm="1">
        <f t="array" ref="M1128">_xlfn.IFS(E1128&lt;1000,"&lt;₹1000",E1128&lt;=10000,"₹1000 - ₹10000",E1128&gt;10000,"&gt;₹10000")</f>
        <v>₹1000 - ₹10000</v>
      </c>
      <c r="N1128" s="2" t="str">
        <f t="shared" si="51"/>
        <v>YES</v>
      </c>
      <c r="O1128" s="4">
        <f t="shared" si="52"/>
        <v>31068821</v>
      </c>
      <c r="P1128" t="s">
        <v>1940</v>
      </c>
      <c r="Q1128" t="s">
        <v>1941</v>
      </c>
      <c r="R1128" t="s">
        <v>1942</v>
      </c>
      <c r="S1128">
        <f t="shared" si="53"/>
        <v>8</v>
      </c>
      <c r="T1128" t="s">
        <v>1943</v>
      </c>
      <c r="U1128" t="s">
        <v>9919</v>
      </c>
      <c r="V1128" t="s">
        <v>9920</v>
      </c>
      <c r="W1128" t="s">
        <v>9921</v>
      </c>
      <c r="X1128" t="s">
        <v>9922</v>
      </c>
      <c r="Y1128" t="s">
        <v>9923</v>
      </c>
      <c r="Z1128" t="s">
        <v>9924</v>
      </c>
      <c r="AA1128" t="s">
        <v>9925</v>
      </c>
      <c r="AB1128" t="s">
        <v>9926</v>
      </c>
    </row>
    <row r="1129" spans="1:28" x14ac:dyDescent="0.25">
      <c r="A1129" t="s">
        <v>5281</v>
      </c>
      <c r="B1129" t="s">
        <v>5282</v>
      </c>
      <c r="C1129" t="s">
        <v>7620</v>
      </c>
      <c r="D1129" t="s">
        <v>17067</v>
      </c>
      <c r="E1129" s="3">
        <v>1049</v>
      </c>
      <c r="F1129" s="3">
        <v>1699</v>
      </c>
      <c r="G1129" s="3" t="str" cm="1">
        <f t="array" ref="G112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129" s="18">
        <v>0.38</v>
      </c>
      <c r="I1129" s="8">
        <f>Table2[[#This Row],[rating]]+(Table2[[#This Row],[review count per product]]/8)</f>
        <v>4.0999999999999996</v>
      </c>
      <c r="J1129">
        <v>3.1</v>
      </c>
      <c r="K1129" s="2">
        <v>111</v>
      </c>
      <c r="L1129" s="2" t="str">
        <f>IF(Table2[[#This Row],[rating_count]]&lt;1000,"YES","NO")</f>
        <v>YES</v>
      </c>
      <c r="M1129" s="2" t="str" cm="1">
        <f t="array" ref="M1129">_xlfn.IFS(E1129&lt;1000,"&lt;₹1000",E1129&lt;=10000,"₹1000 - ₹10000",E1129&gt;10000,"&gt;₹10000")</f>
        <v>₹1000 - ₹10000</v>
      </c>
      <c r="N1129" s="2" t="str">
        <f t="shared" si="51"/>
        <v>NO</v>
      </c>
      <c r="O1129" s="4">
        <f t="shared" si="52"/>
        <v>188589</v>
      </c>
      <c r="P1129" t="s">
        <v>5283</v>
      </c>
      <c r="Q1129" t="s">
        <v>5284</v>
      </c>
      <c r="R1129" t="s">
        <v>5285</v>
      </c>
      <c r="S1129">
        <f t="shared" si="53"/>
        <v>8</v>
      </c>
      <c r="T1129" t="s">
        <v>5286</v>
      </c>
      <c r="U1129" t="s">
        <v>14066</v>
      </c>
      <c r="V1129" t="s">
        <v>14067</v>
      </c>
      <c r="W1129" t="s">
        <v>14068</v>
      </c>
      <c r="X1129" t="s">
        <v>14069</v>
      </c>
      <c r="Y1129" t="s">
        <v>14070</v>
      </c>
      <c r="Z1129" t="s">
        <v>14071</v>
      </c>
      <c r="AA1129" t="s">
        <v>14072</v>
      </c>
      <c r="AB1129" t="s">
        <v>14073</v>
      </c>
    </row>
    <row r="1130" spans="1:28" x14ac:dyDescent="0.25">
      <c r="A1130" t="s">
        <v>6982</v>
      </c>
      <c r="B1130" t="s">
        <v>6983</v>
      </c>
      <c r="C1130" t="s">
        <v>7698</v>
      </c>
      <c r="D1130" t="s">
        <v>17068</v>
      </c>
      <c r="E1130" s="3">
        <v>778</v>
      </c>
      <c r="F1130" s="3">
        <v>999</v>
      </c>
      <c r="G1130" s="3" t="str" cm="1">
        <f t="array" ref="G113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130" s="18">
        <v>0.22</v>
      </c>
      <c r="I1130" s="8">
        <f>Table2[[#This Row],[rating]]+(Table2[[#This Row],[review count per product]]/8)</f>
        <v>3.9249999999999998</v>
      </c>
      <c r="J1130">
        <v>3.3</v>
      </c>
      <c r="K1130" s="2">
        <v>8</v>
      </c>
      <c r="L1130" s="2" t="str">
        <f>IF(Table2[[#This Row],[rating_count]]&lt;1000,"YES","NO")</f>
        <v>YES</v>
      </c>
      <c r="M1130" s="2" t="str" cm="1">
        <f t="array" ref="M1130">_xlfn.IFS(E1130&lt;1000,"&lt;₹1000",E1130&lt;=10000,"₹1000 - ₹10000",E1130&gt;10000,"&gt;₹10000")</f>
        <v>&lt;₹1000</v>
      </c>
      <c r="N1130" s="2" t="str">
        <f t="shared" si="51"/>
        <v>NO</v>
      </c>
      <c r="O1130" s="4">
        <f t="shared" si="52"/>
        <v>7992</v>
      </c>
      <c r="P1130" t="s">
        <v>6984</v>
      </c>
      <c r="Q1130" t="s">
        <v>6985</v>
      </c>
      <c r="R1130" t="s">
        <v>6986</v>
      </c>
      <c r="S1130">
        <f t="shared" si="53"/>
        <v>5</v>
      </c>
      <c r="T1130" t="s">
        <v>6987</v>
      </c>
      <c r="U1130" t="s">
        <v>16287</v>
      </c>
      <c r="V1130" t="s">
        <v>16288</v>
      </c>
      <c r="W1130" t="s">
        <v>16289</v>
      </c>
      <c r="X1130" t="s">
        <v>16290</v>
      </c>
      <c r="Y1130" t="s">
        <v>16291</v>
      </c>
    </row>
    <row r="1131" spans="1:28" x14ac:dyDescent="0.25">
      <c r="A1131" t="s">
        <v>3168</v>
      </c>
      <c r="B1131" t="s">
        <v>3169</v>
      </c>
      <c r="C1131" t="s">
        <v>7590</v>
      </c>
      <c r="D1131" t="s">
        <v>17068</v>
      </c>
      <c r="E1131" s="3">
        <v>1049</v>
      </c>
      <c r="F1131" s="3">
        <v>2299</v>
      </c>
      <c r="G1131" s="3" t="str" cm="1">
        <f t="array" ref="G113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131" s="18">
        <v>0.54</v>
      </c>
      <c r="I1131" s="8">
        <f>Table2[[#This Row],[rating]]+(Table2[[#This Row],[review count per product]]/8)</f>
        <v>4.9000000000000004</v>
      </c>
      <c r="J1131">
        <v>3.9</v>
      </c>
      <c r="K1131" s="2">
        <v>1779</v>
      </c>
      <c r="L1131" s="2" t="str">
        <f>IF(Table2[[#This Row],[rating_count]]&lt;1000,"YES","NO")</f>
        <v>NO</v>
      </c>
      <c r="M1131" s="2" t="str" cm="1">
        <f t="array" ref="M1131">_xlfn.IFS(E1131&lt;1000,"&lt;₹1000",E1131&lt;=10000,"₹1000 - ₹10000",E1131&gt;10000,"&gt;₹10000")</f>
        <v>₹1000 - ₹10000</v>
      </c>
      <c r="N1131" s="2" t="str">
        <f t="shared" si="51"/>
        <v>YES</v>
      </c>
      <c r="O1131" s="4">
        <f t="shared" si="52"/>
        <v>4089921</v>
      </c>
      <c r="P1131" t="s">
        <v>3170</v>
      </c>
      <c r="Q1131" t="s">
        <v>3171</v>
      </c>
      <c r="R1131" t="s">
        <v>3172</v>
      </c>
      <c r="S1131">
        <f t="shared" si="53"/>
        <v>8</v>
      </c>
      <c r="T1131" t="s">
        <v>3173</v>
      </c>
      <c r="U1131" t="s">
        <v>11294</v>
      </c>
      <c r="V1131" t="s">
        <v>11295</v>
      </c>
      <c r="W1131" t="s">
        <v>11296</v>
      </c>
      <c r="X1131" t="s">
        <v>11297</v>
      </c>
      <c r="Y1131" t="s">
        <v>11298</v>
      </c>
      <c r="Z1131" t="s">
        <v>11299</v>
      </c>
      <c r="AA1131" t="s">
        <v>11300</v>
      </c>
      <c r="AB1131" t="s">
        <v>11301</v>
      </c>
    </row>
    <row r="1132" spans="1:28" x14ac:dyDescent="0.25">
      <c r="A1132" t="s">
        <v>2083</v>
      </c>
      <c r="B1132" t="s">
        <v>1907</v>
      </c>
      <c r="C1132" t="s">
        <v>7537</v>
      </c>
      <c r="D1132" t="s">
        <v>17066</v>
      </c>
      <c r="E1132" s="3">
        <v>16999</v>
      </c>
      <c r="F1132" s="3">
        <v>24999</v>
      </c>
      <c r="G1132" s="3" t="str" cm="1">
        <f t="array" ref="G113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132" s="18">
        <v>0.32</v>
      </c>
      <c r="I1132" s="8">
        <f>Table2[[#This Row],[rating]]+(Table2[[#This Row],[review count per product]]/8)</f>
        <v>4.3499999999999996</v>
      </c>
      <c r="J1132">
        <v>4.0999999999999996</v>
      </c>
      <c r="K1132" s="2">
        <v>22318</v>
      </c>
      <c r="L1132" s="2" t="str">
        <f>IF(Table2[[#This Row],[rating_count]]&lt;1000,"YES","NO")</f>
        <v>NO</v>
      </c>
      <c r="M1132" s="2" t="str" cm="1">
        <f t="array" ref="M1132">_xlfn.IFS(E1132&lt;1000,"&lt;₹1000",E1132&lt;=10000,"₹1000 - ₹10000",E1132&gt;10000,"&gt;₹10000")</f>
        <v>&gt;₹10000</v>
      </c>
      <c r="N1132" s="2" t="str">
        <f t="shared" si="51"/>
        <v>NO</v>
      </c>
      <c r="O1132" s="4">
        <f t="shared" si="52"/>
        <v>557927682</v>
      </c>
      <c r="P1132" t="s">
        <v>1908</v>
      </c>
      <c r="Q1132" t="s">
        <v>1886</v>
      </c>
      <c r="R1132" t="s">
        <v>1887</v>
      </c>
      <c r="S1132">
        <f t="shared" si="53"/>
        <v>2</v>
      </c>
      <c r="T1132" t="s">
        <v>1888</v>
      </c>
      <c r="U1132" t="s">
        <v>9880</v>
      </c>
      <c r="V1132" t="s">
        <v>9881</v>
      </c>
    </row>
    <row r="1133" spans="1:28" x14ac:dyDescent="0.25">
      <c r="A1133" t="s">
        <v>346</v>
      </c>
      <c r="B1133" t="s">
        <v>347</v>
      </c>
      <c r="C1133" t="s">
        <v>7540</v>
      </c>
      <c r="D1133" t="s">
        <v>17067</v>
      </c>
      <c r="E1133" s="3">
        <v>32990</v>
      </c>
      <c r="F1133" s="3">
        <v>47900</v>
      </c>
      <c r="G1133" s="3" t="str" cm="1">
        <f t="array" ref="G113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133" s="18">
        <v>0.31</v>
      </c>
      <c r="I1133" s="8">
        <f>Table2[[#This Row],[rating]]+(Table2[[#This Row],[review count per product]]/8)</f>
        <v>5.3</v>
      </c>
      <c r="J1133">
        <v>4.3</v>
      </c>
      <c r="K1133" s="2">
        <v>7109</v>
      </c>
      <c r="L1133" s="2" t="str">
        <f>IF(Table2[[#This Row],[rating_count]]&lt;1000,"YES","NO")</f>
        <v>NO</v>
      </c>
      <c r="M1133" s="2" t="str" cm="1">
        <f t="array" ref="M1133">_xlfn.IFS(E1133&lt;1000,"&lt;₹1000",E1133&lt;=10000,"₹1000 - ₹10000",E1133&gt;10000,"&gt;₹10000")</f>
        <v>&gt;₹10000</v>
      </c>
      <c r="N1133" s="2" t="str">
        <f t="shared" si="51"/>
        <v>NO</v>
      </c>
      <c r="O1133" s="4">
        <f t="shared" si="52"/>
        <v>340521100</v>
      </c>
      <c r="P1133" t="s">
        <v>348</v>
      </c>
      <c r="Q1133" t="s">
        <v>349</v>
      </c>
      <c r="R1133" t="s">
        <v>350</v>
      </c>
      <c r="S1133">
        <f t="shared" si="53"/>
        <v>8</v>
      </c>
      <c r="T1133" t="s">
        <v>351</v>
      </c>
      <c r="U1133" t="s">
        <v>8152</v>
      </c>
      <c r="V1133" t="s">
        <v>8153</v>
      </c>
      <c r="W1133" t="s">
        <v>8154</v>
      </c>
      <c r="X1133" t="s">
        <v>8155</v>
      </c>
      <c r="Y1133" t="s">
        <v>8156</v>
      </c>
      <c r="Z1133" t="s">
        <v>8157</v>
      </c>
      <c r="AA1133" t="s">
        <v>8158</v>
      </c>
      <c r="AB1133" t="s">
        <v>8159</v>
      </c>
    </row>
    <row r="1134" spans="1:28" x14ac:dyDescent="0.25">
      <c r="A1134" t="s">
        <v>1009</v>
      </c>
      <c r="B1134" t="s">
        <v>1010</v>
      </c>
      <c r="C1134" t="s">
        <v>7540</v>
      </c>
      <c r="D1134" t="s">
        <v>17067</v>
      </c>
      <c r="E1134" s="3">
        <v>47990</v>
      </c>
      <c r="F1134" s="3">
        <v>70900</v>
      </c>
      <c r="G1134" s="3" t="str" cm="1">
        <f t="array" ref="G113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134" s="18">
        <v>0.32</v>
      </c>
      <c r="I1134" s="8">
        <f>Table2[[#This Row],[rating]]+(Table2[[#This Row],[review count per product]]/8)</f>
        <v>5.3</v>
      </c>
      <c r="J1134">
        <v>4.3</v>
      </c>
      <c r="K1134" s="2">
        <v>7109</v>
      </c>
      <c r="L1134" s="2" t="str">
        <f>IF(Table2[[#This Row],[rating_count]]&lt;1000,"YES","NO")</f>
        <v>NO</v>
      </c>
      <c r="M1134" s="2" t="str" cm="1">
        <f t="array" ref="M1134">_xlfn.IFS(E1134&lt;1000,"&lt;₹1000",E1134&lt;=10000,"₹1000 - ₹10000",E1134&gt;10000,"&gt;₹10000")</f>
        <v>&gt;₹10000</v>
      </c>
      <c r="N1134" s="2" t="str">
        <f t="shared" si="51"/>
        <v>NO</v>
      </c>
      <c r="O1134" s="4">
        <f t="shared" si="52"/>
        <v>504028100</v>
      </c>
      <c r="P1134" t="s">
        <v>348</v>
      </c>
      <c r="Q1134" t="s">
        <v>349</v>
      </c>
      <c r="R1134" t="s">
        <v>350</v>
      </c>
      <c r="S1134">
        <f t="shared" si="53"/>
        <v>8</v>
      </c>
      <c r="T1134" t="s">
        <v>351</v>
      </c>
      <c r="U1134" t="s">
        <v>8152</v>
      </c>
      <c r="V1134" t="s">
        <v>8153</v>
      </c>
      <c r="W1134" t="s">
        <v>8154</v>
      </c>
      <c r="X1134" t="s">
        <v>8155</v>
      </c>
      <c r="Y1134" t="s">
        <v>8156</v>
      </c>
      <c r="Z1134" t="s">
        <v>8157</v>
      </c>
      <c r="AA1134" t="s">
        <v>8158</v>
      </c>
      <c r="AB1134" t="s">
        <v>8159</v>
      </c>
    </row>
    <row r="1135" spans="1:28" x14ac:dyDescent="0.25">
      <c r="A1135" t="s">
        <v>661</v>
      </c>
      <c r="B1135" t="s">
        <v>662</v>
      </c>
      <c r="C1135" t="s">
        <v>7540</v>
      </c>
      <c r="D1135" t="s">
        <v>17067</v>
      </c>
      <c r="E1135" s="3">
        <v>8499</v>
      </c>
      <c r="F1135" s="3">
        <v>15999</v>
      </c>
      <c r="G1135" s="3" t="str" cm="1">
        <f t="array" ref="G113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135" s="18">
        <v>0.47</v>
      </c>
      <c r="I1135" s="8">
        <f>Table2[[#This Row],[rating]]+(Table2[[#This Row],[review count per product]]/8)</f>
        <v>5.3</v>
      </c>
      <c r="J1135">
        <v>4.3</v>
      </c>
      <c r="K1135" s="2">
        <v>592</v>
      </c>
      <c r="L1135" s="2" t="str">
        <f>IF(Table2[[#This Row],[rating_count]]&lt;1000,"YES","NO")</f>
        <v>YES</v>
      </c>
      <c r="M1135" s="2" t="str" cm="1">
        <f t="array" ref="M1135">_xlfn.IFS(E1135&lt;1000,"&lt;₹1000",E1135&lt;=10000,"₹1000 - ₹10000",E1135&gt;10000,"&gt;₹10000")</f>
        <v>₹1000 - ₹10000</v>
      </c>
      <c r="N1135" s="2" t="str">
        <f t="shared" si="51"/>
        <v>NO</v>
      </c>
      <c r="O1135" s="4">
        <f t="shared" si="52"/>
        <v>9471408</v>
      </c>
      <c r="P1135" t="s">
        <v>663</v>
      </c>
      <c r="Q1135" t="s">
        <v>664</v>
      </c>
      <c r="R1135" t="s">
        <v>665</v>
      </c>
      <c r="S1135">
        <f t="shared" si="53"/>
        <v>8</v>
      </c>
      <c r="T1135" t="s">
        <v>666</v>
      </c>
      <c r="U1135" t="s">
        <v>8508</v>
      </c>
      <c r="V1135" t="s">
        <v>8509</v>
      </c>
      <c r="W1135" t="s">
        <v>8510</v>
      </c>
      <c r="X1135" t="s">
        <v>8511</v>
      </c>
      <c r="Y1135" t="s">
        <v>8512</v>
      </c>
      <c r="Z1135" t="s">
        <v>8513</v>
      </c>
      <c r="AA1135" t="s">
        <v>8514</v>
      </c>
      <c r="AB1135" t="s">
        <v>8515</v>
      </c>
    </row>
    <row r="1136" spans="1:28" x14ac:dyDescent="0.25">
      <c r="A1136" t="s">
        <v>6575</v>
      </c>
      <c r="B1136" t="s">
        <v>6576</v>
      </c>
      <c r="C1136" t="s">
        <v>7700</v>
      </c>
      <c r="D1136" t="s">
        <v>17068</v>
      </c>
      <c r="E1136" s="3">
        <v>27900</v>
      </c>
      <c r="F1136" s="3">
        <v>59900</v>
      </c>
      <c r="G1136" s="3" t="str" cm="1">
        <f t="array" ref="G113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136" s="18">
        <v>0.53</v>
      </c>
      <c r="I1136" s="8">
        <f>Table2[[#This Row],[rating]]+(Table2[[#This Row],[review count per product]]/8)</f>
        <v>4.6500000000000004</v>
      </c>
      <c r="J1136">
        <v>4.4000000000000004</v>
      </c>
      <c r="K1136" s="2">
        <v>5298</v>
      </c>
      <c r="L1136" s="2" t="str">
        <f>IF(Table2[[#This Row],[rating_count]]&lt;1000,"YES","NO")</f>
        <v>NO</v>
      </c>
      <c r="M1136" s="2" t="str" cm="1">
        <f t="array" ref="M1136">_xlfn.IFS(E1136&lt;1000,"&lt;₹1000",E1136&lt;=10000,"₹1000 - ₹10000",E1136&gt;10000,"&gt;₹10000")</f>
        <v>&gt;₹10000</v>
      </c>
      <c r="N1136" s="2" t="str">
        <f t="shared" si="51"/>
        <v>YES</v>
      </c>
      <c r="O1136" s="4">
        <f t="shared" si="52"/>
        <v>317350200</v>
      </c>
      <c r="P1136" t="s">
        <v>6577</v>
      </c>
      <c r="Q1136" t="s">
        <v>6578</v>
      </c>
      <c r="R1136" t="s">
        <v>6579</v>
      </c>
      <c r="S1136">
        <f t="shared" si="53"/>
        <v>2</v>
      </c>
      <c r="T1136" t="s">
        <v>6580</v>
      </c>
      <c r="U1136" t="s">
        <v>15761</v>
      </c>
      <c r="V1136" t="s">
        <v>15762</v>
      </c>
    </row>
    <row r="1137" spans="1:28" x14ac:dyDescent="0.25">
      <c r="A1137" t="s">
        <v>3090</v>
      </c>
      <c r="B1137" t="s">
        <v>3091</v>
      </c>
      <c r="C1137" t="s">
        <v>7581</v>
      </c>
      <c r="D1137" t="s">
        <v>17066</v>
      </c>
      <c r="E1137" s="3">
        <v>999</v>
      </c>
      <c r="F1137" s="3">
        <v>4499</v>
      </c>
      <c r="G1137" s="3" t="str" cm="1">
        <f t="array" ref="G113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37" s="18">
        <v>0.78</v>
      </c>
      <c r="I1137" s="8">
        <f>Table2[[#This Row],[rating]]+(Table2[[#This Row],[review count per product]]/8)</f>
        <v>4.8</v>
      </c>
      <c r="J1137">
        <v>3.8</v>
      </c>
      <c r="K1137" s="2">
        <v>3390</v>
      </c>
      <c r="L1137" s="2" t="str">
        <f>IF(Table2[[#This Row],[rating_count]]&lt;1000,"YES","NO")</f>
        <v>NO</v>
      </c>
      <c r="M1137" s="2" t="str" cm="1">
        <f t="array" ref="M1137">_xlfn.IFS(E1137&lt;1000,"&lt;₹1000",E1137&lt;=10000,"₹1000 - ₹10000",E1137&gt;10000,"&gt;₹10000")</f>
        <v>&lt;₹1000</v>
      </c>
      <c r="N1137" s="2" t="str">
        <f t="shared" si="51"/>
        <v>YES</v>
      </c>
      <c r="O1137" s="4">
        <f t="shared" si="52"/>
        <v>15251610</v>
      </c>
      <c r="P1137" t="s">
        <v>3092</v>
      </c>
      <c r="Q1137" t="s">
        <v>3093</v>
      </c>
      <c r="R1137" t="s">
        <v>3094</v>
      </c>
      <c r="S1137">
        <f t="shared" si="53"/>
        <v>8</v>
      </c>
      <c r="T1137" t="s">
        <v>3095</v>
      </c>
      <c r="U1137" t="s">
        <v>11190</v>
      </c>
      <c r="V1137" t="s">
        <v>11191</v>
      </c>
      <c r="W1137" t="s">
        <v>11192</v>
      </c>
      <c r="X1137" t="s">
        <v>11193</v>
      </c>
      <c r="Y1137" t="s">
        <v>11194</v>
      </c>
      <c r="Z1137" t="s">
        <v>11195</v>
      </c>
      <c r="AA1137" t="s">
        <v>11196</v>
      </c>
      <c r="AB1137" t="s">
        <v>11197</v>
      </c>
    </row>
    <row r="1138" spans="1:28" x14ac:dyDescent="0.25">
      <c r="A1138" t="s">
        <v>6616</v>
      </c>
      <c r="B1138" t="s">
        <v>6617</v>
      </c>
      <c r="C1138" t="s">
        <v>7696</v>
      </c>
      <c r="D1138" t="s">
        <v>17068</v>
      </c>
      <c r="E1138" s="3">
        <v>2286</v>
      </c>
      <c r="F1138" s="3">
        <v>4495</v>
      </c>
      <c r="G1138" s="3" t="str" cm="1">
        <f t="array" ref="G113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138" s="18">
        <v>0.49</v>
      </c>
      <c r="I1138" s="8">
        <f>Table2[[#This Row],[rating]]+(Table2[[#This Row],[review count per product]]/8)</f>
        <v>4.9000000000000004</v>
      </c>
      <c r="J1138">
        <v>3.9</v>
      </c>
      <c r="K1138" s="2">
        <v>326</v>
      </c>
      <c r="L1138" s="2" t="str">
        <f>IF(Table2[[#This Row],[rating_count]]&lt;1000,"YES","NO")</f>
        <v>YES</v>
      </c>
      <c r="M1138" s="2" t="str" cm="1">
        <f t="array" ref="M1138">_xlfn.IFS(E1138&lt;1000,"&lt;₹1000",E1138&lt;=10000,"₹1000 - ₹10000",E1138&gt;10000,"&gt;₹10000")</f>
        <v>₹1000 - ₹10000</v>
      </c>
      <c r="N1138" s="2" t="str">
        <f t="shared" si="51"/>
        <v>NO</v>
      </c>
      <c r="O1138" s="4">
        <f t="shared" si="52"/>
        <v>1465370</v>
      </c>
      <c r="P1138" t="s">
        <v>6618</v>
      </c>
      <c r="Q1138" t="s">
        <v>6619</v>
      </c>
      <c r="R1138" t="s">
        <v>6620</v>
      </c>
      <c r="S1138">
        <f t="shared" si="53"/>
        <v>8</v>
      </c>
      <c r="T1138" t="s">
        <v>6621</v>
      </c>
      <c r="U1138" t="s">
        <v>15805</v>
      </c>
      <c r="V1138" t="s">
        <v>15806</v>
      </c>
      <c r="W1138" t="s">
        <v>15807</v>
      </c>
      <c r="X1138" t="s">
        <v>15808</v>
      </c>
      <c r="Y1138" t="s">
        <v>15809</v>
      </c>
      <c r="Z1138" t="s">
        <v>15810</v>
      </c>
      <c r="AA1138" t="s">
        <v>15811</v>
      </c>
      <c r="AB1138" t="s">
        <v>15812</v>
      </c>
    </row>
    <row r="1139" spans="1:28" x14ac:dyDescent="0.25">
      <c r="A1139" t="s">
        <v>2674</v>
      </c>
      <c r="B1139" t="s">
        <v>2675</v>
      </c>
      <c r="C1139" t="s">
        <v>7558</v>
      </c>
      <c r="D1139" t="s">
        <v>17067</v>
      </c>
      <c r="E1139" s="3">
        <v>1599</v>
      </c>
      <c r="F1139" s="3">
        <v>2599</v>
      </c>
      <c r="G1139" s="3" t="str" cm="1">
        <f t="array" ref="G113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139" s="18">
        <v>0.38</v>
      </c>
      <c r="I1139" s="8">
        <f>Table2[[#This Row],[rating]]+(Table2[[#This Row],[review count per product]]/8)</f>
        <v>5.3</v>
      </c>
      <c r="J1139">
        <v>4.3</v>
      </c>
      <c r="K1139" s="2">
        <v>1801</v>
      </c>
      <c r="L1139" s="2" t="str">
        <f>IF(Table2[[#This Row],[rating_count]]&lt;1000,"YES","NO")</f>
        <v>NO</v>
      </c>
      <c r="M1139" s="2" t="str" cm="1">
        <f t="array" ref="M1139">_xlfn.IFS(E1139&lt;1000,"&lt;₹1000",E1139&lt;=10000,"₹1000 - ₹10000",E1139&gt;10000,"&gt;₹10000")</f>
        <v>₹1000 - ₹10000</v>
      </c>
      <c r="N1139" s="2" t="str">
        <f t="shared" si="51"/>
        <v>NO</v>
      </c>
      <c r="O1139" s="4">
        <f t="shared" si="52"/>
        <v>4680799</v>
      </c>
      <c r="P1139" t="s">
        <v>2676</v>
      </c>
      <c r="Q1139" t="s">
        <v>2677</v>
      </c>
      <c r="R1139" t="s">
        <v>2678</v>
      </c>
      <c r="S1139">
        <f t="shared" si="53"/>
        <v>8</v>
      </c>
      <c r="T1139" t="s">
        <v>2679</v>
      </c>
      <c r="U1139" t="s">
        <v>10696</v>
      </c>
      <c r="V1139" t="s">
        <v>10697</v>
      </c>
      <c r="W1139" t="s">
        <v>10698</v>
      </c>
      <c r="X1139" t="s">
        <v>10699</v>
      </c>
      <c r="Y1139" t="s">
        <v>10700</v>
      </c>
      <c r="Z1139" t="s">
        <v>10701</v>
      </c>
      <c r="AA1139" t="s">
        <v>10702</v>
      </c>
      <c r="AB1139" t="s">
        <v>10703</v>
      </c>
    </row>
    <row r="1140" spans="1:28" x14ac:dyDescent="0.25">
      <c r="A1140" t="s">
        <v>145</v>
      </c>
      <c r="B1140" t="s">
        <v>146</v>
      </c>
      <c r="C1140" t="s">
        <v>7540</v>
      </c>
      <c r="D1140" t="s">
        <v>17067</v>
      </c>
      <c r="E1140" s="3">
        <v>11499</v>
      </c>
      <c r="F1140" s="3">
        <v>19990</v>
      </c>
      <c r="G1140" s="3" t="str" cm="1">
        <f t="array" ref="G114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140" s="18">
        <v>0.42</v>
      </c>
      <c r="I1140" s="8">
        <f>Table2[[#This Row],[rating]]+(Table2[[#This Row],[review count per product]]/8)</f>
        <v>5.3</v>
      </c>
      <c r="J1140">
        <v>4.3</v>
      </c>
      <c r="K1140" s="2">
        <v>4703</v>
      </c>
      <c r="L1140" s="2" t="str">
        <f>IF(Table2[[#This Row],[rating_count]]&lt;1000,"YES","NO")</f>
        <v>NO</v>
      </c>
      <c r="M1140" s="2" t="str" cm="1">
        <f t="array" ref="M1140">_xlfn.IFS(E1140&lt;1000,"&lt;₹1000",E1140&lt;=10000,"₹1000 - ₹10000",E1140&gt;10000,"&gt;₹10000")</f>
        <v>&gt;₹10000</v>
      </c>
      <c r="N1140" s="2" t="str">
        <f t="shared" si="51"/>
        <v>NO</v>
      </c>
      <c r="O1140" s="4">
        <f t="shared" si="52"/>
        <v>94012970</v>
      </c>
      <c r="P1140" t="s">
        <v>147</v>
      </c>
      <c r="Q1140" t="s">
        <v>148</v>
      </c>
      <c r="R1140" t="s">
        <v>149</v>
      </c>
      <c r="S1140">
        <f t="shared" si="53"/>
        <v>8</v>
      </c>
      <c r="T1140" t="s">
        <v>150</v>
      </c>
      <c r="U1140" t="s">
        <v>7912</v>
      </c>
      <c r="V1140" t="s">
        <v>7913</v>
      </c>
      <c r="W1140" t="s">
        <v>7914</v>
      </c>
      <c r="X1140" t="s">
        <v>7915</v>
      </c>
      <c r="Y1140" t="s">
        <v>7916</v>
      </c>
      <c r="Z1140" t="s">
        <v>7917</v>
      </c>
      <c r="AA1140" t="s">
        <v>7918</v>
      </c>
      <c r="AB1140" t="s">
        <v>7919</v>
      </c>
    </row>
    <row r="1141" spans="1:28" x14ac:dyDescent="0.25">
      <c r="A1141" t="s">
        <v>706</v>
      </c>
      <c r="B1141" t="s">
        <v>707</v>
      </c>
      <c r="C1141" t="s">
        <v>7540</v>
      </c>
      <c r="D1141" t="s">
        <v>17067</v>
      </c>
      <c r="E1141" s="3">
        <v>23999</v>
      </c>
      <c r="F1141" s="3">
        <v>34990</v>
      </c>
      <c r="G1141" s="3" t="str" cm="1">
        <f t="array" ref="G114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141" s="18">
        <v>0.31</v>
      </c>
      <c r="I1141" s="8">
        <f>Table2[[#This Row],[rating]]+(Table2[[#This Row],[review count per product]]/8)</f>
        <v>5.3</v>
      </c>
      <c r="J1141">
        <v>4.3</v>
      </c>
      <c r="K1141" s="2">
        <v>4703</v>
      </c>
      <c r="L1141" s="2" t="str">
        <f>IF(Table2[[#This Row],[rating_count]]&lt;1000,"YES","NO")</f>
        <v>NO</v>
      </c>
      <c r="M1141" s="2" t="str" cm="1">
        <f t="array" ref="M1141">_xlfn.IFS(E1141&lt;1000,"&lt;₹1000",E1141&lt;=10000,"₹1000 - ₹10000",E1141&gt;10000,"&gt;₹10000")</f>
        <v>&gt;₹10000</v>
      </c>
      <c r="N1141" s="2" t="str">
        <f t="shared" si="51"/>
        <v>NO</v>
      </c>
      <c r="O1141" s="4">
        <f t="shared" si="52"/>
        <v>164557970</v>
      </c>
      <c r="P1141" t="s">
        <v>483</v>
      </c>
      <c r="Q1141" t="s">
        <v>148</v>
      </c>
      <c r="R1141" t="s">
        <v>149</v>
      </c>
      <c r="S1141">
        <f t="shared" si="53"/>
        <v>8</v>
      </c>
      <c r="T1141" t="s">
        <v>150</v>
      </c>
      <c r="U1141" t="s">
        <v>7912</v>
      </c>
      <c r="V1141" t="s">
        <v>7913</v>
      </c>
      <c r="W1141" t="s">
        <v>7914</v>
      </c>
      <c r="X1141" t="s">
        <v>7915</v>
      </c>
      <c r="Y1141" t="s">
        <v>7916</v>
      </c>
      <c r="Z1141" t="s">
        <v>7917</v>
      </c>
      <c r="AA1141" t="s">
        <v>7918</v>
      </c>
      <c r="AB1141" t="s">
        <v>7919</v>
      </c>
    </row>
    <row r="1142" spans="1:28" x14ac:dyDescent="0.25">
      <c r="A1142" t="s">
        <v>914</v>
      </c>
      <c r="B1142" t="s">
        <v>915</v>
      </c>
      <c r="C1142" t="s">
        <v>7540</v>
      </c>
      <c r="D1142" t="s">
        <v>17067</v>
      </c>
      <c r="E1142" s="3">
        <v>32999</v>
      </c>
      <c r="F1142" s="3">
        <v>47990</v>
      </c>
      <c r="G1142" s="3" t="str" cm="1">
        <f t="array" ref="G114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142" s="18">
        <v>0.31</v>
      </c>
      <c r="I1142" s="8">
        <f>Table2[[#This Row],[rating]]+(Table2[[#This Row],[review count per product]]/8)</f>
        <v>5.3</v>
      </c>
      <c r="J1142">
        <v>4.3</v>
      </c>
      <c r="K1142" s="2">
        <v>4703</v>
      </c>
      <c r="L1142" s="2" t="str">
        <f>IF(Table2[[#This Row],[rating_count]]&lt;1000,"YES","NO")</f>
        <v>NO</v>
      </c>
      <c r="M1142" s="2" t="str" cm="1">
        <f t="array" ref="M1142">_xlfn.IFS(E1142&lt;1000,"&lt;₹1000",E1142&lt;=10000,"₹1000 - ₹10000",E1142&gt;10000,"&gt;₹10000")</f>
        <v>&gt;₹10000</v>
      </c>
      <c r="N1142" s="2" t="str">
        <f t="shared" si="51"/>
        <v>NO</v>
      </c>
      <c r="O1142" s="4">
        <f t="shared" si="52"/>
        <v>225696970</v>
      </c>
      <c r="P1142" t="s">
        <v>483</v>
      </c>
      <c r="Q1142" t="s">
        <v>148</v>
      </c>
      <c r="R1142" t="s">
        <v>149</v>
      </c>
      <c r="S1142">
        <f t="shared" si="53"/>
        <v>8</v>
      </c>
      <c r="T1142" t="s">
        <v>150</v>
      </c>
      <c r="U1142" t="s">
        <v>7912</v>
      </c>
      <c r="V1142" t="s">
        <v>7913</v>
      </c>
      <c r="W1142" t="s">
        <v>7914</v>
      </c>
      <c r="X1142" t="s">
        <v>7915</v>
      </c>
      <c r="Y1142" t="s">
        <v>7916</v>
      </c>
      <c r="Z1142" t="s">
        <v>7917</v>
      </c>
      <c r="AA1142" t="s">
        <v>7918</v>
      </c>
      <c r="AB1142" t="s">
        <v>7919</v>
      </c>
    </row>
    <row r="1143" spans="1:28" x14ac:dyDescent="0.25">
      <c r="A1143" t="s">
        <v>481</v>
      </c>
      <c r="B1143" t="s">
        <v>482</v>
      </c>
      <c r="C1143" t="s">
        <v>7540</v>
      </c>
      <c r="D1143" t="s">
        <v>17067</v>
      </c>
      <c r="E1143" s="3">
        <v>27999</v>
      </c>
      <c r="F1143" s="3">
        <v>40990</v>
      </c>
      <c r="G1143" s="3" t="str" cm="1">
        <f t="array" ref="G114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143" s="18">
        <v>0.32</v>
      </c>
      <c r="I1143" s="8">
        <f>Table2[[#This Row],[rating]]+(Table2[[#This Row],[review count per product]]/8)</f>
        <v>5.3</v>
      </c>
      <c r="J1143">
        <v>4.3</v>
      </c>
      <c r="K1143" s="2">
        <v>4703</v>
      </c>
      <c r="L1143" s="2" t="str">
        <f>IF(Table2[[#This Row],[rating_count]]&lt;1000,"YES","NO")</f>
        <v>NO</v>
      </c>
      <c r="M1143" s="2" t="str" cm="1">
        <f t="array" ref="M1143">_xlfn.IFS(E1143&lt;1000,"&lt;₹1000",E1143&lt;=10000,"₹1000 - ₹10000",E1143&gt;10000,"&gt;₹10000")</f>
        <v>&gt;₹10000</v>
      </c>
      <c r="N1143" s="2" t="str">
        <f t="shared" si="51"/>
        <v>NO</v>
      </c>
      <c r="O1143" s="4">
        <f t="shared" si="52"/>
        <v>192775970</v>
      </c>
      <c r="P1143" t="s">
        <v>483</v>
      </c>
      <c r="Q1143" t="s">
        <v>148</v>
      </c>
      <c r="R1143" t="s">
        <v>149</v>
      </c>
      <c r="S1143">
        <f t="shared" si="53"/>
        <v>8</v>
      </c>
      <c r="T1143" t="s">
        <v>150</v>
      </c>
      <c r="U1143" t="s">
        <v>7912</v>
      </c>
      <c r="V1143" t="s">
        <v>7913</v>
      </c>
      <c r="W1143" t="s">
        <v>7914</v>
      </c>
      <c r="X1143" t="s">
        <v>7915</v>
      </c>
      <c r="Y1143" t="s">
        <v>7916</v>
      </c>
      <c r="Z1143" t="s">
        <v>7917</v>
      </c>
      <c r="AA1143" t="s">
        <v>7918</v>
      </c>
      <c r="AB1143" t="s">
        <v>7919</v>
      </c>
    </row>
    <row r="1144" spans="1:28" x14ac:dyDescent="0.25">
      <c r="A1144" t="s">
        <v>3416</v>
      </c>
      <c r="B1144" t="s">
        <v>3417</v>
      </c>
      <c r="C1144" t="s">
        <v>7595</v>
      </c>
      <c r="D1144" t="s">
        <v>17069</v>
      </c>
      <c r="E1144" s="3">
        <v>1799</v>
      </c>
      <c r="F1144" s="3">
        <v>3999</v>
      </c>
      <c r="G1144" s="3" t="str" cm="1">
        <f t="array" ref="G114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144" s="18">
        <v>0.55000000000000004</v>
      </c>
      <c r="I1144" s="8">
        <f>Table2[[#This Row],[rating]]+(Table2[[#This Row],[review count per product]]/8)</f>
        <v>4.9000000000000004</v>
      </c>
      <c r="J1144">
        <v>3.9</v>
      </c>
      <c r="K1144" s="2">
        <v>3517</v>
      </c>
      <c r="L1144" s="2" t="str">
        <f>IF(Table2[[#This Row],[rating_count]]&lt;1000,"YES","NO")</f>
        <v>NO</v>
      </c>
      <c r="M1144" s="2" t="str" cm="1">
        <f t="array" ref="M1144">_xlfn.IFS(E1144&lt;1000,"&lt;₹1000",E1144&lt;=10000,"₹1000 - ₹10000",E1144&gt;10000,"&gt;₹10000")</f>
        <v>₹1000 - ₹10000</v>
      </c>
      <c r="N1144" s="2" t="str">
        <f t="shared" si="51"/>
        <v>YES</v>
      </c>
      <c r="O1144" s="4">
        <f t="shared" si="52"/>
        <v>14064483</v>
      </c>
      <c r="P1144" t="s">
        <v>3418</v>
      </c>
      <c r="Q1144" t="s">
        <v>3419</v>
      </c>
      <c r="R1144" t="s">
        <v>3420</v>
      </c>
      <c r="S1144">
        <f t="shared" si="53"/>
        <v>8</v>
      </c>
      <c r="T1144" t="s">
        <v>3421</v>
      </c>
      <c r="U1144" t="s">
        <v>11622</v>
      </c>
      <c r="V1144" t="s">
        <v>11623</v>
      </c>
      <c r="W1144" t="s">
        <v>11624</v>
      </c>
      <c r="X1144" t="s">
        <v>11625</v>
      </c>
      <c r="Y1144" t="s">
        <v>11626</v>
      </c>
      <c r="Z1144" t="s">
        <v>11627</v>
      </c>
      <c r="AA1144" t="s">
        <v>11628</v>
      </c>
      <c r="AB1144" t="s">
        <v>11629</v>
      </c>
    </row>
    <row r="1145" spans="1:28" x14ac:dyDescent="0.25">
      <c r="A1145" t="s">
        <v>643</v>
      </c>
      <c r="B1145" t="s">
        <v>644</v>
      </c>
      <c r="C1145" t="s">
        <v>7537</v>
      </c>
      <c r="D1145" t="s">
        <v>17066</v>
      </c>
      <c r="E1145" s="3">
        <v>228</v>
      </c>
      <c r="F1145" s="3">
        <v>899</v>
      </c>
      <c r="G1145" s="3" t="str" cm="1">
        <f t="array" ref="G114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45" s="18">
        <v>0.75</v>
      </c>
      <c r="I1145" s="8">
        <f>Table2[[#This Row],[rating]]+(Table2[[#This Row],[review count per product]]/8)</f>
        <v>4.8</v>
      </c>
      <c r="J1145">
        <v>3.8</v>
      </c>
      <c r="K1145" s="2">
        <v>132</v>
      </c>
      <c r="L1145" s="2" t="str">
        <f>IF(Table2[[#This Row],[rating_count]]&lt;1000,"YES","NO")</f>
        <v>YES</v>
      </c>
      <c r="M1145" s="2" t="str" cm="1">
        <f t="array" ref="M1145">_xlfn.IFS(E1145&lt;1000,"&lt;₹1000",E1145&lt;=10000,"₹1000 - ₹10000",E1145&gt;10000,"&gt;₹10000")</f>
        <v>&lt;₹1000</v>
      </c>
      <c r="N1145" s="2" t="str">
        <f t="shared" si="51"/>
        <v>YES</v>
      </c>
      <c r="O1145" s="4">
        <f t="shared" si="52"/>
        <v>118668</v>
      </c>
      <c r="P1145" t="s">
        <v>645</v>
      </c>
      <c r="Q1145" t="s">
        <v>646</v>
      </c>
      <c r="R1145" t="s">
        <v>647</v>
      </c>
      <c r="S1145">
        <f t="shared" si="53"/>
        <v>8</v>
      </c>
      <c r="T1145" t="s">
        <v>648</v>
      </c>
      <c r="U1145" t="s">
        <v>8484</v>
      </c>
      <c r="V1145" t="s">
        <v>8485</v>
      </c>
      <c r="W1145" t="s">
        <v>8486</v>
      </c>
      <c r="X1145" t="s">
        <v>8487</v>
      </c>
      <c r="Y1145" t="s">
        <v>8488</v>
      </c>
      <c r="Z1145" t="s">
        <v>8489</v>
      </c>
      <c r="AA1145" t="s">
        <v>8490</v>
      </c>
      <c r="AB1145" t="s">
        <v>8491</v>
      </c>
    </row>
    <row r="1146" spans="1:28" x14ac:dyDescent="0.25">
      <c r="A1146" t="s">
        <v>1463</v>
      </c>
      <c r="B1146" t="s">
        <v>1464</v>
      </c>
      <c r="C1146" t="s">
        <v>7540</v>
      </c>
      <c r="D1146" t="s">
        <v>17067</v>
      </c>
      <c r="E1146" s="3">
        <v>21990</v>
      </c>
      <c r="F1146" s="3">
        <v>34990</v>
      </c>
      <c r="G1146" s="3" t="str" cm="1">
        <f t="array" ref="G114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146" s="18">
        <v>0.37</v>
      </c>
      <c r="I1146" s="8">
        <f>Table2[[#This Row],[rating]]+(Table2[[#This Row],[review count per product]]/8)</f>
        <v>5.3</v>
      </c>
      <c r="J1146">
        <v>4.3</v>
      </c>
      <c r="K1146" s="2">
        <v>1657</v>
      </c>
      <c r="L1146" s="2" t="str">
        <f>IF(Table2[[#This Row],[rating_count]]&lt;1000,"YES","NO")</f>
        <v>NO</v>
      </c>
      <c r="M1146" s="2" t="str" cm="1">
        <f t="array" ref="M1146">_xlfn.IFS(E1146&lt;1000,"&lt;₹1000",E1146&lt;=10000,"₹1000 - ₹10000",E1146&gt;10000,"&gt;₹10000")</f>
        <v>&gt;₹10000</v>
      </c>
      <c r="N1146" s="2" t="str">
        <f t="shared" si="51"/>
        <v>NO</v>
      </c>
      <c r="O1146" s="4">
        <f t="shared" si="52"/>
        <v>57978430</v>
      </c>
      <c r="P1146" t="s">
        <v>1465</v>
      </c>
      <c r="Q1146" t="s">
        <v>1466</v>
      </c>
      <c r="R1146" t="s">
        <v>1467</v>
      </c>
      <c r="S1146">
        <f t="shared" si="53"/>
        <v>8</v>
      </c>
      <c r="T1146" t="s">
        <v>1468</v>
      </c>
      <c r="U1146" t="s">
        <v>9386</v>
      </c>
      <c r="V1146" t="s">
        <v>9387</v>
      </c>
      <c r="W1146" t="s">
        <v>9388</v>
      </c>
      <c r="X1146" t="s">
        <v>9389</v>
      </c>
      <c r="Y1146" t="s">
        <v>9390</v>
      </c>
      <c r="Z1146" t="s">
        <v>9391</v>
      </c>
      <c r="AA1146" t="s">
        <v>9392</v>
      </c>
      <c r="AB1146" t="s">
        <v>9393</v>
      </c>
    </row>
    <row r="1147" spans="1:28" x14ac:dyDescent="0.25">
      <c r="A1147" t="s">
        <v>2254</v>
      </c>
      <c r="B1147" t="s">
        <v>2255</v>
      </c>
      <c r="C1147" t="s">
        <v>7557</v>
      </c>
      <c r="D1147" t="s">
        <v>17067</v>
      </c>
      <c r="E1147" s="3">
        <v>999</v>
      </c>
      <c r="F1147" s="3">
        <v>2899</v>
      </c>
      <c r="G1147" s="3" t="str" cm="1">
        <f t="array" ref="G114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147" s="18">
        <v>0.66</v>
      </c>
      <c r="I1147" s="8">
        <f>Table2[[#This Row],[rating]]+(Table2[[#This Row],[review count per product]]/8)</f>
        <v>5.7</v>
      </c>
      <c r="J1147">
        <v>4.7</v>
      </c>
      <c r="K1147" s="2">
        <v>7779</v>
      </c>
      <c r="L1147" s="2" t="str">
        <f>IF(Table2[[#This Row],[rating_count]]&lt;1000,"YES","NO")</f>
        <v>NO</v>
      </c>
      <c r="M1147" s="2" t="str" cm="1">
        <f t="array" ref="M1147">_xlfn.IFS(E1147&lt;1000,"&lt;₹1000",E1147&lt;=10000,"₹1000 - ₹10000",E1147&gt;10000,"&gt;₹10000")</f>
        <v>&lt;₹1000</v>
      </c>
      <c r="N1147" s="2" t="str">
        <f t="shared" si="51"/>
        <v>YES</v>
      </c>
      <c r="O1147" s="4">
        <f t="shared" si="52"/>
        <v>22551321</v>
      </c>
      <c r="P1147" t="s">
        <v>2256</v>
      </c>
      <c r="Q1147" t="s">
        <v>2257</v>
      </c>
      <c r="R1147" t="s">
        <v>2258</v>
      </c>
      <c r="S1147">
        <f t="shared" si="53"/>
        <v>8</v>
      </c>
      <c r="T1147" t="s">
        <v>2259</v>
      </c>
      <c r="U1147" t="s">
        <v>10239</v>
      </c>
      <c r="V1147" t="s">
        <v>10240</v>
      </c>
      <c r="W1147" t="s">
        <v>10241</v>
      </c>
      <c r="X1147" t="s">
        <v>10242</v>
      </c>
      <c r="Y1147" t="s">
        <v>10243</v>
      </c>
      <c r="Z1147" t="s">
        <v>10244</v>
      </c>
      <c r="AA1147" t="s">
        <v>10245</v>
      </c>
      <c r="AB1147" t="s">
        <v>10246</v>
      </c>
    </row>
    <row r="1148" spans="1:28" x14ac:dyDescent="0.25">
      <c r="A1148" t="s">
        <v>2292</v>
      </c>
      <c r="B1148" t="s">
        <v>2293</v>
      </c>
      <c r="C1148" t="s">
        <v>7564</v>
      </c>
      <c r="D1148" t="s">
        <v>17067</v>
      </c>
      <c r="E1148" s="3">
        <v>999</v>
      </c>
      <c r="F1148" s="3">
        <v>2899</v>
      </c>
      <c r="G1148" s="3" t="str" cm="1">
        <f t="array" ref="G114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148" s="18">
        <v>0.66</v>
      </c>
      <c r="I1148" s="8">
        <f>Table2[[#This Row],[rating]]+(Table2[[#This Row],[review count per product]]/8)</f>
        <v>5.6</v>
      </c>
      <c r="J1148">
        <v>4.5999999999999996</v>
      </c>
      <c r="K1148" s="2">
        <v>6129</v>
      </c>
      <c r="L1148" s="2" t="str">
        <f>IF(Table2[[#This Row],[rating_count]]&lt;1000,"YES","NO")</f>
        <v>NO</v>
      </c>
      <c r="M1148" s="2" t="str" cm="1">
        <f t="array" ref="M1148">_xlfn.IFS(E1148&lt;1000,"&lt;₹1000",E1148&lt;=10000,"₹1000 - ₹10000",E1148&gt;10000,"&gt;₹10000")</f>
        <v>&lt;₹1000</v>
      </c>
      <c r="N1148" s="2" t="str">
        <f t="shared" si="51"/>
        <v>YES</v>
      </c>
      <c r="O1148" s="4">
        <f t="shared" si="52"/>
        <v>17767971</v>
      </c>
      <c r="P1148" t="s">
        <v>2294</v>
      </c>
      <c r="Q1148" t="s">
        <v>2295</v>
      </c>
      <c r="R1148" t="s">
        <v>2296</v>
      </c>
      <c r="S1148">
        <f t="shared" si="53"/>
        <v>8</v>
      </c>
      <c r="T1148" t="s">
        <v>2297</v>
      </c>
      <c r="U1148" t="s">
        <v>10287</v>
      </c>
      <c r="V1148" t="s">
        <v>10288</v>
      </c>
      <c r="W1148" t="s">
        <v>10289</v>
      </c>
      <c r="X1148" t="s">
        <v>10290</v>
      </c>
      <c r="Y1148" t="s">
        <v>10291</v>
      </c>
      <c r="Z1148" t="s">
        <v>10292</v>
      </c>
      <c r="AA1148" t="s">
        <v>10293</v>
      </c>
      <c r="AB1148" t="s">
        <v>10294</v>
      </c>
    </row>
    <row r="1149" spans="1:28" x14ac:dyDescent="0.25">
      <c r="A1149" t="s">
        <v>5389</v>
      </c>
      <c r="B1149" t="s">
        <v>5390</v>
      </c>
      <c r="C1149" t="s">
        <v>7582</v>
      </c>
      <c r="D1149" t="s">
        <v>17066</v>
      </c>
      <c r="E1149" s="3">
        <v>353</v>
      </c>
      <c r="F1149" s="3">
        <v>1199</v>
      </c>
      <c r="G1149" s="3" t="str" cm="1">
        <f t="array" ref="G114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49" s="18">
        <v>0.71</v>
      </c>
      <c r="I1149" s="8">
        <f>Table2[[#This Row],[rating]]+(Table2[[#This Row],[review count per product]]/8)</f>
        <v>5.3</v>
      </c>
      <c r="J1149">
        <v>4.3</v>
      </c>
      <c r="K1149" s="2">
        <v>629</v>
      </c>
      <c r="L1149" s="2" t="str">
        <f>IF(Table2[[#This Row],[rating_count]]&lt;1000,"YES","NO")</f>
        <v>YES</v>
      </c>
      <c r="M1149" s="2" t="str" cm="1">
        <f t="array" ref="M1149">_xlfn.IFS(E1149&lt;1000,"&lt;₹1000",E1149&lt;=10000,"₹1000 - ₹10000",E1149&gt;10000,"&gt;₹10000")</f>
        <v>&lt;₹1000</v>
      </c>
      <c r="N1149" s="2" t="str">
        <f t="shared" si="51"/>
        <v>YES</v>
      </c>
      <c r="O1149" s="4">
        <f t="shared" si="52"/>
        <v>754171</v>
      </c>
      <c r="P1149" t="s">
        <v>5391</v>
      </c>
      <c r="Q1149" t="s">
        <v>5392</v>
      </c>
      <c r="R1149" t="s">
        <v>5393</v>
      </c>
      <c r="S1149">
        <f t="shared" si="53"/>
        <v>8</v>
      </c>
      <c r="T1149" t="s">
        <v>5394</v>
      </c>
      <c r="U1149" t="s">
        <v>14210</v>
      </c>
      <c r="V1149" t="s">
        <v>14211</v>
      </c>
      <c r="W1149" t="s">
        <v>14212</v>
      </c>
      <c r="X1149" t="s">
        <v>14213</v>
      </c>
      <c r="Y1149" t="s">
        <v>14214</v>
      </c>
      <c r="Z1149" t="s">
        <v>14215</v>
      </c>
      <c r="AA1149" t="s">
        <v>14216</v>
      </c>
      <c r="AB1149" t="s">
        <v>14217</v>
      </c>
    </row>
    <row r="1150" spans="1:28" x14ac:dyDescent="0.25">
      <c r="A1150" t="s">
        <v>4825</v>
      </c>
      <c r="B1150" t="s">
        <v>4826</v>
      </c>
      <c r="C1150" t="s">
        <v>7600</v>
      </c>
      <c r="D1150" t="s">
        <v>17066</v>
      </c>
      <c r="E1150" s="3">
        <v>3307</v>
      </c>
      <c r="F1150" s="3">
        <v>6100</v>
      </c>
      <c r="G1150" s="3" t="str" cm="1">
        <f t="array" ref="G115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150" s="18">
        <v>0.46</v>
      </c>
      <c r="I1150" s="8">
        <f>Table2[[#This Row],[rating]]+(Table2[[#This Row],[review count per product]]/8)</f>
        <v>5.3</v>
      </c>
      <c r="J1150">
        <v>4.3</v>
      </c>
      <c r="K1150" s="2">
        <v>2515</v>
      </c>
      <c r="L1150" s="2" t="str">
        <f>IF(Table2[[#This Row],[rating_count]]&lt;1000,"YES","NO")</f>
        <v>NO</v>
      </c>
      <c r="M1150" s="2" t="str" cm="1">
        <f t="array" ref="M1150">_xlfn.IFS(E1150&lt;1000,"&lt;₹1000",E1150&lt;=10000,"₹1000 - ₹10000",E1150&gt;10000,"&gt;₹10000")</f>
        <v>₹1000 - ₹10000</v>
      </c>
      <c r="N1150" s="2" t="str">
        <f t="shared" si="51"/>
        <v>NO</v>
      </c>
      <c r="O1150" s="4">
        <f t="shared" si="52"/>
        <v>15341500</v>
      </c>
      <c r="P1150" t="s">
        <v>4827</v>
      </c>
      <c r="Q1150" t="s">
        <v>4828</v>
      </c>
      <c r="R1150" t="s">
        <v>4829</v>
      </c>
      <c r="S1150">
        <f t="shared" si="53"/>
        <v>8</v>
      </c>
      <c r="T1150" t="s">
        <v>4830</v>
      </c>
      <c r="U1150" t="s">
        <v>13463</v>
      </c>
      <c r="V1150" t="s">
        <v>13464</v>
      </c>
      <c r="W1150" t="s">
        <v>13465</v>
      </c>
      <c r="X1150" t="s">
        <v>13466</v>
      </c>
      <c r="Y1150" t="s">
        <v>13467</v>
      </c>
      <c r="Z1150" t="s">
        <v>13468</v>
      </c>
      <c r="AA1150" t="s">
        <v>13469</v>
      </c>
      <c r="AB1150" t="s">
        <v>13470</v>
      </c>
    </row>
    <row r="1151" spans="1:28" x14ac:dyDescent="0.25">
      <c r="A1151" t="s">
        <v>4256</v>
      </c>
      <c r="B1151" t="s">
        <v>4257</v>
      </c>
      <c r="C1151" t="s">
        <v>7587</v>
      </c>
      <c r="D1151" t="s">
        <v>17072</v>
      </c>
      <c r="E1151" s="3">
        <v>999</v>
      </c>
      <c r="F1151" s="3">
        <v>4199</v>
      </c>
      <c r="G1151" s="3" t="str" cm="1">
        <f t="array" ref="G115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51" s="18">
        <v>0.76</v>
      </c>
      <c r="I1151" s="8">
        <f>Table2[[#This Row],[rating]]+(Table2[[#This Row],[review count per product]]/8)</f>
        <v>4.5</v>
      </c>
      <c r="J1151">
        <v>3.5</v>
      </c>
      <c r="K1151" s="2">
        <v>1913</v>
      </c>
      <c r="L1151" s="2" t="str">
        <f>IF(Table2[[#This Row],[rating_count]]&lt;1000,"YES","NO")</f>
        <v>NO</v>
      </c>
      <c r="M1151" s="2" t="str" cm="1">
        <f t="array" ref="M1151">_xlfn.IFS(E1151&lt;1000,"&lt;₹1000",E1151&lt;=10000,"₹1000 - ₹10000",E1151&gt;10000,"&gt;₹10000")</f>
        <v>&lt;₹1000</v>
      </c>
      <c r="N1151" s="2" t="str">
        <f t="shared" si="51"/>
        <v>YES</v>
      </c>
      <c r="O1151" s="4">
        <f t="shared" si="52"/>
        <v>8032687</v>
      </c>
      <c r="P1151" t="s">
        <v>4258</v>
      </c>
      <c r="Q1151" t="s">
        <v>4259</v>
      </c>
      <c r="R1151" t="s">
        <v>4260</v>
      </c>
      <c r="S1151">
        <f t="shared" si="53"/>
        <v>8</v>
      </c>
      <c r="T1151" t="s">
        <v>4261</v>
      </c>
      <c r="U1151" t="s">
        <v>12734</v>
      </c>
      <c r="V1151" t="s">
        <v>12735</v>
      </c>
      <c r="W1151" t="s">
        <v>12736</v>
      </c>
      <c r="X1151" t="s">
        <v>12737</v>
      </c>
      <c r="Y1151" t="s">
        <v>12738</v>
      </c>
      <c r="Z1151" t="s">
        <v>12739</v>
      </c>
      <c r="AA1151" t="s">
        <v>12740</v>
      </c>
      <c r="AB1151" t="s">
        <v>12741</v>
      </c>
    </row>
    <row r="1152" spans="1:28" x14ac:dyDescent="0.25">
      <c r="A1152" t="s">
        <v>2886</v>
      </c>
      <c r="B1152" t="s">
        <v>2887</v>
      </c>
      <c r="C1152" t="s">
        <v>7537</v>
      </c>
      <c r="D1152" t="s">
        <v>17066</v>
      </c>
      <c r="E1152" s="3">
        <v>299</v>
      </c>
      <c r="F1152" s="3">
        <v>599</v>
      </c>
      <c r="G1152" s="3" t="str" cm="1">
        <f t="array" ref="G115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152" s="18">
        <v>0.5</v>
      </c>
      <c r="I1152" s="8">
        <f>Table2[[#This Row],[rating]]+(Table2[[#This Row],[review count per product]]/8)</f>
        <v>5.0999999999999996</v>
      </c>
      <c r="J1152">
        <v>4.0999999999999996</v>
      </c>
      <c r="K1152" s="2">
        <v>1597</v>
      </c>
      <c r="L1152" s="2" t="str">
        <f>IF(Table2[[#This Row],[rating_count]]&lt;1000,"YES","NO")</f>
        <v>NO</v>
      </c>
      <c r="M1152" s="2" t="str" cm="1">
        <f t="array" ref="M1152">_xlfn.IFS(E1152&lt;1000,"&lt;₹1000",E1152&lt;=10000,"₹1000 - ₹10000",E1152&gt;10000,"&gt;₹10000")</f>
        <v>&lt;₹1000</v>
      </c>
      <c r="N1152" s="2" t="str">
        <f t="shared" si="51"/>
        <v>YES</v>
      </c>
      <c r="O1152" s="4">
        <f t="shared" si="52"/>
        <v>956603</v>
      </c>
      <c r="P1152" t="s">
        <v>2888</v>
      </c>
      <c r="Q1152" t="s">
        <v>2889</v>
      </c>
      <c r="R1152" t="s">
        <v>2890</v>
      </c>
      <c r="S1152">
        <f t="shared" si="53"/>
        <v>8</v>
      </c>
      <c r="T1152" t="s">
        <v>2891</v>
      </c>
      <c r="U1152" t="s">
        <v>10929</v>
      </c>
      <c r="V1152" t="s">
        <v>10930</v>
      </c>
      <c r="W1152" t="s">
        <v>10931</v>
      </c>
      <c r="X1152" t="s">
        <v>10932</v>
      </c>
      <c r="Y1152" t="s">
        <v>10933</v>
      </c>
      <c r="Z1152" t="s">
        <v>10934</v>
      </c>
      <c r="AA1152" t="s">
        <v>10935</v>
      </c>
      <c r="AB1152" t="s">
        <v>10936</v>
      </c>
    </row>
    <row r="1153" spans="1:28" x14ac:dyDescent="0.25">
      <c r="A1153" t="s">
        <v>2722</v>
      </c>
      <c r="B1153" t="s">
        <v>2723</v>
      </c>
      <c r="C1153" t="s">
        <v>7537</v>
      </c>
      <c r="D1153" t="s">
        <v>17066</v>
      </c>
      <c r="E1153" s="3">
        <v>265</v>
      </c>
      <c r="F1153" s="3">
        <v>999</v>
      </c>
      <c r="G1153" s="3" t="str" cm="1">
        <f t="array" ref="G115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53" s="18">
        <v>0.73</v>
      </c>
      <c r="I1153" s="8">
        <f>Table2[[#This Row],[rating]]+(Table2[[#This Row],[review count per product]]/8)</f>
        <v>4.7</v>
      </c>
      <c r="J1153">
        <v>3.7</v>
      </c>
      <c r="K1153" s="2">
        <v>465</v>
      </c>
      <c r="L1153" s="2" t="str">
        <f>IF(Table2[[#This Row],[rating_count]]&lt;1000,"YES","NO")</f>
        <v>YES</v>
      </c>
      <c r="M1153" s="2" t="str" cm="1">
        <f t="array" ref="M1153">_xlfn.IFS(E1153&lt;1000,"&lt;₹1000",E1153&lt;=10000,"₹1000 - ₹10000",E1153&gt;10000,"&gt;₹10000")</f>
        <v>&lt;₹1000</v>
      </c>
      <c r="N1153" s="2" t="str">
        <f t="shared" si="51"/>
        <v>YES</v>
      </c>
      <c r="O1153" s="4">
        <f t="shared" si="52"/>
        <v>464535</v>
      </c>
      <c r="P1153" t="s">
        <v>2724</v>
      </c>
      <c r="Q1153" t="s">
        <v>2725</v>
      </c>
      <c r="R1153" t="s">
        <v>2726</v>
      </c>
      <c r="S1153">
        <f t="shared" si="53"/>
        <v>8</v>
      </c>
      <c r="T1153" t="s">
        <v>2727</v>
      </c>
      <c r="U1153" t="s">
        <v>10744</v>
      </c>
      <c r="V1153" t="s">
        <v>10745</v>
      </c>
      <c r="W1153" t="s">
        <v>10746</v>
      </c>
      <c r="X1153" t="s">
        <v>10747</v>
      </c>
      <c r="Y1153" t="s">
        <v>10748</v>
      </c>
      <c r="Z1153" t="s">
        <v>10749</v>
      </c>
      <c r="AA1153" t="s">
        <v>10750</v>
      </c>
      <c r="AB1153" t="s">
        <v>10751</v>
      </c>
    </row>
    <row r="1154" spans="1:28" x14ac:dyDescent="0.25">
      <c r="A1154" t="s">
        <v>1517</v>
      </c>
      <c r="B1154" t="s">
        <v>1518</v>
      </c>
      <c r="C1154" t="s">
        <v>7539</v>
      </c>
      <c r="D1154" t="s">
        <v>17067</v>
      </c>
      <c r="E1154" s="3">
        <v>32990</v>
      </c>
      <c r="F1154" s="3">
        <v>54990</v>
      </c>
      <c r="G1154" s="3" t="str" cm="1">
        <f t="array" ref="G115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154" s="18">
        <v>0.4</v>
      </c>
      <c r="I1154" s="8">
        <f>Table2[[#This Row],[rating]]+(Table2[[#This Row],[review count per product]]/8)</f>
        <v>5.0999999999999996</v>
      </c>
      <c r="J1154">
        <v>4.0999999999999996</v>
      </c>
      <c r="K1154" s="2">
        <v>1555</v>
      </c>
      <c r="L1154" s="2" t="str">
        <f>IF(Table2[[#This Row],[rating_count]]&lt;1000,"YES","NO")</f>
        <v>NO</v>
      </c>
      <c r="M1154" s="2" t="str" cm="1">
        <f t="array" ref="M1154">_xlfn.IFS(E1154&lt;1000,"&lt;₹1000",E1154&lt;=10000,"₹1000 - ₹10000",E1154&gt;10000,"&gt;₹10000")</f>
        <v>&gt;₹10000</v>
      </c>
      <c r="N1154" s="2" t="str">
        <f t="shared" ref="N1154:N1217" si="54">IF(H1154&gt;=50%,"YES","NO")</f>
        <v>NO</v>
      </c>
      <c r="O1154" s="4">
        <f t="shared" ref="O1154:O1217" si="55">F1154*K1154</f>
        <v>85509450</v>
      </c>
      <c r="P1154" t="s">
        <v>1519</v>
      </c>
      <c r="Q1154" t="s">
        <v>1520</v>
      </c>
      <c r="R1154" t="s">
        <v>1521</v>
      </c>
      <c r="S1154">
        <f t="shared" ref="S1154:S1217" si="56">COUNTA(U1154:AB1154)</f>
        <v>8</v>
      </c>
      <c r="T1154" t="s">
        <v>1522</v>
      </c>
      <c r="U1154" t="s">
        <v>9450</v>
      </c>
      <c r="V1154" t="s">
        <v>9451</v>
      </c>
      <c r="W1154" t="s">
        <v>9452</v>
      </c>
      <c r="X1154" t="s">
        <v>9453</v>
      </c>
      <c r="Y1154" t="s">
        <v>9454</v>
      </c>
      <c r="Z1154" t="s">
        <v>9455</v>
      </c>
      <c r="AA1154" t="s">
        <v>9456</v>
      </c>
      <c r="AB1154" t="s">
        <v>9457</v>
      </c>
    </row>
    <row r="1155" spans="1:28" x14ac:dyDescent="0.25">
      <c r="A1155" t="s">
        <v>4532</v>
      </c>
      <c r="B1155" t="s">
        <v>4533</v>
      </c>
      <c r="C1155" t="s">
        <v>7650</v>
      </c>
      <c r="D1155" t="s">
        <v>17066</v>
      </c>
      <c r="E1155" s="3">
        <v>379</v>
      </c>
      <c r="F1155" s="3">
        <v>1499</v>
      </c>
      <c r="G1155" s="3" t="str" cm="1">
        <f t="array" ref="G115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55" s="18">
        <v>0.75</v>
      </c>
      <c r="I1155" s="8">
        <f>Table2[[#This Row],[rating]]+(Table2[[#This Row],[review count per product]]/8)</f>
        <v>5.0999999999999996</v>
      </c>
      <c r="J1155">
        <v>4.0999999999999996</v>
      </c>
      <c r="K1155" s="2">
        <v>670</v>
      </c>
      <c r="L1155" s="2" t="str">
        <f>IF(Table2[[#This Row],[rating_count]]&lt;1000,"YES","NO")</f>
        <v>YES</v>
      </c>
      <c r="M1155" s="2" t="str" cm="1">
        <f t="array" ref="M1155">_xlfn.IFS(E1155&lt;1000,"&lt;₹1000",E1155&lt;=10000,"₹1000 - ₹10000",E1155&gt;10000,"&gt;₹10000")</f>
        <v>&lt;₹1000</v>
      </c>
      <c r="N1155" s="2" t="str">
        <f t="shared" si="54"/>
        <v>YES</v>
      </c>
      <c r="O1155" s="4">
        <f t="shared" si="55"/>
        <v>1004330</v>
      </c>
      <c r="P1155" t="s">
        <v>4534</v>
      </c>
      <c r="Q1155" t="s">
        <v>4535</v>
      </c>
      <c r="R1155" t="s">
        <v>4536</v>
      </c>
      <c r="S1155">
        <f t="shared" si="56"/>
        <v>8</v>
      </c>
      <c r="T1155" t="s">
        <v>4537</v>
      </c>
      <c r="U1155" t="s">
        <v>13081</v>
      </c>
      <c r="V1155" t="s">
        <v>13082</v>
      </c>
      <c r="W1155" t="s">
        <v>13083</v>
      </c>
      <c r="X1155" t="s">
        <v>13084</v>
      </c>
      <c r="Y1155" t="s">
        <v>13085</v>
      </c>
      <c r="Z1155" t="s">
        <v>13086</v>
      </c>
      <c r="AA1155" t="s">
        <v>13087</v>
      </c>
      <c r="AB1155" t="s">
        <v>13088</v>
      </c>
    </row>
    <row r="1156" spans="1:28" x14ac:dyDescent="0.25">
      <c r="A1156" t="s">
        <v>6515</v>
      </c>
      <c r="B1156" t="s">
        <v>6516</v>
      </c>
      <c r="C1156" t="s">
        <v>7704</v>
      </c>
      <c r="D1156" t="s">
        <v>17068</v>
      </c>
      <c r="E1156" s="3">
        <v>5999</v>
      </c>
      <c r="F1156" s="3">
        <v>9999</v>
      </c>
      <c r="G1156" s="3" t="str" cm="1">
        <f t="array" ref="G115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156" s="18">
        <v>0.4</v>
      </c>
      <c r="I1156" s="8">
        <f>Table2[[#This Row],[rating]]+(Table2[[#This Row],[review count per product]]/8)</f>
        <v>5.2</v>
      </c>
      <c r="J1156">
        <v>4.2</v>
      </c>
      <c r="K1156" s="2">
        <v>170</v>
      </c>
      <c r="L1156" s="2" t="str">
        <f>IF(Table2[[#This Row],[rating_count]]&lt;1000,"YES","NO")</f>
        <v>YES</v>
      </c>
      <c r="M1156" s="2" t="str" cm="1">
        <f t="array" ref="M1156">_xlfn.IFS(E1156&lt;1000,"&lt;₹1000",E1156&lt;=10000,"₹1000 - ₹10000",E1156&gt;10000,"&gt;₹10000")</f>
        <v>₹1000 - ₹10000</v>
      </c>
      <c r="N1156" s="2" t="str">
        <f t="shared" si="54"/>
        <v>NO</v>
      </c>
      <c r="O1156" s="4">
        <f t="shared" si="55"/>
        <v>1699830</v>
      </c>
      <c r="P1156" t="s">
        <v>6517</v>
      </c>
      <c r="Q1156" t="s">
        <v>6518</v>
      </c>
      <c r="R1156" t="s">
        <v>6519</v>
      </c>
      <c r="S1156">
        <f t="shared" si="56"/>
        <v>8</v>
      </c>
      <c r="T1156" t="s">
        <v>6520</v>
      </c>
      <c r="U1156" t="s">
        <v>15681</v>
      </c>
      <c r="V1156" t="s">
        <v>15682</v>
      </c>
      <c r="W1156" t="s">
        <v>15683</v>
      </c>
      <c r="X1156" t="s">
        <v>15684</v>
      </c>
      <c r="Y1156" t="s">
        <v>15685</v>
      </c>
      <c r="Z1156" t="s">
        <v>15686</v>
      </c>
      <c r="AA1156" t="s">
        <v>15687</v>
      </c>
      <c r="AB1156" t="s">
        <v>15688</v>
      </c>
    </row>
    <row r="1157" spans="1:28" x14ac:dyDescent="0.25">
      <c r="A1157" t="s">
        <v>5497</v>
      </c>
      <c r="B1157" t="s">
        <v>5498</v>
      </c>
      <c r="C1157" t="s">
        <v>7644</v>
      </c>
      <c r="D1157" t="s">
        <v>17066</v>
      </c>
      <c r="E1157" s="3">
        <v>1299</v>
      </c>
      <c r="F1157" s="3">
        <v>1999</v>
      </c>
      <c r="G1157" s="3" t="str" cm="1">
        <f t="array" ref="G115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157" s="18">
        <v>0.35</v>
      </c>
      <c r="I1157" s="8">
        <f>Table2[[#This Row],[rating]]+(Table2[[#This Row],[review count per product]]/8)</f>
        <v>4.8</v>
      </c>
      <c r="J1157">
        <v>3.8</v>
      </c>
      <c r="K1157" s="2">
        <v>311</v>
      </c>
      <c r="L1157" s="2" t="str">
        <f>IF(Table2[[#This Row],[rating_count]]&lt;1000,"YES","NO")</f>
        <v>YES</v>
      </c>
      <c r="M1157" s="2" t="str" cm="1">
        <f t="array" ref="M1157">_xlfn.IFS(E1157&lt;1000,"&lt;₹1000",E1157&lt;=10000,"₹1000 - ₹10000",E1157&gt;10000,"&gt;₹10000")</f>
        <v>₹1000 - ₹10000</v>
      </c>
      <c r="N1157" s="2" t="str">
        <f t="shared" si="54"/>
        <v>NO</v>
      </c>
      <c r="O1157" s="4">
        <f t="shared" si="55"/>
        <v>621689</v>
      </c>
      <c r="P1157" t="s">
        <v>5499</v>
      </c>
      <c r="Q1157" t="s">
        <v>5500</v>
      </c>
      <c r="R1157" t="s">
        <v>5501</v>
      </c>
      <c r="S1157">
        <f t="shared" si="56"/>
        <v>8</v>
      </c>
      <c r="T1157" t="s">
        <v>5502</v>
      </c>
      <c r="U1157" t="s">
        <v>14348</v>
      </c>
      <c r="V1157" t="s">
        <v>14349</v>
      </c>
      <c r="W1157" t="s">
        <v>14350</v>
      </c>
      <c r="X1157" t="s">
        <v>14351</v>
      </c>
      <c r="Y1157" t="s">
        <v>14352</v>
      </c>
      <c r="Z1157" t="s">
        <v>14353</v>
      </c>
      <c r="AA1157" t="s">
        <v>14354</v>
      </c>
      <c r="AB1157" t="s">
        <v>14355</v>
      </c>
    </row>
    <row r="1158" spans="1:28" x14ac:dyDescent="0.25">
      <c r="A1158" t="s">
        <v>3527</v>
      </c>
      <c r="B1158" t="s">
        <v>3528</v>
      </c>
      <c r="C1158" t="s">
        <v>7602</v>
      </c>
      <c r="D1158" t="s">
        <v>17066</v>
      </c>
      <c r="E1158" s="3">
        <v>1329</v>
      </c>
      <c r="F1158" s="3">
        <v>2900</v>
      </c>
      <c r="G1158" s="3" t="str" cm="1">
        <f t="array" ref="G115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158" s="18">
        <v>0.54</v>
      </c>
      <c r="I1158" s="8">
        <f>Table2[[#This Row],[rating]]+(Table2[[#This Row],[review count per product]]/8)</f>
        <v>5.5</v>
      </c>
      <c r="J1158">
        <v>4.5</v>
      </c>
      <c r="K1158" s="2">
        <v>19624</v>
      </c>
      <c r="L1158" s="2" t="str">
        <f>IF(Table2[[#This Row],[rating_count]]&lt;1000,"YES","NO")</f>
        <v>NO</v>
      </c>
      <c r="M1158" s="2" t="str" cm="1">
        <f t="array" ref="M1158">_xlfn.IFS(E1158&lt;1000,"&lt;₹1000",E1158&lt;=10000,"₹1000 - ₹10000",E1158&gt;10000,"&gt;₹10000")</f>
        <v>₹1000 - ₹10000</v>
      </c>
      <c r="N1158" s="2" t="str">
        <f t="shared" si="54"/>
        <v>YES</v>
      </c>
      <c r="O1158" s="4">
        <f t="shared" si="55"/>
        <v>56909600</v>
      </c>
      <c r="P1158" t="s">
        <v>3529</v>
      </c>
      <c r="Q1158" t="s">
        <v>3530</v>
      </c>
      <c r="R1158" t="s">
        <v>3531</v>
      </c>
      <c r="S1158">
        <f t="shared" si="56"/>
        <v>8</v>
      </c>
      <c r="T1158" t="s">
        <v>3532</v>
      </c>
      <c r="U1158" t="s">
        <v>11766</v>
      </c>
      <c r="V1158" t="s">
        <v>11767</v>
      </c>
      <c r="W1158" t="s">
        <v>11768</v>
      </c>
      <c r="X1158" t="s">
        <v>11769</v>
      </c>
      <c r="Y1158" t="s">
        <v>11770</v>
      </c>
      <c r="Z1158" t="s">
        <v>11771</v>
      </c>
      <c r="AA1158" t="s">
        <v>11772</v>
      </c>
      <c r="AB1158" t="s">
        <v>11773</v>
      </c>
    </row>
    <row r="1159" spans="1:28" x14ac:dyDescent="0.25">
      <c r="A1159" t="s">
        <v>6275</v>
      </c>
      <c r="B1159" t="s">
        <v>6276</v>
      </c>
      <c r="C1159" t="s">
        <v>7693</v>
      </c>
      <c r="D1159" t="s">
        <v>17068</v>
      </c>
      <c r="E1159" s="3">
        <v>2079</v>
      </c>
      <c r="F1159" s="3">
        <v>3099</v>
      </c>
      <c r="G1159" s="3" t="str" cm="1">
        <f t="array" ref="G115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159" s="18">
        <v>0.33</v>
      </c>
      <c r="I1159" s="8">
        <f>Table2[[#This Row],[rating]]+(Table2[[#This Row],[review count per product]]/8)</f>
        <v>5.0999999999999996</v>
      </c>
      <c r="J1159">
        <v>4.0999999999999996</v>
      </c>
      <c r="K1159" s="2">
        <v>282</v>
      </c>
      <c r="L1159" s="2" t="str">
        <f>IF(Table2[[#This Row],[rating_count]]&lt;1000,"YES","NO")</f>
        <v>YES</v>
      </c>
      <c r="M1159" s="2" t="str" cm="1">
        <f t="array" ref="M1159">_xlfn.IFS(E1159&lt;1000,"&lt;₹1000",E1159&lt;=10000,"₹1000 - ₹10000",E1159&gt;10000,"&gt;₹10000")</f>
        <v>₹1000 - ₹10000</v>
      </c>
      <c r="N1159" s="2" t="str">
        <f t="shared" si="54"/>
        <v>NO</v>
      </c>
      <c r="O1159" s="4">
        <f t="shared" si="55"/>
        <v>873918</v>
      </c>
      <c r="P1159" t="s">
        <v>6277</v>
      </c>
      <c r="Q1159" t="s">
        <v>6278</v>
      </c>
      <c r="R1159" t="s">
        <v>6279</v>
      </c>
      <c r="S1159">
        <f t="shared" si="56"/>
        <v>8</v>
      </c>
      <c r="T1159" t="s">
        <v>6280</v>
      </c>
      <c r="U1159" t="s">
        <v>15362</v>
      </c>
      <c r="V1159" t="s">
        <v>15363</v>
      </c>
      <c r="W1159" t="s">
        <v>15364</v>
      </c>
      <c r="X1159" t="s">
        <v>15365</v>
      </c>
      <c r="Y1159" t="s">
        <v>15366</v>
      </c>
      <c r="Z1159" t="s">
        <v>15367</v>
      </c>
      <c r="AA1159" t="s">
        <v>15368</v>
      </c>
      <c r="AB1159" t="s">
        <v>15369</v>
      </c>
    </row>
    <row r="1160" spans="1:28" x14ac:dyDescent="0.25">
      <c r="A1160" t="s">
        <v>2517</v>
      </c>
      <c r="B1160" t="s">
        <v>2518</v>
      </c>
      <c r="C1160" t="s">
        <v>7556</v>
      </c>
      <c r="D1160" t="s">
        <v>17067</v>
      </c>
      <c r="E1160" s="3">
        <v>689</v>
      </c>
      <c r="F1160" s="3">
        <v>1999</v>
      </c>
      <c r="G1160" s="3" t="str" cm="1">
        <f t="array" ref="G116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160" s="18">
        <v>0.66</v>
      </c>
      <c r="I1160" s="8">
        <f>Table2[[#This Row],[rating]]+(Table2[[#This Row],[review count per product]]/8)</f>
        <v>5.3</v>
      </c>
      <c r="J1160">
        <v>4.3</v>
      </c>
      <c r="K1160" s="2">
        <v>1193</v>
      </c>
      <c r="L1160" s="2" t="str">
        <f>IF(Table2[[#This Row],[rating_count]]&lt;1000,"YES","NO")</f>
        <v>NO</v>
      </c>
      <c r="M1160" s="2" t="str" cm="1">
        <f t="array" ref="M1160">_xlfn.IFS(E1160&lt;1000,"&lt;₹1000",E1160&lt;=10000,"₹1000 - ₹10000",E1160&gt;10000,"&gt;₹10000")</f>
        <v>&lt;₹1000</v>
      </c>
      <c r="N1160" s="2" t="str">
        <f t="shared" si="54"/>
        <v>YES</v>
      </c>
      <c r="O1160" s="4">
        <f t="shared" si="55"/>
        <v>2384807</v>
      </c>
      <c r="P1160" t="s">
        <v>2519</v>
      </c>
      <c r="Q1160" t="s">
        <v>2520</v>
      </c>
      <c r="R1160" t="s">
        <v>2521</v>
      </c>
      <c r="S1160">
        <f t="shared" si="56"/>
        <v>8</v>
      </c>
      <c r="T1160" t="s">
        <v>2522</v>
      </c>
      <c r="U1160" t="s">
        <v>10504</v>
      </c>
      <c r="V1160" t="s">
        <v>10505</v>
      </c>
      <c r="W1160" t="s">
        <v>10506</v>
      </c>
      <c r="X1160" t="s">
        <v>10507</v>
      </c>
      <c r="Y1160" t="s">
        <v>10508</v>
      </c>
      <c r="Z1160" t="s">
        <v>10509</v>
      </c>
      <c r="AA1160" t="s">
        <v>10510</v>
      </c>
      <c r="AB1160" t="s">
        <v>10511</v>
      </c>
    </row>
    <row r="1161" spans="1:28" x14ac:dyDescent="0.25">
      <c r="A1161" t="s">
        <v>442</v>
      </c>
      <c r="B1161" t="s">
        <v>443</v>
      </c>
      <c r="C1161" t="s">
        <v>7537</v>
      </c>
      <c r="D1161" t="s">
        <v>17066</v>
      </c>
      <c r="E1161" s="3">
        <v>209</v>
      </c>
      <c r="F1161" s="3">
        <v>499</v>
      </c>
      <c r="G1161" s="3" t="str" cm="1">
        <f t="array" ref="G116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161" s="18">
        <v>0.57999999999999996</v>
      </c>
      <c r="I1161" s="8">
        <f>Table2[[#This Row],[rating]]+(Table2[[#This Row],[review count per product]]/8)</f>
        <v>4.9000000000000004</v>
      </c>
      <c r="J1161">
        <v>3.9</v>
      </c>
      <c r="K1161" s="2">
        <v>536</v>
      </c>
      <c r="L1161" s="2" t="str">
        <f>IF(Table2[[#This Row],[rating_count]]&lt;1000,"YES","NO")</f>
        <v>YES</v>
      </c>
      <c r="M1161" s="2" t="str" cm="1">
        <f t="array" ref="M1161">_xlfn.IFS(E1161&lt;1000,"&lt;₹1000",E1161&lt;=10000,"₹1000 - ₹10000",E1161&gt;10000,"&gt;₹10000")</f>
        <v>&lt;₹1000</v>
      </c>
      <c r="N1161" s="2" t="str">
        <f t="shared" si="54"/>
        <v>YES</v>
      </c>
      <c r="O1161" s="4">
        <f t="shared" si="55"/>
        <v>267464</v>
      </c>
      <c r="P1161" t="s">
        <v>444</v>
      </c>
      <c r="Q1161" t="s">
        <v>445</v>
      </c>
      <c r="R1161" t="s">
        <v>446</v>
      </c>
      <c r="S1161">
        <f t="shared" si="56"/>
        <v>8</v>
      </c>
      <c r="T1161" t="s">
        <v>447</v>
      </c>
      <c r="U1161" t="s">
        <v>8272</v>
      </c>
      <c r="V1161" t="s">
        <v>8273</v>
      </c>
      <c r="W1161" t="s">
        <v>8274</v>
      </c>
      <c r="X1161" t="s">
        <v>8275</v>
      </c>
      <c r="Y1161" t="s">
        <v>8276</v>
      </c>
      <c r="Z1161" t="s">
        <v>8277</v>
      </c>
      <c r="AA1161" t="s">
        <v>8278</v>
      </c>
      <c r="AB1161" t="s">
        <v>8279</v>
      </c>
    </row>
    <row r="1162" spans="1:28" x14ac:dyDescent="0.25">
      <c r="A1162" t="s">
        <v>5173</v>
      </c>
      <c r="B1162" t="s">
        <v>5174</v>
      </c>
      <c r="C1162" t="s">
        <v>7651</v>
      </c>
      <c r="D1162" t="s">
        <v>17069</v>
      </c>
      <c r="E1162" s="3">
        <v>749</v>
      </c>
      <c r="F1162" s="3">
        <v>1299</v>
      </c>
      <c r="G1162" s="3" t="str" cm="1">
        <f t="array" ref="G116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162" s="18">
        <v>0.42</v>
      </c>
      <c r="I1162" s="8">
        <f>Table2[[#This Row],[rating]]+(Table2[[#This Row],[review count per product]]/8)</f>
        <v>5</v>
      </c>
      <c r="J1162">
        <v>4</v>
      </c>
      <c r="K1162" s="2">
        <v>119</v>
      </c>
      <c r="L1162" s="2" t="str">
        <f>IF(Table2[[#This Row],[rating_count]]&lt;1000,"YES","NO")</f>
        <v>YES</v>
      </c>
      <c r="M1162" s="2" t="str" cm="1">
        <f t="array" ref="M1162">_xlfn.IFS(E1162&lt;1000,"&lt;₹1000",E1162&lt;=10000,"₹1000 - ₹10000",E1162&gt;10000,"&gt;₹10000")</f>
        <v>&lt;₹1000</v>
      </c>
      <c r="N1162" s="2" t="str">
        <f t="shared" si="54"/>
        <v>NO</v>
      </c>
      <c r="O1162" s="4">
        <f t="shared" si="55"/>
        <v>154581</v>
      </c>
      <c r="P1162" t="s">
        <v>5175</v>
      </c>
      <c r="Q1162" t="s">
        <v>5176</v>
      </c>
      <c r="R1162" t="s">
        <v>5177</v>
      </c>
      <c r="S1162">
        <f t="shared" si="56"/>
        <v>8</v>
      </c>
      <c r="T1162" t="s">
        <v>5178</v>
      </c>
      <c r="U1162" t="s">
        <v>13922</v>
      </c>
      <c r="V1162" t="s">
        <v>13923</v>
      </c>
      <c r="W1162" t="s">
        <v>13924</v>
      </c>
      <c r="X1162" t="s">
        <v>13925</v>
      </c>
      <c r="Y1162" t="s">
        <v>13926</v>
      </c>
      <c r="Z1162" t="s">
        <v>13927</v>
      </c>
      <c r="AA1162" t="s">
        <v>13928</v>
      </c>
      <c r="AB1162" t="s">
        <v>13929</v>
      </c>
    </row>
    <row r="1163" spans="1:28" x14ac:dyDescent="0.25">
      <c r="A1163" t="s">
        <v>3711</v>
      </c>
      <c r="B1163" t="s">
        <v>3712</v>
      </c>
      <c r="C1163" t="s">
        <v>7617</v>
      </c>
      <c r="D1163" t="s">
        <v>17066</v>
      </c>
      <c r="E1163" s="3">
        <v>230</v>
      </c>
      <c r="F1163" s="3">
        <v>999</v>
      </c>
      <c r="G1163" s="3" t="str" cm="1">
        <f t="array" ref="G116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63" s="18">
        <v>0.77</v>
      </c>
      <c r="I1163" s="8">
        <f>Table2[[#This Row],[rating]]+(Table2[[#This Row],[review count per product]]/8)</f>
        <v>5.2</v>
      </c>
      <c r="J1163">
        <v>4.2</v>
      </c>
      <c r="K1163" s="2">
        <v>1528</v>
      </c>
      <c r="L1163" s="2" t="str">
        <f>IF(Table2[[#This Row],[rating_count]]&lt;1000,"YES","NO")</f>
        <v>NO</v>
      </c>
      <c r="M1163" s="2" t="str" cm="1">
        <f t="array" ref="M1163">_xlfn.IFS(E1163&lt;1000,"&lt;₹1000",E1163&lt;=10000,"₹1000 - ₹10000",E1163&gt;10000,"&gt;₹10000")</f>
        <v>&lt;₹1000</v>
      </c>
      <c r="N1163" s="2" t="str">
        <f t="shared" si="54"/>
        <v>YES</v>
      </c>
      <c r="O1163" s="4">
        <f t="shared" si="55"/>
        <v>1526472</v>
      </c>
      <c r="P1163" t="s">
        <v>3713</v>
      </c>
      <c r="Q1163" t="s">
        <v>3714</v>
      </c>
      <c r="R1163" t="s">
        <v>3715</v>
      </c>
      <c r="S1163">
        <f t="shared" si="56"/>
        <v>8</v>
      </c>
      <c r="T1163" t="s">
        <v>3716</v>
      </c>
      <c r="U1163" t="s">
        <v>12006</v>
      </c>
      <c r="V1163" t="s">
        <v>12007</v>
      </c>
      <c r="W1163" t="s">
        <v>12008</v>
      </c>
      <c r="X1163" t="s">
        <v>12009</v>
      </c>
      <c r="Y1163" t="s">
        <v>12010</v>
      </c>
      <c r="Z1163" t="s">
        <v>12011</v>
      </c>
      <c r="AA1163" t="s">
        <v>12012</v>
      </c>
      <c r="AB1163" t="s">
        <v>12013</v>
      </c>
    </row>
    <row r="1164" spans="1:28" x14ac:dyDescent="0.25">
      <c r="A1164" t="s">
        <v>4849</v>
      </c>
      <c r="B1164" t="s">
        <v>4850</v>
      </c>
      <c r="C1164" t="s">
        <v>7557</v>
      </c>
      <c r="D1164" t="s">
        <v>17067</v>
      </c>
      <c r="E1164" s="3">
        <v>37247</v>
      </c>
      <c r="F1164" s="3">
        <v>59890</v>
      </c>
      <c r="G1164" s="3" t="str" cm="1">
        <f t="array" ref="G116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164" s="18">
        <v>0.38</v>
      </c>
      <c r="I1164" s="8">
        <f>Table2[[#This Row],[rating]]+(Table2[[#This Row],[review count per product]]/8)</f>
        <v>5</v>
      </c>
      <c r="J1164">
        <v>4</v>
      </c>
      <c r="K1164" s="2">
        <v>323</v>
      </c>
      <c r="L1164" s="2" t="str">
        <f>IF(Table2[[#This Row],[rating_count]]&lt;1000,"YES","NO")</f>
        <v>YES</v>
      </c>
      <c r="M1164" s="2" t="str" cm="1">
        <f t="array" ref="M1164">_xlfn.IFS(E1164&lt;1000,"&lt;₹1000",E1164&lt;=10000,"₹1000 - ₹10000",E1164&gt;10000,"&gt;₹10000")</f>
        <v>&gt;₹10000</v>
      </c>
      <c r="N1164" s="2" t="str">
        <f t="shared" si="54"/>
        <v>NO</v>
      </c>
      <c r="O1164" s="4">
        <f t="shared" si="55"/>
        <v>19344470</v>
      </c>
      <c r="P1164" t="s">
        <v>4851</v>
      </c>
      <c r="Q1164" t="s">
        <v>4852</v>
      </c>
      <c r="R1164" t="s">
        <v>4853</v>
      </c>
      <c r="S1164">
        <f t="shared" si="56"/>
        <v>8</v>
      </c>
      <c r="T1164" t="s">
        <v>4854</v>
      </c>
      <c r="U1164" t="s">
        <v>13495</v>
      </c>
      <c r="V1164" t="s">
        <v>13496</v>
      </c>
      <c r="W1164" t="s">
        <v>13497</v>
      </c>
      <c r="X1164" t="s">
        <v>13498</v>
      </c>
      <c r="Y1164" t="s">
        <v>13499</v>
      </c>
      <c r="Z1164" t="s">
        <v>13500</v>
      </c>
      <c r="AA1164" t="s">
        <v>13501</v>
      </c>
      <c r="AB1164" t="s">
        <v>13502</v>
      </c>
    </row>
    <row r="1165" spans="1:28" x14ac:dyDescent="0.25">
      <c r="A1165" t="s">
        <v>2667</v>
      </c>
      <c r="B1165" t="s">
        <v>2668</v>
      </c>
      <c r="C1165" t="s">
        <v>7571</v>
      </c>
      <c r="D1165" t="s">
        <v>17067</v>
      </c>
      <c r="E1165" s="3">
        <v>3999</v>
      </c>
      <c r="F1165" s="3">
        <v>6999</v>
      </c>
      <c r="G1165" s="3" t="str" cm="1">
        <f t="array" ref="G116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165" s="18">
        <v>0.43</v>
      </c>
      <c r="I1165" s="8">
        <f>Table2[[#This Row],[rating]]+(Table2[[#This Row],[review count per product]]/8)</f>
        <v>5.0999999999999996</v>
      </c>
      <c r="J1165">
        <v>4.0999999999999996</v>
      </c>
      <c r="K1165" s="2">
        <v>10229</v>
      </c>
      <c r="L1165" s="2" t="str">
        <f>IF(Table2[[#This Row],[rating_count]]&lt;1000,"YES","NO")</f>
        <v>NO</v>
      </c>
      <c r="M1165" s="2" t="str" cm="1">
        <f t="array" ref="M1165">_xlfn.IFS(E1165&lt;1000,"&lt;₹1000",E1165&lt;=10000,"₹1000 - ₹10000",E1165&gt;10000,"&gt;₹10000")</f>
        <v>₹1000 - ₹10000</v>
      </c>
      <c r="N1165" s="2" t="str">
        <f t="shared" si="54"/>
        <v>NO</v>
      </c>
      <c r="O1165" s="4">
        <f t="shared" si="55"/>
        <v>71592771</v>
      </c>
      <c r="P1165" t="s">
        <v>2669</v>
      </c>
      <c r="Q1165" t="s">
        <v>2670</v>
      </c>
      <c r="R1165" t="s">
        <v>2671</v>
      </c>
      <c r="S1165">
        <f t="shared" si="56"/>
        <v>8</v>
      </c>
      <c r="T1165" t="s">
        <v>2672</v>
      </c>
      <c r="U1165" t="s">
        <v>10688</v>
      </c>
      <c r="V1165" t="s">
        <v>10689</v>
      </c>
      <c r="W1165" t="s">
        <v>10690</v>
      </c>
      <c r="X1165" t="s">
        <v>10691</v>
      </c>
      <c r="Y1165" t="s">
        <v>10692</v>
      </c>
      <c r="Z1165" t="s">
        <v>10693</v>
      </c>
      <c r="AA1165" t="s">
        <v>10694</v>
      </c>
      <c r="AB1165" t="s">
        <v>10695</v>
      </c>
    </row>
    <row r="1166" spans="1:28" x14ac:dyDescent="0.25">
      <c r="A1166" t="s">
        <v>2982</v>
      </c>
      <c r="B1166" t="s">
        <v>2983</v>
      </c>
      <c r="C1166" t="s">
        <v>7556</v>
      </c>
      <c r="D1166" t="s">
        <v>17067</v>
      </c>
      <c r="E1166" s="3">
        <v>1399</v>
      </c>
      <c r="F1166" s="3">
        <v>5499</v>
      </c>
      <c r="G1166" s="3" t="str" cm="1">
        <f t="array" ref="G116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66" s="18">
        <v>0.75</v>
      </c>
      <c r="I1166" s="8">
        <f>Table2[[#This Row],[rating]]+(Table2[[#This Row],[review count per product]]/8)</f>
        <v>4.9000000000000004</v>
      </c>
      <c r="J1166">
        <v>3.9</v>
      </c>
      <c r="K1166" s="2">
        <v>9504</v>
      </c>
      <c r="L1166" s="2" t="str">
        <f>IF(Table2[[#This Row],[rating_count]]&lt;1000,"YES","NO")</f>
        <v>NO</v>
      </c>
      <c r="M1166" s="2" t="str" cm="1">
        <f t="array" ref="M1166">_xlfn.IFS(E1166&lt;1000,"&lt;₹1000",E1166&lt;=10000,"₹1000 - ₹10000",E1166&gt;10000,"&gt;₹10000")</f>
        <v>₹1000 - ₹10000</v>
      </c>
      <c r="N1166" s="2" t="str">
        <f t="shared" si="54"/>
        <v>YES</v>
      </c>
      <c r="O1166" s="4">
        <f t="shared" si="55"/>
        <v>52262496</v>
      </c>
      <c r="P1166" t="s">
        <v>2984</v>
      </c>
      <c r="Q1166" t="s">
        <v>2985</v>
      </c>
      <c r="R1166" t="s">
        <v>2986</v>
      </c>
      <c r="S1166">
        <f t="shared" si="56"/>
        <v>8</v>
      </c>
      <c r="T1166" t="s">
        <v>2987</v>
      </c>
      <c r="U1166" t="s">
        <v>11057</v>
      </c>
      <c r="V1166" t="s">
        <v>11058</v>
      </c>
      <c r="W1166" t="s">
        <v>11059</v>
      </c>
      <c r="X1166" t="s">
        <v>11060</v>
      </c>
      <c r="Y1166" t="s">
        <v>11061</v>
      </c>
      <c r="Z1166" t="s">
        <v>11062</v>
      </c>
      <c r="AA1166" t="s">
        <v>11063</v>
      </c>
      <c r="AB1166" t="s">
        <v>11064</v>
      </c>
    </row>
    <row r="1167" spans="1:28" x14ac:dyDescent="0.25">
      <c r="A1167" t="s">
        <v>3641</v>
      </c>
      <c r="B1167" t="s">
        <v>3642</v>
      </c>
      <c r="C1167" t="s">
        <v>7576</v>
      </c>
      <c r="D1167" t="s">
        <v>17067</v>
      </c>
      <c r="E1167" s="3">
        <v>1999</v>
      </c>
      <c r="F1167" s="3">
        <v>9999</v>
      </c>
      <c r="G1167" s="3" t="str" cm="1">
        <f t="array" ref="G116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67" s="18">
        <v>0.8</v>
      </c>
      <c r="I1167" s="8">
        <f>Table2[[#This Row],[rating]]+(Table2[[#This Row],[review count per product]]/8)</f>
        <v>4.7</v>
      </c>
      <c r="J1167">
        <v>3.7</v>
      </c>
      <c r="K1167" s="2">
        <v>1986</v>
      </c>
      <c r="L1167" s="2" t="str">
        <f>IF(Table2[[#This Row],[rating_count]]&lt;1000,"YES","NO")</f>
        <v>NO</v>
      </c>
      <c r="M1167" s="2" t="str" cm="1">
        <f t="array" ref="M1167">_xlfn.IFS(E1167&lt;1000,"&lt;₹1000",E1167&lt;=10000,"₹1000 - ₹10000",E1167&gt;10000,"&gt;₹10000")</f>
        <v>₹1000 - ₹10000</v>
      </c>
      <c r="N1167" s="2" t="str">
        <f t="shared" si="54"/>
        <v>YES</v>
      </c>
      <c r="O1167" s="4">
        <f t="shared" si="55"/>
        <v>19858014</v>
      </c>
      <c r="P1167" t="s">
        <v>3044</v>
      </c>
      <c r="Q1167" t="s">
        <v>3643</v>
      </c>
      <c r="R1167" t="s">
        <v>3644</v>
      </c>
      <c r="S1167">
        <f t="shared" si="56"/>
        <v>8</v>
      </c>
      <c r="T1167" t="s">
        <v>3645</v>
      </c>
      <c r="U1167" t="s">
        <v>11918</v>
      </c>
      <c r="V1167" t="s">
        <v>11919</v>
      </c>
      <c r="W1167" t="s">
        <v>11920</v>
      </c>
      <c r="X1167" t="s">
        <v>11921</v>
      </c>
      <c r="Y1167" t="s">
        <v>11922</v>
      </c>
      <c r="Z1167" t="s">
        <v>11923</v>
      </c>
      <c r="AA1167" t="s">
        <v>11924</v>
      </c>
      <c r="AB1167" t="s">
        <v>11925</v>
      </c>
    </row>
    <row r="1168" spans="1:28" x14ac:dyDescent="0.25">
      <c r="A1168" t="s">
        <v>1773</v>
      </c>
      <c r="B1168" t="s">
        <v>1774</v>
      </c>
      <c r="C1168" t="s">
        <v>7557</v>
      </c>
      <c r="D1168" t="s">
        <v>17067</v>
      </c>
      <c r="E1168" s="3">
        <v>28999</v>
      </c>
      <c r="F1168" s="3">
        <v>28999</v>
      </c>
      <c r="G1168" s="3" t="str" cm="1">
        <f t="array" ref="G116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168" s="18">
        <v>0</v>
      </c>
      <c r="I1168" s="8">
        <f>Table2[[#This Row],[rating]]+(Table2[[#This Row],[review count per product]]/8)</f>
        <v>5.3</v>
      </c>
      <c r="J1168">
        <v>4.3</v>
      </c>
      <c r="K1168" s="2">
        <v>17415</v>
      </c>
      <c r="L1168" s="2" t="str">
        <f>IF(Table2[[#This Row],[rating_count]]&lt;1000,"YES","NO")</f>
        <v>NO</v>
      </c>
      <c r="M1168" s="2" t="str" cm="1">
        <f t="array" ref="M1168">_xlfn.IFS(E1168&lt;1000,"&lt;₹1000",E1168&lt;=10000,"₹1000 - ₹10000",E1168&gt;10000,"&gt;₹10000")</f>
        <v>&gt;₹10000</v>
      </c>
      <c r="N1168" s="2" t="str">
        <f t="shared" si="54"/>
        <v>NO</v>
      </c>
      <c r="O1168" s="4">
        <f t="shared" si="55"/>
        <v>505017585</v>
      </c>
      <c r="P1168" t="s">
        <v>1775</v>
      </c>
      <c r="Q1168" t="s">
        <v>1776</v>
      </c>
      <c r="R1168" t="s">
        <v>1777</v>
      </c>
      <c r="S1168">
        <f t="shared" si="56"/>
        <v>8</v>
      </c>
      <c r="T1168" t="s">
        <v>1778</v>
      </c>
      <c r="U1168" t="s">
        <v>9752</v>
      </c>
      <c r="V1168" t="s">
        <v>9753</v>
      </c>
      <c r="W1168" t="s">
        <v>9754</v>
      </c>
      <c r="X1168" t="s">
        <v>9755</v>
      </c>
      <c r="Y1168" t="s">
        <v>9756</v>
      </c>
      <c r="Z1168" t="s">
        <v>9757</v>
      </c>
      <c r="AA1168" t="s">
        <v>9758</v>
      </c>
      <c r="AB1168" t="s">
        <v>9759</v>
      </c>
    </row>
    <row r="1169" spans="1:28" x14ac:dyDescent="0.25">
      <c r="A1169" t="s">
        <v>1779</v>
      </c>
      <c r="B1169" t="s">
        <v>1780</v>
      </c>
      <c r="C1169" t="s">
        <v>7558</v>
      </c>
      <c r="D1169" t="s">
        <v>17067</v>
      </c>
      <c r="E1169" s="3">
        <v>28999</v>
      </c>
      <c r="F1169" s="3">
        <v>28999</v>
      </c>
      <c r="G1169" s="3" t="str" cm="1">
        <f t="array" ref="G116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169" s="18">
        <v>0</v>
      </c>
      <c r="I1169" s="8">
        <f>Table2[[#This Row],[rating]]+(Table2[[#This Row],[review count per product]]/8)</f>
        <v>5.3</v>
      </c>
      <c r="J1169">
        <v>4.3</v>
      </c>
      <c r="K1169" s="2">
        <v>17415</v>
      </c>
      <c r="L1169" s="2" t="str">
        <f>IF(Table2[[#This Row],[rating_count]]&lt;1000,"YES","NO")</f>
        <v>NO</v>
      </c>
      <c r="M1169" s="2" t="str" cm="1">
        <f t="array" ref="M1169">_xlfn.IFS(E1169&lt;1000,"&lt;₹1000",E1169&lt;=10000,"₹1000 - ₹10000",E1169&gt;10000,"&gt;₹10000")</f>
        <v>&gt;₹10000</v>
      </c>
      <c r="N1169" s="2" t="str">
        <f t="shared" si="54"/>
        <v>NO</v>
      </c>
      <c r="O1169" s="4">
        <f t="shared" si="55"/>
        <v>505017585</v>
      </c>
      <c r="P1169" t="s">
        <v>1781</v>
      </c>
      <c r="Q1169" t="s">
        <v>1776</v>
      </c>
      <c r="R1169" t="s">
        <v>1777</v>
      </c>
      <c r="S1169">
        <f t="shared" si="56"/>
        <v>8</v>
      </c>
      <c r="T1169" t="s">
        <v>1778</v>
      </c>
      <c r="U1169" t="s">
        <v>9752</v>
      </c>
      <c r="V1169" t="s">
        <v>9753</v>
      </c>
      <c r="W1169" t="s">
        <v>9754</v>
      </c>
      <c r="X1169" t="s">
        <v>9755</v>
      </c>
      <c r="Y1169" t="s">
        <v>9756</v>
      </c>
      <c r="Z1169" t="s">
        <v>9757</v>
      </c>
      <c r="AA1169" t="s">
        <v>9758</v>
      </c>
      <c r="AB1169" t="s">
        <v>9759</v>
      </c>
    </row>
    <row r="1170" spans="1:28" x14ac:dyDescent="0.25">
      <c r="A1170" t="s">
        <v>2059</v>
      </c>
      <c r="B1170" t="s">
        <v>2060</v>
      </c>
      <c r="C1170" t="s">
        <v>7564</v>
      </c>
      <c r="D1170" t="s">
        <v>17067</v>
      </c>
      <c r="E1170" s="3">
        <v>33999</v>
      </c>
      <c r="F1170" s="3">
        <v>33999</v>
      </c>
      <c r="G1170" s="3" t="str" cm="1">
        <f t="array" ref="G117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170" s="18">
        <v>0</v>
      </c>
      <c r="I1170" s="8">
        <f>Table2[[#This Row],[rating]]+(Table2[[#This Row],[review count per product]]/8)</f>
        <v>5.3</v>
      </c>
      <c r="J1170">
        <v>4.3</v>
      </c>
      <c r="K1170" s="2">
        <v>17415</v>
      </c>
      <c r="L1170" s="2" t="str">
        <f>IF(Table2[[#This Row],[rating_count]]&lt;1000,"YES","NO")</f>
        <v>NO</v>
      </c>
      <c r="M1170" s="2" t="str" cm="1">
        <f t="array" ref="M1170">_xlfn.IFS(E1170&lt;1000,"&lt;₹1000",E1170&lt;=10000,"₹1000 - ₹10000",E1170&gt;10000,"&gt;₹10000")</f>
        <v>&gt;₹10000</v>
      </c>
      <c r="N1170" s="2" t="str">
        <f t="shared" si="54"/>
        <v>NO</v>
      </c>
      <c r="O1170" s="4">
        <f t="shared" si="55"/>
        <v>592092585</v>
      </c>
      <c r="P1170" t="s">
        <v>2061</v>
      </c>
      <c r="Q1170" t="s">
        <v>1776</v>
      </c>
      <c r="R1170" t="s">
        <v>1777</v>
      </c>
      <c r="S1170">
        <f t="shared" si="56"/>
        <v>8</v>
      </c>
      <c r="T1170" t="s">
        <v>1778</v>
      </c>
      <c r="U1170" t="s">
        <v>9752</v>
      </c>
      <c r="V1170" t="s">
        <v>9753</v>
      </c>
      <c r="W1170" t="s">
        <v>9754</v>
      </c>
      <c r="X1170" t="s">
        <v>9755</v>
      </c>
      <c r="Y1170" t="s">
        <v>9756</v>
      </c>
      <c r="Z1170" t="s">
        <v>9757</v>
      </c>
      <c r="AA1170" t="s">
        <v>9758</v>
      </c>
      <c r="AB1170" t="s">
        <v>9759</v>
      </c>
    </row>
    <row r="1171" spans="1:28" x14ac:dyDescent="0.25">
      <c r="A1171" t="s">
        <v>2535</v>
      </c>
      <c r="B1171" t="s">
        <v>2536</v>
      </c>
      <c r="C1171" t="s">
        <v>7564</v>
      </c>
      <c r="D1171" t="s">
        <v>17067</v>
      </c>
      <c r="E1171" s="3">
        <v>209</v>
      </c>
      <c r="F1171" s="3">
        <v>499</v>
      </c>
      <c r="G1171" s="3" t="str" cm="1">
        <f t="array" ref="G117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171" s="18">
        <v>0.57999999999999996</v>
      </c>
      <c r="I1171" s="8">
        <f>Table2[[#This Row],[rating]]+(Table2[[#This Row],[review count per product]]/8)</f>
        <v>4.5999999999999996</v>
      </c>
      <c r="J1171">
        <v>3.6</v>
      </c>
      <c r="K1171" s="2">
        <v>104</v>
      </c>
      <c r="L1171" s="2" t="str">
        <f>IF(Table2[[#This Row],[rating_count]]&lt;1000,"YES","NO")</f>
        <v>YES</v>
      </c>
      <c r="M1171" s="2" t="str" cm="1">
        <f t="array" ref="M1171">_xlfn.IFS(E1171&lt;1000,"&lt;₹1000",E1171&lt;=10000,"₹1000 - ₹10000",E1171&gt;10000,"&gt;₹10000")</f>
        <v>&lt;₹1000</v>
      </c>
      <c r="N1171" s="2" t="str">
        <f t="shared" si="54"/>
        <v>YES</v>
      </c>
      <c r="O1171" s="4">
        <f t="shared" si="55"/>
        <v>51896</v>
      </c>
      <c r="P1171" t="s">
        <v>2537</v>
      </c>
      <c r="Q1171" t="s">
        <v>2538</v>
      </c>
      <c r="R1171" t="s">
        <v>2539</v>
      </c>
      <c r="S1171">
        <f t="shared" si="56"/>
        <v>8</v>
      </c>
      <c r="T1171" t="s">
        <v>2540</v>
      </c>
      <c r="U1171" t="s">
        <v>10528</v>
      </c>
      <c r="V1171" t="s">
        <v>10529</v>
      </c>
      <c r="W1171" t="s">
        <v>10530</v>
      </c>
      <c r="X1171" t="s">
        <v>10531</v>
      </c>
      <c r="Y1171" t="s">
        <v>10532</v>
      </c>
      <c r="Z1171" t="s">
        <v>10533</v>
      </c>
      <c r="AA1171" t="s">
        <v>10534</v>
      </c>
      <c r="AB1171" t="s">
        <v>10535</v>
      </c>
    </row>
    <row r="1172" spans="1:28" x14ac:dyDescent="0.25">
      <c r="A1172" t="s">
        <v>5623</v>
      </c>
      <c r="B1172" t="s">
        <v>5624</v>
      </c>
      <c r="C1172" t="s">
        <v>7680</v>
      </c>
      <c r="D1172" t="s">
        <v>17068</v>
      </c>
      <c r="E1172" s="3">
        <v>2799</v>
      </c>
      <c r="F1172" s="3">
        <v>3499</v>
      </c>
      <c r="G1172" s="3" t="str" cm="1">
        <f t="array" ref="G117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172" s="18">
        <v>0.2</v>
      </c>
      <c r="I1172" s="8">
        <f>Table2[[#This Row],[rating]]+(Table2[[#This Row],[review count per product]]/8)</f>
        <v>5.5</v>
      </c>
      <c r="J1172">
        <v>4.5</v>
      </c>
      <c r="K1172" s="2">
        <v>546</v>
      </c>
      <c r="L1172" s="2" t="str">
        <f>IF(Table2[[#This Row],[rating_count]]&lt;1000,"YES","NO")</f>
        <v>YES</v>
      </c>
      <c r="M1172" s="2" t="str" cm="1">
        <f t="array" ref="M1172">_xlfn.IFS(E1172&lt;1000,"&lt;₹1000",E1172&lt;=10000,"₹1000 - ₹10000",E1172&gt;10000,"&gt;₹10000")</f>
        <v>₹1000 - ₹10000</v>
      </c>
      <c r="N1172" s="2" t="str">
        <f t="shared" si="54"/>
        <v>NO</v>
      </c>
      <c r="O1172" s="4">
        <f t="shared" si="55"/>
        <v>1910454</v>
      </c>
      <c r="P1172" t="s">
        <v>5625</v>
      </c>
      <c r="Q1172" t="s">
        <v>5626</v>
      </c>
      <c r="R1172" t="s">
        <v>5627</v>
      </c>
      <c r="S1172">
        <f t="shared" si="56"/>
        <v>8</v>
      </c>
      <c r="T1172" t="s">
        <v>5628</v>
      </c>
      <c r="U1172" t="s">
        <v>14509</v>
      </c>
      <c r="V1172" t="s">
        <v>14510</v>
      </c>
      <c r="W1172" t="s">
        <v>14511</v>
      </c>
      <c r="X1172" t="s">
        <v>14512</v>
      </c>
      <c r="Y1172" t="s">
        <v>14513</v>
      </c>
      <c r="Z1172" t="s">
        <v>14514</v>
      </c>
      <c r="AA1172" t="s">
        <v>14515</v>
      </c>
      <c r="AB1172" t="s">
        <v>14516</v>
      </c>
    </row>
    <row r="1173" spans="1:28" x14ac:dyDescent="0.25">
      <c r="A1173" t="s">
        <v>7491</v>
      </c>
      <c r="B1173" t="s">
        <v>7492</v>
      </c>
      <c r="C1173" t="s">
        <v>7696</v>
      </c>
      <c r="D1173" t="s">
        <v>17068</v>
      </c>
      <c r="E1173" s="3">
        <v>199</v>
      </c>
      <c r="F1173" s="3">
        <v>999</v>
      </c>
      <c r="G1173" s="3" t="str" cm="1">
        <f t="array" ref="G117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73" s="18">
        <v>0.8</v>
      </c>
      <c r="I1173" s="8">
        <f>Table2[[#This Row],[rating]]+(Table2[[#This Row],[review count per product]]/8)</f>
        <v>3.2250000000000001</v>
      </c>
      <c r="J1173">
        <v>3.1</v>
      </c>
      <c r="K1173" s="2">
        <v>2</v>
      </c>
      <c r="L1173" s="2" t="str">
        <f>IF(Table2[[#This Row],[rating_count]]&lt;1000,"YES","NO")</f>
        <v>YES</v>
      </c>
      <c r="M1173" s="2" t="str" cm="1">
        <f t="array" ref="M1173">_xlfn.IFS(E1173&lt;1000,"&lt;₹1000",E1173&lt;=10000,"₹1000 - ₹10000",E1173&gt;10000,"&gt;₹10000")</f>
        <v>&lt;₹1000</v>
      </c>
      <c r="N1173" s="2" t="str">
        <f t="shared" si="54"/>
        <v>YES</v>
      </c>
      <c r="O1173" s="4">
        <f t="shared" si="55"/>
        <v>1998</v>
      </c>
      <c r="P1173" t="s">
        <v>7493</v>
      </c>
      <c r="Q1173" t="s">
        <v>7494</v>
      </c>
      <c r="R1173" t="s">
        <v>7495</v>
      </c>
      <c r="S1173">
        <f t="shared" si="56"/>
        <v>1</v>
      </c>
      <c r="T1173" t="s">
        <v>7496</v>
      </c>
      <c r="U1173" t="s">
        <v>7496</v>
      </c>
    </row>
    <row r="1174" spans="1:28" x14ac:dyDescent="0.25">
      <c r="A1174" t="s">
        <v>226</v>
      </c>
      <c r="B1174" t="s">
        <v>227</v>
      </c>
      <c r="C1174" t="s">
        <v>7540</v>
      </c>
      <c r="D1174" t="s">
        <v>17067</v>
      </c>
      <c r="E1174" s="3">
        <v>32999</v>
      </c>
      <c r="F1174" s="3">
        <v>45999</v>
      </c>
      <c r="G1174" s="3" t="str" cm="1">
        <f t="array" ref="G117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174" s="18">
        <v>0.28000000000000003</v>
      </c>
      <c r="I1174" s="8">
        <f>Table2[[#This Row],[rating]]+(Table2[[#This Row],[review count per product]]/8)</f>
        <v>5.2</v>
      </c>
      <c r="J1174">
        <v>4.2</v>
      </c>
      <c r="K1174" s="2">
        <v>7298</v>
      </c>
      <c r="L1174" s="2" t="str">
        <f>IF(Table2[[#This Row],[rating_count]]&lt;1000,"YES","NO")</f>
        <v>NO</v>
      </c>
      <c r="M1174" s="2" t="str" cm="1">
        <f t="array" ref="M1174">_xlfn.IFS(E1174&lt;1000,"&lt;₹1000",E1174&lt;=10000,"₹1000 - ₹10000",E1174&gt;10000,"&gt;₹10000")</f>
        <v>&gt;₹10000</v>
      </c>
      <c r="N1174" s="2" t="str">
        <f t="shared" si="54"/>
        <v>NO</v>
      </c>
      <c r="O1174" s="4">
        <f t="shared" si="55"/>
        <v>335700702</v>
      </c>
      <c r="P1174" t="s">
        <v>228</v>
      </c>
      <c r="Q1174" t="s">
        <v>229</v>
      </c>
      <c r="R1174" t="s">
        <v>230</v>
      </c>
      <c r="S1174">
        <f t="shared" si="56"/>
        <v>8</v>
      </c>
      <c r="T1174" t="s">
        <v>231</v>
      </c>
      <c r="U1174" t="s">
        <v>8016</v>
      </c>
      <c r="V1174" t="s">
        <v>8017</v>
      </c>
      <c r="W1174" t="s">
        <v>8018</v>
      </c>
      <c r="X1174" t="s">
        <v>8019</v>
      </c>
      <c r="Y1174" t="s">
        <v>8020</v>
      </c>
      <c r="Z1174" t="s">
        <v>8021</v>
      </c>
      <c r="AA1174" t="s">
        <v>8022</v>
      </c>
      <c r="AB1174" t="s">
        <v>8023</v>
      </c>
    </row>
    <row r="1175" spans="1:28" x14ac:dyDescent="0.25">
      <c r="A1175" t="s">
        <v>943</v>
      </c>
      <c r="B1175" t="s">
        <v>944</v>
      </c>
      <c r="C1175" t="s">
        <v>7537</v>
      </c>
      <c r="D1175" t="s">
        <v>17066</v>
      </c>
      <c r="E1175" s="3">
        <v>57.89</v>
      </c>
      <c r="F1175" s="3">
        <v>199</v>
      </c>
      <c r="G1175" s="3" t="str" cm="1">
        <f t="array" ref="G117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75" s="18">
        <v>0.71</v>
      </c>
      <c r="I1175" s="8">
        <f>Table2[[#This Row],[rating]]+(Table2[[#This Row],[review count per product]]/8)</f>
        <v>5</v>
      </c>
      <c r="J1175">
        <v>4</v>
      </c>
      <c r="K1175" s="2">
        <v>9378</v>
      </c>
      <c r="L1175" s="2" t="str">
        <f>IF(Table2[[#This Row],[rating_count]]&lt;1000,"YES","NO")</f>
        <v>NO</v>
      </c>
      <c r="M1175" s="2" t="str" cm="1">
        <f t="array" ref="M1175">_xlfn.IFS(E1175&lt;1000,"&lt;₹1000",E1175&lt;=10000,"₹1000 - ₹10000",E1175&gt;10000,"&gt;₹10000")</f>
        <v>&lt;₹1000</v>
      </c>
      <c r="N1175" s="2" t="str">
        <f t="shared" si="54"/>
        <v>YES</v>
      </c>
      <c r="O1175" s="4">
        <f t="shared" si="55"/>
        <v>1866222</v>
      </c>
      <c r="P1175" t="s">
        <v>945</v>
      </c>
      <c r="Q1175" t="s">
        <v>142</v>
      </c>
      <c r="R1175" t="s">
        <v>143</v>
      </c>
      <c r="S1175">
        <f t="shared" si="56"/>
        <v>8</v>
      </c>
      <c r="T1175" t="s">
        <v>144</v>
      </c>
      <c r="U1175" t="s">
        <v>7904</v>
      </c>
      <c r="V1175" t="s">
        <v>7905</v>
      </c>
      <c r="W1175" t="s">
        <v>7906</v>
      </c>
      <c r="X1175" t="s">
        <v>7907</v>
      </c>
      <c r="Y1175" t="s">
        <v>7908</v>
      </c>
      <c r="Z1175" t="s">
        <v>7909</v>
      </c>
      <c r="AA1175" t="s">
        <v>7910</v>
      </c>
      <c r="AB1175" t="s">
        <v>7911</v>
      </c>
    </row>
    <row r="1176" spans="1:28" x14ac:dyDescent="0.25">
      <c r="A1176" t="s">
        <v>2309</v>
      </c>
      <c r="B1176" t="s">
        <v>2310</v>
      </c>
      <c r="C1176" t="s">
        <v>7560</v>
      </c>
      <c r="D1176" t="s">
        <v>17067</v>
      </c>
      <c r="E1176" s="3">
        <v>2999</v>
      </c>
      <c r="F1176" s="3">
        <v>9999</v>
      </c>
      <c r="G1176" s="3" t="str" cm="1">
        <f t="array" ref="G117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176" s="18">
        <v>0.7</v>
      </c>
      <c r="I1176" s="8">
        <f>Table2[[#This Row],[rating]]+(Table2[[#This Row],[review count per product]]/8)</f>
        <v>5.2</v>
      </c>
      <c r="J1176">
        <v>4.2</v>
      </c>
      <c r="K1176" s="2">
        <v>20879</v>
      </c>
      <c r="L1176" s="2" t="str">
        <f>IF(Table2[[#This Row],[rating_count]]&lt;1000,"YES","NO")</f>
        <v>NO</v>
      </c>
      <c r="M1176" s="2" t="str" cm="1">
        <f t="array" ref="M1176">_xlfn.IFS(E1176&lt;1000,"&lt;₹1000",E1176&lt;=10000,"₹1000 - ₹10000",E1176&gt;10000,"&gt;₹10000")</f>
        <v>₹1000 - ₹10000</v>
      </c>
      <c r="N1176" s="2" t="str">
        <f t="shared" si="54"/>
        <v>YES</v>
      </c>
      <c r="O1176" s="4">
        <f t="shared" si="55"/>
        <v>208769121</v>
      </c>
      <c r="P1176" t="s">
        <v>2311</v>
      </c>
      <c r="Q1176" t="s">
        <v>2312</v>
      </c>
      <c r="R1176" t="s">
        <v>2313</v>
      </c>
      <c r="S1176">
        <f t="shared" si="56"/>
        <v>8</v>
      </c>
      <c r="T1176" t="s">
        <v>2314</v>
      </c>
      <c r="U1176" t="s">
        <v>10303</v>
      </c>
      <c r="V1176" t="s">
        <v>10304</v>
      </c>
      <c r="W1176" t="s">
        <v>10305</v>
      </c>
      <c r="X1176" t="s">
        <v>10306</v>
      </c>
      <c r="Y1176" t="s">
        <v>10307</v>
      </c>
      <c r="Z1176" t="s">
        <v>10308</v>
      </c>
      <c r="AA1176" t="s">
        <v>10309</v>
      </c>
      <c r="AB1176" t="s">
        <v>10310</v>
      </c>
    </row>
    <row r="1177" spans="1:28" x14ac:dyDescent="0.25">
      <c r="A1177" t="s">
        <v>1932</v>
      </c>
      <c r="B1177" t="s">
        <v>1933</v>
      </c>
      <c r="C1177" t="s">
        <v>7556</v>
      </c>
      <c r="D1177" t="s">
        <v>17067</v>
      </c>
      <c r="E1177" s="3">
        <v>3999</v>
      </c>
      <c r="F1177" s="3">
        <v>16999</v>
      </c>
      <c r="G1177" s="3" t="str" cm="1">
        <f t="array" ref="G117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77" s="18">
        <v>0.76</v>
      </c>
      <c r="I1177" s="8">
        <f>Table2[[#This Row],[rating]]+(Table2[[#This Row],[review count per product]]/8)</f>
        <v>4.9249999999999998</v>
      </c>
      <c r="J1177">
        <v>4.3</v>
      </c>
      <c r="K1177" s="2">
        <v>17159</v>
      </c>
      <c r="L1177" s="2" t="str">
        <f>IF(Table2[[#This Row],[rating_count]]&lt;1000,"YES","NO")</f>
        <v>NO</v>
      </c>
      <c r="M1177" s="2" t="str" cm="1">
        <f t="array" ref="M1177">_xlfn.IFS(E1177&lt;1000,"&lt;₹1000",E1177&lt;=10000,"₹1000 - ₹10000",E1177&gt;10000,"&gt;₹10000")</f>
        <v>₹1000 - ₹10000</v>
      </c>
      <c r="N1177" s="2" t="str">
        <f t="shared" si="54"/>
        <v>YES</v>
      </c>
      <c r="O1177" s="4">
        <f t="shared" si="55"/>
        <v>291685841</v>
      </c>
      <c r="P1177" t="s">
        <v>1934</v>
      </c>
      <c r="Q1177" t="s">
        <v>1935</v>
      </c>
      <c r="R1177" t="s">
        <v>1936</v>
      </c>
      <c r="S1177">
        <f t="shared" si="56"/>
        <v>5</v>
      </c>
      <c r="T1177" t="s">
        <v>1937</v>
      </c>
      <c r="U1177" t="s">
        <v>9914</v>
      </c>
      <c r="V1177" t="s">
        <v>9915</v>
      </c>
      <c r="W1177" t="s">
        <v>9916</v>
      </c>
      <c r="X1177" t="s">
        <v>9917</v>
      </c>
      <c r="Y1177" t="s">
        <v>9918</v>
      </c>
    </row>
    <row r="1178" spans="1:28" x14ac:dyDescent="0.25">
      <c r="A1178" t="s">
        <v>937</v>
      </c>
      <c r="B1178" t="s">
        <v>938</v>
      </c>
      <c r="C1178" t="s">
        <v>7537</v>
      </c>
      <c r="D1178" t="s">
        <v>17066</v>
      </c>
      <c r="E1178" s="3">
        <v>88</v>
      </c>
      <c r="F1178" s="3">
        <v>299</v>
      </c>
      <c r="G1178" s="3" t="str" cm="1">
        <f t="array" ref="G117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78" s="18">
        <v>0.71</v>
      </c>
      <c r="I1178" s="8">
        <f>Table2[[#This Row],[rating]]+(Table2[[#This Row],[review count per product]]/8)</f>
        <v>5</v>
      </c>
      <c r="J1178">
        <v>4</v>
      </c>
      <c r="K1178" s="2">
        <v>9378</v>
      </c>
      <c r="L1178" s="2" t="str">
        <f>IF(Table2[[#This Row],[rating_count]]&lt;1000,"YES","NO")</f>
        <v>NO</v>
      </c>
      <c r="M1178" s="2" t="str" cm="1">
        <f t="array" ref="M1178">_xlfn.IFS(E1178&lt;1000,"&lt;₹1000",E1178&lt;=10000,"₹1000 - ₹10000",E1178&gt;10000,"&gt;₹10000")</f>
        <v>&lt;₹1000</v>
      </c>
      <c r="N1178" s="2" t="str">
        <f t="shared" si="54"/>
        <v>YES</v>
      </c>
      <c r="O1178" s="4">
        <f t="shared" si="55"/>
        <v>2804022</v>
      </c>
      <c r="P1178" t="s">
        <v>939</v>
      </c>
      <c r="Q1178" t="s">
        <v>142</v>
      </c>
      <c r="R1178" t="s">
        <v>143</v>
      </c>
      <c r="S1178">
        <f t="shared" si="56"/>
        <v>8</v>
      </c>
      <c r="T1178" t="s">
        <v>144</v>
      </c>
      <c r="U1178" t="s">
        <v>7904</v>
      </c>
      <c r="V1178" t="s">
        <v>7905</v>
      </c>
      <c r="W1178" t="s">
        <v>7906</v>
      </c>
      <c r="X1178" t="s">
        <v>7907</v>
      </c>
      <c r="Y1178" t="s">
        <v>7908</v>
      </c>
      <c r="Z1178" t="s">
        <v>7909</v>
      </c>
      <c r="AA1178" t="s">
        <v>7910</v>
      </c>
      <c r="AB1178" t="s">
        <v>7911</v>
      </c>
    </row>
    <row r="1179" spans="1:28" x14ac:dyDescent="0.25">
      <c r="A1179" t="s">
        <v>2752</v>
      </c>
      <c r="B1179" t="s">
        <v>1933</v>
      </c>
      <c r="C1179" t="s">
        <v>7556</v>
      </c>
      <c r="D1179" t="s">
        <v>17067</v>
      </c>
      <c r="E1179" s="3">
        <v>3999</v>
      </c>
      <c r="F1179" s="3">
        <v>17999</v>
      </c>
      <c r="G1179" s="3" t="str" cm="1">
        <f t="array" ref="G117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79" s="18">
        <v>0.78</v>
      </c>
      <c r="I1179" s="8">
        <f>Table2[[#This Row],[rating]]+(Table2[[#This Row],[review count per product]]/8)</f>
        <v>4.9249999999999998</v>
      </c>
      <c r="J1179">
        <v>4.3</v>
      </c>
      <c r="K1179" s="2">
        <v>17161</v>
      </c>
      <c r="L1179" s="2" t="str">
        <f>IF(Table2[[#This Row],[rating_count]]&lt;1000,"YES","NO")</f>
        <v>NO</v>
      </c>
      <c r="M1179" s="2" t="str" cm="1">
        <f t="array" ref="M1179">_xlfn.IFS(E1179&lt;1000,"&lt;₹1000",E1179&lt;=10000,"₹1000 - ₹10000",E1179&gt;10000,"&gt;₹10000")</f>
        <v>₹1000 - ₹10000</v>
      </c>
      <c r="N1179" s="2" t="str">
        <f t="shared" si="54"/>
        <v>YES</v>
      </c>
      <c r="O1179" s="4">
        <f t="shared" si="55"/>
        <v>308880839</v>
      </c>
      <c r="P1179" t="s">
        <v>2753</v>
      </c>
      <c r="Q1179" t="s">
        <v>1935</v>
      </c>
      <c r="R1179" t="s">
        <v>1936</v>
      </c>
      <c r="S1179">
        <f t="shared" si="56"/>
        <v>5</v>
      </c>
      <c r="T1179" t="s">
        <v>1937</v>
      </c>
      <c r="U1179" t="s">
        <v>9914</v>
      </c>
      <c r="V1179" t="s">
        <v>9915</v>
      </c>
      <c r="W1179" t="s">
        <v>9916</v>
      </c>
      <c r="X1179" t="s">
        <v>9917</v>
      </c>
      <c r="Y1179" t="s">
        <v>9918</v>
      </c>
    </row>
    <row r="1180" spans="1:28" x14ac:dyDescent="0.25">
      <c r="A1180" t="s">
        <v>869</v>
      </c>
      <c r="B1180" t="s">
        <v>870</v>
      </c>
      <c r="C1180" t="s">
        <v>7537</v>
      </c>
      <c r="D1180" t="s">
        <v>17066</v>
      </c>
      <c r="E1180" s="3">
        <v>149</v>
      </c>
      <c r="F1180" s="3">
        <v>399</v>
      </c>
      <c r="G1180" s="3" t="str" cm="1">
        <f t="array" ref="G118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180" s="18">
        <v>0.63</v>
      </c>
      <c r="I1180" s="8">
        <f>Table2[[#This Row],[rating]]+(Table2[[#This Row],[review count per product]]/8)</f>
        <v>4.9000000000000004</v>
      </c>
      <c r="J1180">
        <v>3.9</v>
      </c>
      <c r="K1180" s="2">
        <v>57</v>
      </c>
      <c r="L1180" s="2" t="str">
        <f>IF(Table2[[#This Row],[rating_count]]&lt;1000,"YES","NO")</f>
        <v>YES</v>
      </c>
      <c r="M1180" s="2" t="str" cm="1">
        <f t="array" ref="M1180">_xlfn.IFS(E1180&lt;1000,"&lt;₹1000",E1180&lt;=10000,"₹1000 - ₹10000",E1180&gt;10000,"&gt;₹10000")</f>
        <v>&lt;₹1000</v>
      </c>
      <c r="N1180" s="2" t="str">
        <f t="shared" si="54"/>
        <v>YES</v>
      </c>
      <c r="O1180" s="4">
        <f t="shared" si="55"/>
        <v>22743</v>
      </c>
      <c r="P1180" t="s">
        <v>871</v>
      </c>
      <c r="Q1180" t="s">
        <v>872</v>
      </c>
      <c r="R1180" t="s">
        <v>873</v>
      </c>
      <c r="S1180">
        <f t="shared" si="56"/>
        <v>8</v>
      </c>
      <c r="T1180" t="s">
        <v>874</v>
      </c>
      <c r="U1180" t="s">
        <v>8726</v>
      </c>
      <c r="V1180" t="s">
        <v>8727</v>
      </c>
      <c r="W1180" t="s">
        <v>8728</v>
      </c>
      <c r="X1180" t="s">
        <v>8729</v>
      </c>
      <c r="Y1180" t="s">
        <v>8730</v>
      </c>
      <c r="Z1180" t="s">
        <v>8731</v>
      </c>
      <c r="AA1180" t="s">
        <v>8732</v>
      </c>
      <c r="AB1180" t="s">
        <v>8733</v>
      </c>
    </row>
    <row r="1181" spans="1:28" x14ac:dyDescent="0.25">
      <c r="A1181" t="s">
        <v>1749</v>
      </c>
      <c r="B1181" t="s">
        <v>1750</v>
      </c>
      <c r="C1181" t="s">
        <v>7537</v>
      </c>
      <c r="D1181" t="s">
        <v>17066</v>
      </c>
      <c r="E1181" s="3">
        <v>1998</v>
      </c>
      <c r="F1181" s="3">
        <v>9999</v>
      </c>
      <c r="G1181" s="3" t="str" cm="1">
        <f t="array" ref="G118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81" s="18">
        <v>0.8</v>
      </c>
      <c r="I1181" s="8">
        <f>Table2[[#This Row],[rating]]+(Table2[[#This Row],[review count per product]]/8)</f>
        <v>5.3</v>
      </c>
      <c r="J1181">
        <v>4.3</v>
      </c>
      <c r="K1181" s="2">
        <v>27696</v>
      </c>
      <c r="L1181" s="2" t="str">
        <f>IF(Table2[[#This Row],[rating_count]]&lt;1000,"YES","NO")</f>
        <v>NO</v>
      </c>
      <c r="M1181" s="2" t="str" cm="1">
        <f t="array" ref="M1181">_xlfn.IFS(E1181&lt;1000,"&lt;₹1000",E1181&lt;=10000,"₹1000 - ₹10000",E1181&gt;10000,"&gt;₹10000")</f>
        <v>₹1000 - ₹10000</v>
      </c>
      <c r="N1181" s="2" t="str">
        <f t="shared" si="54"/>
        <v>YES</v>
      </c>
      <c r="O1181" s="4">
        <f t="shared" si="55"/>
        <v>276932304</v>
      </c>
      <c r="P1181" t="s">
        <v>1751</v>
      </c>
      <c r="Q1181" t="s">
        <v>1752</v>
      </c>
      <c r="R1181" t="s">
        <v>1753</v>
      </c>
      <c r="S1181">
        <f t="shared" si="56"/>
        <v>8</v>
      </c>
      <c r="T1181" t="s">
        <v>1754</v>
      </c>
      <c r="U1181" t="s">
        <v>9720</v>
      </c>
      <c r="V1181" t="s">
        <v>9721</v>
      </c>
      <c r="W1181" t="s">
        <v>9722</v>
      </c>
      <c r="X1181" t="s">
        <v>9723</v>
      </c>
      <c r="Y1181" t="s">
        <v>9724</v>
      </c>
      <c r="Z1181" t="s">
        <v>9725</v>
      </c>
      <c r="AA1181" t="s">
        <v>9726</v>
      </c>
      <c r="AB1181" t="s">
        <v>9727</v>
      </c>
    </row>
    <row r="1182" spans="1:28" x14ac:dyDescent="0.25">
      <c r="A1182" t="s">
        <v>2449</v>
      </c>
      <c r="B1182" t="s">
        <v>1750</v>
      </c>
      <c r="C1182" t="s">
        <v>7537</v>
      </c>
      <c r="D1182" t="s">
        <v>17066</v>
      </c>
      <c r="E1182" s="3">
        <v>1999</v>
      </c>
      <c r="F1182" s="3">
        <v>9999</v>
      </c>
      <c r="G1182" s="3" t="str" cm="1">
        <f t="array" ref="G118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82" s="18">
        <v>0.8</v>
      </c>
      <c r="I1182" s="8">
        <f>Table2[[#This Row],[rating]]+(Table2[[#This Row],[review count per product]]/8)</f>
        <v>5.3</v>
      </c>
      <c r="J1182">
        <v>4.3</v>
      </c>
      <c r="K1182" s="2">
        <v>27704</v>
      </c>
      <c r="L1182" s="2" t="str">
        <f>IF(Table2[[#This Row],[rating_count]]&lt;1000,"YES","NO")</f>
        <v>NO</v>
      </c>
      <c r="M1182" s="2" t="str" cm="1">
        <f t="array" ref="M1182">_xlfn.IFS(E1182&lt;1000,"&lt;₹1000",E1182&lt;=10000,"₹1000 - ₹10000",E1182&gt;10000,"&gt;₹10000")</f>
        <v>₹1000 - ₹10000</v>
      </c>
      <c r="N1182" s="2" t="str">
        <f t="shared" si="54"/>
        <v>YES</v>
      </c>
      <c r="O1182" s="4">
        <f t="shared" si="55"/>
        <v>277012296</v>
      </c>
      <c r="P1182" t="s">
        <v>1972</v>
      </c>
      <c r="Q1182" t="s">
        <v>1752</v>
      </c>
      <c r="R1182" t="s">
        <v>1753</v>
      </c>
      <c r="S1182">
        <f t="shared" si="56"/>
        <v>8</v>
      </c>
      <c r="T1182" t="s">
        <v>1754</v>
      </c>
      <c r="U1182" t="s">
        <v>9720</v>
      </c>
      <c r="V1182" t="s">
        <v>9721</v>
      </c>
      <c r="W1182" t="s">
        <v>9722</v>
      </c>
      <c r="X1182" t="s">
        <v>9723</v>
      </c>
      <c r="Y1182" t="s">
        <v>9724</v>
      </c>
      <c r="Z1182" t="s">
        <v>9725</v>
      </c>
      <c r="AA1182" t="s">
        <v>9726</v>
      </c>
      <c r="AB1182" t="s">
        <v>9727</v>
      </c>
    </row>
    <row r="1183" spans="1:28" x14ac:dyDescent="0.25">
      <c r="A1183" t="s">
        <v>1971</v>
      </c>
      <c r="B1183" t="s">
        <v>1750</v>
      </c>
      <c r="C1183" t="s">
        <v>7556</v>
      </c>
      <c r="D1183" t="s">
        <v>17067</v>
      </c>
      <c r="E1183" s="3">
        <v>1999</v>
      </c>
      <c r="F1183" s="3">
        <v>9999</v>
      </c>
      <c r="G1183" s="3" t="str" cm="1">
        <f t="array" ref="G118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83" s="18">
        <v>0.8</v>
      </c>
      <c r="I1183" s="8">
        <f>Table2[[#This Row],[rating]]+(Table2[[#This Row],[review count per product]]/8)</f>
        <v>5.3</v>
      </c>
      <c r="J1183">
        <v>4.3</v>
      </c>
      <c r="K1183" s="2">
        <v>27696</v>
      </c>
      <c r="L1183" s="2" t="str">
        <f>IF(Table2[[#This Row],[rating_count]]&lt;1000,"YES","NO")</f>
        <v>NO</v>
      </c>
      <c r="M1183" s="2" t="str" cm="1">
        <f t="array" ref="M1183">_xlfn.IFS(E1183&lt;1000,"&lt;₹1000",E1183&lt;=10000,"₹1000 - ₹10000",E1183&gt;10000,"&gt;₹10000")</f>
        <v>₹1000 - ₹10000</v>
      </c>
      <c r="N1183" s="2" t="str">
        <f t="shared" si="54"/>
        <v>YES</v>
      </c>
      <c r="O1183" s="4">
        <f t="shared" si="55"/>
        <v>276932304</v>
      </c>
      <c r="P1183" t="s">
        <v>1972</v>
      </c>
      <c r="Q1183" t="s">
        <v>1752</v>
      </c>
      <c r="R1183" t="s">
        <v>1753</v>
      </c>
      <c r="S1183">
        <f t="shared" si="56"/>
        <v>8</v>
      </c>
      <c r="T1183" t="s">
        <v>1754</v>
      </c>
      <c r="U1183" t="s">
        <v>9720</v>
      </c>
      <c r="V1183" t="s">
        <v>9721</v>
      </c>
      <c r="W1183" t="s">
        <v>9722</v>
      </c>
      <c r="X1183" t="s">
        <v>9723</v>
      </c>
      <c r="Y1183" t="s">
        <v>9724</v>
      </c>
      <c r="Z1183" t="s">
        <v>9725</v>
      </c>
      <c r="AA1183" t="s">
        <v>9726</v>
      </c>
      <c r="AB1183" t="s">
        <v>9727</v>
      </c>
    </row>
    <row r="1184" spans="1:28" x14ac:dyDescent="0.25">
      <c r="A1184" t="s">
        <v>7126</v>
      </c>
      <c r="B1184" t="s">
        <v>7127</v>
      </c>
      <c r="C1184" t="s">
        <v>7681</v>
      </c>
      <c r="D1184" t="s">
        <v>17068</v>
      </c>
      <c r="E1184" s="3">
        <v>1260</v>
      </c>
      <c r="F1184" s="3">
        <v>2299</v>
      </c>
      <c r="G1184" s="3" t="str" cm="1">
        <f t="array" ref="G118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184" s="18">
        <v>0.45</v>
      </c>
      <c r="I1184" s="8">
        <f>Table2[[#This Row],[rating]]+(Table2[[#This Row],[review count per product]]/8)</f>
        <v>5.3</v>
      </c>
      <c r="J1184">
        <v>4.3</v>
      </c>
      <c r="K1184" s="2">
        <v>55</v>
      </c>
      <c r="L1184" s="2" t="str">
        <f>IF(Table2[[#This Row],[rating_count]]&lt;1000,"YES","NO")</f>
        <v>YES</v>
      </c>
      <c r="M1184" s="2" t="str" cm="1">
        <f t="array" ref="M1184">_xlfn.IFS(E1184&lt;1000,"&lt;₹1000",E1184&lt;=10000,"₹1000 - ₹10000",E1184&gt;10000,"&gt;₹10000")</f>
        <v>₹1000 - ₹10000</v>
      </c>
      <c r="N1184" s="2" t="str">
        <f t="shared" si="54"/>
        <v>NO</v>
      </c>
      <c r="O1184" s="4">
        <f t="shared" si="55"/>
        <v>126445</v>
      </c>
      <c r="P1184" t="s">
        <v>7128</v>
      </c>
      <c r="Q1184" t="s">
        <v>7129</v>
      </c>
      <c r="R1184" t="s">
        <v>7130</v>
      </c>
      <c r="S1184">
        <f t="shared" si="56"/>
        <v>8</v>
      </c>
      <c r="T1184" t="s">
        <v>7131</v>
      </c>
      <c r="U1184" t="s">
        <v>16469</v>
      </c>
      <c r="V1184" t="s">
        <v>16470</v>
      </c>
      <c r="W1184" t="s">
        <v>16471</v>
      </c>
      <c r="X1184" t="s">
        <v>16472</v>
      </c>
      <c r="Y1184" t="s">
        <v>16473</v>
      </c>
      <c r="Z1184" t="s">
        <v>16474</v>
      </c>
      <c r="AA1184" t="s">
        <v>16475</v>
      </c>
      <c r="AB1184" t="s">
        <v>16476</v>
      </c>
    </row>
    <row r="1185" spans="1:28" x14ac:dyDescent="0.25">
      <c r="A1185" t="s">
        <v>5353</v>
      </c>
      <c r="B1185" t="s">
        <v>5354</v>
      </c>
      <c r="C1185" t="s">
        <v>7537</v>
      </c>
      <c r="D1185" t="s">
        <v>17066</v>
      </c>
      <c r="E1185" s="3">
        <v>3599</v>
      </c>
      <c r="F1185" s="3">
        <v>7299</v>
      </c>
      <c r="G1185" s="3" t="str" cm="1">
        <f t="array" ref="G118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185" s="18">
        <v>0.51</v>
      </c>
      <c r="I1185" s="8">
        <f>Table2[[#This Row],[rating]]+(Table2[[#This Row],[review count per product]]/8)</f>
        <v>5</v>
      </c>
      <c r="J1185">
        <v>4</v>
      </c>
      <c r="K1185" s="2">
        <v>10324</v>
      </c>
      <c r="L1185" s="2" t="str">
        <f>IF(Table2[[#This Row],[rating_count]]&lt;1000,"YES","NO")</f>
        <v>NO</v>
      </c>
      <c r="M1185" s="2" t="str" cm="1">
        <f t="array" ref="M1185">_xlfn.IFS(E1185&lt;1000,"&lt;₹1000",E1185&lt;=10000,"₹1000 - ₹10000",E1185&gt;10000,"&gt;₹10000")</f>
        <v>₹1000 - ₹10000</v>
      </c>
      <c r="N1185" s="2" t="str">
        <f t="shared" si="54"/>
        <v>YES</v>
      </c>
      <c r="O1185" s="4">
        <f t="shared" si="55"/>
        <v>75354876</v>
      </c>
      <c r="P1185" t="s">
        <v>5355</v>
      </c>
      <c r="Q1185" t="s">
        <v>5356</v>
      </c>
      <c r="R1185" t="s">
        <v>5357</v>
      </c>
      <c r="S1185">
        <f t="shared" si="56"/>
        <v>8</v>
      </c>
      <c r="T1185" t="s">
        <v>5358</v>
      </c>
      <c r="U1185" t="s">
        <v>14162</v>
      </c>
      <c r="V1185" t="s">
        <v>14163</v>
      </c>
      <c r="W1185" t="s">
        <v>14164</v>
      </c>
      <c r="X1185" t="s">
        <v>14165</v>
      </c>
      <c r="Y1185" t="s">
        <v>14166</v>
      </c>
      <c r="Z1185" t="s">
        <v>14167</v>
      </c>
      <c r="AA1185" t="s">
        <v>14168</v>
      </c>
      <c r="AB1185" t="s">
        <v>14169</v>
      </c>
    </row>
    <row r="1186" spans="1:28" x14ac:dyDescent="0.25">
      <c r="A1186" t="s">
        <v>1475</v>
      </c>
      <c r="B1186" t="s">
        <v>1476</v>
      </c>
      <c r="C1186" t="s">
        <v>7537</v>
      </c>
      <c r="D1186" t="s">
        <v>17066</v>
      </c>
      <c r="E1186" s="3">
        <v>47990</v>
      </c>
      <c r="F1186" s="3">
        <v>79990</v>
      </c>
      <c r="G1186" s="3" t="str" cm="1">
        <f t="array" ref="G118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186" s="18">
        <v>0.4</v>
      </c>
      <c r="I1186" s="8">
        <f>Table2[[#This Row],[rating]]+(Table2[[#This Row],[review count per product]]/8)</f>
        <v>5.3</v>
      </c>
      <c r="J1186">
        <v>4.3</v>
      </c>
      <c r="K1186" s="2">
        <v>1376</v>
      </c>
      <c r="L1186" s="2" t="str">
        <f>IF(Table2[[#This Row],[rating_count]]&lt;1000,"YES","NO")</f>
        <v>NO</v>
      </c>
      <c r="M1186" s="2" t="str" cm="1">
        <f t="array" ref="M1186">_xlfn.IFS(E1186&lt;1000,"&lt;₹1000",E1186&lt;=10000,"₹1000 - ₹10000",E1186&gt;10000,"&gt;₹10000")</f>
        <v>&gt;₹10000</v>
      </c>
      <c r="N1186" s="2" t="str">
        <f t="shared" si="54"/>
        <v>NO</v>
      </c>
      <c r="O1186" s="4">
        <f t="shared" si="55"/>
        <v>110066240</v>
      </c>
      <c r="P1186" t="s">
        <v>731</v>
      </c>
      <c r="Q1186" t="s">
        <v>732</v>
      </c>
      <c r="R1186" t="s">
        <v>733</v>
      </c>
      <c r="S1186">
        <f t="shared" si="56"/>
        <v>8</v>
      </c>
      <c r="T1186" t="s">
        <v>734</v>
      </c>
      <c r="U1186" t="s">
        <v>8588</v>
      </c>
      <c r="V1186" t="s">
        <v>8589</v>
      </c>
      <c r="W1186" t="s">
        <v>8590</v>
      </c>
      <c r="X1186" t="s">
        <v>8591</v>
      </c>
      <c r="Y1186" t="s">
        <v>8592</v>
      </c>
      <c r="Z1186" t="s">
        <v>8593</v>
      </c>
      <c r="AA1186" t="s">
        <v>8594</v>
      </c>
      <c r="AB1186" t="s">
        <v>8595</v>
      </c>
    </row>
    <row r="1187" spans="1:28" x14ac:dyDescent="0.25">
      <c r="A1187" t="s">
        <v>729</v>
      </c>
      <c r="B1187" t="s">
        <v>730</v>
      </c>
      <c r="C1187" t="s">
        <v>7540</v>
      </c>
      <c r="D1187" t="s">
        <v>17067</v>
      </c>
      <c r="E1187" s="3">
        <v>30990</v>
      </c>
      <c r="F1187" s="3">
        <v>49990</v>
      </c>
      <c r="G1187" s="3" t="str" cm="1">
        <f t="array" ref="G118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187" s="18">
        <v>0.38</v>
      </c>
      <c r="I1187" s="8">
        <f>Table2[[#This Row],[rating]]+(Table2[[#This Row],[review count per product]]/8)</f>
        <v>5.3</v>
      </c>
      <c r="J1187">
        <v>4.3</v>
      </c>
      <c r="K1187" s="2">
        <v>1376</v>
      </c>
      <c r="L1187" s="2" t="str">
        <f>IF(Table2[[#This Row],[rating_count]]&lt;1000,"YES","NO")</f>
        <v>NO</v>
      </c>
      <c r="M1187" s="2" t="str" cm="1">
        <f t="array" ref="M1187">_xlfn.IFS(E1187&lt;1000,"&lt;₹1000",E1187&lt;=10000,"₹1000 - ₹10000",E1187&gt;10000,"&gt;₹10000")</f>
        <v>&gt;₹10000</v>
      </c>
      <c r="N1187" s="2" t="str">
        <f t="shared" si="54"/>
        <v>NO</v>
      </c>
      <c r="O1187" s="4">
        <f t="shared" si="55"/>
        <v>68786240</v>
      </c>
      <c r="P1187" t="s">
        <v>731</v>
      </c>
      <c r="Q1187" t="s">
        <v>732</v>
      </c>
      <c r="R1187" t="s">
        <v>733</v>
      </c>
      <c r="S1187">
        <f t="shared" si="56"/>
        <v>8</v>
      </c>
      <c r="T1187" t="s">
        <v>734</v>
      </c>
      <c r="U1187" t="s">
        <v>8588</v>
      </c>
      <c r="V1187" t="s">
        <v>8589</v>
      </c>
      <c r="W1187" t="s">
        <v>8590</v>
      </c>
      <c r="X1187" t="s">
        <v>8591</v>
      </c>
      <c r="Y1187" t="s">
        <v>8592</v>
      </c>
      <c r="Z1187" t="s">
        <v>8593</v>
      </c>
      <c r="AA1187" t="s">
        <v>8594</v>
      </c>
      <c r="AB1187" t="s">
        <v>8595</v>
      </c>
    </row>
    <row r="1188" spans="1:28" x14ac:dyDescent="0.25">
      <c r="A1188" t="s">
        <v>991</v>
      </c>
      <c r="B1188" t="s">
        <v>992</v>
      </c>
      <c r="C1188" t="s">
        <v>7540</v>
      </c>
      <c r="D1188" t="s">
        <v>17067</v>
      </c>
      <c r="E1188" s="3">
        <v>8990</v>
      </c>
      <c r="F1188" s="3">
        <v>18990</v>
      </c>
      <c r="G1188" s="3" t="str" cm="1">
        <f t="array" ref="G118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188" s="18">
        <v>0.53</v>
      </c>
      <c r="I1188" s="8">
        <f>Table2[[#This Row],[rating]]+(Table2[[#This Row],[review count per product]]/8)</f>
        <v>4.9000000000000004</v>
      </c>
      <c r="J1188">
        <v>3.9</v>
      </c>
      <c r="K1188" s="2">
        <v>350</v>
      </c>
      <c r="L1188" s="2" t="str">
        <f>IF(Table2[[#This Row],[rating_count]]&lt;1000,"YES","NO")</f>
        <v>YES</v>
      </c>
      <c r="M1188" s="2" t="str" cm="1">
        <f t="array" ref="M1188">_xlfn.IFS(E1188&lt;1000,"&lt;₹1000",E1188&lt;=10000,"₹1000 - ₹10000",E1188&gt;10000,"&gt;₹10000")</f>
        <v>₹1000 - ₹10000</v>
      </c>
      <c r="N1188" s="2" t="str">
        <f t="shared" si="54"/>
        <v>YES</v>
      </c>
      <c r="O1188" s="4">
        <f t="shared" si="55"/>
        <v>6646500</v>
      </c>
      <c r="P1188" t="s">
        <v>993</v>
      </c>
      <c r="Q1188" t="s">
        <v>994</v>
      </c>
      <c r="R1188" t="s">
        <v>995</v>
      </c>
      <c r="S1188">
        <f t="shared" si="56"/>
        <v>8</v>
      </c>
      <c r="T1188" t="s">
        <v>996</v>
      </c>
      <c r="U1188" t="s">
        <v>8851</v>
      </c>
      <c r="V1188" t="s">
        <v>8852</v>
      </c>
      <c r="W1188" t="s">
        <v>8853</v>
      </c>
      <c r="X1188" t="s">
        <v>8854</v>
      </c>
      <c r="Y1188" t="s">
        <v>8855</v>
      </c>
      <c r="Z1188" t="s">
        <v>8856</v>
      </c>
      <c r="AA1188" t="s">
        <v>8857</v>
      </c>
      <c r="AB1188" t="s">
        <v>8858</v>
      </c>
    </row>
    <row r="1189" spans="1:28" x14ac:dyDescent="0.25">
      <c r="A1189" t="s">
        <v>1132</v>
      </c>
      <c r="B1189" t="s">
        <v>1133</v>
      </c>
      <c r="C1189" t="s">
        <v>7542</v>
      </c>
      <c r="D1189" t="s">
        <v>17067</v>
      </c>
      <c r="E1189" s="3">
        <v>6999</v>
      </c>
      <c r="F1189" s="3">
        <v>16990</v>
      </c>
      <c r="G1189" s="3" t="str" cm="1">
        <f t="array" ref="G118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189" s="18">
        <v>0.59</v>
      </c>
      <c r="I1189" s="8">
        <f>Table2[[#This Row],[rating]]+(Table2[[#This Row],[review count per product]]/8)</f>
        <v>4.8</v>
      </c>
      <c r="J1189">
        <v>3.8</v>
      </c>
      <c r="K1189" s="2">
        <v>110</v>
      </c>
      <c r="L1189" s="2" t="str">
        <f>IF(Table2[[#This Row],[rating_count]]&lt;1000,"YES","NO")</f>
        <v>YES</v>
      </c>
      <c r="M1189" s="2" t="str" cm="1">
        <f t="array" ref="M1189">_xlfn.IFS(E1189&lt;1000,"&lt;₹1000",E1189&lt;=10000,"₹1000 - ₹10000",E1189&gt;10000,"&gt;₹10000")</f>
        <v>₹1000 - ₹10000</v>
      </c>
      <c r="N1189" s="2" t="str">
        <f t="shared" si="54"/>
        <v>YES</v>
      </c>
      <c r="O1189" s="4">
        <f t="shared" si="55"/>
        <v>1868900</v>
      </c>
      <c r="P1189" t="s">
        <v>1134</v>
      </c>
      <c r="Q1189" t="s">
        <v>1135</v>
      </c>
      <c r="R1189" t="s">
        <v>1136</v>
      </c>
      <c r="S1189">
        <f t="shared" si="56"/>
        <v>8</v>
      </c>
      <c r="T1189" t="s">
        <v>1137</v>
      </c>
      <c r="U1189" t="s">
        <v>9017</v>
      </c>
      <c r="V1189" t="s">
        <v>9018</v>
      </c>
      <c r="W1189" t="s">
        <v>9019</v>
      </c>
      <c r="X1189" t="s">
        <v>9020</v>
      </c>
      <c r="Y1189" t="s">
        <v>9021</v>
      </c>
      <c r="Z1189" t="s">
        <v>9022</v>
      </c>
      <c r="AA1189" t="s">
        <v>9023</v>
      </c>
      <c r="AB1189" t="s">
        <v>9024</v>
      </c>
    </row>
    <row r="1190" spans="1:28" x14ac:dyDescent="0.25">
      <c r="A1190" t="s">
        <v>328</v>
      </c>
      <c r="B1190" t="s">
        <v>329</v>
      </c>
      <c r="C1190" t="s">
        <v>7537</v>
      </c>
      <c r="D1190" t="s">
        <v>17066</v>
      </c>
      <c r="E1190" s="3">
        <v>348</v>
      </c>
      <c r="F1190" s="3">
        <v>1499</v>
      </c>
      <c r="G1190" s="3" t="str" cm="1">
        <f t="array" ref="G119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190" s="18">
        <v>0.77</v>
      </c>
      <c r="I1190" s="8">
        <f>Table2[[#This Row],[rating]]+(Table2[[#This Row],[review count per product]]/8)</f>
        <v>5.2</v>
      </c>
      <c r="J1190">
        <v>4.2</v>
      </c>
      <c r="K1190" s="2">
        <v>656</v>
      </c>
      <c r="L1190" s="2" t="str">
        <f>IF(Table2[[#This Row],[rating_count]]&lt;1000,"YES","NO")</f>
        <v>YES</v>
      </c>
      <c r="M1190" s="2" t="str" cm="1">
        <f t="array" ref="M1190">_xlfn.IFS(E1190&lt;1000,"&lt;₹1000",E1190&lt;=10000,"₹1000 - ₹10000",E1190&gt;10000,"&gt;₹10000")</f>
        <v>&lt;₹1000</v>
      </c>
      <c r="N1190" s="2" t="str">
        <f t="shared" si="54"/>
        <v>YES</v>
      </c>
      <c r="O1190" s="4">
        <f t="shared" si="55"/>
        <v>983344</v>
      </c>
      <c r="P1190" t="s">
        <v>330</v>
      </c>
      <c r="Q1190" t="s">
        <v>331</v>
      </c>
      <c r="R1190" t="s">
        <v>332</v>
      </c>
      <c r="S1190">
        <f t="shared" si="56"/>
        <v>8</v>
      </c>
      <c r="T1190" t="s">
        <v>333</v>
      </c>
      <c r="U1190" t="s">
        <v>8128</v>
      </c>
      <c r="V1190" t="s">
        <v>8129</v>
      </c>
      <c r="W1190" t="s">
        <v>8130</v>
      </c>
      <c r="X1190" t="s">
        <v>8131</v>
      </c>
      <c r="Y1190" t="s">
        <v>8132</v>
      </c>
      <c r="Z1190" t="s">
        <v>8133</v>
      </c>
      <c r="AA1190" t="s">
        <v>8134</v>
      </c>
      <c r="AB1190" t="s">
        <v>8135</v>
      </c>
    </row>
    <row r="1191" spans="1:28" x14ac:dyDescent="0.25">
      <c r="A1191" t="s">
        <v>2342</v>
      </c>
      <c r="B1191" t="s">
        <v>2033</v>
      </c>
      <c r="C1191" t="s">
        <v>7562</v>
      </c>
      <c r="D1191" t="s">
        <v>17067</v>
      </c>
      <c r="E1191" s="3">
        <v>13999</v>
      </c>
      <c r="F1191" s="3">
        <v>19499</v>
      </c>
      <c r="G1191" s="3" t="str" cm="1">
        <f t="array" ref="G119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191" s="18">
        <v>0.28000000000000003</v>
      </c>
      <c r="I1191" s="8">
        <f>Table2[[#This Row],[rating]]+(Table2[[#This Row],[review count per product]]/8)</f>
        <v>5.0999999999999996</v>
      </c>
      <c r="J1191">
        <v>4.0999999999999996</v>
      </c>
      <c r="K1191" s="2">
        <v>18998</v>
      </c>
      <c r="L1191" s="2" t="str">
        <f>IF(Table2[[#This Row],[rating_count]]&lt;1000,"YES","NO")</f>
        <v>NO</v>
      </c>
      <c r="M1191" s="2" t="str" cm="1">
        <f t="array" ref="M1191">_xlfn.IFS(E1191&lt;1000,"&lt;₹1000",E1191&lt;=10000,"₹1000 - ₹10000",E1191&gt;10000,"&gt;₹10000")</f>
        <v>&gt;₹10000</v>
      </c>
      <c r="N1191" s="2" t="str">
        <f t="shared" si="54"/>
        <v>NO</v>
      </c>
      <c r="O1191" s="4">
        <f t="shared" si="55"/>
        <v>370442002</v>
      </c>
      <c r="P1191" t="s">
        <v>2034</v>
      </c>
      <c r="Q1191" t="s">
        <v>1895</v>
      </c>
      <c r="R1191" t="s">
        <v>1896</v>
      </c>
      <c r="S1191">
        <f t="shared" si="56"/>
        <v>8</v>
      </c>
      <c r="T1191" t="s">
        <v>1897</v>
      </c>
      <c r="U1191" t="s">
        <v>9882</v>
      </c>
      <c r="V1191" t="s">
        <v>9883</v>
      </c>
      <c r="W1191" t="s">
        <v>9884</v>
      </c>
      <c r="X1191" t="s">
        <v>9885</v>
      </c>
      <c r="Y1191" t="s">
        <v>9886</v>
      </c>
      <c r="Z1191" t="s">
        <v>9887</v>
      </c>
      <c r="AA1191" t="s">
        <v>9888</v>
      </c>
      <c r="AB1191" t="s">
        <v>9889</v>
      </c>
    </row>
    <row r="1192" spans="1:28" x14ac:dyDescent="0.25">
      <c r="A1192" t="s">
        <v>2074</v>
      </c>
      <c r="B1192" t="s">
        <v>2075</v>
      </c>
      <c r="C1192" t="s">
        <v>7558</v>
      </c>
      <c r="D1192" t="s">
        <v>17067</v>
      </c>
      <c r="E1192" s="3">
        <v>10999</v>
      </c>
      <c r="F1192" s="3">
        <v>14999</v>
      </c>
      <c r="G1192" s="3" t="str" cm="1">
        <f t="array" ref="G119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192" s="18">
        <v>0.27</v>
      </c>
      <c r="I1192" s="8">
        <f>Table2[[#This Row],[rating]]+(Table2[[#This Row],[review count per product]]/8)</f>
        <v>5.0999999999999996</v>
      </c>
      <c r="J1192">
        <v>4.0999999999999996</v>
      </c>
      <c r="K1192" s="2">
        <v>18998</v>
      </c>
      <c r="L1192" s="2" t="str">
        <f>IF(Table2[[#This Row],[rating_count]]&lt;1000,"YES","NO")</f>
        <v>NO</v>
      </c>
      <c r="M1192" s="2" t="str" cm="1">
        <f t="array" ref="M1192">_xlfn.IFS(E1192&lt;1000,"&lt;₹1000",E1192&lt;=10000,"₹1000 - ₹10000",E1192&gt;10000,"&gt;₹10000")</f>
        <v>&gt;₹10000</v>
      </c>
      <c r="N1192" s="2" t="str">
        <f t="shared" si="54"/>
        <v>NO</v>
      </c>
      <c r="O1192" s="4">
        <f t="shared" si="55"/>
        <v>284951002</v>
      </c>
      <c r="P1192" t="s">
        <v>2076</v>
      </c>
      <c r="Q1192" t="s">
        <v>1895</v>
      </c>
      <c r="R1192" t="s">
        <v>1896</v>
      </c>
      <c r="S1192">
        <f t="shared" si="56"/>
        <v>8</v>
      </c>
      <c r="T1192" t="s">
        <v>1897</v>
      </c>
      <c r="U1192" t="s">
        <v>9882</v>
      </c>
      <c r="V1192" t="s">
        <v>9883</v>
      </c>
      <c r="W1192" t="s">
        <v>9884</v>
      </c>
      <c r="X1192" t="s">
        <v>9885</v>
      </c>
      <c r="Y1192" t="s">
        <v>9886</v>
      </c>
      <c r="Z1192" t="s">
        <v>9887</v>
      </c>
      <c r="AA1192" t="s">
        <v>9888</v>
      </c>
      <c r="AB1192" t="s">
        <v>9889</v>
      </c>
    </row>
    <row r="1193" spans="1:28" x14ac:dyDescent="0.25">
      <c r="A1193" t="s">
        <v>1892</v>
      </c>
      <c r="B1193" t="s">
        <v>1893</v>
      </c>
      <c r="C1193" t="s">
        <v>7558</v>
      </c>
      <c r="D1193" t="s">
        <v>17067</v>
      </c>
      <c r="E1193" s="3">
        <v>12999</v>
      </c>
      <c r="F1193" s="3">
        <v>17999</v>
      </c>
      <c r="G1193" s="3" t="str" cm="1">
        <f t="array" ref="G119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193" s="18">
        <v>0.28000000000000003</v>
      </c>
      <c r="I1193" s="8">
        <f>Table2[[#This Row],[rating]]+(Table2[[#This Row],[review count per product]]/8)</f>
        <v>5.0999999999999996</v>
      </c>
      <c r="J1193">
        <v>4.0999999999999996</v>
      </c>
      <c r="K1193" s="2">
        <v>18998</v>
      </c>
      <c r="L1193" s="2" t="str">
        <f>IF(Table2[[#This Row],[rating_count]]&lt;1000,"YES","NO")</f>
        <v>NO</v>
      </c>
      <c r="M1193" s="2" t="str" cm="1">
        <f t="array" ref="M1193">_xlfn.IFS(E1193&lt;1000,"&lt;₹1000",E1193&lt;=10000,"₹1000 - ₹10000",E1193&gt;10000,"&gt;₹10000")</f>
        <v>&gt;₹10000</v>
      </c>
      <c r="N1193" s="2" t="str">
        <f t="shared" si="54"/>
        <v>NO</v>
      </c>
      <c r="O1193" s="4">
        <f t="shared" si="55"/>
        <v>341945002</v>
      </c>
      <c r="P1193" t="s">
        <v>1894</v>
      </c>
      <c r="Q1193" t="s">
        <v>1895</v>
      </c>
      <c r="R1193" t="s">
        <v>1896</v>
      </c>
      <c r="S1193">
        <f t="shared" si="56"/>
        <v>8</v>
      </c>
      <c r="T1193" t="s">
        <v>1897</v>
      </c>
      <c r="U1193" t="s">
        <v>9882</v>
      </c>
      <c r="V1193" t="s">
        <v>9883</v>
      </c>
      <c r="W1193" t="s">
        <v>9884</v>
      </c>
      <c r="X1193" t="s">
        <v>9885</v>
      </c>
      <c r="Y1193" t="s">
        <v>9886</v>
      </c>
      <c r="Z1193" t="s">
        <v>9887</v>
      </c>
      <c r="AA1193" t="s">
        <v>9888</v>
      </c>
      <c r="AB1193" t="s">
        <v>9889</v>
      </c>
    </row>
    <row r="1194" spans="1:28" x14ac:dyDescent="0.25">
      <c r="A1194" t="s">
        <v>2204</v>
      </c>
      <c r="B1194" t="s">
        <v>2205</v>
      </c>
      <c r="C1194" t="s">
        <v>7563</v>
      </c>
      <c r="D1194" t="s">
        <v>17067</v>
      </c>
      <c r="E1194" s="3">
        <v>12999</v>
      </c>
      <c r="F1194" s="3">
        <v>17999</v>
      </c>
      <c r="G1194" s="3" t="str" cm="1">
        <f t="array" ref="G119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194" s="18">
        <v>0.28000000000000003</v>
      </c>
      <c r="I1194" s="8">
        <f>Table2[[#This Row],[rating]]+(Table2[[#This Row],[review count per product]]/8)</f>
        <v>5.0999999999999996</v>
      </c>
      <c r="J1194">
        <v>4.0999999999999996</v>
      </c>
      <c r="K1194" s="2">
        <v>18998</v>
      </c>
      <c r="L1194" s="2" t="str">
        <f>IF(Table2[[#This Row],[rating_count]]&lt;1000,"YES","NO")</f>
        <v>NO</v>
      </c>
      <c r="M1194" s="2" t="str" cm="1">
        <f t="array" ref="M1194">_xlfn.IFS(E1194&lt;1000,"&lt;₹1000",E1194&lt;=10000,"₹1000 - ₹10000",E1194&gt;10000,"&gt;₹10000")</f>
        <v>&gt;₹10000</v>
      </c>
      <c r="N1194" s="2" t="str">
        <f t="shared" si="54"/>
        <v>NO</v>
      </c>
      <c r="O1194" s="4">
        <f t="shared" si="55"/>
        <v>341945002</v>
      </c>
      <c r="P1194" t="s">
        <v>1894</v>
      </c>
      <c r="Q1194" t="s">
        <v>1895</v>
      </c>
      <c r="R1194" t="s">
        <v>1896</v>
      </c>
      <c r="S1194">
        <f t="shared" si="56"/>
        <v>8</v>
      </c>
      <c r="T1194" t="s">
        <v>1897</v>
      </c>
      <c r="U1194" t="s">
        <v>9882</v>
      </c>
      <c r="V1194" t="s">
        <v>9883</v>
      </c>
      <c r="W1194" t="s">
        <v>9884</v>
      </c>
      <c r="X1194" t="s">
        <v>9885</v>
      </c>
      <c r="Y1194" t="s">
        <v>9886</v>
      </c>
      <c r="Z1194" t="s">
        <v>9887</v>
      </c>
      <c r="AA1194" t="s">
        <v>9888</v>
      </c>
      <c r="AB1194" t="s">
        <v>9889</v>
      </c>
    </row>
    <row r="1195" spans="1:28" x14ac:dyDescent="0.25">
      <c r="A1195" t="s">
        <v>2032</v>
      </c>
      <c r="B1195" t="s">
        <v>2033</v>
      </c>
      <c r="C1195" t="s">
        <v>7537</v>
      </c>
      <c r="D1195" t="s">
        <v>17066</v>
      </c>
      <c r="E1195" s="3">
        <v>13999</v>
      </c>
      <c r="F1195" s="3">
        <v>19499</v>
      </c>
      <c r="G1195" s="3" t="str" cm="1">
        <f t="array" ref="G119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195" s="18">
        <v>0.28000000000000003</v>
      </c>
      <c r="I1195" s="8">
        <f>Table2[[#This Row],[rating]]+(Table2[[#This Row],[review count per product]]/8)</f>
        <v>5.0999999999999996</v>
      </c>
      <c r="J1195">
        <v>4.0999999999999996</v>
      </c>
      <c r="K1195" s="2">
        <v>18998</v>
      </c>
      <c r="L1195" s="2" t="str">
        <f>IF(Table2[[#This Row],[rating_count]]&lt;1000,"YES","NO")</f>
        <v>NO</v>
      </c>
      <c r="M1195" s="2" t="str" cm="1">
        <f t="array" ref="M1195">_xlfn.IFS(E1195&lt;1000,"&lt;₹1000",E1195&lt;=10000,"₹1000 - ₹10000",E1195&gt;10000,"&gt;₹10000")</f>
        <v>&gt;₹10000</v>
      </c>
      <c r="N1195" s="2" t="str">
        <f t="shared" si="54"/>
        <v>NO</v>
      </c>
      <c r="O1195" s="4">
        <f t="shared" si="55"/>
        <v>370442002</v>
      </c>
      <c r="P1195" t="s">
        <v>2034</v>
      </c>
      <c r="Q1195" t="s">
        <v>1895</v>
      </c>
      <c r="R1195" t="s">
        <v>1896</v>
      </c>
      <c r="S1195">
        <f t="shared" si="56"/>
        <v>8</v>
      </c>
      <c r="T1195" t="s">
        <v>1897</v>
      </c>
      <c r="U1195" t="s">
        <v>9882</v>
      </c>
      <c r="V1195" t="s">
        <v>9883</v>
      </c>
      <c r="W1195" t="s">
        <v>9884</v>
      </c>
      <c r="X1195" t="s">
        <v>9885</v>
      </c>
      <c r="Y1195" t="s">
        <v>9886</v>
      </c>
      <c r="Z1195" t="s">
        <v>9887</v>
      </c>
      <c r="AA1195" t="s">
        <v>9888</v>
      </c>
      <c r="AB1195" t="s">
        <v>9889</v>
      </c>
    </row>
    <row r="1196" spans="1:28" x14ac:dyDescent="0.25">
      <c r="A1196" t="s">
        <v>2787</v>
      </c>
      <c r="B1196" t="s">
        <v>2788</v>
      </c>
      <c r="C1196" t="s">
        <v>7578</v>
      </c>
      <c r="D1196" t="s">
        <v>17067</v>
      </c>
      <c r="E1196" s="3">
        <v>13999</v>
      </c>
      <c r="F1196" s="3">
        <v>19499</v>
      </c>
      <c r="G1196" s="3" t="str" cm="1">
        <f t="array" ref="G119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196" s="18">
        <v>0.28000000000000003</v>
      </c>
      <c r="I1196" s="8">
        <f>Table2[[#This Row],[rating]]+(Table2[[#This Row],[review count per product]]/8)</f>
        <v>5.0999999999999996</v>
      </c>
      <c r="J1196">
        <v>4.0999999999999996</v>
      </c>
      <c r="K1196" s="2">
        <v>18998</v>
      </c>
      <c r="L1196" s="2" t="str">
        <f>IF(Table2[[#This Row],[rating_count]]&lt;1000,"YES","NO")</f>
        <v>NO</v>
      </c>
      <c r="M1196" s="2" t="str" cm="1">
        <f t="array" ref="M1196">_xlfn.IFS(E1196&lt;1000,"&lt;₹1000",E1196&lt;=10000,"₹1000 - ₹10000",E1196&gt;10000,"&gt;₹10000")</f>
        <v>&gt;₹10000</v>
      </c>
      <c r="N1196" s="2" t="str">
        <f t="shared" si="54"/>
        <v>NO</v>
      </c>
      <c r="O1196" s="4">
        <f t="shared" si="55"/>
        <v>370442002</v>
      </c>
      <c r="P1196" t="s">
        <v>2034</v>
      </c>
      <c r="Q1196" t="s">
        <v>1895</v>
      </c>
      <c r="R1196" t="s">
        <v>1896</v>
      </c>
      <c r="S1196">
        <f t="shared" si="56"/>
        <v>8</v>
      </c>
      <c r="T1196" t="s">
        <v>1897</v>
      </c>
      <c r="U1196" t="s">
        <v>9882</v>
      </c>
      <c r="V1196" t="s">
        <v>9883</v>
      </c>
      <c r="W1196" t="s">
        <v>9884</v>
      </c>
      <c r="X1196" t="s">
        <v>9885</v>
      </c>
      <c r="Y1196" t="s">
        <v>9886</v>
      </c>
      <c r="Z1196" t="s">
        <v>9887</v>
      </c>
      <c r="AA1196" t="s">
        <v>9888</v>
      </c>
      <c r="AB1196" t="s">
        <v>9889</v>
      </c>
    </row>
    <row r="1197" spans="1:28" x14ac:dyDescent="0.25">
      <c r="A1197" t="s">
        <v>2112</v>
      </c>
      <c r="B1197" t="s">
        <v>2113</v>
      </c>
      <c r="C1197" t="s">
        <v>7558</v>
      </c>
      <c r="D1197" t="s">
        <v>17067</v>
      </c>
      <c r="E1197" s="3">
        <v>10999</v>
      </c>
      <c r="F1197" s="3">
        <v>14999</v>
      </c>
      <c r="G1197" s="3" t="str" cm="1">
        <f t="array" ref="G119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197" s="18">
        <v>0.27</v>
      </c>
      <c r="I1197" s="8">
        <f>Table2[[#This Row],[rating]]+(Table2[[#This Row],[review count per product]]/8)</f>
        <v>5.0999999999999996</v>
      </c>
      <c r="J1197">
        <v>4.0999999999999996</v>
      </c>
      <c r="K1197" s="2">
        <v>18998</v>
      </c>
      <c r="L1197" s="2" t="str">
        <f>IF(Table2[[#This Row],[rating_count]]&lt;1000,"YES","NO")</f>
        <v>NO</v>
      </c>
      <c r="M1197" s="2" t="str" cm="1">
        <f t="array" ref="M1197">_xlfn.IFS(E1197&lt;1000,"&lt;₹1000",E1197&lt;=10000,"₹1000 - ₹10000",E1197&gt;10000,"&gt;₹10000")</f>
        <v>&gt;₹10000</v>
      </c>
      <c r="N1197" s="2" t="str">
        <f t="shared" si="54"/>
        <v>NO</v>
      </c>
      <c r="O1197" s="4">
        <f t="shared" si="55"/>
        <v>284951002</v>
      </c>
      <c r="P1197" t="s">
        <v>2076</v>
      </c>
      <c r="Q1197" t="s">
        <v>1895</v>
      </c>
      <c r="R1197" t="s">
        <v>1896</v>
      </c>
      <c r="S1197">
        <f t="shared" si="56"/>
        <v>8</v>
      </c>
      <c r="T1197" t="s">
        <v>1897</v>
      </c>
      <c r="U1197" t="s">
        <v>9882</v>
      </c>
      <c r="V1197" t="s">
        <v>9883</v>
      </c>
      <c r="W1197" t="s">
        <v>9884</v>
      </c>
      <c r="X1197" t="s">
        <v>9885</v>
      </c>
      <c r="Y1197" t="s">
        <v>9886</v>
      </c>
      <c r="Z1197" t="s">
        <v>9887</v>
      </c>
      <c r="AA1197" t="s">
        <v>9888</v>
      </c>
      <c r="AB1197" t="s">
        <v>9889</v>
      </c>
    </row>
    <row r="1198" spans="1:28" x14ac:dyDescent="0.25">
      <c r="A1198" t="s">
        <v>2127</v>
      </c>
      <c r="B1198" t="s">
        <v>2033</v>
      </c>
      <c r="C1198" t="s">
        <v>7560</v>
      </c>
      <c r="D1198" t="s">
        <v>17067</v>
      </c>
      <c r="E1198" s="3">
        <v>13999</v>
      </c>
      <c r="F1198" s="3">
        <v>19499</v>
      </c>
      <c r="G1198" s="3" t="str" cm="1">
        <f t="array" ref="G119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198" s="18">
        <v>0.28000000000000003</v>
      </c>
      <c r="I1198" s="8">
        <f>Table2[[#This Row],[rating]]+(Table2[[#This Row],[review count per product]]/8)</f>
        <v>5.0999999999999996</v>
      </c>
      <c r="J1198">
        <v>4.0999999999999996</v>
      </c>
      <c r="K1198" s="2">
        <v>18998</v>
      </c>
      <c r="L1198" s="2" t="str">
        <f>IF(Table2[[#This Row],[rating_count]]&lt;1000,"YES","NO")</f>
        <v>NO</v>
      </c>
      <c r="M1198" s="2" t="str" cm="1">
        <f t="array" ref="M1198">_xlfn.IFS(E1198&lt;1000,"&lt;₹1000",E1198&lt;=10000,"₹1000 - ₹10000",E1198&gt;10000,"&gt;₹10000")</f>
        <v>&gt;₹10000</v>
      </c>
      <c r="N1198" s="2" t="str">
        <f t="shared" si="54"/>
        <v>NO</v>
      </c>
      <c r="O1198" s="4">
        <f t="shared" si="55"/>
        <v>370442002</v>
      </c>
      <c r="P1198" t="s">
        <v>2034</v>
      </c>
      <c r="Q1198" t="s">
        <v>1895</v>
      </c>
      <c r="R1198" t="s">
        <v>1896</v>
      </c>
      <c r="S1198">
        <f t="shared" si="56"/>
        <v>8</v>
      </c>
      <c r="T1198" t="s">
        <v>1897</v>
      </c>
      <c r="U1198" t="s">
        <v>9882</v>
      </c>
      <c r="V1198" t="s">
        <v>9883</v>
      </c>
      <c r="W1198" t="s">
        <v>9884</v>
      </c>
      <c r="X1198" t="s">
        <v>9885</v>
      </c>
      <c r="Y1198" t="s">
        <v>9886</v>
      </c>
      <c r="Z1198" t="s">
        <v>9887</v>
      </c>
      <c r="AA1198" t="s">
        <v>9888</v>
      </c>
      <c r="AB1198" t="s">
        <v>9889</v>
      </c>
    </row>
    <row r="1199" spans="1:28" x14ac:dyDescent="0.25">
      <c r="A1199" t="s">
        <v>640</v>
      </c>
      <c r="B1199" t="s">
        <v>641</v>
      </c>
      <c r="C1199" t="s">
        <v>7537</v>
      </c>
      <c r="D1199" t="s">
        <v>17066</v>
      </c>
      <c r="E1199" s="3">
        <v>149</v>
      </c>
      <c r="F1199" s="3">
        <v>999</v>
      </c>
      <c r="G1199" s="3" t="str" cm="1">
        <f t="array" ref="G119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1199" s="18">
        <v>0.85</v>
      </c>
      <c r="I1199" s="8">
        <f>Table2[[#This Row],[rating]]+(Table2[[#This Row],[review count per product]]/8)</f>
        <v>5</v>
      </c>
      <c r="J1199">
        <v>4</v>
      </c>
      <c r="K1199" s="2">
        <v>1313</v>
      </c>
      <c r="L1199" s="2" t="str">
        <f>IF(Table2[[#This Row],[rating_count]]&lt;1000,"YES","NO")</f>
        <v>NO</v>
      </c>
      <c r="M1199" s="2" t="str" cm="1">
        <f t="array" ref="M1199">_xlfn.IFS(E1199&lt;1000,"&lt;₹1000",E1199&lt;=10000,"₹1000 - ₹10000",E1199&gt;10000,"&gt;₹10000")</f>
        <v>&lt;₹1000</v>
      </c>
      <c r="N1199" s="2" t="str">
        <f t="shared" si="54"/>
        <v>YES</v>
      </c>
      <c r="O1199" s="4">
        <f t="shared" si="55"/>
        <v>1311687</v>
      </c>
      <c r="P1199" t="s">
        <v>642</v>
      </c>
      <c r="Q1199" t="s">
        <v>355</v>
      </c>
      <c r="R1199" t="s">
        <v>356</v>
      </c>
      <c r="S1199">
        <f t="shared" si="56"/>
        <v>8</v>
      </c>
      <c r="T1199" t="s">
        <v>357</v>
      </c>
      <c r="U1199" t="s">
        <v>8160</v>
      </c>
      <c r="V1199" t="s">
        <v>8161</v>
      </c>
      <c r="W1199" t="s">
        <v>8162</v>
      </c>
      <c r="X1199" t="s">
        <v>8163</v>
      </c>
      <c r="Y1199" t="s">
        <v>8164</v>
      </c>
      <c r="Z1199" t="s">
        <v>8165</v>
      </c>
      <c r="AA1199" t="s">
        <v>8166</v>
      </c>
      <c r="AB1199" t="s">
        <v>8167</v>
      </c>
    </row>
    <row r="1200" spans="1:28" x14ac:dyDescent="0.25">
      <c r="A1200" t="s">
        <v>205</v>
      </c>
      <c r="B1200" t="s">
        <v>206</v>
      </c>
      <c r="C1200" t="s">
        <v>7537</v>
      </c>
      <c r="D1200" t="s">
        <v>17066</v>
      </c>
      <c r="E1200" s="3">
        <v>199</v>
      </c>
      <c r="F1200" s="3">
        <v>999</v>
      </c>
      <c r="G1200" s="3" t="str" cm="1">
        <f t="array" ref="G120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00" s="18">
        <v>0.8</v>
      </c>
      <c r="I1200" s="8">
        <f>Table2[[#This Row],[rating]]+(Table2[[#This Row],[review count per product]]/8)</f>
        <v>4.9000000000000004</v>
      </c>
      <c r="J1200">
        <v>3.9</v>
      </c>
      <c r="K1200" s="2">
        <v>1075</v>
      </c>
      <c r="L1200" s="2" t="str">
        <f>IF(Table2[[#This Row],[rating_count]]&lt;1000,"YES","NO")</f>
        <v>NO</v>
      </c>
      <c r="M1200" s="2" t="str" cm="1">
        <f t="array" ref="M1200">_xlfn.IFS(E1200&lt;1000,"&lt;₹1000",E1200&lt;=10000,"₹1000 - ₹10000",E1200&gt;10000,"&gt;₹10000")</f>
        <v>&lt;₹1000</v>
      </c>
      <c r="N1200" s="2" t="str">
        <f t="shared" si="54"/>
        <v>YES</v>
      </c>
      <c r="O1200" s="4">
        <f t="shared" si="55"/>
        <v>1073925</v>
      </c>
      <c r="P1200" t="s">
        <v>207</v>
      </c>
      <c r="Q1200" t="s">
        <v>208</v>
      </c>
      <c r="R1200" t="s">
        <v>209</v>
      </c>
      <c r="S1200">
        <f t="shared" si="56"/>
        <v>8</v>
      </c>
      <c r="T1200" t="s">
        <v>210</v>
      </c>
      <c r="U1200" t="s">
        <v>7992</v>
      </c>
      <c r="V1200" t="s">
        <v>7993</v>
      </c>
      <c r="W1200" t="s">
        <v>7994</v>
      </c>
      <c r="X1200" t="s">
        <v>7995</v>
      </c>
      <c r="Y1200" t="s">
        <v>7996</v>
      </c>
      <c r="Z1200" t="s">
        <v>7997</v>
      </c>
      <c r="AA1200" t="s">
        <v>7998</v>
      </c>
      <c r="AB1200" t="s">
        <v>7999</v>
      </c>
    </row>
    <row r="1201" spans="1:28" x14ac:dyDescent="0.25">
      <c r="A1201" t="s">
        <v>735</v>
      </c>
      <c r="B1201" t="s">
        <v>736</v>
      </c>
      <c r="C1201" t="s">
        <v>7537</v>
      </c>
      <c r="D1201" t="s">
        <v>17066</v>
      </c>
      <c r="E1201" s="3">
        <v>249</v>
      </c>
      <c r="F1201" s="3">
        <v>931</v>
      </c>
      <c r="G1201" s="3" t="str" cm="1">
        <f t="array" ref="G120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01" s="18">
        <v>0.73</v>
      </c>
      <c r="I1201" s="8">
        <f>Table2[[#This Row],[rating]]+(Table2[[#This Row],[review count per product]]/8)</f>
        <v>4.9000000000000004</v>
      </c>
      <c r="J1201">
        <v>3.9</v>
      </c>
      <c r="K1201" s="2">
        <v>1075</v>
      </c>
      <c r="L1201" s="2" t="str">
        <f>IF(Table2[[#This Row],[rating_count]]&lt;1000,"YES","NO")</f>
        <v>NO</v>
      </c>
      <c r="M1201" s="2" t="str" cm="1">
        <f t="array" ref="M1201">_xlfn.IFS(E1201&lt;1000,"&lt;₹1000",E1201&lt;=10000,"₹1000 - ₹10000",E1201&gt;10000,"&gt;₹10000")</f>
        <v>&lt;₹1000</v>
      </c>
      <c r="N1201" s="2" t="str">
        <f t="shared" si="54"/>
        <v>YES</v>
      </c>
      <c r="O1201" s="4">
        <f t="shared" si="55"/>
        <v>1000825</v>
      </c>
      <c r="P1201" t="s">
        <v>737</v>
      </c>
      <c r="Q1201" t="s">
        <v>208</v>
      </c>
      <c r="R1201" t="s">
        <v>209</v>
      </c>
      <c r="S1201">
        <f t="shared" si="56"/>
        <v>8</v>
      </c>
      <c r="T1201" t="s">
        <v>210</v>
      </c>
      <c r="U1201" t="s">
        <v>7992</v>
      </c>
      <c r="V1201" t="s">
        <v>7993</v>
      </c>
      <c r="W1201" t="s">
        <v>7994</v>
      </c>
      <c r="X1201" t="s">
        <v>7995</v>
      </c>
      <c r="Y1201" t="s">
        <v>7996</v>
      </c>
      <c r="Z1201" t="s">
        <v>7997</v>
      </c>
      <c r="AA1201" t="s">
        <v>7998</v>
      </c>
      <c r="AB1201" t="s">
        <v>7999</v>
      </c>
    </row>
    <row r="1202" spans="1:28" x14ac:dyDescent="0.25">
      <c r="A1202" t="s">
        <v>5449</v>
      </c>
      <c r="B1202" t="s">
        <v>5450</v>
      </c>
      <c r="C1202" t="s">
        <v>7582</v>
      </c>
      <c r="D1202" t="s">
        <v>17066</v>
      </c>
      <c r="E1202" s="3">
        <v>244</v>
      </c>
      <c r="F1202" s="3">
        <v>499</v>
      </c>
      <c r="G1202" s="3" t="str" cm="1">
        <f t="array" ref="G120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202" s="18">
        <v>0.51</v>
      </c>
      <c r="I1202" s="8">
        <f>Table2[[#This Row],[rating]]+(Table2[[#This Row],[review count per product]]/8)</f>
        <v>4.3</v>
      </c>
      <c r="J1202">
        <v>3.3</v>
      </c>
      <c r="K1202" s="2">
        <v>478</v>
      </c>
      <c r="L1202" s="2" t="str">
        <f>IF(Table2[[#This Row],[rating_count]]&lt;1000,"YES","NO")</f>
        <v>YES</v>
      </c>
      <c r="M1202" s="2" t="str" cm="1">
        <f t="array" ref="M1202">_xlfn.IFS(E1202&lt;1000,"&lt;₹1000",E1202&lt;=10000,"₹1000 - ₹10000",E1202&gt;10000,"&gt;₹10000")</f>
        <v>&lt;₹1000</v>
      </c>
      <c r="N1202" s="2" t="str">
        <f t="shared" si="54"/>
        <v>YES</v>
      </c>
      <c r="O1202" s="4">
        <f t="shared" si="55"/>
        <v>238522</v>
      </c>
      <c r="P1202" t="s">
        <v>5451</v>
      </c>
      <c r="Q1202" t="s">
        <v>5452</v>
      </c>
      <c r="R1202" t="s">
        <v>5453</v>
      </c>
      <c r="S1202">
        <f t="shared" si="56"/>
        <v>8</v>
      </c>
      <c r="T1202" t="s">
        <v>5454</v>
      </c>
      <c r="U1202" t="s">
        <v>14290</v>
      </c>
      <c r="V1202" t="s">
        <v>14291</v>
      </c>
      <c r="W1202" t="s">
        <v>14292</v>
      </c>
      <c r="X1202" t="s">
        <v>14293</v>
      </c>
      <c r="Y1202" t="s">
        <v>14294</v>
      </c>
      <c r="Z1202" t="s">
        <v>14295</v>
      </c>
      <c r="AA1202" t="s">
        <v>14296</v>
      </c>
      <c r="AB1202" t="s">
        <v>14297</v>
      </c>
    </row>
    <row r="1203" spans="1:28" x14ac:dyDescent="0.25">
      <c r="A1203" t="s">
        <v>5736</v>
      </c>
      <c r="B1203" t="s">
        <v>5737</v>
      </c>
      <c r="C1203" t="s">
        <v>7680</v>
      </c>
      <c r="D1203" t="s">
        <v>17068</v>
      </c>
      <c r="E1203" s="3">
        <v>79</v>
      </c>
      <c r="F1203" s="3">
        <v>79</v>
      </c>
      <c r="G1203" s="3" t="str" cm="1">
        <f t="array" ref="G120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203" s="18">
        <v>0</v>
      </c>
      <c r="I1203" s="8">
        <f>Table2[[#This Row],[rating]]+(Table2[[#This Row],[review count per product]]/8)</f>
        <v>5</v>
      </c>
      <c r="J1203">
        <v>4</v>
      </c>
      <c r="K1203" s="2">
        <v>97</v>
      </c>
      <c r="L1203" s="2" t="str">
        <f>IF(Table2[[#This Row],[rating_count]]&lt;1000,"YES","NO")</f>
        <v>YES</v>
      </c>
      <c r="M1203" s="2" t="str" cm="1">
        <f t="array" ref="M1203">_xlfn.IFS(E1203&lt;1000,"&lt;₹1000",E1203&lt;=10000,"₹1000 - ₹10000",E1203&gt;10000,"&gt;₹10000")</f>
        <v>&lt;₹1000</v>
      </c>
      <c r="N1203" s="2" t="str">
        <f t="shared" si="54"/>
        <v>NO</v>
      </c>
      <c r="O1203" s="4">
        <f t="shared" si="55"/>
        <v>7663</v>
      </c>
      <c r="P1203" t="s">
        <v>5738</v>
      </c>
      <c r="Q1203" t="s">
        <v>5739</v>
      </c>
      <c r="R1203" t="s">
        <v>5740</v>
      </c>
      <c r="S1203">
        <f t="shared" si="56"/>
        <v>8</v>
      </c>
      <c r="T1203" t="s">
        <v>5741</v>
      </c>
      <c r="U1203" t="s">
        <v>14658</v>
      </c>
      <c r="V1203" t="s">
        <v>14659</v>
      </c>
      <c r="W1203" t="s">
        <v>14660</v>
      </c>
      <c r="X1203" t="s">
        <v>14661</v>
      </c>
      <c r="Y1203" t="s">
        <v>14662</v>
      </c>
      <c r="Z1203" t="s">
        <v>14663</v>
      </c>
      <c r="AA1203" t="s">
        <v>14664</v>
      </c>
      <c r="AB1203" t="s">
        <v>14665</v>
      </c>
    </row>
    <row r="1204" spans="1:28" x14ac:dyDescent="0.25">
      <c r="A1204" t="s">
        <v>6078</v>
      </c>
      <c r="B1204" t="s">
        <v>6079</v>
      </c>
      <c r="C1204" t="s">
        <v>7686</v>
      </c>
      <c r="D1204" t="s">
        <v>17068</v>
      </c>
      <c r="E1204" s="3">
        <v>239</v>
      </c>
      <c r="F1204" s="3">
        <v>239</v>
      </c>
      <c r="G1204" s="3" t="str" cm="1">
        <f t="array" ref="G120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204" s="18">
        <v>0</v>
      </c>
      <c r="I1204" s="8">
        <f>Table2[[#This Row],[rating]]+(Table2[[#This Row],[review count per product]]/8)</f>
        <v>5.05</v>
      </c>
      <c r="J1204">
        <v>4.3</v>
      </c>
      <c r="K1204" s="2">
        <v>7</v>
      </c>
      <c r="L1204" s="2" t="str">
        <f>IF(Table2[[#This Row],[rating_count]]&lt;1000,"YES","NO")</f>
        <v>YES</v>
      </c>
      <c r="M1204" s="2" t="str" cm="1">
        <f t="array" ref="M1204">_xlfn.IFS(E1204&lt;1000,"&lt;₹1000",E1204&lt;=10000,"₹1000 - ₹10000",E1204&gt;10000,"&gt;₹10000")</f>
        <v>&lt;₹1000</v>
      </c>
      <c r="N1204" s="2" t="str">
        <f t="shared" si="54"/>
        <v>NO</v>
      </c>
      <c r="O1204" s="4">
        <f t="shared" si="55"/>
        <v>1673</v>
      </c>
      <c r="P1204" t="s">
        <v>6080</v>
      </c>
      <c r="Q1204" t="s">
        <v>6081</v>
      </c>
      <c r="R1204" t="s">
        <v>6082</v>
      </c>
      <c r="S1204">
        <f t="shared" si="56"/>
        <v>6</v>
      </c>
      <c r="T1204" t="s">
        <v>6083</v>
      </c>
      <c r="U1204" t="s">
        <v>15114</v>
      </c>
      <c r="V1204" t="s">
        <v>15115</v>
      </c>
      <c r="W1204" t="s">
        <v>15116</v>
      </c>
      <c r="X1204" t="s">
        <v>15117</v>
      </c>
      <c r="Y1204" t="s">
        <v>15118</v>
      </c>
      <c r="Z1204" t="s">
        <v>15119</v>
      </c>
    </row>
    <row r="1205" spans="1:28" x14ac:dyDescent="0.25">
      <c r="A1205" t="s">
        <v>1299</v>
      </c>
      <c r="B1205" t="s">
        <v>1300</v>
      </c>
      <c r="C1205" t="s">
        <v>7537</v>
      </c>
      <c r="D1205" t="s">
        <v>17066</v>
      </c>
      <c r="E1205" s="3">
        <v>89</v>
      </c>
      <c r="F1205" s="3">
        <v>800</v>
      </c>
      <c r="G1205" s="3" t="str" cm="1">
        <f t="array" ref="G120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1205" s="18">
        <v>0.89</v>
      </c>
      <c r="I1205" s="8">
        <f>Table2[[#This Row],[rating]]+(Table2[[#This Row],[review count per product]]/8)</f>
        <v>4.9000000000000004</v>
      </c>
      <c r="J1205">
        <v>3.9</v>
      </c>
      <c r="K1205" s="2">
        <v>1075</v>
      </c>
      <c r="L1205" s="2" t="str">
        <f>IF(Table2[[#This Row],[rating_count]]&lt;1000,"YES","NO")</f>
        <v>NO</v>
      </c>
      <c r="M1205" s="2" t="str" cm="1">
        <f t="array" ref="M1205">_xlfn.IFS(E1205&lt;1000,"&lt;₹1000",E1205&lt;=10000,"₹1000 - ₹10000",E1205&gt;10000,"&gt;₹10000")</f>
        <v>&lt;₹1000</v>
      </c>
      <c r="N1205" s="2" t="str">
        <f t="shared" si="54"/>
        <v>YES</v>
      </c>
      <c r="O1205" s="4">
        <f t="shared" si="55"/>
        <v>860000</v>
      </c>
      <c r="P1205" t="s">
        <v>1301</v>
      </c>
      <c r="Q1205" t="s">
        <v>208</v>
      </c>
      <c r="R1205" t="s">
        <v>209</v>
      </c>
      <c r="S1205">
        <f t="shared" si="56"/>
        <v>8</v>
      </c>
      <c r="T1205" t="s">
        <v>210</v>
      </c>
      <c r="U1205" t="s">
        <v>7992</v>
      </c>
      <c r="V1205" t="s">
        <v>7993</v>
      </c>
      <c r="W1205" t="s">
        <v>7994</v>
      </c>
      <c r="X1205" t="s">
        <v>7995</v>
      </c>
      <c r="Y1205" t="s">
        <v>7996</v>
      </c>
      <c r="Z1205" t="s">
        <v>7997</v>
      </c>
      <c r="AA1205" t="s">
        <v>7998</v>
      </c>
      <c r="AB1205" t="s">
        <v>7999</v>
      </c>
    </row>
    <row r="1206" spans="1:28" x14ac:dyDescent="0.25">
      <c r="A1206" t="s">
        <v>1483</v>
      </c>
      <c r="B1206" t="s">
        <v>1484</v>
      </c>
      <c r="C1206" t="s">
        <v>7541</v>
      </c>
      <c r="D1206" t="s">
        <v>17067</v>
      </c>
      <c r="E1206" s="3">
        <v>99</v>
      </c>
      <c r="F1206" s="3">
        <v>800</v>
      </c>
      <c r="G1206" s="3" t="str" cm="1">
        <f t="array" ref="G120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1206" s="18">
        <v>0.88</v>
      </c>
      <c r="I1206" s="8">
        <f>Table2[[#This Row],[rating]]+(Table2[[#This Row],[review count per product]]/8)</f>
        <v>4.9000000000000004</v>
      </c>
      <c r="J1206">
        <v>3.9</v>
      </c>
      <c r="K1206" s="2">
        <v>1075</v>
      </c>
      <c r="L1206" s="2" t="str">
        <f>IF(Table2[[#This Row],[rating_count]]&lt;1000,"YES","NO")</f>
        <v>NO</v>
      </c>
      <c r="M1206" s="2" t="str" cm="1">
        <f t="array" ref="M1206">_xlfn.IFS(E1206&lt;1000,"&lt;₹1000",E1206&lt;=10000,"₹1000 - ₹10000",E1206&gt;10000,"&gt;₹10000")</f>
        <v>&lt;₹1000</v>
      </c>
      <c r="N1206" s="2" t="str">
        <f t="shared" si="54"/>
        <v>YES</v>
      </c>
      <c r="O1206" s="4">
        <f t="shared" si="55"/>
        <v>860000</v>
      </c>
      <c r="P1206" t="s">
        <v>597</v>
      </c>
      <c r="Q1206" t="s">
        <v>208</v>
      </c>
      <c r="R1206" t="s">
        <v>209</v>
      </c>
      <c r="S1206">
        <f t="shared" si="56"/>
        <v>8</v>
      </c>
      <c r="T1206" t="s">
        <v>210</v>
      </c>
      <c r="U1206" t="s">
        <v>7992</v>
      </c>
      <c r="V1206" t="s">
        <v>7993</v>
      </c>
      <c r="W1206" t="s">
        <v>7994</v>
      </c>
      <c r="X1206" t="s">
        <v>7995</v>
      </c>
      <c r="Y1206" t="s">
        <v>7996</v>
      </c>
      <c r="Z1206" t="s">
        <v>7997</v>
      </c>
      <c r="AA1206" t="s">
        <v>7998</v>
      </c>
      <c r="AB1206" t="s">
        <v>7999</v>
      </c>
    </row>
    <row r="1207" spans="1:28" x14ac:dyDescent="0.25">
      <c r="A1207" t="s">
        <v>6533</v>
      </c>
      <c r="B1207" t="s">
        <v>6534</v>
      </c>
      <c r="C1207" t="s">
        <v>7718</v>
      </c>
      <c r="D1207" t="s">
        <v>17068</v>
      </c>
      <c r="E1207" s="3">
        <v>4995</v>
      </c>
      <c r="F1207" s="3">
        <v>20049</v>
      </c>
      <c r="G1207" s="3" t="str" cm="1">
        <f t="array" ref="G120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07" s="18">
        <v>0.75</v>
      </c>
      <c r="I1207" s="8">
        <f>Table2[[#This Row],[rating]]+(Table2[[#This Row],[review count per product]]/8)</f>
        <v>5.8</v>
      </c>
      <c r="J1207">
        <v>4.8</v>
      </c>
      <c r="K1207" s="2">
        <v>3964</v>
      </c>
      <c r="L1207" s="2" t="str">
        <f>IF(Table2[[#This Row],[rating_count]]&lt;1000,"YES","NO")</f>
        <v>NO</v>
      </c>
      <c r="M1207" s="2" t="str" cm="1">
        <f t="array" ref="M1207">_xlfn.IFS(E1207&lt;1000,"&lt;₹1000",E1207&lt;=10000,"₹1000 - ₹10000",E1207&gt;10000,"&gt;₹10000")</f>
        <v>₹1000 - ₹10000</v>
      </c>
      <c r="N1207" s="2" t="str">
        <f t="shared" si="54"/>
        <v>YES</v>
      </c>
      <c r="O1207" s="4">
        <f t="shared" si="55"/>
        <v>79474236</v>
      </c>
      <c r="P1207" t="s">
        <v>6535</v>
      </c>
      <c r="Q1207" t="s">
        <v>6536</v>
      </c>
      <c r="R1207" t="s">
        <v>6537</v>
      </c>
      <c r="S1207">
        <f t="shared" si="56"/>
        <v>8</v>
      </c>
      <c r="T1207" t="s">
        <v>6538</v>
      </c>
      <c r="U1207" t="s">
        <v>15705</v>
      </c>
      <c r="V1207" t="s">
        <v>15706</v>
      </c>
      <c r="W1207" t="s">
        <v>15707</v>
      </c>
      <c r="X1207" t="s">
        <v>15708</v>
      </c>
      <c r="Y1207" t="s">
        <v>15709</v>
      </c>
      <c r="Z1207" t="s">
        <v>15710</v>
      </c>
      <c r="AA1207" t="s">
        <v>15711</v>
      </c>
      <c r="AB1207" t="s">
        <v>15712</v>
      </c>
    </row>
    <row r="1208" spans="1:28" x14ac:dyDescent="0.25">
      <c r="A1208" t="s">
        <v>2388</v>
      </c>
      <c r="B1208" t="s">
        <v>2389</v>
      </c>
      <c r="C1208" t="s">
        <v>7537</v>
      </c>
      <c r="D1208" t="s">
        <v>17066</v>
      </c>
      <c r="E1208" s="3">
        <v>1399</v>
      </c>
      <c r="F1208" s="3">
        <v>5999</v>
      </c>
      <c r="G1208" s="3" t="str" cm="1">
        <f t="array" ref="G120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08" s="18">
        <v>0.77</v>
      </c>
      <c r="I1208" s="8">
        <f>Table2[[#This Row],[rating]]+(Table2[[#This Row],[review count per product]]/8)</f>
        <v>4.3</v>
      </c>
      <c r="J1208">
        <v>3.3</v>
      </c>
      <c r="K1208" s="2">
        <v>4415</v>
      </c>
      <c r="L1208" s="2" t="str">
        <f>IF(Table2[[#This Row],[rating_count]]&lt;1000,"YES","NO")</f>
        <v>NO</v>
      </c>
      <c r="M1208" s="2" t="str" cm="1">
        <f t="array" ref="M1208">_xlfn.IFS(E1208&lt;1000,"&lt;₹1000",E1208&lt;=10000,"₹1000 - ₹10000",E1208&gt;10000,"&gt;₹10000")</f>
        <v>₹1000 - ₹10000</v>
      </c>
      <c r="N1208" s="2" t="str">
        <f t="shared" si="54"/>
        <v>YES</v>
      </c>
      <c r="O1208" s="4">
        <f t="shared" si="55"/>
        <v>26485585</v>
      </c>
      <c r="P1208" t="s">
        <v>2390</v>
      </c>
      <c r="Q1208" t="s">
        <v>2281</v>
      </c>
      <c r="R1208" t="s">
        <v>2282</v>
      </c>
      <c r="S1208">
        <f t="shared" si="56"/>
        <v>8</v>
      </c>
      <c r="T1208" t="s">
        <v>2283</v>
      </c>
      <c r="U1208" t="s">
        <v>10271</v>
      </c>
      <c r="V1208" t="s">
        <v>10272</v>
      </c>
      <c r="W1208" t="s">
        <v>10273</v>
      </c>
      <c r="X1208" t="s">
        <v>10274</v>
      </c>
      <c r="Y1208" t="s">
        <v>10275</v>
      </c>
      <c r="Z1208" t="s">
        <v>10276</v>
      </c>
      <c r="AA1208" t="s">
        <v>10277</v>
      </c>
      <c r="AB1208" t="s">
        <v>10278</v>
      </c>
    </row>
    <row r="1209" spans="1:28" x14ac:dyDescent="0.25">
      <c r="A1209" t="s">
        <v>2278</v>
      </c>
      <c r="B1209" t="s">
        <v>2279</v>
      </c>
      <c r="C1209" t="s">
        <v>7556</v>
      </c>
      <c r="D1209" t="s">
        <v>17067</v>
      </c>
      <c r="E1209" s="3">
        <v>1299</v>
      </c>
      <c r="F1209" s="3">
        <v>5999</v>
      </c>
      <c r="G1209" s="3" t="str" cm="1">
        <f t="array" ref="G120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09" s="18">
        <v>0.78</v>
      </c>
      <c r="I1209" s="8">
        <f>Table2[[#This Row],[rating]]+(Table2[[#This Row],[review count per product]]/8)</f>
        <v>4.3</v>
      </c>
      <c r="J1209">
        <v>3.3</v>
      </c>
      <c r="K1209" s="2">
        <v>4415</v>
      </c>
      <c r="L1209" s="2" t="str">
        <f>IF(Table2[[#This Row],[rating_count]]&lt;1000,"YES","NO")</f>
        <v>NO</v>
      </c>
      <c r="M1209" s="2" t="str" cm="1">
        <f t="array" ref="M1209">_xlfn.IFS(E1209&lt;1000,"&lt;₹1000",E1209&lt;=10000,"₹1000 - ₹10000",E1209&gt;10000,"&gt;₹10000")</f>
        <v>₹1000 - ₹10000</v>
      </c>
      <c r="N1209" s="2" t="str">
        <f t="shared" si="54"/>
        <v>YES</v>
      </c>
      <c r="O1209" s="4">
        <f t="shared" si="55"/>
        <v>26485585</v>
      </c>
      <c r="P1209" t="s">
        <v>2280</v>
      </c>
      <c r="Q1209" t="s">
        <v>2281</v>
      </c>
      <c r="R1209" t="s">
        <v>2282</v>
      </c>
      <c r="S1209">
        <f t="shared" si="56"/>
        <v>8</v>
      </c>
      <c r="T1209" t="s">
        <v>2283</v>
      </c>
      <c r="U1209" t="s">
        <v>10271</v>
      </c>
      <c r="V1209" t="s">
        <v>10272</v>
      </c>
      <c r="W1209" t="s">
        <v>10273</v>
      </c>
      <c r="X1209" t="s">
        <v>10274</v>
      </c>
      <c r="Y1209" t="s">
        <v>10275</v>
      </c>
      <c r="Z1209" t="s">
        <v>10276</v>
      </c>
      <c r="AA1209" t="s">
        <v>10277</v>
      </c>
      <c r="AB1209" t="s">
        <v>10278</v>
      </c>
    </row>
    <row r="1210" spans="1:28" x14ac:dyDescent="0.25">
      <c r="A1210" t="s">
        <v>2443</v>
      </c>
      <c r="B1210" t="s">
        <v>2444</v>
      </c>
      <c r="C1210" t="s">
        <v>7556</v>
      </c>
      <c r="D1210" t="s">
        <v>17067</v>
      </c>
      <c r="E1210" s="3">
        <v>1299</v>
      </c>
      <c r="F1210" s="3">
        <v>5999</v>
      </c>
      <c r="G1210" s="3" t="str" cm="1">
        <f t="array" ref="G121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10" s="18">
        <v>0.78</v>
      </c>
      <c r="I1210" s="8">
        <f>Table2[[#This Row],[rating]]+(Table2[[#This Row],[review count per product]]/8)</f>
        <v>4.3</v>
      </c>
      <c r="J1210">
        <v>3.3</v>
      </c>
      <c r="K1210" s="2">
        <v>4415</v>
      </c>
      <c r="L1210" s="2" t="str">
        <f>IF(Table2[[#This Row],[rating_count]]&lt;1000,"YES","NO")</f>
        <v>NO</v>
      </c>
      <c r="M1210" s="2" t="str" cm="1">
        <f t="array" ref="M1210">_xlfn.IFS(E1210&lt;1000,"&lt;₹1000",E1210&lt;=10000,"₹1000 - ₹10000",E1210&gt;10000,"&gt;₹10000")</f>
        <v>₹1000 - ₹10000</v>
      </c>
      <c r="N1210" s="2" t="str">
        <f t="shared" si="54"/>
        <v>YES</v>
      </c>
      <c r="O1210" s="4">
        <f t="shared" si="55"/>
        <v>26485585</v>
      </c>
      <c r="P1210" t="s">
        <v>2445</v>
      </c>
      <c r="Q1210" t="s">
        <v>2281</v>
      </c>
      <c r="R1210" t="s">
        <v>2282</v>
      </c>
      <c r="S1210">
        <f t="shared" si="56"/>
        <v>8</v>
      </c>
      <c r="T1210" t="s">
        <v>2283</v>
      </c>
      <c r="U1210" t="s">
        <v>10271</v>
      </c>
      <c r="V1210" t="s">
        <v>10272</v>
      </c>
      <c r="W1210" t="s">
        <v>10273</v>
      </c>
      <c r="X1210" t="s">
        <v>10274</v>
      </c>
      <c r="Y1210" t="s">
        <v>10275</v>
      </c>
      <c r="Z1210" t="s">
        <v>10276</v>
      </c>
      <c r="AA1210" t="s">
        <v>10277</v>
      </c>
      <c r="AB1210" t="s">
        <v>10278</v>
      </c>
    </row>
    <row r="1211" spans="1:28" x14ac:dyDescent="0.25">
      <c r="A1211" t="s">
        <v>2583</v>
      </c>
      <c r="B1211" t="s">
        <v>2584</v>
      </c>
      <c r="C1211" t="s">
        <v>7537</v>
      </c>
      <c r="D1211" t="s">
        <v>17066</v>
      </c>
      <c r="E1211" s="3">
        <v>799</v>
      </c>
      <c r="F1211" s="3">
        <v>3990</v>
      </c>
      <c r="G1211" s="3" t="str" cm="1">
        <f t="array" ref="G121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11" s="18">
        <v>0.8</v>
      </c>
      <c r="I1211" s="8">
        <f>Table2[[#This Row],[rating]]+(Table2[[#This Row],[review count per product]]/8)</f>
        <v>4.8</v>
      </c>
      <c r="J1211">
        <v>3.8</v>
      </c>
      <c r="K1211" s="2">
        <v>119</v>
      </c>
      <c r="L1211" s="2" t="str">
        <f>IF(Table2[[#This Row],[rating_count]]&lt;1000,"YES","NO")</f>
        <v>YES</v>
      </c>
      <c r="M1211" s="2" t="str" cm="1">
        <f t="array" ref="M1211">_xlfn.IFS(E1211&lt;1000,"&lt;₹1000",E1211&lt;=10000,"₹1000 - ₹10000",E1211&gt;10000,"&gt;₹10000")</f>
        <v>&lt;₹1000</v>
      </c>
      <c r="N1211" s="2" t="str">
        <f t="shared" si="54"/>
        <v>YES</v>
      </c>
      <c r="O1211" s="4">
        <f t="shared" si="55"/>
        <v>474810</v>
      </c>
      <c r="P1211" t="s">
        <v>2585</v>
      </c>
      <c r="Q1211" t="s">
        <v>2586</v>
      </c>
      <c r="R1211" t="s">
        <v>2587</v>
      </c>
      <c r="S1211">
        <f t="shared" si="56"/>
        <v>8</v>
      </c>
      <c r="T1211" t="s">
        <v>2588</v>
      </c>
      <c r="U1211" t="s">
        <v>10580</v>
      </c>
      <c r="V1211" t="s">
        <v>10581</v>
      </c>
      <c r="W1211" t="s">
        <v>10582</v>
      </c>
      <c r="X1211" t="s">
        <v>10583</v>
      </c>
      <c r="Y1211" t="s">
        <v>10584</v>
      </c>
      <c r="Z1211" t="s">
        <v>10585</v>
      </c>
      <c r="AA1211" t="s">
        <v>10586</v>
      </c>
      <c r="AB1211" t="s">
        <v>10587</v>
      </c>
    </row>
    <row r="1212" spans="1:28" x14ac:dyDescent="0.25">
      <c r="A1212" t="s">
        <v>2327</v>
      </c>
      <c r="B1212" t="s">
        <v>2328</v>
      </c>
      <c r="C1212" t="s">
        <v>7556</v>
      </c>
      <c r="D1212" t="s">
        <v>17067</v>
      </c>
      <c r="E1212" s="3">
        <v>8999</v>
      </c>
      <c r="F1212" s="3">
        <v>13499</v>
      </c>
      <c r="G1212" s="3" t="str" cm="1">
        <f t="array" ref="G121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212" s="18">
        <v>0.33</v>
      </c>
      <c r="I1212" s="8">
        <f>Table2[[#This Row],[rating]]+(Table2[[#This Row],[review count per product]]/8)</f>
        <v>4.8</v>
      </c>
      <c r="J1212">
        <v>3.8</v>
      </c>
      <c r="K1212" s="2">
        <v>3145</v>
      </c>
      <c r="L1212" s="2" t="str">
        <f>IF(Table2[[#This Row],[rating_count]]&lt;1000,"YES","NO")</f>
        <v>NO</v>
      </c>
      <c r="M1212" s="2" t="str" cm="1">
        <f t="array" ref="M1212">_xlfn.IFS(E1212&lt;1000,"&lt;₹1000",E1212&lt;=10000,"₹1000 - ₹10000",E1212&gt;10000,"&gt;₹10000")</f>
        <v>₹1000 - ₹10000</v>
      </c>
      <c r="N1212" s="2" t="str">
        <f t="shared" si="54"/>
        <v>NO</v>
      </c>
      <c r="O1212" s="4">
        <f t="shared" si="55"/>
        <v>42454355</v>
      </c>
      <c r="P1212" t="s">
        <v>2329</v>
      </c>
      <c r="Q1212" t="s">
        <v>2330</v>
      </c>
      <c r="R1212" t="s">
        <v>2331</v>
      </c>
      <c r="S1212">
        <f t="shared" si="56"/>
        <v>8</v>
      </c>
      <c r="T1212" t="s">
        <v>2332</v>
      </c>
      <c r="U1212" t="s">
        <v>10327</v>
      </c>
      <c r="V1212" t="s">
        <v>10328</v>
      </c>
      <c r="W1212" t="s">
        <v>10329</v>
      </c>
      <c r="X1212" t="s">
        <v>10330</v>
      </c>
      <c r="Y1212" t="s">
        <v>10331</v>
      </c>
      <c r="Z1212" t="s">
        <v>10332</v>
      </c>
      <c r="AA1212" t="s">
        <v>10333</v>
      </c>
      <c r="AB1212" t="s">
        <v>10334</v>
      </c>
    </row>
    <row r="1213" spans="1:28" x14ac:dyDescent="0.25">
      <c r="A1213" t="s">
        <v>7186</v>
      </c>
      <c r="B1213" t="s">
        <v>7187</v>
      </c>
      <c r="C1213" t="s">
        <v>7681</v>
      </c>
      <c r="D1213" t="s">
        <v>17068</v>
      </c>
      <c r="E1213" s="3">
        <v>179</v>
      </c>
      <c r="F1213" s="3">
        <v>799</v>
      </c>
      <c r="G1213" s="3" t="str" cm="1">
        <f t="array" ref="G121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13" s="18">
        <v>0.78</v>
      </c>
      <c r="I1213" s="8">
        <f>Table2[[#This Row],[rating]]+(Table2[[#This Row],[review count per product]]/8)</f>
        <v>4.5999999999999996</v>
      </c>
      <c r="J1213">
        <v>3.6</v>
      </c>
      <c r="K1213" s="2">
        <v>101</v>
      </c>
      <c r="L1213" s="2" t="str">
        <f>IF(Table2[[#This Row],[rating_count]]&lt;1000,"YES","NO")</f>
        <v>YES</v>
      </c>
      <c r="M1213" s="2" t="str" cm="1">
        <f t="array" ref="M1213">_xlfn.IFS(E1213&lt;1000,"&lt;₹1000",E1213&lt;=10000,"₹1000 - ₹10000",E1213&gt;10000,"&gt;₹10000")</f>
        <v>&lt;₹1000</v>
      </c>
      <c r="N1213" s="2" t="str">
        <f t="shared" si="54"/>
        <v>YES</v>
      </c>
      <c r="O1213" s="4">
        <f t="shared" si="55"/>
        <v>80699</v>
      </c>
      <c r="P1213" t="s">
        <v>7188</v>
      </c>
      <c r="Q1213" t="s">
        <v>7189</v>
      </c>
      <c r="R1213" t="s">
        <v>7190</v>
      </c>
      <c r="S1213">
        <f t="shared" si="56"/>
        <v>8</v>
      </c>
      <c r="T1213" t="s">
        <v>7191</v>
      </c>
      <c r="U1213" t="s">
        <v>16549</v>
      </c>
      <c r="V1213" t="s">
        <v>16550</v>
      </c>
      <c r="W1213" t="s">
        <v>16551</v>
      </c>
      <c r="X1213" t="s">
        <v>16552</v>
      </c>
      <c r="Y1213" t="s">
        <v>16553</v>
      </c>
      <c r="Z1213" t="s">
        <v>16554</v>
      </c>
      <c r="AA1213" t="s">
        <v>16555</v>
      </c>
      <c r="AB1213" t="s">
        <v>16556</v>
      </c>
    </row>
    <row r="1214" spans="1:28" x14ac:dyDescent="0.25">
      <c r="A1214" t="s">
        <v>1755</v>
      </c>
      <c r="B1214" t="s">
        <v>1756</v>
      </c>
      <c r="C1214" t="s">
        <v>7556</v>
      </c>
      <c r="D1214" t="s">
        <v>17067</v>
      </c>
      <c r="E1214" s="3">
        <v>1999</v>
      </c>
      <c r="F1214" s="3">
        <v>7990</v>
      </c>
      <c r="G1214" s="3" t="str" cm="1">
        <f t="array" ref="G121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14" s="18">
        <v>0.75</v>
      </c>
      <c r="I1214" s="8">
        <f>Table2[[#This Row],[rating]]+(Table2[[#This Row],[review count per product]]/8)</f>
        <v>4.8</v>
      </c>
      <c r="J1214">
        <v>3.8</v>
      </c>
      <c r="K1214" s="2">
        <v>17831</v>
      </c>
      <c r="L1214" s="2" t="str">
        <f>IF(Table2[[#This Row],[rating_count]]&lt;1000,"YES","NO")</f>
        <v>NO</v>
      </c>
      <c r="M1214" s="2" t="str" cm="1">
        <f t="array" ref="M1214">_xlfn.IFS(E1214&lt;1000,"&lt;₹1000",E1214&lt;=10000,"₹1000 - ₹10000",E1214&gt;10000,"&gt;₹10000")</f>
        <v>₹1000 - ₹10000</v>
      </c>
      <c r="N1214" s="2" t="str">
        <f t="shared" si="54"/>
        <v>YES</v>
      </c>
      <c r="O1214" s="4">
        <f t="shared" si="55"/>
        <v>142469690</v>
      </c>
      <c r="P1214" t="s">
        <v>1757</v>
      </c>
      <c r="Q1214" t="s">
        <v>1758</v>
      </c>
      <c r="R1214" t="s">
        <v>1759</v>
      </c>
      <c r="S1214">
        <f t="shared" si="56"/>
        <v>8</v>
      </c>
      <c r="T1214" t="s">
        <v>1760</v>
      </c>
      <c r="U1214" t="s">
        <v>9728</v>
      </c>
      <c r="V1214" t="s">
        <v>9729</v>
      </c>
      <c r="W1214" t="s">
        <v>9730</v>
      </c>
      <c r="X1214" t="s">
        <v>9731</v>
      </c>
      <c r="Y1214" t="s">
        <v>9732</v>
      </c>
      <c r="Z1214" t="s">
        <v>9733</v>
      </c>
      <c r="AA1214" t="s">
        <v>9734</v>
      </c>
      <c r="AB1214" t="s">
        <v>9735</v>
      </c>
    </row>
    <row r="1215" spans="1:28" x14ac:dyDescent="0.25">
      <c r="A1215" t="s">
        <v>2252</v>
      </c>
      <c r="B1215" t="s">
        <v>2253</v>
      </c>
      <c r="C1215" t="s">
        <v>7537</v>
      </c>
      <c r="D1215" t="s">
        <v>17066</v>
      </c>
      <c r="E1215" s="3">
        <v>1999</v>
      </c>
      <c r="F1215" s="3">
        <v>7990</v>
      </c>
      <c r="G1215" s="3" t="str" cm="1">
        <f t="array" ref="G121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15" s="18">
        <v>0.75</v>
      </c>
      <c r="I1215" s="8">
        <f>Table2[[#This Row],[rating]]+(Table2[[#This Row],[review count per product]]/8)</f>
        <v>4.8</v>
      </c>
      <c r="J1215">
        <v>3.8</v>
      </c>
      <c r="K1215" s="2">
        <v>17833</v>
      </c>
      <c r="L1215" s="2" t="str">
        <f>IF(Table2[[#This Row],[rating_count]]&lt;1000,"YES","NO")</f>
        <v>NO</v>
      </c>
      <c r="M1215" s="2" t="str" cm="1">
        <f t="array" ref="M1215">_xlfn.IFS(E1215&lt;1000,"&lt;₹1000",E1215&lt;=10000,"₹1000 - ₹10000",E1215&gt;10000,"&gt;₹10000")</f>
        <v>₹1000 - ₹10000</v>
      </c>
      <c r="N1215" s="2" t="str">
        <f t="shared" si="54"/>
        <v>YES</v>
      </c>
      <c r="O1215" s="4">
        <f t="shared" si="55"/>
        <v>142485670</v>
      </c>
      <c r="P1215" t="s">
        <v>1757</v>
      </c>
      <c r="Q1215" t="s">
        <v>1758</v>
      </c>
      <c r="R1215" t="s">
        <v>1759</v>
      </c>
      <c r="S1215">
        <f t="shared" si="56"/>
        <v>8</v>
      </c>
      <c r="T1215" t="s">
        <v>1760</v>
      </c>
      <c r="U1215" t="s">
        <v>9728</v>
      </c>
      <c r="V1215" t="s">
        <v>9729</v>
      </c>
      <c r="W1215" t="s">
        <v>9730</v>
      </c>
      <c r="X1215" t="s">
        <v>9731</v>
      </c>
      <c r="Y1215" t="s">
        <v>9732</v>
      </c>
      <c r="Z1215" t="s">
        <v>9733</v>
      </c>
      <c r="AA1215" t="s">
        <v>9734</v>
      </c>
      <c r="AB1215" t="s">
        <v>9735</v>
      </c>
    </row>
    <row r="1216" spans="1:28" x14ac:dyDescent="0.25">
      <c r="A1216" t="s">
        <v>2119</v>
      </c>
      <c r="B1216" t="s">
        <v>2120</v>
      </c>
      <c r="C1216" t="s">
        <v>7568</v>
      </c>
      <c r="D1216" t="s">
        <v>17067</v>
      </c>
      <c r="E1216" s="3">
        <v>1999</v>
      </c>
      <c r="F1216" s="3">
        <v>7990</v>
      </c>
      <c r="G1216" s="3" t="str" cm="1">
        <f t="array" ref="G121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16" s="18">
        <v>0.75</v>
      </c>
      <c r="I1216" s="8">
        <f>Table2[[#This Row],[rating]]+(Table2[[#This Row],[review count per product]]/8)</f>
        <v>4.8</v>
      </c>
      <c r="J1216">
        <v>3.8</v>
      </c>
      <c r="K1216" s="2">
        <v>17831</v>
      </c>
      <c r="L1216" s="2" t="str">
        <f>IF(Table2[[#This Row],[rating_count]]&lt;1000,"YES","NO")</f>
        <v>NO</v>
      </c>
      <c r="M1216" s="2" t="str" cm="1">
        <f t="array" ref="M1216">_xlfn.IFS(E1216&lt;1000,"&lt;₹1000",E1216&lt;=10000,"₹1000 - ₹10000",E1216&gt;10000,"&gt;₹10000")</f>
        <v>₹1000 - ₹10000</v>
      </c>
      <c r="N1216" s="2" t="str">
        <f t="shared" si="54"/>
        <v>YES</v>
      </c>
      <c r="O1216" s="4">
        <f t="shared" si="55"/>
        <v>142469690</v>
      </c>
      <c r="P1216" t="s">
        <v>1757</v>
      </c>
      <c r="Q1216" t="s">
        <v>1758</v>
      </c>
      <c r="R1216" t="s">
        <v>1759</v>
      </c>
      <c r="S1216">
        <f t="shared" si="56"/>
        <v>8</v>
      </c>
      <c r="T1216" t="s">
        <v>1760</v>
      </c>
      <c r="U1216" t="s">
        <v>9728</v>
      </c>
      <c r="V1216" t="s">
        <v>9729</v>
      </c>
      <c r="W1216" t="s">
        <v>9730</v>
      </c>
      <c r="X1216" t="s">
        <v>9731</v>
      </c>
      <c r="Y1216" t="s">
        <v>9732</v>
      </c>
      <c r="Z1216" t="s">
        <v>9733</v>
      </c>
      <c r="AA1216" t="s">
        <v>9734</v>
      </c>
      <c r="AB1216" t="s">
        <v>9735</v>
      </c>
    </row>
    <row r="1217" spans="1:28" x14ac:dyDescent="0.25">
      <c r="A1217" t="s">
        <v>2000</v>
      </c>
      <c r="B1217" t="s">
        <v>2001</v>
      </c>
      <c r="C1217" t="s">
        <v>7558</v>
      </c>
      <c r="D1217" t="s">
        <v>17067</v>
      </c>
      <c r="E1217" s="3">
        <v>1999</v>
      </c>
      <c r="F1217" s="3">
        <v>7990</v>
      </c>
      <c r="G1217" s="3" t="str" cm="1">
        <f t="array" ref="G121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17" s="18">
        <v>0.75</v>
      </c>
      <c r="I1217" s="8">
        <f>Table2[[#This Row],[rating]]+(Table2[[#This Row],[review count per product]]/8)</f>
        <v>4.8</v>
      </c>
      <c r="J1217">
        <v>3.8</v>
      </c>
      <c r="K1217" s="2">
        <v>17831</v>
      </c>
      <c r="L1217" s="2" t="str">
        <f>IF(Table2[[#This Row],[rating_count]]&lt;1000,"YES","NO")</f>
        <v>NO</v>
      </c>
      <c r="M1217" s="2" t="str" cm="1">
        <f t="array" ref="M1217">_xlfn.IFS(E1217&lt;1000,"&lt;₹1000",E1217&lt;=10000,"₹1000 - ₹10000",E1217&gt;10000,"&gt;₹10000")</f>
        <v>₹1000 - ₹10000</v>
      </c>
      <c r="N1217" s="2" t="str">
        <f t="shared" si="54"/>
        <v>YES</v>
      </c>
      <c r="O1217" s="4">
        <f t="shared" si="55"/>
        <v>142469690</v>
      </c>
      <c r="P1217" t="s">
        <v>1757</v>
      </c>
      <c r="Q1217" t="s">
        <v>1758</v>
      </c>
      <c r="R1217" t="s">
        <v>1759</v>
      </c>
      <c r="S1217">
        <f t="shared" si="56"/>
        <v>8</v>
      </c>
      <c r="T1217" t="s">
        <v>1760</v>
      </c>
      <c r="U1217" t="s">
        <v>9728</v>
      </c>
      <c r="V1217" t="s">
        <v>9729</v>
      </c>
      <c r="W1217" t="s">
        <v>9730</v>
      </c>
      <c r="X1217" t="s">
        <v>9731</v>
      </c>
      <c r="Y1217" t="s">
        <v>9732</v>
      </c>
      <c r="Z1217" t="s">
        <v>9733</v>
      </c>
      <c r="AA1217" t="s">
        <v>9734</v>
      </c>
      <c r="AB1217" t="s">
        <v>9735</v>
      </c>
    </row>
    <row r="1218" spans="1:28" x14ac:dyDescent="0.25">
      <c r="A1218" t="s">
        <v>1256</v>
      </c>
      <c r="B1218" t="s">
        <v>1257</v>
      </c>
      <c r="C1218" t="s">
        <v>7537</v>
      </c>
      <c r="D1218" t="s">
        <v>17066</v>
      </c>
      <c r="E1218" s="3">
        <v>449</v>
      </c>
      <c r="F1218" s="3">
        <v>1099</v>
      </c>
      <c r="G1218" s="3" t="str" cm="1">
        <f t="array" ref="G121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218" s="18">
        <v>0.59</v>
      </c>
      <c r="I1218" s="8">
        <f>Table2[[#This Row],[rating]]+(Table2[[#This Row],[review count per product]]/8)</f>
        <v>5</v>
      </c>
      <c r="J1218">
        <v>4</v>
      </c>
      <c r="K1218" s="2">
        <v>242</v>
      </c>
      <c r="L1218" s="2" t="str">
        <f>IF(Table2[[#This Row],[rating_count]]&lt;1000,"YES","NO")</f>
        <v>YES</v>
      </c>
      <c r="M1218" s="2" t="str" cm="1">
        <f t="array" ref="M1218">_xlfn.IFS(E1218&lt;1000,"&lt;₹1000",E1218&lt;=10000,"₹1000 - ₹10000",E1218&gt;10000,"&gt;₹10000")</f>
        <v>&lt;₹1000</v>
      </c>
      <c r="N1218" s="2" t="str">
        <f t="shared" ref="N1218:N1281" si="57">IF(H1218&gt;=50%,"YES","NO")</f>
        <v>YES</v>
      </c>
      <c r="O1218" s="4">
        <f t="shared" ref="O1218:O1281" si="58">F1218*K1218</f>
        <v>265958</v>
      </c>
      <c r="P1218" t="s">
        <v>1258</v>
      </c>
      <c r="Q1218" t="s">
        <v>1259</v>
      </c>
      <c r="R1218" t="s">
        <v>1260</v>
      </c>
      <c r="S1218">
        <f t="shared" ref="S1218:S1281" si="59">COUNTA(U1218:AB1218)</f>
        <v>8</v>
      </c>
      <c r="T1218" t="s">
        <v>1261</v>
      </c>
      <c r="U1218" t="s">
        <v>9177</v>
      </c>
      <c r="V1218" t="s">
        <v>9178</v>
      </c>
      <c r="W1218" t="s">
        <v>9179</v>
      </c>
      <c r="X1218" t="s">
        <v>9180</v>
      </c>
      <c r="Y1218" t="s">
        <v>9181</v>
      </c>
      <c r="Z1218" t="s">
        <v>9182</v>
      </c>
      <c r="AA1218" t="s">
        <v>9183</v>
      </c>
      <c r="AB1218" t="s">
        <v>9184</v>
      </c>
    </row>
    <row r="1219" spans="1:28" x14ac:dyDescent="0.25">
      <c r="A1219" t="s">
        <v>2473</v>
      </c>
      <c r="B1219" t="s">
        <v>2474</v>
      </c>
      <c r="C1219" t="s">
        <v>7556</v>
      </c>
      <c r="D1219" t="s">
        <v>17067</v>
      </c>
      <c r="E1219" s="3">
        <v>2499</v>
      </c>
      <c r="F1219" s="3">
        <v>5999</v>
      </c>
      <c r="G1219" s="3" t="str" cm="1">
        <f t="array" ref="G121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219" s="18">
        <v>0.57999999999999996</v>
      </c>
      <c r="I1219" s="8">
        <f>Table2[[#This Row],[rating]]+(Table2[[#This Row],[review count per product]]/8)</f>
        <v>4.7</v>
      </c>
      <c r="J1219">
        <v>3.7</v>
      </c>
      <c r="K1219" s="2">
        <v>828</v>
      </c>
      <c r="L1219" s="2" t="str">
        <f>IF(Table2[[#This Row],[rating_count]]&lt;1000,"YES","NO")</f>
        <v>YES</v>
      </c>
      <c r="M1219" s="2" t="str" cm="1">
        <f t="array" ref="M1219">_xlfn.IFS(E1219&lt;1000,"&lt;₹1000",E1219&lt;=10000,"₹1000 - ₹10000",E1219&gt;10000,"&gt;₹10000")</f>
        <v>₹1000 - ₹10000</v>
      </c>
      <c r="N1219" s="2" t="str">
        <f t="shared" si="57"/>
        <v>YES</v>
      </c>
      <c r="O1219" s="4">
        <f t="shared" si="58"/>
        <v>4967172</v>
      </c>
      <c r="P1219" t="s">
        <v>2475</v>
      </c>
      <c r="Q1219" t="s">
        <v>2476</v>
      </c>
      <c r="R1219" t="s">
        <v>2477</v>
      </c>
      <c r="S1219">
        <f t="shared" si="59"/>
        <v>8</v>
      </c>
      <c r="T1219" t="s">
        <v>2478</v>
      </c>
      <c r="U1219" t="s">
        <v>10471</v>
      </c>
      <c r="V1219" t="s">
        <v>10472</v>
      </c>
      <c r="W1219" t="s">
        <v>10473</v>
      </c>
      <c r="X1219" t="s">
        <v>10474</v>
      </c>
      <c r="Y1219" t="s">
        <v>10475</v>
      </c>
      <c r="Z1219" t="s">
        <v>10476</v>
      </c>
      <c r="AA1219" t="s">
        <v>10477</v>
      </c>
      <c r="AB1219" t="s">
        <v>10478</v>
      </c>
    </row>
    <row r="1220" spans="1:28" x14ac:dyDescent="0.25">
      <c r="A1220" t="s">
        <v>4493</v>
      </c>
      <c r="B1220" t="s">
        <v>4494</v>
      </c>
      <c r="C1220" t="s">
        <v>7647</v>
      </c>
      <c r="D1220" t="s">
        <v>17066</v>
      </c>
      <c r="E1220" s="3">
        <v>889</v>
      </c>
      <c r="F1220" s="3">
        <v>1999</v>
      </c>
      <c r="G1220" s="3" t="str" cm="1">
        <f t="array" ref="G122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220" s="18">
        <v>0.56000000000000005</v>
      </c>
      <c r="I1220" s="8">
        <f>Table2[[#This Row],[rating]]+(Table2[[#This Row],[review count per product]]/8)</f>
        <v>5.2</v>
      </c>
      <c r="J1220">
        <v>4.2</v>
      </c>
      <c r="K1220" s="2">
        <v>2284</v>
      </c>
      <c r="L1220" s="2" t="str">
        <f>IF(Table2[[#This Row],[rating_count]]&lt;1000,"YES","NO")</f>
        <v>NO</v>
      </c>
      <c r="M1220" s="2" t="str" cm="1">
        <f t="array" ref="M1220">_xlfn.IFS(E1220&lt;1000,"&lt;₹1000",E1220&lt;=10000,"₹1000 - ₹10000",E1220&gt;10000,"&gt;₹10000")</f>
        <v>&lt;₹1000</v>
      </c>
      <c r="N1220" s="2" t="str">
        <f t="shared" si="57"/>
        <v>YES</v>
      </c>
      <c r="O1220" s="4">
        <f t="shared" si="58"/>
        <v>4565716</v>
      </c>
      <c r="P1220" t="s">
        <v>4495</v>
      </c>
      <c r="Q1220" t="s">
        <v>4496</v>
      </c>
      <c r="R1220" t="s">
        <v>4497</v>
      </c>
      <c r="S1220">
        <f t="shared" si="59"/>
        <v>8</v>
      </c>
      <c r="T1220" t="s">
        <v>4498</v>
      </c>
      <c r="U1220" t="s">
        <v>13036</v>
      </c>
      <c r="V1220" t="s">
        <v>13037</v>
      </c>
      <c r="W1220" t="s">
        <v>13038</v>
      </c>
      <c r="X1220" t="s">
        <v>13039</v>
      </c>
      <c r="Y1220" t="s">
        <v>13040</v>
      </c>
      <c r="Z1220" t="s">
        <v>13041</v>
      </c>
      <c r="AA1220" t="s">
        <v>13042</v>
      </c>
      <c r="AB1220" t="s">
        <v>13043</v>
      </c>
    </row>
    <row r="1221" spans="1:28" x14ac:dyDescent="0.25">
      <c r="A1221" t="s">
        <v>5551</v>
      </c>
      <c r="B1221" t="s">
        <v>5552</v>
      </c>
      <c r="C1221" t="s">
        <v>7537</v>
      </c>
      <c r="D1221" t="s">
        <v>17066</v>
      </c>
      <c r="E1221" s="3">
        <v>1599</v>
      </c>
      <c r="F1221" s="3">
        <v>2900</v>
      </c>
      <c r="G1221" s="3" t="str" cm="1">
        <f t="array" ref="G122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21" s="18">
        <v>0.45</v>
      </c>
      <c r="I1221" s="8">
        <f>Table2[[#This Row],[rating]]+(Table2[[#This Row],[review count per product]]/8)</f>
        <v>4.7</v>
      </c>
      <c r="J1221">
        <v>3.7</v>
      </c>
      <c r="K1221" s="2">
        <v>441</v>
      </c>
      <c r="L1221" s="2" t="str">
        <f>IF(Table2[[#This Row],[rating_count]]&lt;1000,"YES","NO")</f>
        <v>YES</v>
      </c>
      <c r="M1221" s="2" t="str" cm="1">
        <f t="array" ref="M1221">_xlfn.IFS(E1221&lt;1000,"&lt;₹1000",E1221&lt;=10000,"₹1000 - ₹10000",E1221&gt;10000,"&gt;₹10000")</f>
        <v>₹1000 - ₹10000</v>
      </c>
      <c r="N1221" s="2" t="str">
        <f t="shared" si="57"/>
        <v>NO</v>
      </c>
      <c r="O1221" s="4">
        <f t="shared" si="58"/>
        <v>1278900</v>
      </c>
      <c r="P1221" t="s">
        <v>5553</v>
      </c>
      <c r="Q1221" t="s">
        <v>5554</v>
      </c>
      <c r="R1221" t="s">
        <v>5555</v>
      </c>
      <c r="S1221">
        <f t="shared" si="59"/>
        <v>8</v>
      </c>
      <c r="T1221" t="s">
        <v>5556</v>
      </c>
      <c r="U1221" t="s">
        <v>14420</v>
      </c>
      <c r="V1221" t="s">
        <v>14421</v>
      </c>
      <c r="W1221" t="s">
        <v>14422</v>
      </c>
      <c r="X1221" t="s">
        <v>14423</v>
      </c>
      <c r="Y1221" t="s">
        <v>14424</v>
      </c>
      <c r="Z1221" t="s">
        <v>14425</v>
      </c>
      <c r="AA1221" t="s">
        <v>14426</v>
      </c>
      <c r="AB1221" t="s">
        <v>14427</v>
      </c>
    </row>
    <row r="1222" spans="1:28" x14ac:dyDescent="0.25">
      <c r="A1222" t="s">
        <v>1792</v>
      </c>
      <c r="B1222" t="s">
        <v>1793</v>
      </c>
      <c r="C1222" t="s">
        <v>7558</v>
      </c>
      <c r="D1222" t="s">
        <v>17067</v>
      </c>
      <c r="E1222" s="3">
        <v>1898</v>
      </c>
      <c r="F1222" s="3">
        <v>4999</v>
      </c>
      <c r="G1222" s="3" t="str" cm="1">
        <f t="array" ref="G122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222" s="18">
        <v>0.62</v>
      </c>
      <c r="I1222" s="8">
        <f>Table2[[#This Row],[rating]]+(Table2[[#This Row],[review count per product]]/8)</f>
        <v>5.0999999999999996</v>
      </c>
      <c r="J1222">
        <v>4.0999999999999996</v>
      </c>
      <c r="K1222" s="2">
        <v>10689</v>
      </c>
      <c r="L1222" s="2" t="str">
        <f>IF(Table2[[#This Row],[rating_count]]&lt;1000,"YES","NO")</f>
        <v>NO</v>
      </c>
      <c r="M1222" s="2" t="str" cm="1">
        <f t="array" ref="M1222">_xlfn.IFS(E1222&lt;1000,"&lt;₹1000",E1222&lt;=10000,"₹1000 - ₹10000",E1222&gt;10000,"&gt;₹10000")</f>
        <v>₹1000 - ₹10000</v>
      </c>
      <c r="N1222" s="2" t="str">
        <f t="shared" si="57"/>
        <v>YES</v>
      </c>
      <c r="O1222" s="4">
        <f t="shared" si="58"/>
        <v>53434311</v>
      </c>
      <c r="P1222" t="s">
        <v>1794</v>
      </c>
      <c r="Q1222" t="s">
        <v>1795</v>
      </c>
      <c r="R1222" t="s">
        <v>1796</v>
      </c>
      <c r="S1222">
        <f t="shared" si="59"/>
        <v>8</v>
      </c>
      <c r="T1222" t="s">
        <v>1797</v>
      </c>
      <c r="U1222" t="s">
        <v>9768</v>
      </c>
      <c r="V1222" t="s">
        <v>9769</v>
      </c>
      <c r="W1222" t="s">
        <v>9770</v>
      </c>
      <c r="X1222" t="s">
        <v>9771</v>
      </c>
      <c r="Y1222" t="s">
        <v>9772</v>
      </c>
      <c r="Z1222" t="s">
        <v>9773</v>
      </c>
      <c r="AA1222" t="s">
        <v>9774</v>
      </c>
      <c r="AB1222" t="s">
        <v>9775</v>
      </c>
    </row>
    <row r="1223" spans="1:28" x14ac:dyDescent="0.25">
      <c r="A1223" t="s">
        <v>6682</v>
      </c>
      <c r="B1223" t="s">
        <v>6683</v>
      </c>
      <c r="C1223" t="s">
        <v>7696</v>
      </c>
      <c r="D1223" t="s">
        <v>17068</v>
      </c>
      <c r="E1223" s="3">
        <v>1474</v>
      </c>
      <c r="F1223" s="3">
        <v>4650</v>
      </c>
      <c r="G1223" s="3" t="str" cm="1">
        <f t="array" ref="G122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223" s="18">
        <v>0.68</v>
      </c>
      <c r="I1223" s="8">
        <f>Table2[[#This Row],[rating]]+(Table2[[#This Row],[review count per product]]/8)</f>
        <v>5.0999999999999996</v>
      </c>
      <c r="J1223">
        <v>4.0999999999999996</v>
      </c>
      <c r="K1223" s="2">
        <v>1045</v>
      </c>
      <c r="L1223" s="2" t="str">
        <f>IF(Table2[[#This Row],[rating_count]]&lt;1000,"YES","NO")</f>
        <v>NO</v>
      </c>
      <c r="M1223" s="2" t="str" cm="1">
        <f t="array" ref="M1223">_xlfn.IFS(E1223&lt;1000,"&lt;₹1000",E1223&lt;=10000,"₹1000 - ₹10000",E1223&gt;10000,"&gt;₹10000")</f>
        <v>₹1000 - ₹10000</v>
      </c>
      <c r="N1223" s="2" t="str">
        <f t="shared" si="57"/>
        <v>YES</v>
      </c>
      <c r="O1223" s="4">
        <f t="shared" si="58"/>
        <v>4859250</v>
      </c>
      <c r="P1223" t="s">
        <v>6684</v>
      </c>
      <c r="Q1223" t="s">
        <v>6685</v>
      </c>
      <c r="R1223" t="s">
        <v>6686</v>
      </c>
      <c r="S1223">
        <f t="shared" si="59"/>
        <v>8</v>
      </c>
      <c r="T1223" t="s">
        <v>6687</v>
      </c>
      <c r="U1223" t="s">
        <v>15893</v>
      </c>
      <c r="V1223" t="s">
        <v>15894</v>
      </c>
      <c r="W1223" t="s">
        <v>15895</v>
      </c>
      <c r="X1223" t="s">
        <v>15896</v>
      </c>
      <c r="Y1223" t="s">
        <v>15897</v>
      </c>
      <c r="Z1223" t="s">
        <v>15898</v>
      </c>
      <c r="AA1223" t="s">
        <v>15899</v>
      </c>
      <c r="AB1223" t="s">
        <v>15900</v>
      </c>
    </row>
    <row r="1224" spans="1:28" x14ac:dyDescent="0.25">
      <c r="A1224" t="s">
        <v>2556</v>
      </c>
      <c r="B1224" t="s">
        <v>2557</v>
      </c>
      <c r="C1224" t="s">
        <v>7558</v>
      </c>
      <c r="D1224" t="s">
        <v>17067</v>
      </c>
      <c r="E1224" s="3">
        <v>44999</v>
      </c>
      <c r="F1224" s="3">
        <v>49999</v>
      </c>
      <c r="G1224" s="3" t="str" cm="1">
        <f t="array" ref="G122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224" s="18">
        <v>0.1</v>
      </c>
      <c r="I1224" s="8">
        <f>Table2[[#This Row],[rating]]+(Table2[[#This Row],[review count per product]]/8)</f>
        <v>4.8</v>
      </c>
      <c r="J1224">
        <v>4.3</v>
      </c>
      <c r="K1224" s="2">
        <v>3075</v>
      </c>
      <c r="L1224" s="2" t="str">
        <f>IF(Table2[[#This Row],[rating_count]]&lt;1000,"YES","NO")</f>
        <v>NO</v>
      </c>
      <c r="M1224" s="2" t="str" cm="1">
        <f t="array" ref="M1224">_xlfn.IFS(E1224&lt;1000,"&lt;₹1000",E1224&lt;=10000,"₹1000 - ₹10000",E1224&gt;10000,"&gt;₹10000")</f>
        <v>&gt;₹10000</v>
      </c>
      <c r="N1224" s="2" t="str">
        <f t="shared" si="57"/>
        <v>NO</v>
      </c>
      <c r="O1224" s="4">
        <f t="shared" si="58"/>
        <v>153746925</v>
      </c>
      <c r="P1224" t="s">
        <v>2558</v>
      </c>
      <c r="Q1224" t="s">
        <v>2559</v>
      </c>
      <c r="R1224" t="s">
        <v>2560</v>
      </c>
      <c r="S1224">
        <f t="shared" si="59"/>
        <v>4</v>
      </c>
      <c r="T1224" t="s">
        <v>2561</v>
      </c>
      <c r="U1224" t="s">
        <v>10552</v>
      </c>
      <c r="V1224" t="s">
        <v>10553</v>
      </c>
      <c r="W1224" t="s">
        <v>10554</v>
      </c>
      <c r="X1224" t="s">
        <v>10555</v>
      </c>
    </row>
    <row r="1225" spans="1:28" x14ac:dyDescent="0.25">
      <c r="A1225" t="s">
        <v>2704</v>
      </c>
      <c r="B1225" t="s">
        <v>2705</v>
      </c>
      <c r="C1225" t="s">
        <v>7576</v>
      </c>
      <c r="D1225" t="s">
        <v>17067</v>
      </c>
      <c r="E1225" s="3">
        <v>150</v>
      </c>
      <c r="F1225" s="3">
        <v>599</v>
      </c>
      <c r="G1225" s="3" t="str" cm="1">
        <f t="array" ref="G122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25" s="18">
        <v>0.75</v>
      </c>
      <c r="I1225" s="8">
        <f>Table2[[#This Row],[rating]]+(Table2[[#This Row],[review count per product]]/8)</f>
        <v>5.3</v>
      </c>
      <c r="J1225">
        <v>4.3</v>
      </c>
      <c r="K1225" s="2">
        <v>714</v>
      </c>
      <c r="L1225" s="2" t="str">
        <f>IF(Table2[[#This Row],[rating_count]]&lt;1000,"YES","NO")</f>
        <v>YES</v>
      </c>
      <c r="M1225" s="2" t="str" cm="1">
        <f t="array" ref="M1225">_xlfn.IFS(E1225&lt;1000,"&lt;₹1000",E1225&lt;=10000,"₹1000 - ₹10000",E1225&gt;10000,"&gt;₹10000")</f>
        <v>&lt;₹1000</v>
      </c>
      <c r="N1225" s="2" t="str">
        <f t="shared" si="57"/>
        <v>YES</v>
      </c>
      <c r="O1225" s="4">
        <f t="shared" si="58"/>
        <v>427686</v>
      </c>
      <c r="P1225" t="s">
        <v>2706</v>
      </c>
      <c r="Q1225" t="s">
        <v>2707</v>
      </c>
      <c r="R1225" t="s">
        <v>2708</v>
      </c>
      <c r="S1225">
        <f t="shared" si="59"/>
        <v>8</v>
      </c>
      <c r="T1225" t="s">
        <v>2709</v>
      </c>
      <c r="U1225" t="s">
        <v>10728</v>
      </c>
      <c r="V1225" t="s">
        <v>10729</v>
      </c>
      <c r="W1225" t="s">
        <v>10730</v>
      </c>
      <c r="X1225" t="s">
        <v>10731</v>
      </c>
      <c r="Y1225" t="s">
        <v>10732</v>
      </c>
      <c r="Z1225" t="s">
        <v>10733</v>
      </c>
      <c r="AA1225" t="s">
        <v>10734</v>
      </c>
      <c r="AB1225" t="s">
        <v>10735</v>
      </c>
    </row>
    <row r="1226" spans="1:28" x14ac:dyDescent="0.25">
      <c r="A1226" t="s">
        <v>403</v>
      </c>
      <c r="B1226" t="s">
        <v>404</v>
      </c>
      <c r="C1226" t="s">
        <v>7537</v>
      </c>
      <c r="D1226" t="s">
        <v>17066</v>
      </c>
      <c r="E1226" s="3">
        <v>349</v>
      </c>
      <c r="F1226" s="3">
        <v>599</v>
      </c>
      <c r="G1226" s="3" t="str" cm="1">
        <f t="array" ref="G122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26" s="18">
        <v>0.42</v>
      </c>
      <c r="I1226" s="8">
        <f>Table2[[#This Row],[rating]]+(Table2[[#This Row],[review count per product]]/8)</f>
        <v>5.0999999999999996</v>
      </c>
      <c r="J1226">
        <v>4.0999999999999996</v>
      </c>
      <c r="K1226" s="2">
        <v>210</v>
      </c>
      <c r="L1226" s="2" t="str">
        <f>IF(Table2[[#This Row],[rating_count]]&lt;1000,"YES","NO")</f>
        <v>YES</v>
      </c>
      <c r="M1226" s="2" t="str" cm="1">
        <f t="array" ref="M1226">_xlfn.IFS(E1226&lt;1000,"&lt;₹1000",E1226&lt;=10000,"₹1000 - ₹10000",E1226&gt;10000,"&gt;₹10000")</f>
        <v>&lt;₹1000</v>
      </c>
      <c r="N1226" s="2" t="str">
        <f t="shared" si="57"/>
        <v>NO</v>
      </c>
      <c r="O1226" s="4">
        <f t="shared" si="58"/>
        <v>125790</v>
      </c>
      <c r="P1226" t="s">
        <v>405</v>
      </c>
      <c r="Q1226" t="s">
        <v>406</v>
      </c>
      <c r="R1226" t="s">
        <v>407</v>
      </c>
      <c r="S1226">
        <f t="shared" si="59"/>
        <v>8</v>
      </c>
      <c r="T1226" t="s">
        <v>408</v>
      </c>
      <c r="U1226" t="s">
        <v>8224</v>
      </c>
      <c r="V1226" t="s">
        <v>8225</v>
      </c>
      <c r="W1226" t="s">
        <v>8226</v>
      </c>
      <c r="X1226" t="s">
        <v>8227</v>
      </c>
      <c r="Y1226" t="s">
        <v>8228</v>
      </c>
      <c r="Z1226" t="s">
        <v>8229</v>
      </c>
      <c r="AA1226" t="s">
        <v>8230</v>
      </c>
      <c r="AB1226" t="s">
        <v>8231</v>
      </c>
    </row>
    <row r="1227" spans="1:28" x14ac:dyDescent="0.25">
      <c r="A1227" t="s">
        <v>4903</v>
      </c>
      <c r="B1227" t="s">
        <v>4904</v>
      </c>
      <c r="C1227" t="s">
        <v>7556</v>
      </c>
      <c r="D1227" t="s">
        <v>17067</v>
      </c>
      <c r="E1227" s="3">
        <v>199</v>
      </c>
      <c r="F1227" s="3">
        <v>1999</v>
      </c>
      <c r="G1227" s="3" t="str" cm="1">
        <f t="array" ref="G122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1227" s="18">
        <v>0.9</v>
      </c>
      <c r="I1227" s="8">
        <f>Table2[[#This Row],[rating]]+(Table2[[#This Row],[review count per product]]/8)</f>
        <v>4.7</v>
      </c>
      <c r="J1227">
        <v>3.7</v>
      </c>
      <c r="K1227" s="2">
        <v>2031</v>
      </c>
      <c r="L1227" s="2" t="str">
        <f>IF(Table2[[#This Row],[rating_count]]&lt;1000,"YES","NO")</f>
        <v>NO</v>
      </c>
      <c r="M1227" s="2" t="str" cm="1">
        <f t="array" ref="M1227">_xlfn.IFS(E1227&lt;1000,"&lt;₹1000",E1227&lt;=10000,"₹1000 - ₹10000",E1227&gt;10000,"&gt;₹10000")</f>
        <v>&lt;₹1000</v>
      </c>
      <c r="N1227" s="2" t="str">
        <f t="shared" si="57"/>
        <v>YES</v>
      </c>
      <c r="O1227" s="4">
        <f t="shared" si="58"/>
        <v>4059969</v>
      </c>
      <c r="P1227" t="s">
        <v>4905</v>
      </c>
      <c r="Q1227" t="s">
        <v>4906</v>
      </c>
      <c r="R1227" t="s">
        <v>4907</v>
      </c>
      <c r="S1227">
        <f t="shared" si="59"/>
        <v>8</v>
      </c>
      <c r="T1227" t="s">
        <v>4908</v>
      </c>
      <c r="U1227" t="s">
        <v>13567</v>
      </c>
      <c r="V1227" t="s">
        <v>13568</v>
      </c>
      <c r="W1227" t="s">
        <v>13569</v>
      </c>
      <c r="X1227" t="s">
        <v>13570</v>
      </c>
      <c r="Y1227" t="s">
        <v>13571</v>
      </c>
      <c r="Z1227" t="s">
        <v>13572</v>
      </c>
      <c r="AA1227" t="s">
        <v>13573</v>
      </c>
      <c r="AB1227" t="s">
        <v>13574</v>
      </c>
    </row>
    <row r="1228" spans="1:28" x14ac:dyDescent="0.25">
      <c r="A1228" t="s">
        <v>1581</v>
      </c>
      <c r="B1228" t="s">
        <v>1582</v>
      </c>
      <c r="C1228" t="s">
        <v>7538</v>
      </c>
      <c r="D1228" t="s">
        <v>17066</v>
      </c>
      <c r="E1228" s="3">
        <v>199</v>
      </c>
      <c r="F1228" s="3">
        <v>999</v>
      </c>
      <c r="G1228" s="3" t="str" cm="1">
        <f t="array" ref="G122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28" s="18">
        <v>0.8</v>
      </c>
      <c r="I1228" s="8">
        <f>Table2[[#This Row],[rating]]+(Table2[[#This Row],[review count per product]]/8)</f>
        <v>5.3</v>
      </c>
      <c r="J1228">
        <v>4.3</v>
      </c>
      <c r="K1228" s="2">
        <v>87</v>
      </c>
      <c r="L1228" s="2" t="str">
        <f>IF(Table2[[#This Row],[rating_count]]&lt;1000,"YES","NO")</f>
        <v>YES</v>
      </c>
      <c r="M1228" s="2" t="str" cm="1">
        <f t="array" ref="M1228">_xlfn.IFS(E1228&lt;1000,"&lt;₹1000",E1228&lt;=10000,"₹1000 - ₹10000",E1228&gt;10000,"&gt;₹10000")</f>
        <v>&lt;₹1000</v>
      </c>
      <c r="N1228" s="2" t="str">
        <f t="shared" si="57"/>
        <v>YES</v>
      </c>
      <c r="O1228" s="4">
        <f t="shared" si="58"/>
        <v>86913</v>
      </c>
      <c r="P1228" t="s">
        <v>1583</v>
      </c>
      <c r="Q1228" t="s">
        <v>1584</v>
      </c>
      <c r="R1228" t="s">
        <v>1585</v>
      </c>
      <c r="S1228">
        <f t="shared" si="59"/>
        <v>8</v>
      </c>
      <c r="T1228" t="s">
        <v>1586</v>
      </c>
      <c r="U1228" t="s">
        <v>9525</v>
      </c>
      <c r="V1228" t="s">
        <v>9526</v>
      </c>
      <c r="W1228" t="s">
        <v>9527</v>
      </c>
      <c r="X1228" t="s">
        <v>9528</v>
      </c>
      <c r="Y1228" t="s">
        <v>9529</v>
      </c>
      <c r="Z1228" t="s">
        <v>9530</v>
      </c>
      <c r="AA1228" t="s">
        <v>9531</v>
      </c>
      <c r="AB1228" t="s">
        <v>9532</v>
      </c>
    </row>
    <row r="1229" spans="1:28" x14ac:dyDescent="0.25">
      <c r="A1229" t="s">
        <v>1391</v>
      </c>
      <c r="B1229" t="s">
        <v>1392</v>
      </c>
      <c r="C1229" t="s">
        <v>7537</v>
      </c>
      <c r="D1229" t="s">
        <v>17066</v>
      </c>
      <c r="E1229" s="3">
        <v>199</v>
      </c>
      <c r="F1229" s="3">
        <v>999</v>
      </c>
      <c r="G1229" s="3" t="str" cm="1">
        <f t="array" ref="G122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29" s="18">
        <v>0.8</v>
      </c>
      <c r="I1229" s="8">
        <f>Table2[[#This Row],[rating]]+(Table2[[#This Row],[review count per product]]/8)</f>
        <v>5.2</v>
      </c>
      <c r="J1229">
        <v>4.2</v>
      </c>
      <c r="K1229" s="2">
        <v>85</v>
      </c>
      <c r="L1229" s="2" t="str">
        <f>IF(Table2[[#This Row],[rating_count]]&lt;1000,"YES","NO")</f>
        <v>YES</v>
      </c>
      <c r="M1229" s="2" t="str" cm="1">
        <f t="array" ref="M1229">_xlfn.IFS(E1229&lt;1000,"&lt;₹1000",E1229&lt;=10000,"₹1000 - ₹10000",E1229&gt;10000,"&gt;₹10000")</f>
        <v>&lt;₹1000</v>
      </c>
      <c r="N1229" s="2" t="str">
        <f t="shared" si="57"/>
        <v>YES</v>
      </c>
      <c r="O1229" s="4">
        <f t="shared" si="58"/>
        <v>84915</v>
      </c>
      <c r="P1229" t="s">
        <v>1393</v>
      </c>
      <c r="Q1229" t="s">
        <v>1394</v>
      </c>
      <c r="R1229" t="s">
        <v>1395</v>
      </c>
      <c r="S1229">
        <f t="shared" si="59"/>
        <v>8</v>
      </c>
      <c r="T1229" t="s">
        <v>1396</v>
      </c>
      <c r="U1229" t="s">
        <v>9309</v>
      </c>
      <c r="V1229" t="s">
        <v>9310</v>
      </c>
      <c r="W1229" t="s">
        <v>9311</v>
      </c>
      <c r="X1229" t="s">
        <v>9312</v>
      </c>
      <c r="Y1229" t="s">
        <v>9313</v>
      </c>
      <c r="Z1229" t="s">
        <v>9314</v>
      </c>
      <c r="AA1229" t="s">
        <v>9315</v>
      </c>
      <c r="AB1229" t="s">
        <v>9316</v>
      </c>
    </row>
    <row r="1230" spans="1:28" x14ac:dyDescent="0.25">
      <c r="A1230" t="s">
        <v>1023</v>
      </c>
      <c r="B1230" t="s">
        <v>1024</v>
      </c>
      <c r="C1230" t="s">
        <v>7537</v>
      </c>
      <c r="D1230" t="s">
        <v>17066</v>
      </c>
      <c r="E1230" s="3">
        <v>139</v>
      </c>
      <c r="F1230" s="3">
        <v>549</v>
      </c>
      <c r="G1230" s="3" t="str" cm="1">
        <f t="array" ref="G123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30" s="18">
        <v>0.75</v>
      </c>
      <c r="I1230" s="8">
        <f>Table2[[#This Row],[rating]]+(Table2[[#This Row],[review count per product]]/8)</f>
        <v>4.9000000000000004</v>
      </c>
      <c r="J1230">
        <v>3.9</v>
      </c>
      <c r="K1230" s="2">
        <v>61</v>
      </c>
      <c r="L1230" s="2" t="str">
        <f>IF(Table2[[#This Row],[rating_count]]&lt;1000,"YES","NO")</f>
        <v>YES</v>
      </c>
      <c r="M1230" s="2" t="str" cm="1">
        <f t="array" ref="M1230">_xlfn.IFS(E1230&lt;1000,"&lt;₹1000",E1230&lt;=10000,"₹1000 - ₹10000",E1230&gt;10000,"&gt;₹10000")</f>
        <v>&lt;₹1000</v>
      </c>
      <c r="N1230" s="2" t="str">
        <f t="shared" si="57"/>
        <v>YES</v>
      </c>
      <c r="O1230" s="4">
        <f t="shared" si="58"/>
        <v>33489</v>
      </c>
      <c r="P1230" t="s">
        <v>1025</v>
      </c>
      <c r="Q1230" t="s">
        <v>1026</v>
      </c>
      <c r="R1230" t="s">
        <v>1027</v>
      </c>
      <c r="S1230">
        <f t="shared" si="59"/>
        <v>8</v>
      </c>
      <c r="T1230" t="s">
        <v>1028</v>
      </c>
      <c r="U1230" t="s">
        <v>8883</v>
      </c>
      <c r="V1230" t="s">
        <v>8884</v>
      </c>
      <c r="W1230" t="s">
        <v>8885</v>
      </c>
      <c r="X1230" t="s">
        <v>8886</v>
      </c>
      <c r="Y1230" t="s">
        <v>8887</v>
      </c>
      <c r="Z1230" t="s">
        <v>8888</v>
      </c>
      <c r="AA1230" t="s">
        <v>8889</v>
      </c>
      <c r="AB1230" t="s">
        <v>8890</v>
      </c>
    </row>
    <row r="1231" spans="1:28" x14ac:dyDescent="0.25">
      <c r="A1231" t="s">
        <v>1243</v>
      </c>
      <c r="B1231" t="s">
        <v>1244</v>
      </c>
      <c r="C1231" t="s">
        <v>7537</v>
      </c>
      <c r="D1231" t="s">
        <v>17066</v>
      </c>
      <c r="E1231" s="3">
        <v>128.31</v>
      </c>
      <c r="F1231" s="3">
        <v>549</v>
      </c>
      <c r="G1231" s="3" t="str" cm="1">
        <f t="array" ref="G123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31" s="18">
        <v>0.77</v>
      </c>
      <c r="I1231" s="8">
        <f>Table2[[#This Row],[rating]]+(Table2[[#This Row],[review count per product]]/8)</f>
        <v>4.9000000000000004</v>
      </c>
      <c r="J1231">
        <v>3.9</v>
      </c>
      <c r="K1231" s="2">
        <v>61</v>
      </c>
      <c r="L1231" s="2" t="str">
        <f>IF(Table2[[#This Row],[rating_count]]&lt;1000,"YES","NO")</f>
        <v>YES</v>
      </c>
      <c r="M1231" s="2" t="str" cm="1">
        <f t="array" ref="M1231">_xlfn.IFS(E1231&lt;1000,"&lt;₹1000",E1231&lt;=10000,"₹1000 - ₹10000",E1231&gt;10000,"&gt;₹10000")</f>
        <v>&lt;₹1000</v>
      </c>
      <c r="N1231" s="2" t="str">
        <f t="shared" si="57"/>
        <v>YES</v>
      </c>
      <c r="O1231" s="4">
        <f t="shared" si="58"/>
        <v>33489</v>
      </c>
      <c r="P1231" t="s">
        <v>1025</v>
      </c>
      <c r="Q1231" t="s">
        <v>1026</v>
      </c>
      <c r="R1231" t="s">
        <v>1027</v>
      </c>
      <c r="S1231">
        <f t="shared" si="59"/>
        <v>8</v>
      </c>
      <c r="T1231" t="s">
        <v>1028</v>
      </c>
      <c r="U1231" t="s">
        <v>8883</v>
      </c>
      <c r="V1231" t="s">
        <v>8884</v>
      </c>
      <c r="W1231" t="s">
        <v>8885</v>
      </c>
      <c r="X1231" t="s">
        <v>8886</v>
      </c>
      <c r="Y1231" t="s">
        <v>8887</v>
      </c>
      <c r="Z1231" t="s">
        <v>8888</v>
      </c>
      <c r="AA1231" t="s">
        <v>8889</v>
      </c>
      <c r="AB1231" t="s">
        <v>8890</v>
      </c>
    </row>
    <row r="1232" spans="1:28" x14ac:dyDescent="0.25">
      <c r="A1232" t="s">
        <v>6347</v>
      </c>
      <c r="B1232" t="s">
        <v>6348</v>
      </c>
      <c r="C1232" t="s">
        <v>7687</v>
      </c>
      <c r="D1232" t="s">
        <v>17068</v>
      </c>
      <c r="E1232" s="3">
        <v>799</v>
      </c>
      <c r="F1232" s="3">
        <v>2999</v>
      </c>
      <c r="G1232" s="3" t="str" cm="1">
        <f t="array" ref="G123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32" s="18">
        <v>0.73</v>
      </c>
      <c r="I1232" s="8">
        <f>Table2[[#This Row],[rating]]+(Table2[[#This Row],[review count per product]]/8)</f>
        <v>5.5</v>
      </c>
      <c r="J1232">
        <v>4.5</v>
      </c>
      <c r="K1232" s="2">
        <v>63</v>
      </c>
      <c r="L1232" s="2" t="str">
        <f>IF(Table2[[#This Row],[rating_count]]&lt;1000,"YES","NO")</f>
        <v>YES</v>
      </c>
      <c r="M1232" s="2" t="str" cm="1">
        <f t="array" ref="M1232">_xlfn.IFS(E1232&lt;1000,"&lt;₹1000",E1232&lt;=10000,"₹1000 - ₹10000",E1232&gt;10000,"&gt;₹10000")</f>
        <v>&lt;₹1000</v>
      </c>
      <c r="N1232" s="2" t="str">
        <f t="shared" si="57"/>
        <v>YES</v>
      </c>
      <c r="O1232" s="4">
        <f t="shared" si="58"/>
        <v>188937</v>
      </c>
      <c r="P1232" t="s">
        <v>6349</v>
      </c>
      <c r="Q1232" t="s">
        <v>6350</v>
      </c>
      <c r="R1232" t="s">
        <v>6351</v>
      </c>
      <c r="S1232">
        <f t="shared" si="59"/>
        <v>8</v>
      </c>
      <c r="T1232" t="s">
        <v>6352</v>
      </c>
      <c r="U1232" t="s">
        <v>15458</v>
      </c>
      <c r="V1232" t="s">
        <v>15459</v>
      </c>
      <c r="W1232" t="s">
        <v>15460</v>
      </c>
      <c r="X1232" t="s">
        <v>15461</v>
      </c>
      <c r="Y1232" t="s">
        <v>15462</v>
      </c>
      <c r="Z1232" t="s">
        <v>15463</v>
      </c>
      <c r="AA1232" t="s">
        <v>15464</v>
      </c>
      <c r="AB1232" t="s">
        <v>15465</v>
      </c>
    </row>
    <row r="1233" spans="1:28" x14ac:dyDescent="0.25">
      <c r="A1233" t="s">
        <v>2431</v>
      </c>
      <c r="B1233" t="s">
        <v>2432</v>
      </c>
      <c r="C1233" t="s">
        <v>7572</v>
      </c>
      <c r="D1233" t="s">
        <v>17067</v>
      </c>
      <c r="E1233" s="3">
        <v>2999</v>
      </c>
      <c r="F1233" s="3">
        <v>5999</v>
      </c>
      <c r="G1233" s="3" t="str" cm="1">
        <f t="array" ref="G123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33" s="18">
        <v>0.5</v>
      </c>
      <c r="I1233" s="8">
        <f>Table2[[#This Row],[rating]]+(Table2[[#This Row],[review count per product]]/8)</f>
        <v>5.0999999999999996</v>
      </c>
      <c r="J1233">
        <v>4.0999999999999996</v>
      </c>
      <c r="K1233" s="2">
        <v>7148</v>
      </c>
      <c r="L1233" s="2" t="str">
        <f>IF(Table2[[#This Row],[rating_count]]&lt;1000,"YES","NO")</f>
        <v>NO</v>
      </c>
      <c r="M1233" s="2" t="str" cm="1">
        <f t="array" ref="M1233">_xlfn.IFS(E1233&lt;1000,"&lt;₹1000",E1233&lt;=10000,"₹1000 - ₹10000",E1233&gt;10000,"&gt;₹10000")</f>
        <v>₹1000 - ₹10000</v>
      </c>
      <c r="N1233" s="2" t="str">
        <f t="shared" si="57"/>
        <v>YES</v>
      </c>
      <c r="O1233" s="4">
        <f t="shared" si="58"/>
        <v>42880852</v>
      </c>
      <c r="P1233" t="s">
        <v>2433</v>
      </c>
      <c r="Q1233" t="s">
        <v>2434</v>
      </c>
      <c r="R1233" t="s">
        <v>2435</v>
      </c>
      <c r="S1233">
        <f t="shared" si="59"/>
        <v>8</v>
      </c>
      <c r="T1233" t="s">
        <v>2436</v>
      </c>
      <c r="U1233" t="s">
        <v>10431</v>
      </c>
      <c r="V1233" t="s">
        <v>10432</v>
      </c>
      <c r="W1233" t="s">
        <v>10433</v>
      </c>
      <c r="X1233" t="s">
        <v>10434</v>
      </c>
      <c r="Y1233" t="s">
        <v>10435</v>
      </c>
      <c r="Z1233" t="s">
        <v>10436</v>
      </c>
      <c r="AA1233" t="s">
        <v>10437</v>
      </c>
      <c r="AB1233" t="s">
        <v>10438</v>
      </c>
    </row>
    <row r="1234" spans="1:28" x14ac:dyDescent="0.25">
      <c r="A1234" t="s">
        <v>100</v>
      </c>
      <c r="B1234" t="s">
        <v>101</v>
      </c>
      <c r="C1234" t="s">
        <v>7540</v>
      </c>
      <c r="D1234" t="s">
        <v>17067</v>
      </c>
      <c r="E1234" s="3">
        <v>13999</v>
      </c>
      <c r="F1234" s="3">
        <v>24999</v>
      </c>
      <c r="G1234" s="3" t="str" cm="1">
        <f t="array" ref="G123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34" s="18">
        <v>0.44</v>
      </c>
      <c r="I1234" s="8">
        <f>Table2[[#This Row],[rating]]+(Table2[[#This Row],[review count per product]]/8)</f>
        <v>5.2</v>
      </c>
      <c r="J1234">
        <v>4.2</v>
      </c>
      <c r="K1234" s="2">
        <v>32840</v>
      </c>
      <c r="L1234" s="2" t="str">
        <f>IF(Table2[[#This Row],[rating_count]]&lt;1000,"YES","NO")</f>
        <v>NO</v>
      </c>
      <c r="M1234" s="2" t="str" cm="1">
        <f t="array" ref="M1234">_xlfn.IFS(E1234&lt;1000,"&lt;₹1000",E1234&lt;=10000,"₹1000 - ₹10000",E1234&gt;10000,"&gt;₹10000")</f>
        <v>&gt;₹10000</v>
      </c>
      <c r="N1234" s="2" t="str">
        <f t="shared" si="57"/>
        <v>NO</v>
      </c>
      <c r="O1234" s="4">
        <f t="shared" si="58"/>
        <v>820967160</v>
      </c>
      <c r="P1234" t="s">
        <v>102</v>
      </c>
      <c r="Q1234" t="s">
        <v>103</v>
      </c>
      <c r="R1234" t="s">
        <v>104</v>
      </c>
      <c r="S1234">
        <f t="shared" si="59"/>
        <v>8</v>
      </c>
      <c r="T1234" t="s">
        <v>105</v>
      </c>
      <c r="U1234" t="s">
        <v>7856</v>
      </c>
      <c r="V1234" t="s">
        <v>7857</v>
      </c>
      <c r="W1234" t="s">
        <v>7858</v>
      </c>
      <c r="X1234" t="s">
        <v>7859</v>
      </c>
      <c r="Y1234" t="s">
        <v>7860</v>
      </c>
      <c r="Z1234" t="s">
        <v>7861</v>
      </c>
      <c r="AA1234" t="s">
        <v>7862</v>
      </c>
      <c r="AB1234" t="s">
        <v>7863</v>
      </c>
    </row>
    <row r="1235" spans="1:28" x14ac:dyDescent="0.25">
      <c r="A1235" t="s">
        <v>1032</v>
      </c>
      <c r="B1235" t="s">
        <v>1033</v>
      </c>
      <c r="C1235" t="s">
        <v>7540</v>
      </c>
      <c r="D1235" t="s">
        <v>17067</v>
      </c>
      <c r="E1235" s="3">
        <v>24999</v>
      </c>
      <c r="F1235" s="3">
        <v>35999</v>
      </c>
      <c r="G1235" s="3" t="str" cm="1">
        <f t="array" ref="G123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235" s="18">
        <v>0.31</v>
      </c>
      <c r="I1235" s="8">
        <f>Table2[[#This Row],[rating]]+(Table2[[#This Row],[review count per product]]/8)</f>
        <v>5.2</v>
      </c>
      <c r="J1235">
        <v>4.2</v>
      </c>
      <c r="K1235" s="2">
        <v>32840</v>
      </c>
      <c r="L1235" s="2" t="str">
        <f>IF(Table2[[#This Row],[rating_count]]&lt;1000,"YES","NO")</f>
        <v>NO</v>
      </c>
      <c r="M1235" s="2" t="str" cm="1">
        <f t="array" ref="M1235">_xlfn.IFS(E1235&lt;1000,"&lt;₹1000",E1235&lt;=10000,"₹1000 - ₹10000",E1235&gt;10000,"&gt;₹10000")</f>
        <v>&gt;₹10000</v>
      </c>
      <c r="N1235" s="2" t="str">
        <f t="shared" si="57"/>
        <v>NO</v>
      </c>
      <c r="O1235" s="4">
        <f t="shared" si="58"/>
        <v>1182207160</v>
      </c>
      <c r="P1235" t="s">
        <v>567</v>
      </c>
      <c r="Q1235" t="s">
        <v>103</v>
      </c>
      <c r="R1235" t="s">
        <v>104</v>
      </c>
      <c r="S1235">
        <f t="shared" si="59"/>
        <v>8</v>
      </c>
      <c r="T1235" t="s">
        <v>105</v>
      </c>
      <c r="U1235" t="s">
        <v>7856</v>
      </c>
      <c r="V1235" t="s">
        <v>7857</v>
      </c>
      <c r="W1235" t="s">
        <v>7858</v>
      </c>
      <c r="X1235" t="s">
        <v>7859</v>
      </c>
      <c r="Y1235" t="s">
        <v>7860</v>
      </c>
      <c r="Z1235" t="s">
        <v>7861</v>
      </c>
      <c r="AA1235" t="s">
        <v>7862</v>
      </c>
      <c r="AB1235" t="s">
        <v>7863</v>
      </c>
    </row>
    <row r="1236" spans="1:28" x14ac:dyDescent="0.25">
      <c r="A1236" t="s">
        <v>565</v>
      </c>
      <c r="B1236" t="s">
        <v>566</v>
      </c>
      <c r="C1236" t="s">
        <v>7540</v>
      </c>
      <c r="D1236" t="s">
        <v>17067</v>
      </c>
      <c r="E1236" s="3">
        <v>21999</v>
      </c>
      <c r="F1236" s="3">
        <v>29999</v>
      </c>
      <c r="G1236" s="3" t="str" cm="1">
        <f t="array" ref="G123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236" s="18">
        <v>0.27</v>
      </c>
      <c r="I1236" s="8">
        <f>Table2[[#This Row],[rating]]+(Table2[[#This Row],[review count per product]]/8)</f>
        <v>5.2</v>
      </c>
      <c r="J1236">
        <v>4.2</v>
      </c>
      <c r="K1236" s="2">
        <v>32840</v>
      </c>
      <c r="L1236" s="2" t="str">
        <f>IF(Table2[[#This Row],[rating_count]]&lt;1000,"YES","NO")</f>
        <v>NO</v>
      </c>
      <c r="M1236" s="2" t="str" cm="1">
        <f t="array" ref="M1236">_xlfn.IFS(E1236&lt;1000,"&lt;₹1000",E1236&lt;=10000,"₹1000 - ₹10000",E1236&gt;10000,"&gt;₹10000")</f>
        <v>&gt;₹10000</v>
      </c>
      <c r="N1236" s="2" t="str">
        <f t="shared" si="57"/>
        <v>NO</v>
      </c>
      <c r="O1236" s="4">
        <f t="shared" si="58"/>
        <v>985167160</v>
      </c>
      <c r="P1236" t="s">
        <v>567</v>
      </c>
      <c r="Q1236" t="s">
        <v>103</v>
      </c>
      <c r="R1236" t="s">
        <v>104</v>
      </c>
      <c r="S1236">
        <f t="shared" si="59"/>
        <v>8</v>
      </c>
      <c r="T1236" t="s">
        <v>105</v>
      </c>
      <c r="U1236" t="s">
        <v>7856</v>
      </c>
      <c r="V1236" t="s">
        <v>7857</v>
      </c>
      <c r="W1236" t="s">
        <v>7858</v>
      </c>
      <c r="X1236" t="s">
        <v>7859</v>
      </c>
      <c r="Y1236" t="s">
        <v>7860</v>
      </c>
      <c r="Z1236" t="s">
        <v>7861</v>
      </c>
      <c r="AA1236" t="s">
        <v>7862</v>
      </c>
      <c r="AB1236" t="s">
        <v>7863</v>
      </c>
    </row>
    <row r="1237" spans="1:28" x14ac:dyDescent="0.25">
      <c r="A1237" t="s">
        <v>2833</v>
      </c>
      <c r="B1237" t="s">
        <v>2834</v>
      </c>
      <c r="C1237" t="s">
        <v>7571</v>
      </c>
      <c r="D1237" t="s">
        <v>17067</v>
      </c>
      <c r="E1237" s="3">
        <v>263</v>
      </c>
      <c r="F1237" s="3">
        <v>699</v>
      </c>
      <c r="G1237" s="3" t="str" cm="1">
        <f t="array" ref="G123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237" s="18">
        <v>0.62</v>
      </c>
      <c r="I1237" s="8">
        <f>Table2[[#This Row],[rating]]+(Table2[[#This Row],[review count per product]]/8)</f>
        <v>4.5</v>
      </c>
      <c r="J1237">
        <v>3.5</v>
      </c>
      <c r="K1237" s="2">
        <v>690</v>
      </c>
      <c r="L1237" s="2" t="str">
        <f>IF(Table2[[#This Row],[rating_count]]&lt;1000,"YES","NO")</f>
        <v>YES</v>
      </c>
      <c r="M1237" s="2" t="str" cm="1">
        <f t="array" ref="M1237">_xlfn.IFS(E1237&lt;1000,"&lt;₹1000",E1237&lt;=10000,"₹1000 - ₹10000",E1237&gt;10000,"&gt;₹10000")</f>
        <v>&lt;₹1000</v>
      </c>
      <c r="N1237" s="2" t="str">
        <f t="shared" si="57"/>
        <v>YES</v>
      </c>
      <c r="O1237" s="4">
        <f t="shared" si="58"/>
        <v>482310</v>
      </c>
      <c r="P1237" t="s">
        <v>2835</v>
      </c>
      <c r="Q1237" t="s">
        <v>2836</v>
      </c>
      <c r="R1237" t="s">
        <v>2837</v>
      </c>
      <c r="S1237">
        <f t="shared" si="59"/>
        <v>8</v>
      </c>
      <c r="T1237" t="s">
        <v>2838</v>
      </c>
      <c r="U1237" t="s">
        <v>10857</v>
      </c>
      <c r="V1237" t="s">
        <v>10858</v>
      </c>
      <c r="W1237" t="s">
        <v>10859</v>
      </c>
      <c r="X1237" t="s">
        <v>10860</v>
      </c>
      <c r="Y1237" t="s">
        <v>10861</v>
      </c>
      <c r="Z1237" t="s">
        <v>10862</v>
      </c>
      <c r="AA1237" t="s">
        <v>10863</v>
      </c>
      <c r="AB1237" t="s">
        <v>10864</v>
      </c>
    </row>
    <row r="1238" spans="1:28" x14ac:dyDescent="0.25">
      <c r="A1238" t="s">
        <v>1485</v>
      </c>
      <c r="B1238" t="s">
        <v>1486</v>
      </c>
      <c r="C1238" t="s">
        <v>7537</v>
      </c>
      <c r="D1238" t="s">
        <v>17066</v>
      </c>
      <c r="E1238" s="3">
        <v>18999</v>
      </c>
      <c r="F1238" s="3">
        <v>35000</v>
      </c>
      <c r="G1238" s="3" t="str" cm="1">
        <f t="array" ref="G123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38" s="18">
        <v>0.46</v>
      </c>
      <c r="I1238" s="8">
        <f>Table2[[#This Row],[rating]]+(Table2[[#This Row],[review count per product]]/8)</f>
        <v>5</v>
      </c>
      <c r="J1238">
        <v>4</v>
      </c>
      <c r="K1238" s="2">
        <v>1001</v>
      </c>
      <c r="L1238" s="2" t="str">
        <f>IF(Table2[[#This Row],[rating_count]]&lt;1000,"YES","NO")</f>
        <v>NO</v>
      </c>
      <c r="M1238" s="2" t="str" cm="1">
        <f t="array" ref="M1238">_xlfn.IFS(E1238&lt;1000,"&lt;₹1000",E1238&lt;=10000,"₹1000 - ₹10000",E1238&gt;10000,"&gt;₹10000")</f>
        <v>&gt;₹10000</v>
      </c>
      <c r="N1238" s="2" t="str">
        <f t="shared" si="57"/>
        <v>NO</v>
      </c>
      <c r="O1238" s="4">
        <f t="shared" si="58"/>
        <v>35035000</v>
      </c>
      <c r="P1238" t="s">
        <v>1487</v>
      </c>
      <c r="Q1238" t="s">
        <v>1488</v>
      </c>
      <c r="R1238" t="s">
        <v>1489</v>
      </c>
      <c r="S1238">
        <f t="shared" si="59"/>
        <v>8</v>
      </c>
      <c r="T1238" t="s">
        <v>1490</v>
      </c>
      <c r="U1238" t="s">
        <v>9410</v>
      </c>
      <c r="V1238" t="s">
        <v>9411</v>
      </c>
      <c r="W1238" t="s">
        <v>9412</v>
      </c>
      <c r="X1238" t="s">
        <v>9413</v>
      </c>
      <c r="Y1238" t="s">
        <v>9414</v>
      </c>
      <c r="Z1238" t="s">
        <v>9415</v>
      </c>
      <c r="AA1238" t="s">
        <v>9416</v>
      </c>
      <c r="AB1238" t="s">
        <v>9417</v>
      </c>
    </row>
    <row r="1239" spans="1:28" x14ac:dyDescent="0.25">
      <c r="A1239" t="s">
        <v>2595</v>
      </c>
      <c r="B1239" t="s">
        <v>2596</v>
      </c>
      <c r="C1239" t="s">
        <v>7560</v>
      </c>
      <c r="D1239" t="s">
        <v>17067</v>
      </c>
      <c r="E1239" s="3">
        <v>3799</v>
      </c>
      <c r="F1239" s="3">
        <v>5299</v>
      </c>
      <c r="G1239" s="3" t="str" cm="1">
        <f t="array" ref="G123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239" s="18">
        <v>0.28000000000000003</v>
      </c>
      <c r="I1239" s="8">
        <f>Table2[[#This Row],[rating]]+(Table2[[#This Row],[review count per product]]/8)</f>
        <v>4.5</v>
      </c>
      <c r="J1239">
        <v>3.5</v>
      </c>
      <c r="K1239" s="2">
        <v>1641</v>
      </c>
      <c r="L1239" s="2" t="str">
        <f>IF(Table2[[#This Row],[rating_count]]&lt;1000,"YES","NO")</f>
        <v>NO</v>
      </c>
      <c r="M1239" s="2" t="str" cm="1">
        <f t="array" ref="M1239">_xlfn.IFS(E1239&lt;1000,"&lt;₹1000",E1239&lt;=10000,"₹1000 - ₹10000",E1239&gt;10000,"&gt;₹10000")</f>
        <v>₹1000 - ₹10000</v>
      </c>
      <c r="N1239" s="2" t="str">
        <f t="shared" si="57"/>
        <v>NO</v>
      </c>
      <c r="O1239" s="4">
        <f t="shared" si="58"/>
        <v>8695659</v>
      </c>
      <c r="P1239" t="s">
        <v>2597</v>
      </c>
      <c r="Q1239" t="s">
        <v>2598</v>
      </c>
      <c r="R1239" t="s">
        <v>2599</v>
      </c>
      <c r="S1239">
        <f t="shared" si="59"/>
        <v>8</v>
      </c>
      <c r="T1239" t="s">
        <v>2600</v>
      </c>
      <c r="U1239" t="s">
        <v>10592</v>
      </c>
      <c r="V1239" t="s">
        <v>10593</v>
      </c>
      <c r="W1239" t="s">
        <v>10594</v>
      </c>
      <c r="X1239" t="s">
        <v>10595</v>
      </c>
      <c r="Y1239" t="s">
        <v>10596</v>
      </c>
      <c r="Z1239" t="s">
        <v>10597</v>
      </c>
      <c r="AA1239" t="s">
        <v>10598</v>
      </c>
      <c r="AB1239" t="s">
        <v>10599</v>
      </c>
    </row>
    <row r="1240" spans="1:28" x14ac:dyDescent="0.25">
      <c r="A1240" t="s">
        <v>6640</v>
      </c>
      <c r="B1240" t="s">
        <v>6641</v>
      </c>
      <c r="C1240" t="s">
        <v>7723</v>
      </c>
      <c r="D1240" t="s">
        <v>17068</v>
      </c>
      <c r="E1240" s="3">
        <v>5395</v>
      </c>
      <c r="F1240" s="3">
        <v>19990</v>
      </c>
      <c r="G1240" s="3" t="str" cm="1">
        <f t="array" ref="G124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40" s="18">
        <v>0.73</v>
      </c>
      <c r="I1240" s="8">
        <f>Table2[[#This Row],[rating]]+(Table2[[#This Row],[review count per product]]/8)</f>
        <v>5.4</v>
      </c>
      <c r="J1240">
        <v>4.4000000000000004</v>
      </c>
      <c r="K1240" s="2">
        <v>535</v>
      </c>
      <c r="L1240" s="2" t="str">
        <f>IF(Table2[[#This Row],[rating_count]]&lt;1000,"YES","NO")</f>
        <v>YES</v>
      </c>
      <c r="M1240" s="2" t="str" cm="1">
        <f t="array" ref="M1240">_xlfn.IFS(E1240&lt;1000,"&lt;₹1000",E1240&lt;=10000,"₹1000 - ₹10000",E1240&gt;10000,"&gt;₹10000")</f>
        <v>₹1000 - ₹10000</v>
      </c>
      <c r="N1240" s="2" t="str">
        <f t="shared" si="57"/>
        <v>YES</v>
      </c>
      <c r="O1240" s="4">
        <f t="shared" si="58"/>
        <v>10694650</v>
      </c>
      <c r="P1240" t="s">
        <v>6642</v>
      </c>
      <c r="Q1240" t="s">
        <v>6643</v>
      </c>
      <c r="R1240" t="s">
        <v>6644</v>
      </c>
      <c r="S1240">
        <f t="shared" si="59"/>
        <v>8</v>
      </c>
      <c r="T1240" t="s">
        <v>6645</v>
      </c>
      <c r="U1240" t="s">
        <v>15837</v>
      </c>
      <c r="V1240" t="s">
        <v>15838</v>
      </c>
      <c r="W1240" t="s">
        <v>15839</v>
      </c>
      <c r="X1240" t="s">
        <v>15840</v>
      </c>
      <c r="Y1240" t="s">
        <v>15841</v>
      </c>
      <c r="Z1240" t="s">
        <v>15842</v>
      </c>
      <c r="AA1240" t="s">
        <v>15843</v>
      </c>
      <c r="AB1240" t="s">
        <v>15844</v>
      </c>
    </row>
    <row r="1241" spans="1:28" x14ac:dyDescent="0.25">
      <c r="A1241" t="s">
        <v>6874</v>
      </c>
      <c r="B1241" t="s">
        <v>6875</v>
      </c>
      <c r="C1241" t="s">
        <v>7701</v>
      </c>
      <c r="D1241" t="s">
        <v>17068</v>
      </c>
      <c r="E1241" s="3">
        <v>161</v>
      </c>
      <c r="F1241" s="3">
        <v>300</v>
      </c>
      <c r="G1241" s="3" t="str" cm="1">
        <f t="array" ref="G124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41" s="18">
        <v>0.46</v>
      </c>
      <c r="I1241" s="8">
        <f>Table2[[#This Row],[rating]]+(Table2[[#This Row],[review count per product]]/8)</f>
        <v>3.6</v>
      </c>
      <c r="J1241">
        <v>2.6</v>
      </c>
      <c r="K1241" s="2">
        <v>24</v>
      </c>
      <c r="L1241" s="2" t="str">
        <f>IF(Table2[[#This Row],[rating_count]]&lt;1000,"YES","NO")</f>
        <v>YES</v>
      </c>
      <c r="M1241" s="2" t="str" cm="1">
        <f t="array" ref="M1241">_xlfn.IFS(E1241&lt;1000,"&lt;₹1000",E1241&lt;=10000,"₹1000 - ₹10000",E1241&gt;10000,"&gt;₹10000")</f>
        <v>&lt;₹1000</v>
      </c>
      <c r="N1241" s="2" t="str">
        <f t="shared" si="57"/>
        <v>NO</v>
      </c>
      <c r="O1241" s="4">
        <f t="shared" si="58"/>
        <v>7200</v>
      </c>
      <c r="P1241" t="s">
        <v>6876</v>
      </c>
      <c r="Q1241" t="s">
        <v>6877</v>
      </c>
      <c r="R1241" t="s">
        <v>6878</v>
      </c>
      <c r="S1241">
        <f t="shared" si="59"/>
        <v>8</v>
      </c>
      <c r="T1241" t="s">
        <v>6879</v>
      </c>
      <c r="U1241" t="s">
        <v>16144</v>
      </c>
      <c r="V1241" t="s">
        <v>16145</v>
      </c>
      <c r="W1241" t="s">
        <v>16146</v>
      </c>
      <c r="X1241" t="s">
        <v>16147</v>
      </c>
      <c r="Y1241" t="s">
        <v>16148</v>
      </c>
      <c r="Z1241" t="s">
        <v>16149</v>
      </c>
      <c r="AA1241" t="s">
        <v>16150</v>
      </c>
      <c r="AB1241" t="s">
        <v>16151</v>
      </c>
    </row>
    <row r="1242" spans="1:28" x14ac:dyDescent="0.25">
      <c r="A1242" t="s">
        <v>6168</v>
      </c>
      <c r="B1242" t="s">
        <v>6169</v>
      </c>
      <c r="C1242" t="s">
        <v>7682</v>
      </c>
      <c r="D1242" t="s">
        <v>17068</v>
      </c>
      <c r="E1242" s="3">
        <v>2439</v>
      </c>
      <c r="F1242" s="3">
        <v>2545</v>
      </c>
      <c r="G1242" s="3" t="str" cm="1">
        <f t="array" ref="G124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242" s="18">
        <v>0.04</v>
      </c>
      <c r="I1242" s="8">
        <f>Table2[[#This Row],[rating]]+(Table2[[#This Row],[review count per product]]/8)</f>
        <v>4.4749999999999996</v>
      </c>
      <c r="J1242">
        <v>4.0999999999999996</v>
      </c>
      <c r="K1242" s="2">
        <v>25</v>
      </c>
      <c r="L1242" s="2" t="str">
        <f>IF(Table2[[#This Row],[rating_count]]&lt;1000,"YES","NO")</f>
        <v>YES</v>
      </c>
      <c r="M1242" s="2" t="str" cm="1">
        <f t="array" ref="M1242">_xlfn.IFS(E1242&lt;1000,"&lt;₹1000",E1242&lt;=10000,"₹1000 - ₹10000",E1242&gt;10000,"&gt;₹10000")</f>
        <v>₹1000 - ₹10000</v>
      </c>
      <c r="N1242" s="2" t="str">
        <f t="shared" si="57"/>
        <v>NO</v>
      </c>
      <c r="O1242" s="4">
        <f t="shared" si="58"/>
        <v>63625</v>
      </c>
      <c r="P1242" t="s">
        <v>6170</v>
      </c>
      <c r="Q1242" t="s">
        <v>6171</v>
      </c>
      <c r="R1242" t="s">
        <v>6172</v>
      </c>
      <c r="S1242">
        <f t="shared" si="59"/>
        <v>3</v>
      </c>
      <c r="T1242" t="s">
        <v>6173</v>
      </c>
      <c r="U1242" t="s">
        <v>15230</v>
      </c>
      <c r="V1242" t="s">
        <v>15231</v>
      </c>
      <c r="W1242" t="s">
        <v>15232</v>
      </c>
    </row>
    <row r="1243" spans="1:28" x14ac:dyDescent="0.25">
      <c r="A1243" t="s">
        <v>2649</v>
      </c>
      <c r="B1243" t="s">
        <v>2650</v>
      </c>
      <c r="C1243" t="s">
        <v>7556</v>
      </c>
      <c r="D1243" t="s">
        <v>17067</v>
      </c>
      <c r="E1243" s="3">
        <v>899</v>
      </c>
      <c r="F1243" s="3">
        <v>3499</v>
      </c>
      <c r="G1243" s="3" t="str" cm="1">
        <f t="array" ref="G124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43" s="18">
        <v>0.74</v>
      </c>
      <c r="I1243" s="8">
        <f>Table2[[#This Row],[rating]]+(Table2[[#This Row],[review count per product]]/8)</f>
        <v>4</v>
      </c>
      <c r="J1243">
        <v>3</v>
      </c>
      <c r="K1243" s="2">
        <v>681</v>
      </c>
      <c r="L1243" s="2" t="str">
        <f>IF(Table2[[#This Row],[rating_count]]&lt;1000,"YES","NO")</f>
        <v>YES</v>
      </c>
      <c r="M1243" s="2" t="str" cm="1">
        <f t="array" ref="M1243">_xlfn.IFS(E1243&lt;1000,"&lt;₹1000",E1243&lt;=10000,"₹1000 - ₹10000",E1243&gt;10000,"&gt;₹10000")</f>
        <v>&lt;₹1000</v>
      </c>
      <c r="N1243" s="2" t="str">
        <f t="shared" si="57"/>
        <v>YES</v>
      </c>
      <c r="O1243" s="4">
        <f t="shared" si="58"/>
        <v>2382819</v>
      </c>
      <c r="P1243" t="s">
        <v>2651</v>
      </c>
      <c r="Q1243" t="s">
        <v>2652</v>
      </c>
      <c r="R1243" t="s">
        <v>2653</v>
      </c>
      <c r="S1243">
        <f t="shared" si="59"/>
        <v>8</v>
      </c>
      <c r="T1243" t="s">
        <v>2654</v>
      </c>
      <c r="U1243" t="s">
        <v>10664</v>
      </c>
      <c r="V1243" t="s">
        <v>10665</v>
      </c>
      <c r="W1243" t="s">
        <v>10666</v>
      </c>
      <c r="X1243" t="s">
        <v>10667</v>
      </c>
      <c r="Y1243" t="s">
        <v>10668</v>
      </c>
      <c r="Z1243" t="s">
        <v>10669</v>
      </c>
      <c r="AA1243" t="s">
        <v>10670</v>
      </c>
      <c r="AB1243" t="s">
        <v>10671</v>
      </c>
    </row>
    <row r="1244" spans="1:28" x14ac:dyDescent="0.25">
      <c r="A1244" t="s">
        <v>6030</v>
      </c>
      <c r="B1244" t="s">
        <v>6031</v>
      </c>
      <c r="C1244" t="s">
        <v>7705</v>
      </c>
      <c r="D1244" t="s">
        <v>17068</v>
      </c>
      <c r="E1244" s="3">
        <v>1049</v>
      </c>
      <c r="F1244" s="3">
        <v>1950</v>
      </c>
      <c r="G1244" s="3" t="str" cm="1">
        <f t="array" ref="G124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44" s="18">
        <v>0.46</v>
      </c>
      <c r="I1244" s="8">
        <f>Table2[[#This Row],[rating]]+(Table2[[#This Row],[review count per product]]/8)</f>
        <v>4.8</v>
      </c>
      <c r="J1244">
        <v>3.8</v>
      </c>
      <c r="K1244" s="2">
        <v>250</v>
      </c>
      <c r="L1244" s="2" t="str">
        <f>IF(Table2[[#This Row],[rating_count]]&lt;1000,"YES","NO")</f>
        <v>YES</v>
      </c>
      <c r="M1244" s="2" t="str" cm="1">
        <f t="array" ref="M1244">_xlfn.IFS(E1244&lt;1000,"&lt;₹1000",E1244&lt;=10000,"₹1000 - ₹10000",E1244&gt;10000,"&gt;₹10000")</f>
        <v>₹1000 - ₹10000</v>
      </c>
      <c r="N1244" s="2" t="str">
        <f t="shared" si="57"/>
        <v>NO</v>
      </c>
      <c r="O1244" s="4">
        <f t="shared" si="58"/>
        <v>487500</v>
      </c>
      <c r="P1244" t="s">
        <v>6032</v>
      </c>
      <c r="Q1244" t="s">
        <v>6033</v>
      </c>
      <c r="R1244" t="s">
        <v>6034</v>
      </c>
      <c r="S1244">
        <f t="shared" si="59"/>
        <v>8</v>
      </c>
      <c r="T1244" t="s">
        <v>6035</v>
      </c>
      <c r="U1244" t="s">
        <v>15050</v>
      </c>
      <c r="V1244" t="s">
        <v>15051</v>
      </c>
      <c r="W1244" t="s">
        <v>15052</v>
      </c>
      <c r="X1244" t="s">
        <v>15053</v>
      </c>
      <c r="Y1244" t="s">
        <v>15054</v>
      </c>
      <c r="Z1244" t="s">
        <v>15055</v>
      </c>
      <c r="AA1244" t="s">
        <v>15056</v>
      </c>
      <c r="AB1244" t="s">
        <v>15057</v>
      </c>
    </row>
    <row r="1245" spans="1:28" x14ac:dyDescent="0.25">
      <c r="A1245" t="s">
        <v>6652</v>
      </c>
      <c r="B1245" t="s">
        <v>6653</v>
      </c>
      <c r="C1245" t="s">
        <v>7704</v>
      </c>
      <c r="D1245" t="s">
        <v>17068</v>
      </c>
      <c r="E1245" s="3">
        <v>660</v>
      </c>
      <c r="F1245" s="3">
        <v>1100</v>
      </c>
      <c r="G1245" s="3" t="str" cm="1">
        <f t="array" ref="G124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245" s="18">
        <v>0.4</v>
      </c>
      <c r="I1245" s="8">
        <f>Table2[[#This Row],[rating]]+(Table2[[#This Row],[review count per product]]/8)</f>
        <v>4.5999999999999996</v>
      </c>
      <c r="J1245">
        <v>3.6</v>
      </c>
      <c r="K1245" s="2">
        <v>91</v>
      </c>
      <c r="L1245" s="2" t="str">
        <f>IF(Table2[[#This Row],[rating_count]]&lt;1000,"YES","NO")</f>
        <v>YES</v>
      </c>
      <c r="M1245" s="2" t="str" cm="1">
        <f t="array" ref="M1245">_xlfn.IFS(E1245&lt;1000,"&lt;₹1000",E1245&lt;=10000,"₹1000 - ₹10000",E1245&gt;10000,"&gt;₹10000")</f>
        <v>&lt;₹1000</v>
      </c>
      <c r="N1245" s="2" t="str">
        <f t="shared" si="57"/>
        <v>NO</v>
      </c>
      <c r="O1245" s="4">
        <f t="shared" si="58"/>
        <v>100100</v>
      </c>
      <c r="P1245" t="s">
        <v>6654</v>
      </c>
      <c r="Q1245" t="s">
        <v>6655</v>
      </c>
      <c r="R1245" t="s">
        <v>6656</v>
      </c>
      <c r="S1245">
        <f t="shared" si="59"/>
        <v>8</v>
      </c>
      <c r="T1245" t="s">
        <v>6657</v>
      </c>
      <c r="U1245" t="s">
        <v>15853</v>
      </c>
      <c r="V1245" t="s">
        <v>15854</v>
      </c>
      <c r="W1245" t="s">
        <v>15855</v>
      </c>
      <c r="X1245" t="s">
        <v>15856</v>
      </c>
      <c r="Y1245" t="s">
        <v>15857</v>
      </c>
      <c r="Z1245" t="s">
        <v>15858</v>
      </c>
      <c r="AA1245" t="s">
        <v>15859</v>
      </c>
      <c r="AB1245" t="s">
        <v>15860</v>
      </c>
    </row>
    <row r="1246" spans="1:28" x14ac:dyDescent="0.25">
      <c r="A1246" t="s">
        <v>397</v>
      </c>
      <c r="B1246" t="s">
        <v>398</v>
      </c>
      <c r="C1246" t="s">
        <v>7537</v>
      </c>
      <c r="D1246" t="s">
        <v>17066</v>
      </c>
      <c r="E1246" s="3">
        <v>349</v>
      </c>
      <c r="F1246" s="3">
        <v>899</v>
      </c>
      <c r="G1246" s="3" t="str" cm="1">
        <f t="array" ref="G124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246" s="18">
        <v>0.61</v>
      </c>
      <c r="I1246" s="8">
        <f>Table2[[#This Row],[rating]]+(Table2[[#This Row],[review count per product]]/8)</f>
        <v>5.5</v>
      </c>
      <c r="J1246">
        <v>4.5</v>
      </c>
      <c r="K1246" s="2">
        <v>149</v>
      </c>
      <c r="L1246" s="2" t="str">
        <f>IF(Table2[[#This Row],[rating_count]]&lt;1000,"YES","NO")</f>
        <v>YES</v>
      </c>
      <c r="M1246" s="2" t="str" cm="1">
        <f t="array" ref="M1246">_xlfn.IFS(E1246&lt;1000,"&lt;₹1000",E1246&lt;=10000,"₹1000 - ₹10000",E1246&gt;10000,"&gt;₹10000")</f>
        <v>&lt;₹1000</v>
      </c>
      <c r="N1246" s="2" t="str">
        <f t="shared" si="57"/>
        <v>YES</v>
      </c>
      <c r="O1246" s="4">
        <f t="shared" si="58"/>
        <v>133951</v>
      </c>
      <c r="P1246" t="s">
        <v>399</v>
      </c>
      <c r="Q1246" t="s">
        <v>400</v>
      </c>
      <c r="R1246" t="s">
        <v>401</v>
      </c>
      <c r="S1246">
        <f t="shared" si="59"/>
        <v>8</v>
      </c>
      <c r="T1246" t="s">
        <v>402</v>
      </c>
      <c r="U1246" t="s">
        <v>8216</v>
      </c>
      <c r="V1246" t="s">
        <v>8217</v>
      </c>
      <c r="W1246" t="s">
        <v>8218</v>
      </c>
      <c r="X1246" t="s">
        <v>8219</v>
      </c>
      <c r="Y1246" t="s">
        <v>8220</v>
      </c>
      <c r="Z1246" t="s">
        <v>8221</v>
      </c>
      <c r="AA1246" t="s">
        <v>8222</v>
      </c>
      <c r="AB1246" t="s">
        <v>8223</v>
      </c>
    </row>
    <row r="1247" spans="1:28" x14ac:dyDescent="0.25">
      <c r="A1247" t="s">
        <v>7449</v>
      </c>
      <c r="B1247" t="s">
        <v>7450</v>
      </c>
      <c r="C1247" t="s">
        <v>7735</v>
      </c>
      <c r="D1247" t="s">
        <v>17068</v>
      </c>
      <c r="E1247" s="3">
        <v>426</v>
      </c>
      <c r="F1247" s="3">
        <v>999</v>
      </c>
      <c r="G1247" s="3" t="str" cm="1">
        <f t="array" ref="G124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247" s="18">
        <v>0.56999999999999995</v>
      </c>
      <c r="I1247" s="8">
        <f>Table2[[#This Row],[rating]]+(Table2[[#This Row],[review count per product]]/8)</f>
        <v>5.0999999999999996</v>
      </c>
      <c r="J1247">
        <v>4.0999999999999996</v>
      </c>
      <c r="K1247" s="2">
        <v>222</v>
      </c>
      <c r="L1247" s="2" t="str">
        <f>IF(Table2[[#This Row],[rating_count]]&lt;1000,"YES","NO")</f>
        <v>YES</v>
      </c>
      <c r="M1247" s="2" t="str" cm="1">
        <f t="array" ref="M1247">_xlfn.IFS(E1247&lt;1000,"&lt;₹1000",E1247&lt;=10000,"₹1000 - ₹10000",E1247&gt;10000,"&gt;₹10000")</f>
        <v>&lt;₹1000</v>
      </c>
      <c r="N1247" s="2" t="str">
        <f t="shared" si="57"/>
        <v>YES</v>
      </c>
      <c r="O1247" s="4">
        <f t="shared" si="58"/>
        <v>221778</v>
      </c>
      <c r="P1247" t="s">
        <v>7451</v>
      </c>
      <c r="Q1247" t="s">
        <v>7452</v>
      </c>
      <c r="R1247" t="s">
        <v>7453</v>
      </c>
      <c r="S1247">
        <f t="shared" si="59"/>
        <v>8</v>
      </c>
      <c r="T1247" t="s">
        <v>7454</v>
      </c>
      <c r="U1247" t="s">
        <v>16901</v>
      </c>
      <c r="V1247" t="s">
        <v>16902</v>
      </c>
      <c r="W1247" t="s">
        <v>16903</v>
      </c>
      <c r="X1247" t="s">
        <v>16904</v>
      </c>
      <c r="Y1247" t="s">
        <v>16905</v>
      </c>
      <c r="Z1247" t="s">
        <v>16906</v>
      </c>
      <c r="AA1247" t="s">
        <v>16907</v>
      </c>
      <c r="AB1247" t="s">
        <v>16908</v>
      </c>
    </row>
    <row r="1248" spans="1:28" x14ac:dyDescent="0.25">
      <c r="A1248" t="s">
        <v>2491</v>
      </c>
      <c r="B1248" t="s">
        <v>2492</v>
      </c>
      <c r="C1248" t="s">
        <v>7556</v>
      </c>
      <c r="D1248" t="s">
        <v>17067</v>
      </c>
      <c r="E1248" s="3">
        <v>299</v>
      </c>
      <c r="F1248" s="3">
        <v>1199</v>
      </c>
      <c r="G1248" s="3" t="str" cm="1">
        <f t="array" ref="G124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48" s="18">
        <v>0.75</v>
      </c>
      <c r="I1248" s="8">
        <f>Table2[[#This Row],[rating]]+(Table2[[#This Row],[review count per product]]/8)</f>
        <v>5.5</v>
      </c>
      <c r="J1248">
        <v>4.5</v>
      </c>
      <c r="K1248" s="2">
        <v>596</v>
      </c>
      <c r="L1248" s="2" t="str">
        <f>IF(Table2[[#This Row],[rating_count]]&lt;1000,"YES","NO")</f>
        <v>YES</v>
      </c>
      <c r="M1248" s="2" t="str" cm="1">
        <f t="array" ref="M1248">_xlfn.IFS(E1248&lt;1000,"&lt;₹1000",E1248&lt;=10000,"₹1000 - ₹10000",E1248&gt;10000,"&gt;₹10000")</f>
        <v>&lt;₹1000</v>
      </c>
      <c r="N1248" s="2" t="str">
        <f t="shared" si="57"/>
        <v>YES</v>
      </c>
      <c r="O1248" s="4">
        <f t="shared" si="58"/>
        <v>714604</v>
      </c>
      <c r="P1248" t="s">
        <v>2493</v>
      </c>
      <c r="Q1248" t="s">
        <v>2494</v>
      </c>
      <c r="R1248" t="s">
        <v>2495</v>
      </c>
      <c r="S1248">
        <f t="shared" si="59"/>
        <v>8</v>
      </c>
      <c r="T1248" t="s">
        <v>2496</v>
      </c>
      <c r="U1248" t="s">
        <v>10487</v>
      </c>
      <c r="V1248" t="s">
        <v>10488</v>
      </c>
      <c r="W1248" t="s">
        <v>10489</v>
      </c>
      <c r="X1248" t="s">
        <v>10490</v>
      </c>
      <c r="Y1248" t="s">
        <v>10491</v>
      </c>
      <c r="Z1248" t="s">
        <v>10492</v>
      </c>
      <c r="AA1248" t="s">
        <v>10493</v>
      </c>
      <c r="AB1248" t="s">
        <v>10494</v>
      </c>
    </row>
    <row r="1249" spans="1:28" x14ac:dyDescent="0.25">
      <c r="A1249" t="s">
        <v>1617</v>
      </c>
      <c r="B1249" t="s">
        <v>1618</v>
      </c>
      <c r="C1249" t="s">
        <v>7537</v>
      </c>
      <c r="D1249" t="s">
        <v>17066</v>
      </c>
      <c r="E1249" s="3">
        <v>16999</v>
      </c>
      <c r="F1249" s="3">
        <v>25999</v>
      </c>
      <c r="G1249" s="3" t="str" cm="1">
        <f t="array" ref="G124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249" s="18">
        <v>0.35</v>
      </c>
      <c r="I1249" s="8">
        <f>Table2[[#This Row],[rating]]+(Table2[[#This Row],[review count per product]]/8)</f>
        <v>5.2</v>
      </c>
      <c r="J1249">
        <v>4.2</v>
      </c>
      <c r="K1249" s="2">
        <v>32840</v>
      </c>
      <c r="L1249" s="2" t="str">
        <f>IF(Table2[[#This Row],[rating_count]]&lt;1000,"YES","NO")</f>
        <v>NO</v>
      </c>
      <c r="M1249" s="2" t="str" cm="1">
        <f t="array" ref="M1249">_xlfn.IFS(E1249&lt;1000,"&lt;₹1000",E1249&lt;=10000,"₹1000 - ₹10000",E1249&gt;10000,"&gt;₹10000")</f>
        <v>&gt;₹10000</v>
      </c>
      <c r="N1249" s="2" t="str">
        <f t="shared" si="57"/>
        <v>NO</v>
      </c>
      <c r="O1249" s="4">
        <f t="shared" si="58"/>
        <v>853807160</v>
      </c>
      <c r="P1249" t="s">
        <v>1619</v>
      </c>
      <c r="Q1249" t="s">
        <v>103</v>
      </c>
      <c r="R1249" t="s">
        <v>104</v>
      </c>
      <c r="S1249">
        <f t="shared" si="59"/>
        <v>8</v>
      </c>
      <c r="T1249" t="s">
        <v>105</v>
      </c>
      <c r="U1249" t="s">
        <v>7856</v>
      </c>
      <c r="V1249" t="s">
        <v>7857</v>
      </c>
      <c r="W1249" t="s">
        <v>7858</v>
      </c>
      <c r="X1249" t="s">
        <v>7859</v>
      </c>
      <c r="Y1249" t="s">
        <v>7860</v>
      </c>
      <c r="Z1249" t="s">
        <v>7861</v>
      </c>
      <c r="AA1249" t="s">
        <v>7862</v>
      </c>
      <c r="AB1249" t="s">
        <v>7863</v>
      </c>
    </row>
    <row r="1250" spans="1:28" x14ac:dyDescent="0.25">
      <c r="A1250" t="s">
        <v>970</v>
      </c>
      <c r="B1250" t="s">
        <v>971</v>
      </c>
      <c r="C1250" t="s">
        <v>7537</v>
      </c>
      <c r="D1250" t="s">
        <v>17066</v>
      </c>
      <c r="E1250" s="3">
        <v>949</v>
      </c>
      <c r="F1250" s="3">
        <v>1999</v>
      </c>
      <c r="G1250" s="3" t="str" cm="1">
        <f t="array" ref="G125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250" s="18">
        <v>0.53</v>
      </c>
      <c r="I1250" s="8">
        <f>Table2[[#This Row],[rating]]+(Table2[[#This Row],[review count per product]]/8)</f>
        <v>5.4</v>
      </c>
      <c r="J1250">
        <v>4.4000000000000004</v>
      </c>
      <c r="K1250" s="2">
        <v>13552</v>
      </c>
      <c r="L1250" s="2" t="str">
        <f>IF(Table2[[#This Row],[rating_count]]&lt;1000,"YES","NO")</f>
        <v>NO</v>
      </c>
      <c r="M1250" s="2" t="str" cm="1">
        <f t="array" ref="M1250">_xlfn.IFS(E1250&lt;1000,"&lt;₹1000",E1250&lt;=10000,"₹1000 - ₹10000",E1250&gt;10000,"&gt;₹10000")</f>
        <v>&lt;₹1000</v>
      </c>
      <c r="N1250" s="2" t="str">
        <f t="shared" si="57"/>
        <v>YES</v>
      </c>
      <c r="O1250" s="4">
        <f t="shared" si="58"/>
        <v>27090448</v>
      </c>
      <c r="P1250" t="s">
        <v>972</v>
      </c>
      <c r="Q1250" t="s">
        <v>217</v>
      </c>
      <c r="R1250" t="s">
        <v>218</v>
      </c>
      <c r="S1250">
        <f t="shared" si="59"/>
        <v>8</v>
      </c>
      <c r="T1250" t="s">
        <v>219</v>
      </c>
      <c r="U1250" t="s">
        <v>8000</v>
      </c>
      <c r="V1250" t="s">
        <v>8001</v>
      </c>
      <c r="W1250" t="s">
        <v>8002</v>
      </c>
      <c r="X1250" t="s">
        <v>8003</v>
      </c>
      <c r="Y1250" t="s">
        <v>8004</v>
      </c>
      <c r="Z1250" t="s">
        <v>8005</v>
      </c>
      <c r="AA1250" t="s">
        <v>8006</v>
      </c>
      <c r="AB1250" t="s">
        <v>8007</v>
      </c>
    </row>
    <row r="1251" spans="1:28" x14ac:dyDescent="0.25">
      <c r="A1251" t="s">
        <v>985</v>
      </c>
      <c r="B1251" t="s">
        <v>986</v>
      </c>
      <c r="C1251" t="s">
        <v>7537</v>
      </c>
      <c r="D1251" t="s">
        <v>17066</v>
      </c>
      <c r="E1251" s="3">
        <v>949</v>
      </c>
      <c r="F1251" s="3">
        <v>1999</v>
      </c>
      <c r="G1251" s="3" t="str" cm="1">
        <f t="array" ref="G125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251" s="18">
        <v>0.53</v>
      </c>
      <c r="I1251" s="8">
        <f>Table2[[#This Row],[rating]]+(Table2[[#This Row],[review count per product]]/8)</f>
        <v>5.4</v>
      </c>
      <c r="J1251">
        <v>4.4000000000000004</v>
      </c>
      <c r="K1251" s="2">
        <v>13552</v>
      </c>
      <c r="L1251" s="2" t="str">
        <f>IF(Table2[[#This Row],[rating_count]]&lt;1000,"YES","NO")</f>
        <v>NO</v>
      </c>
      <c r="M1251" s="2" t="str" cm="1">
        <f t="array" ref="M1251">_xlfn.IFS(E1251&lt;1000,"&lt;₹1000",E1251&lt;=10000,"₹1000 - ₹10000",E1251&gt;10000,"&gt;₹10000")</f>
        <v>&lt;₹1000</v>
      </c>
      <c r="N1251" s="2" t="str">
        <f t="shared" si="57"/>
        <v>YES</v>
      </c>
      <c r="O1251" s="4">
        <f t="shared" si="58"/>
        <v>27090448</v>
      </c>
      <c r="P1251" t="s">
        <v>987</v>
      </c>
      <c r="Q1251" t="s">
        <v>217</v>
      </c>
      <c r="R1251" t="s">
        <v>218</v>
      </c>
      <c r="S1251">
        <f t="shared" si="59"/>
        <v>8</v>
      </c>
      <c r="T1251" t="s">
        <v>219</v>
      </c>
      <c r="U1251" t="s">
        <v>8000</v>
      </c>
      <c r="V1251" t="s">
        <v>8001</v>
      </c>
      <c r="W1251" t="s">
        <v>8002</v>
      </c>
      <c r="X1251" t="s">
        <v>8003</v>
      </c>
      <c r="Y1251" t="s">
        <v>8004</v>
      </c>
      <c r="Z1251" t="s">
        <v>8005</v>
      </c>
      <c r="AA1251" t="s">
        <v>8006</v>
      </c>
      <c r="AB1251" t="s">
        <v>8007</v>
      </c>
    </row>
    <row r="1252" spans="1:28" x14ac:dyDescent="0.25">
      <c r="A1252" t="s">
        <v>1120</v>
      </c>
      <c r="B1252" t="s">
        <v>1121</v>
      </c>
      <c r="C1252" t="s">
        <v>7537</v>
      </c>
      <c r="D1252" t="s">
        <v>17066</v>
      </c>
      <c r="E1252" s="3">
        <v>799</v>
      </c>
      <c r="F1252" s="3">
        <v>1999</v>
      </c>
      <c r="G1252" s="3" t="str" cm="1">
        <f t="array" ref="G125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252" s="18">
        <v>0.6</v>
      </c>
      <c r="I1252" s="8">
        <f>Table2[[#This Row],[rating]]+(Table2[[#This Row],[review count per product]]/8)</f>
        <v>5.2</v>
      </c>
      <c r="J1252">
        <v>4.2</v>
      </c>
      <c r="K1252" s="2">
        <v>8583</v>
      </c>
      <c r="L1252" s="2" t="str">
        <f>IF(Table2[[#This Row],[rating_count]]&lt;1000,"YES","NO")</f>
        <v>NO</v>
      </c>
      <c r="M1252" s="2" t="str" cm="1">
        <f t="array" ref="M1252">_xlfn.IFS(E1252&lt;1000,"&lt;₹1000",E1252&lt;=10000,"₹1000 - ₹10000",E1252&gt;10000,"&gt;₹10000")</f>
        <v>&lt;₹1000</v>
      </c>
      <c r="N1252" s="2" t="str">
        <f t="shared" si="57"/>
        <v>YES</v>
      </c>
      <c r="O1252" s="4">
        <f t="shared" si="58"/>
        <v>17157417</v>
      </c>
      <c r="P1252" t="s">
        <v>1122</v>
      </c>
      <c r="Q1252" t="s">
        <v>1123</v>
      </c>
      <c r="R1252" t="s">
        <v>1124</v>
      </c>
      <c r="S1252">
        <f t="shared" si="59"/>
        <v>8</v>
      </c>
      <c r="T1252" t="s">
        <v>1125</v>
      </c>
      <c r="U1252" t="s">
        <v>9001</v>
      </c>
      <c r="V1252" t="s">
        <v>9002</v>
      </c>
      <c r="W1252" t="s">
        <v>9003</v>
      </c>
      <c r="X1252" t="s">
        <v>9004</v>
      </c>
      <c r="Y1252" t="s">
        <v>9005</v>
      </c>
      <c r="Z1252" t="s">
        <v>9006</v>
      </c>
      <c r="AA1252" t="s">
        <v>9007</v>
      </c>
      <c r="AB1252" t="s">
        <v>9008</v>
      </c>
    </row>
    <row r="1253" spans="1:28" x14ac:dyDescent="0.25">
      <c r="A1253" t="s">
        <v>1719</v>
      </c>
      <c r="B1253" t="s">
        <v>1720</v>
      </c>
      <c r="C1253" t="s">
        <v>7537</v>
      </c>
      <c r="D1253" t="s">
        <v>17066</v>
      </c>
      <c r="E1253" s="3">
        <v>1299</v>
      </c>
      <c r="F1253" s="3">
        <v>2499</v>
      </c>
      <c r="G1253" s="3" t="str" cm="1">
        <f t="array" ref="G125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53" s="18">
        <v>0.48</v>
      </c>
      <c r="I1253" s="8">
        <f>Table2[[#This Row],[rating]]+(Table2[[#This Row],[review count per product]]/8)</f>
        <v>5.3</v>
      </c>
      <c r="J1253">
        <v>4.3</v>
      </c>
      <c r="K1253" s="2">
        <v>301</v>
      </c>
      <c r="L1253" s="2" t="str">
        <f>IF(Table2[[#This Row],[rating_count]]&lt;1000,"YES","NO")</f>
        <v>YES</v>
      </c>
      <c r="M1253" s="2" t="str" cm="1">
        <f t="array" ref="M1253">_xlfn.IFS(E1253&lt;1000,"&lt;₹1000",E1253&lt;=10000,"₹1000 - ₹10000",E1253&gt;10000,"&gt;₹10000")</f>
        <v>₹1000 - ₹10000</v>
      </c>
      <c r="N1253" s="2" t="str">
        <f t="shared" si="57"/>
        <v>NO</v>
      </c>
      <c r="O1253" s="4">
        <f t="shared" si="58"/>
        <v>752199</v>
      </c>
      <c r="P1253" t="s">
        <v>1721</v>
      </c>
      <c r="Q1253" t="s">
        <v>1722</v>
      </c>
      <c r="R1253" t="s">
        <v>1723</v>
      </c>
      <c r="S1253">
        <f t="shared" si="59"/>
        <v>8</v>
      </c>
      <c r="T1253" t="s">
        <v>1724</v>
      </c>
      <c r="U1253" t="s">
        <v>9687</v>
      </c>
      <c r="V1253" t="s">
        <v>9688</v>
      </c>
      <c r="W1253" t="s">
        <v>9689</v>
      </c>
      <c r="X1253" t="s">
        <v>9690</v>
      </c>
      <c r="Y1253" t="s">
        <v>9691</v>
      </c>
      <c r="Z1253" t="s">
        <v>9692</v>
      </c>
      <c r="AA1253" t="s">
        <v>9693</v>
      </c>
      <c r="AB1253" t="s">
        <v>9694</v>
      </c>
    </row>
    <row r="1254" spans="1:28" x14ac:dyDescent="0.25">
      <c r="A1254" t="s">
        <v>5071</v>
      </c>
      <c r="B1254" t="s">
        <v>5072</v>
      </c>
      <c r="C1254" t="s">
        <v>7537</v>
      </c>
      <c r="D1254" t="s">
        <v>17066</v>
      </c>
      <c r="E1254" s="3">
        <v>3599</v>
      </c>
      <c r="F1254" s="3">
        <v>7950</v>
      </c>
      <c r="G1254" s="3" t="str" cm="1">
        <f t="array" ref="G125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254" s="18">
        <v>0.55000000000000004</v>
      </c>
      <c r="I1254" s="8">
        <f>Table2[[#This Row],[rating]]+(Table2[[#This Row],[review count per product]]/8)</f>
        <v>5.2</v>
      </c>
      <c r="J1254">
        <v>4.2</v>
      </c>
      <c r="K1254" s="2">
        <v>136</v>
      </c>
      <c r="L1254" s="2" t="str">
        <f>IF(Table2[[#This Row],[rating_count]]&lt;1000,"YES","NO")</f>
        <v>YES</v>
      </c>
      <c r="M1254" s="2" t="str" cm="1">
        <f t="array" ref="M1254">_xlfn.IFS(E1254&lt;1000,"&lt;₹1000",E1254&lt;=10000,"₹1000 - ₹10000",E1254&gt;10000,"&gt;₹10000")</f>
        <v>₹1000 - ₹10000</v>
      </c>
      <c r="N1254" s="2" t="str">
        <f t="shared" si="57"/>
        <v>YES</v>
      </c>
      <c r="O1254" s="4">
        <f t="shared" si="58"/>
        <v>1081200</v>
      </c>
      <c r="P1254" t="s">
        <v>5073</v>
      </c>
      <c r="Q1254" t="s">
        <v>5074</v>
      </c>
      <c r="R1254" t="s">
        <v>5075</v>
      </c>
      <c r="S1254">
        <f t="shared" si="59"/>
        <v>8</v>
      </c>
      <c r="T1254" t="s">
        <v>5076</v>
      </c>
      <c r="U1254" t="s">
        <v>13791</v>
      </c>
      <c r="V1254" t="s">
        <v>13792</v>
      </c>
      <c r="W1254" t="s">
        <v>13793</v>
      </c>
      <c r="X1254" t="s">
        <v>13794</v>
      </c>
      <c r="Y1254" t="s">
        <v>13795</v>
      </c>
      <c r="Z1254" t="s">
        <v>13796</v>
      </c>
      <c r="AA1254" t="s">
        <v>13797</v>
      </c>
      <c r="AB1254" t="s">
        <v>13798</v>
      </c>
    </row>
    <row r="1255" spans="1:28" x14ac:dyDescent="0.25">
      <c r="A1255" t="s">
        <v>1599</v>
      </c>
      <c r="B1255" t="s">
        <v>1600</v>
      </c>
      <c r="C1255" t="s">
        <v>7540</v>
      </c>
      <c r="D1255" t="s">
        <v>17067</v>
      </c>
      <c r="E1255" s="3">
        <v>893</v>
      </c>
      <c r="F1255" s="3">
        <v>1052</v>
      </c>
      <c r="G1255" s="3" t="str" cm="1">
        <f t="array" ref="G125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255" s="18">
        <v>0.15</v>
      </c>
      <c r="I1255" s="8">
        <f>Table2[[#This Row],[rating]]+(Table2[[#This Row],[review count per product]]/8)</f>
        <v>5.3</v>
      </c>
      <c r="J1255">
        <v>4.3</v>
      </c>
      <c r="K1255" s="2">
        <v>106</v>
      </c>
      <c r="L1255" s="2" t="str">
        <f>IF(Table2[[#This Row],[rating_count]]&lt;1000,"YES","NO")</f>
        <v>YES</v>
      </c>
      <c r="M1255" s="2" t="str" cm="1">
        <f t="array" ref="M1255">_xlfn.IFS(E1255&lt;1000,"&lt;₹1000",E1255&lt;=10000,"₹1000 - ₹10000",E1255&gt;10000,"&gt;₹10000")</f>
        <v>&lt;₹1000</v>
      </c>
      <c r="N1255" s="2" t="str">
        <f t="shared" si="57"/>
        <v>NO</v>
      </c>
      <c r="O1255" s="4">
        <f t="shared" si="58"/>
        <v>111512</v>
      </c>
      <c r="P1255" t="s">
        <v>1601</v>
      </c>
      <c r="Q1255" t="s">
        <v>1602</v>
      </c>
      <c r="R1255" t="s">
        <v>1603</v>
      </c>
      <c r="S1255">
        <f t="shared" si="59"/>
        <v>8</v>
      </c>
      <c r="T1255" t="s">
        <v>1604</v>
      </c>
      <c r="U1255" t="s">
        <v>9549</v>
      </c>
      <c r="V1255" t="s">
        <v>9550</v>
      </c>
      <c r="W1255" t="s">
        <v>9551</v>
      </c>
      <c r="X1255" t="s">
        <v>9552</v>
      </c>
      <c r="Y1255" t="s">
        <v>9553</v>
      </c>
      <c r="Z1255" t="s">
        <v>9554</v>
      </c>
      <c r="AA1255" t="s">
        <v>9555</v>
      </c>
      <c r="AB1255" t="s">
        <v>9556</v>
      </c>
    </row>
    <row r="1256" spans="1:28" x14ac:dyDescent="0.25">
      <c r="A1256" t="s">
        <v>6658</v>
      </c>
      <c r="B1256" t="s">
        <v>6659</v>
      </c>
      <c r="C1256" t="s">
        <v>7682</v>
      </c>
      <c r="D1256" t="s">
        <v>17068</v>
      </c>
      <c r="E1256" s="3">
        <v>419</v>
      </c>
      <c r="F1256" s="3">
        <v>999</v>
      </c>
      <c r="G1256" s="3" t="str" cm="1">
        <f t="array" ref="G125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256" s="18">
        <v>0.57999999999999996</v>
      </c>
      <c r="I1256" s="8">
        <f>Table2[[#This Row],[rating]]+(Table2[[#This Row],[review count per product]]/8)</f>
        <v>5.4</v>
      </c>
      <c r="J1256">
        <v>4.4000000000000004</v>
      </c>
      <c r="K1256" s="2">
        <v>227</v>
      </c>
      <c r="L1256" s="2" t="str">
        <f>IF(Table2[[#This Row],[rating_count]]&lt;1000,"YES","NO")</f>
        <v>YES</v>
      </c>
      <c r="M1256" s="2" t="str" cm="1">
        <f t="array" ref="M1256">_xlfn.IFS(E1256&lt;1000,"&lt;₹1000",E1256&lt;=10000,"₹1000 - ₹10000",E1256&gt;10000,"&gt;₹10000")</f>
        <v>&lt;₹1000</v>
      </c>
      <c r="N1256" s="2" t="str">
        <f t="shared" si="57"/>
        <v>YES</v>
      </c>
      <c r="O1256" s="4">
        <f t="shared" si="58"/>
        <v>226773</v>
      </c>
      <c r="P1256" t="s">
        <v>6660</v>
      </c>
      <c r="Q1256" t="s">
        <v>6661</v>
      </c>
      <c r="R1256" t="s">
        <v>6662</v>
      </c>
      <c r="S1256">
        <f t="shared" si="59"/>
        <v>8</v>
      </c>
      <c r="T1256" t="s">
        <v>6663</v>
      </c>
      <c r="U1256" t="s">
        <v>15861</v>
      </c>
      <c r="V1256" t="s">
        <v>15862</v>
      </c>
      <c r="W1256" t="s">
        <v>15863</v>
      </c>
      <c r="X1256" t="s">
        <v>15864</v>
      </c>
      <c r="Y1256" t="s">
        <v>15865</v>
      </c>
      <c r="Z1256" t="s">
        <v>15866</v>
      </c>
      <c r="AA1256" t="s">
        <v>15867</v>
      </c>
      <c r="AB1256" t="s">
        <v>15868</v>
      </c>
    </row>
    <row r="1257" spans="1:28" x14ac:dyDescent="0.25">
      <c r="A1257" t="s">
        <v>2497</v>
      </c>
      <c r="B1257" t="s">
        <v>2498</v>
      </c>
      <c r="C1257" t="s">
        <v>7558</v>
      </c>
      <c r="D1257" t="s">
        <v>17067</v>
      </c>
      <c r="E1257" s="3">
        <v>79</v>
      </c>
      <c r="F1257" s="3">
        <v>499</v>
      </c>
      <c r="G1257" s="3" t="str" cm="1">
        <f t="array" ref="G125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1257" s="18">
        <v>0.84</v>
      </c>
      <c r="I1257" s="8">
        <f>Table2[[#This Row],[rating]]+(Table2[[#This Row],[review count per product]]/8)</f>
        <v>5.2</v>
      </c>
      <c r="J1257">
        <v>4.2</v>
      </c>
      <c r="K1257" s="2">
        <v>1949</v>
      </c>
      <c r="L1257" s="2" t="str">
        <f>IF(Table2[[#This Row],[rating_count]]&lt;1000,"YES","NO")</f>
        <v>NO</v>
      </c>
      <c r="M1257" s="2" t="str" cm="1">
        <f t="array" ref="M1257">_xlfn.IFS(E1257&lt;1000,"&lt;₹1000",E1257&lt;=10000,"₹1000 - ₹10000",E1257&gt;10000,"&gt;₹10000")</f>
        <v>&lt;₹1000</v>
      </c>
      <c r="N1257" s="2" t="str">
        <f t="shared" si="57"/>
        <v>YES</v>
      </c>
      <c r="O1257" s="4">
        <f t="shared" si="58"/>
        <v>972551</v>
      </c>
      <c r="P1257" t="s">
        <v>2499</v>
      </c>
      <c r="Q1257" t="s">
        <v>2357</v>
      </c>
      <c r="R1257" t="s">
        <v>2358</v>
      </c>
      <c r="S1257">
        <f t="shared" si="59"/>
        <v>8</v>
      </c>
      <c r="T1257" t="s">
        <v>2359</v>
      </c>
      <c r="U1257" t="s">
        <v>10351</v>
      </c>
      <c r="V1257" t="s">
        <v>10352</v>
      </c>
      <c r="W1257" t="s">
        <v>10353</v>
      </c>
      <c r="X1257" t="s">
        <v>10354</v>
      </c>
      <c r="Y1257" t="s">
        <v>10355</v>
      </c>
      <c r="Z1257" t="s">
        <v>10356</v>
      </c>
      <c r="AA1257" t="s">
        <v>10357</v>
      </c>
      <c r="AB1257" t="s">
        <v>10358</v>
      </c>
    </row>
    <row r="1258" spans="1:28" x14ac:dyDescent="0.25">
      <c r="A1258" t="s">
        <v>6407</v>
      </c>
      <c r="B1258" t="s">
        <v>6408</v>
      </c>
      <c r="C1258" t="s">
        <v>7686</v>
      </c>
      <c r="D1258" t="s">
        <v>17068</v>
      </c>
      <c r="E1258" s="3">
        <v>1349</v>
      </c>
      <c r="F1258" s="3">
        <v>2999</v>
      </c>
      <c r="G1258" s="3" t="str" cm="1">
        <f t="array" ref="G125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258" s="18">
        <v>0.55000000000000004</v>
      </c>
      <c r="I1258" s="8">
        <f>Table2[[#This Row],[rating]]+(Table2[[#This Row],[review count per product]]/8)</f>
        <v>4.8</v>
      </c>
      <c r="J1258">
        <v>3.8</v>
      </c>
      <c r="K1258" s="2">
        <v>441</v>
      </c>
      <c r="L1258" s="2" t="str">
        <f>IF(Table2[[#This Row],[rating_count]]&lt;1000,"YES","NO")</f>
        <v>YES</v>
      </c>
      <c r="M1258" s="2" t="str" cm="1">
        <f t="array" ref="M1258">_xlfn.IFS(E1258&lt;1000,"&lt;₹1000",E1258&lt;=10000,"₹1000 - ₹10000",E1258&gt;10000,"&gt;₹10000")</f>
        <v>₹1000 - ₹10000</v>
      </c>
      <c r="N1258" s="2" t="str">
        <f t="shared" si="57"/>
        <v>YES</v>
      </c>
      <c r="O1258" s="4">
        <f t="shared" si="58"/>
        <v>1322559</v>
      </c>
      <c r="P1258" t="s">
        <v>6409</v>
      </c>
      <c r="Q1258" t="s">
        <v>6410</v>
      </c>
      <c r="R1258" t="s">
        <v>6411</v>
      </c>
      <c r="S1258">
        <f t="shared" si="59"/>
        <v>8</v>
      </c>
      <c r="T1258" t="s">
        <v>6412</v>
      </c>
      <c r="U1258" t="s">
        <v>15538</v>
      </c>
      <c r="V1258" t="s">
        <v>15539</v>
      </c>
      <c r="W1258" t="s">
        <v>15540</v>
      </c>
      <c r="X1258" t="s">
        <v>15541</v>
      </c>
      <c r="Y1258" t="s">
        <v>15542</v>
      </c>
      <c r="Z1258" t="s">
        <v>15543</v>
      </c>
      <c r="AA1258" t="s">
        <v>15544</v>
      </c>
      <c r="AB1258" t="s">
        <v>15545</v>
      </c>
    </row>
    <row r="1259" spans="1:28" x14ac:dyDescent="0.25">
      <c r="A1259" t="s">
        <v>17041</v>
      </c>
      <c r="B1259" t="s">
        <v>17042</v>
      </c>
      <c r="C1259" t="s">
        <v>7537</v>
      </c>
      <c r="D1259" t="s">
        <v>17066</v>
      </c>
      <c r="E1259" s="3">
        <v>199</v>
      </c>
      <c r="F1259" s="3">
        <v>999</v>
      </c>
      <c r="G1259" s="3" t="str" cm="1">
        <f t="array" ref="G125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59" s="18">
        <v>0.8</v>
      </c>
      <c r="I1259" s="8">
        <f>Table2[[#This Row],[rating]]+(Table2[[#This Row],[review count per product]]/8)</f>
        <v>3.125</v>
      </c>
      <c r="J1259">
        <v>3</v>
      </c>
      <c r="K1259" s="2">
        <v>0</v>
      </c>
      <c r="L1259" s="2" t="str">
        <f>IF(Table2[[#This Row],[rating_count]]&lt;1000,"YES","NO")</f>
        <v>YES</v>
      </c>
      <c r="M1259" s="2" t="str" cm="1">
        <f t="array" ref="M1259">_xlfn.IFS(E1259&lt;1000,"&lt;₹1000",E1259&lt;=10000,"₹1000 - ₹10000",E1259&gt;10000,"&gt;₹10000")</f>
        <v>&lt;₹1000</v>
      </c>
      <c r="N1259" s="2" t="str">
        <f t="shared" si="57"/>
        <v>YES</v>
      </c>
      <c r="O1259" s="4">
        <f t="shared" si="58"/>
        <v>0</v>
      </c>
      <c r="P1259" t="s">
        <v>17045</v>
      </c>
      <c r="Q1259" t="s">
        <v>17046</v>
      </c>
      <c r="R1259" t="s">
        <v>17047</v>
      </c>
      <c r="S1259">
        <f t="shared" si="59"/>
        <v>1</v>
      </c>
      <c r="T1259" t="s">
        <v>17052</v>
      </c>
      <c r="U1259" t="s">
        <v>17052</v>
      </c>
    </row>
    <row r="1260" spans="1:28" x14ac:dyDescent="0.25">
      <c r="A1260" t="s">
        <v>7407</v>
      </c>
      <c r="B1260" t="s">
        <v>7408</v>
      </c>
      <c r="C1260" t="s">
        <v>7715</v>
      </c>
      <c r="D1260" t="s">
        <v>17068</v>
      </c>
      <c r="E1260" s="3">
        <v>499</v>
      </c>
      <c r="F1260" s="3">
        <v>799</v>
      </c>
      <c r="G1260" s="3" t="str" cm="1">
        <f t="array" ref="G126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260" s="18">
        <v>0.38</v>
      </c>
      <c r="I1260" s="8">
        <f>Table2[[#This Row],[rating]]+(Table2[[#This Row],[review count per product]]/8)</f>
        <v>4.5999999999999996</v>
      </c>
      <c r="J1260">
        <v>3.6</v>
      </c>
      <c r="K1260" s="2">
        <v>212</v>
      </c>
      <c r="L1260" s="2" t="str">
        <f>IF(Table2[[#This Row],[rating_count]]&lt;1000,"YES","NO")</f>
        <v>YES</v>
      </c>
      <c r="M1260" s="2" t="str" cm="1">
        <f t="array" ref="M1260">_xlfn.IFS(E1260&lt;1000,"&lt;₹1000",E1260&lt;=10000,"₹1000 - ₹10000",E1260&gt;10000,"&gt;₹10000")</f>
        <v>&lt;₹1000</v>
      </c>
      <c r="N1260" s="2" t="str">
        <f t="shared" si="57"/>
        <v>NO</v>
      </c>
      <c r="O1260" s="4">
        <f t="shared" si="58"/>
        <v>169388</v>
      </c>
      <c r="P1260" t="s">
        <v>7409</v>
      </c>
      <c r="Q1260" t="s">
        <v>7410</v>
      </c>
      <c r="R1260" t="s">
        <v>7411</v>
      </c>
      <c r="S1260">
        <f t="shared" si="59"/>
        <v>8</v>
      </c>
      <c r="T1260" t="s">
        <v>7412</v>
      </c>
      <c r="U1260" t="s">
        <v>16845</v>
      </c>
      <c r="V1260" t="s">
        <v>16846</v>
      </c>
      <c r="W1260" t="s">
        <v>16847</v>
      </c>
      <c r="X1260" t="s">
        <v>16848</v>
      </c>
      <c r="Y1260" t="s">
        <v>16849</v>
      </c>
      <c r="Z1260" t="s">
        <v>16850</v>
      </c>
      <c r="AA1260" t="s">
        <v>16851</v>
      </c>
      <c r="AB1260" t="s">
        <v>16852</v>
      </c>
    </row>
    <row r="1261" spans="1:28" x14ac:dyDescent="0.25">
      <c r="A1261" t="s">
        <v>896</v>
      </c>
      <c r="B1261" t="s">
        <v>897</v>
      </c>
      <c r="C1261" t="s">
        <v>7540</v>
      </c>
      <c r="D1261" t="s">
        <v>17067</v>
      </c>
      <c r="E1261" s="3">
        <v>12499</v>
      </c>
      <c r="F1261" s="3">
        <v>22990</v>
      </c>
      <c r="G1261" s="3" t="str" cm="1">
        <f t="array" ref="G126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61" s="18">
        <v>0.46</v>
      </c>
      <c r="I1261" s="8">
        <f>Table2[[#This Row],[rating]]+(Table2[[#This Row],[review count per product]]/8)</f>
        <v>5.3</v>
      </c>
      <c r="J1261">
        <v>4.3</v>
      </c>
      <c r="K1261" s="2">
        <v>1611</v>
      </c>
      <c r="L1261" s="2" t="str">
        <f>IF(Table2[[#This Row],[rating_count]]&lt;1000,"YES","NO")</f>
        <v>NO</v>
      </c>
      <c r="M1261" s="2" t="str" cm="1">
        <f t="array" ref="M1261">_xlfn.IFS(E1261&lt;1000,"&lt;₹1000",E1261&lt;=10000,"₹1000 - ₹10000",E1261&gt;10000,"&gt;₹10000")</f>
        <v>&gt;₹10000</v>
      </c>
      <c r="N1261" s="2" t="str">
        <f t="shared" si="57"/>
        <v>NO</v>
      </c>
      <c r="O1261" s="4">
        <f t="shared" si="58"/>
        <v>37036890</v>
      </c>
      <c r="P1261" t="s">
        <v>898</v>
      </c>
      <c r="Q1261" t="s">
        <v>899</v>
      </c>
      <c r="R1261" t="s">
        <v>900</v>
      </c>
      <c r="S1261">
        <f t="shared" si="59"/>
        <v>8</v>
      </c>
      <c r="T1261" t="s">
        <v>901</v>
      </c>
      <c r="U1261" t="s">
        <v>8758</v>
      </c>
      <c r="V1261" t="s">
        <v>8759</v>
      </c>
      <c r="W1261" t="s">
        <v>8760</v>
      </c>
      <c r="X1261" t="s">
        <v>8761</v>
      </c>
      <c r="Y1261" t="s">
        <v>8762</v>
      </c>
      <c r="Z1261" t="s">
        <v>8763</v>
      </c>
      <c r="AA1261" t="s">
        <v>8764</v>
      </c>
      <c r="AB1261" t="s">
        <v>8765</v>
      </c>
    </row>
    <row r="1262" spans="1:28" x14ac:dyDescent="0.25">
      <c r="A1262" t="s">
        <v>1415</v>
      </c>
      <c r="B1262" t="s">
        <v>1416</v>
      </c>
      <c r="C1262" t="s">
        <v>7540</v>
      </c>
      <c r="D1262" t="s">
        <v>17067</v>
      </c>
      <c r="E1262" s="3">
        <v>35999</v>
      </c>
      <c r="F1262" s="3">
        <v>49990</v>
      </c>
      <c r="G1262" s="3" t="str" cm="1">
        <f t="array" ref="G126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262" s="18">
        <v>0.28000000000000003</v>
      </c>
      <c r="I1262" s="8">
        <f>Table2[[#This Row],[rating]]+(Table2[[#This Row],[review count per product]]/8)</f>
        <v>5.3</v>
      </c>
      <c r="J1262">
        <v>4.3</v>
      </c>
      <c r="K1262" s="2">
        <v>1611</v>
      </c>
      <c r="L1262" s="2" t="str">
        <f>IF(Table2[[#This Row],[rating_count]]&lt;1000,"YES","NO")</f>
        <v>NO</v>
      </c>
      <c r="M1262" s="2" t="str" cm="1">
        <f t="array" ref="M1262">_xlfn.IFS(E1262&lt;1000,"&lt;₹1000",E1262&lt;=10000,"₹1000 - ₹10000",E1262&gt;10000,"&gt;₹10000")</f>
        <v>&gt;₹10000</v>
      </c>
      <c r="N1262" s="2" t="str">
        <f t="shared" si="57"/>
        <v>NO</v>
      </c>
      <c r="O1262" s="4">
        <f t="shared" si="58"/>
        <v>80533890</v>
      </c>
      <c r="P1262" t="s">
        <v>1417</v>
      </c>
      <c r="Q1262" t="s">
        <v>899</v>
      </c>
      <c r="R1262" t="s">
        <v>900</v>
      </c>
      <c r="S1262">
        <f t="shared" si="59"/>
        <v>8</v>
      </c>
      <c r="T1262" t="s">
        <v>901</v>
      </c>
      <c r="U1262" t="s">
        <v>8758</v>
      </c>
      <c r="V1262" t="s">
        <v>8759</v>
      </c>
      <c r="W1262" t="s">
        <v>8760</v>
      </c>
      <c r="X1262" t="s">
        <v>8761</v>
      </c>
      <c r="Y1262" t="s">
        <v>8762</v>
      </c>
      <c r="Z1262" t="s">
        <v>8763</v>
      </c>
      <c r="AA1262" t="s">
        <v>8764</v>
      </c>
      <c r="AB1262" t="s">
        <v>8765</v>
      </c>
    </row>
    <row r="1263" spans="1:28" x14ac:dyDescent="0.25">
      <c r="A1263" t="s">
        <v>2795</v>
      </c>
      <c r="B1263" t="s">
        <v>2796</v>
      </c>
      <c r="C1263" t="s">
        <v>7558</v>
      </c>
      <c r="D1263" t="s">
        <v>17067</v>
      </c>
      <c r="E1263" s="3">
        <v>2599</v>
      </c>
      <c r="F1263" s="3">
        <v>6999</v>
      </c>
      <c r="G1263" s="3" t="str" cm="1">
        <f t="array" ref="G126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263" s="18">
        <v>0.63</v>
      </c>
      <c r="I1263" s="8">
        <f>Table2[[#This Row],[rating]]+(Table2[[#This Row],[review count per product]]/8)</f>
        <v>5.5</v>
      </c>
      <c r="J1263">
        <v>4.5</v>
      </c>
      <c r="K1263" s="2">
        <v>1526</v>
      </c>
      <c r="L1263" s="2" t="str">
        <f>IF(Table2[[#This Row],[rating_count]]&lt;1000,"YES","NO")</f>
        <v>NO</v>
      </c>
      <c r="M1263" s="2" t="str" cm="1">
        <f t="array" ref="M1263">_xlfn.IFS(E1263&lt;1000,"&lt;₹1000",E1263&lt;=10000,"₹1000 - ₹10000",E1263&gt;10000,"&gt;₹10000")</f>
        <v>₹1000 - ₹10000</v>
      </c>
      <c r="N1263" s="2" t="str">
        <f t="shared" si="57"/>
        <v>YES</v>
      </c>
      <c r="O1263" s="4">
        <f t="shared" si="58"/>
        <v>10680474</v>
      </c>
      <c r="P1263" t="s">
        <v>2797</v>
      </c>
      <c r="Q1263" t="s">
        <v>2798</v>
      </c>
      <c r="R1263" t="s">
        <v>2799</v>
      </c>
      <c r="S1263">
        <f t="shared" si="59"/>
        <v>8</v>
      </c>
      <c r="T1263" t="s">
        <v>2800</v>
      </c>
      <c r="U1263" t="s">
        <v>10814</v>
      </c>
      <c r="V1263" t="s">
        <v>10815</v>
      </c>
      <c r="W1263" t="s">
        <v>10816</v>
      </c>
      <c r="X1263" t="s">
        <v>10817</v>
      </c>
      <c r="Y1263" t="s">
        <v>10818</v>
      </c>
      <c r="Z1263" t="s">
        <v>10819</v>
      </c>
      <c r="AA1263" t="s">
        <v>10820</v>
      </c>
      <c r="AB1263" t="s">
        <v>10821</v>
      </c>
    </row>
    <row r="1264" spans="1:28" x14ac:dyDescent="0.25">
      <c r="A1264" t="s">
        <v>2734</v>
      </c>
      <c r="B1264" t="s">
        <v>2735</v>
      </c>
      <c r="C1264" t="s">
        <v>7574</v>
      </c>
      <c r="D1264" t="s">
        <v>17067</v>
      </c>
      <c r="E1264" s="3">
        <v>1799</v>
      </c>
      <c r="F1264" s="3">
        <v>3999</v>
      </c>
      <c r="G1264" s="3" t="str" cm="1">
        <f t="array" ref="G126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264" s="18">
        <v>0.55000000000000004</v>
      </c>
      <c r="I1264" s="8">
        <f>Table2[[#This Row],[rating]]+(Table2[[#This Row],[review count per product]]/8)</f>
        <v>5.6</v>
      </c>
      <c r="J1264">
        <v>4.5999999999999996</v>
      </c>
      <c r="K1264" s="2">
        <v>245</v>
      </c>
      <c r="L1264" s="2" t="str">
        <f>IF(Table2[[#This Row],[rating_count]]&lt;1000,"YES","NO")</f>
        <v>YES</v>
      </c>
      <c r="M1264" s="2" t="str" cm="1">
        <f t="array" ref="M1264">_xlfn.IFS(E1264&lt;1000,"&lt;₹1000",E1264&lt;=10000,"₹1000 - ₹10000",E1264&gt;10000,"&gt;₹10000")</f>
        <v>₹1000 - ₹10000</v>
      </c>
      <c r="N1264" s="2" t="str">
        <f t="shared" si="57"/>
        <v>YES</v>
      </c>
      <c r="O1264" s="4">
        <f t="shared" si="58"/>
        <v>979755</v>
      </c>
      <c r="P1264" t="s">
        <v>2736</v>
      </c>
      <c r="Q1264" t="s">
        <v>2737</v>
      </c>
      <c r="R1264" t="s">
        <v>2738</v>
      </c>
      <c r="S1264">
        <f t="shared" si="59"/>
        <v>8</v>
      </c>
      <c r="T1264" t="s">
        <v>2739</v>
      </c>
      <c r="U1264" t="s">
        <v>10754</v>
      </c>
      <c r="V1264" t="s">
        <v>10755</v>
      </c>
      <c r="W1264" t="s">
        <v>10756</v>
      </c>
      <c r="X1264" t="s">
        <v>10757</v>
      </c>
      <c r="Y1264" t="s">
        <v>10758</v>
      </c>
      <c r="Z1264" t="s">
        <v>10759</v>
      </c>
      <c r="AA1264" t="s">
        <v>10760</v>
      </c>
      <c r="AB1264" t="s">
        <v>10761</v>
      </c>
    </row>
    <row r="1265" spans="1:28" x14ac:dyDescent="0.25">
      <c r="A1265" t="s">
        <v>6054</v>
      </c>
      <c r="B1265" t="s">
        <v>6055</v>
      </c>
      <c r="C1265" t="s">
        <v>7687</v>
      </c>
      <c r="D1265" t="s">
        <v>17068</v>
      </c>
      <c r="E1265" s="3">
        <v>1529</v>
      </c>
      <c r="F1265" s="3">
        <v>2999</v>
      </c>
      <c r="G1265" s="3" t="str" cm="1">
        <f t="array" ref="G126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65" s="18">
        <v>0.49</v>
      </c>
      <c r="I1265" s="8">
        <f>Table2[[#This Row],[rating]]+(Table2[[#This Row],[review count per product]]/8)</f>
        <v>4.3</v>
      </c>
      <c r="J1265">
        <v>3.3</v>
      </c>
      <c r="K1265" s="2">
        <v>29</v>
      </c>
      <c r="L1265" s="2" t="str">
        <f>IF(Table2[[#This Row],[rating_count]]&lt;1000,"YES","NO")</f>
        <v>YES</v>
      </c>
      <c r="M1265" s="2" t="str" cm="1">
        <f t="array" ref="M1265">_xlfn.IFS(E1265&lt;1000,"&lt;₹1000",E1265&lt;=10000,"₹1000 - ₹10000",E1265&gt;10000,"&gt;₹10000")</f>
        <v>₹1000 - ₹10000</v>
      </c>
      <c r="N1265" s="2" t="str">
        <f t="shared" si="57"/>
        <v>NO</v>
      </c>
      <c r="O1265" s="4">
        <f t="shared" si="58"/>
        <v>86971</v>
      </c>
      <c r="P1265" t="s">
        <v>6056</v>
      </c>
      <c r="Q1265" t="s">
        <v>6057</v>
      </c>
      <c r="R1265" t="s">
        <v>6058</v>
      </c>
      <c r="S1265">
        <f t="shared" si="59"/>
        <v>8</v>
      </c>
      <c r="T1265" t="s">
        <v>6059</v>
      </c>
      <c r="U1265" t="s">
        <v>15082</v>
      </c>
      <c r="V1265" t="s">
        <v>15083</v>
      </c>
      <c r="W1265" t="s">
        <v>15084</v>
      </c>
      <c r="X1265" t="s">
        <v>15085</v>
      </c>
      <c r="Y1265" t="s">
        <v>15086</v>
      </c>
      <c r="Z1265" t="s">
        <v>15087</v>
      </c>
      <c r="AA1265" t="s">
        <v>15088</v>
      </c>
      <c r="AB1265" t="s">
        <v>15089</v>
      </c>
    </row>
    <row r="1266" spans="1:28" x14ac:dyDescent="0.25">
      <c r="A1266" t="s">
        <v>7473</v>
      </c>
      <c r="B1266" t="s">
        <v>7474</v>
      </c>
      <c r="C1266" t="s">
        <v>7693</v>
      </c>
      <c r="D1266" t="s">
        <v>17068</v>
      </c>
      <c r="E1266" s="3">
        <v>498</v>
      </c>
      <c r="F1266" s="3">
        <v>1200</v>
      </c>
      <c r="G1266" s="3" t="str" cm="1">
        <f t="array" ref="G126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266" s="18">
        <v>0.59</v>
      </c>
      <c r="I1266" s="8">
        <f>Table2[[#This Row],[rating]]+(Table2[[#This Row],[review count per product]]/8)</f>
        <v>3.95</v>
      </c>
      <c r="J1266">
        <v>3.2</v>
      </c>
      <c r="K1266" s="2">
        <v>113</v>
      </c>
      <c r="L1266" s="2" t="str">
        <f>IF(Table2[[#This Row],[rating_count]]&lt;1000,"YES","NO")</f>
        <v>YES</v>
      </c>
      <c r="M1266" s="2" t="str" cm="1">
        <f t="array" ref="M1266">_xlfn.IFS(E1266&lt;1000,"&lt;₹1000",E1266&lt;=10000,"₹1000 - ₹10000",E1266&gt;10000,"&gt;₹10000")</f>
        <v>&lt;₹1000</v>
      </c>
      <c r="N1266" s="2" t="str">
        <f t="shared" si="57"/>
        <v>YES</v>
      </c>
      <c r="O1266" s="4">
        <f t="shared" si="58"/>
        <v>135600</v>
      </c>
      <c r="P1266" t="s">
        <v>7475</v>
      </c>
      <c r="Q1266" t="s">
        <v>7476</v>
      </c>
      <c r="R1266" t="s">
        <v>7477</v>
      </c>
      <c r="S1266">
        <f t="shared" si="59"/>
        <v>6</v>
      </c>
      <c r="T1266" t="s">
        <v>7478</v>
      </c>
      <c r="U1266" t="s">
        <v>16933</v>
      </c>
      <c r="V1266" t="s">
        <v>16934</v>
      </c>
      <c r="W1266" t="s">
        <v>16935</v>
      </c>
      <c r="X1266" t="s">
        <v>16936</v>
      </c>
      <c r="Y1266" t="s">
        <v>16937</v>
      </c>
      <c r="Z1266" t="s">
        <v>16938</v>
      </c>
    </row>
    <row r="1267" spans="1:28" x14ac:dyDescent="0.25">
      <c r="A1267" t="s">
        <v>3078</v>
      </c>
      <c r="B1267" t="s">
        <v>3079</v>
      </c>
      <c r="C1267" t="s">
        <v>7569</v>
      </c>
      <c r="D1267" t="s">
        <v>17066</v>
      </c>
      <c r="E1267" s="3">
        <v>129</v>
      </c>
      <c r="F1267" s="3">
        <v>999</v>
      </c>
      <c r="G1267" s="3" t="str" cm="1">
        <f t="array" ref="G126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1267" s="18">
        <v>0.87</v>
      </c>
      <c r="I1267" s="8">
        <f>Table2[[#This Row],[rating]]+(Table2[[#This Row],[review count per product]]/8)</f>
        <v>5.2</v>
      </c>
      <c r="J1267">
        <v>4.2</v>
      </c>
      <c r="K1267" s="2">
        <v>491</v>
      </c>
      <c r="L1267" s="2" t="str">
        <f>IF(Table2[[#This Row],[rating_count]]&lt;1000,"YES","NO")</f>
        <v>YES</v>
      </c>
      <c r="M1267" s="2" t="str" cm="1">
        <f t="array" ref="M1267">_xlfn.IFS(E1267&lt;1000,"&lt;₹1000",E1267&lt;=10000,"₹1000 - ₹10000",E1267&gt;10000,"&gt;₹10000")</f>
        <v>&lt;₹1000</v>
      </c>
      <c r="N1267" s="2" t="str">
        <f t="shared" si="57"/>
        <v>YES</v>
      </c>
      <c r="O1267" s="4">
        <f t="shared" si="58"/>
        <v>490509</v>
      </c>
      <c r="P1267" t="s">
        <v>3080</v>
      </c>
      <c r="Q1267" t="s">
        <v>3081</v>
      </c>
      <c r="R1267" t="s">
        <v>3082</v>
      </c>
      <c r="S1267">
        <f t="shared" si="59"/>
        <v>8</v>
      </c>
      <c r="T1267" t="s">
        <v>3083</v>
      </c>
      <c r="U1267" t="s">
        <v>11174</v>
      </c>
      <c r="V1267" t="s">
        <v>11175</v>
      </c>
      <c r="W1267" t="s">
        <v>11176</v>
      </c>
      <c r="X1267" t="s">
        <v>11177</v>
      </c>
      <c r="Y1267" t="s">
        <v>11178</v>
      </c>
      <c r="Z1267" t="s">
        <v>11179</v>
      </c>
      <c r="AA1267" t="s">
        <v>11180</v>
      </c>
      <c r="AB1267" t="s">
        <v>11181</v>
      </c>
    </row>
    <row r="1268" spans="1:28" x14ac:dyDescent="0.25">
      <c r="A1268" t="s">
        <v>5724</v>
      </c>
      <c r="B1268" t="s">
        <v>5725</v>
      </c>
      <c r="C1268" t="s">
        <v>7688</v>
      </c>
      <c r="D1268" t="s">
        <v>17068</v>
      </c>
      <c r="E1268" s="3">
        <v>2699</v>
      </c>
      <c r="F1268" s="3">
        <v>4700</v>
      </c>
      <c r="G1268" s="3" t="str" cm="1">
        <f t="array" ref="G126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68" s="18">
        <v>0.43</v>
      </c>
      <c r="I1268" s="8">
        <f>Table2[[#This Row],[rating]]+(Table2[[#This Row],[review count per product]]/8)</f>
        <v>5.2</v>
      </c>
      <c r="J1268">
        <v>4.2</v>
      </c>
      <c r="K1268" s="2">
        <v>1296</v>
      </c>
      <c r="L1268" s="2" t="str">
        <f>IF(Table2[[#This Row],[rating_count]]&lt;1000,"YES","NO")</f>
        <v>NO</v>
      </c>
      <c r="M1268" s="2" t="str" cm="1">
        <f t="array" ref="M1268">_xlfn.IFS(E1268&lt;1000,"&lt;₹1000",E1268&lt;=10000,"₹1000 - ₹10000",E1268&gt;10000,"&gt;₹10000")</f>
        <v>₹1000 - ₹10000</v>
      </c>
      <c r="N1268" s="2" t="str">
        <f t="shared" si="57"/>
        <v>NO</v>
      </c>
      <c r="O1268" s="4">
        <f t="shared" si="58"/>
        <v>6091200</v>
      </c>
      <c r="P1268" t="s">
        <v>5726</v>
      </c>
      <c r="Q1268" t="s">
        <v>5727</v>
      </c>
      <c r="R1268" t="s">
        <v>5728</v>
      </c>
      <c r="S1268">
        <f t="shared" si="59"/>
        <v>8</v>
      </c>
      <c r="T1268" t="s">
        <v>5729</v>
      </c>
      <c r="U1268" t="s">
        <v>14642</v>
      </c>
      <c r="V1268" t="s">
        <v>14643</v>
      </c>
      <c r="W1268" t="s">
        <v>14644</v>
      </c>
      <c r="X1268" t="s">
        <v>14645</v>
      </c>
      <c r="Y1268" t="s">
        <v>14646</v>
      </c>
      <c r="Z1268" t="s">
        <v>14647</v>
      </c>
      <c r="AA1268" t="s">
        <v>14648</v>
      </c>
      <c r="AB1268" t="s">
        <v>14649</v>
      </c>
    </row>
    <row r="1269" spans="1:28" x14ac:dyDescent="0.25">
      <c r="A1269" t="s">
        <v>6730</v>
      </c>
      <c r="B1269" t="s">
        <v>6731</v>
      </c>
      <c r="C1269" t="s">
        <v>7691</v>
      </c>
      <c r="D1269" t="s">
        <v>17068</v>
      </c>
      <c r="E1269" s="3">
        <v>799</v>
      </c>
      <c r="F1269" s="3">
        <v>1699</v>
      </c>
      <c r="G1269" s="3" t="str" cm="1">
        <f t="array" ref="G126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269" s="18">
        <v>0.53</v>
      </c>
      <c r="I1269" s="8">
        <f>Table2[[#This Row],[rating]]+(Table2[[#This Row],[review count per product]]/8)</f>
        <v>5</v>
      </c>
      <c r="J1269">
        <v>4</v>
      </c>
      <c r="K1269" s="2">
        <v>97</v>
      </c>
      <c r="L1269" s="2" t="str">
        <f>IF(Table2[[#This Row],[rating_count]]&lt;1000,"YES","NO")</f>
        <v>YES</v>
      </c>
      <c r="M1269" s="2" t="str" cm="1">
        <f t="array" ref="M1269">_xlfn.IFS(E1269&lt;1000,"&lt;₹1000",E1269&lt;=10000,"₹1000 - ₹10000",E1269&gt;10000,"&gt;₹10000")</f>
        <v>&lt;₹1000</v>
      </c>
      <c r="N1269" s="2" t="str">
        <f t="shared" si="57"/>
        <v>YES</v>
      </c>
      <c r="O1269" s="4">
        <f t="shared" si="58"/>
        <v>164803</v>
      </c>
      <c r="P1269" t="s">
        <v>6732</v>
      </c>
      <c r="Q1269" t="s">
        <v>6733</v>
      </c>
      <c r="R1269" t="s">
        <v>6734</v>
      </c>
      <c r="S1269">
        <f t="shared" si="59"/>
        <v>8</v>
      </c>
      <c r="T1269" t="s">
        <v>6735</v>
      </c>
      <c r="U1269" t="s">
        <v>15957</v>
      </c>
      <c r="V1269" t="s">
        <v>15958</v>
      </c>
      <c r="W1269" t="s">
        <v>15959</v>
      </c>
      <c r="X1269" t="s">
        <v>15960</v>
      </c>
      <c r="Y1269" t="s">
        <v>15961</v>
      </c>
      <c r="Z1269" t="s">
        <v>15962</v>
      </c>
      <c r="AA1269" t="s">
        <v>15963</v>
      </c>
      <c r="AB1269" t="s">
        <v>15964</v>
      </c>
    </row>
    <row r="1270" spans="1:28" x14ac:dyDescent="0.25">
      <c r="A1270" t="s">
        <v>589</v>
      </c>
      <c r="B1270" t="s">
        <v>590</v>
      </c>
      <c r="C1270" t="s">
        <v>7540</v>
      </c>
      <c r="D1270" t="s">
        <v>17067</v>
      </c>
      <c r="E1270" s="3">
        <v>37999</v>
      </c>
      <c r="F1270" s="3">
        <v>65000</v>
      </c>
      <c r="G1270" s="3" t="str" cm="1">
        <f t="array" ref="G127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70" s="18">
        <v>0.42</v>
      </c>
      <c r="I1270" s="8">
        <f>Table2[[#This Row],[rating]]+(Table2[[#This Row],[review count per product]]/8)</f>
        <v>4.8</v>
      </c>
      <c r="J1270">
        <v>4.3</v>
      </c>
      <c r="K1270" s="2">
        <v>3587</v>
      </c>
      <c r="L1270" s="2" t="str">
        <f>IF(Table2[[#This Row],[rating_count]]&lt;1000,"YES","NO")</f>
        <v>NO</v>
      </c>
      <c r="M1270" s="2" t="str" cm="1">
        <f t="array" ref="M1270">_xlfn.IFS(E1270&lt;1000,"&lt;₹1000",E1270&lt;=10000,"₹1000 - ₹10000",E1270&gt;10000,"&gt;₹10000")</f>
        <v>&gt;₹10000</v>
      </c>
      <c r="N1270" s="2" t="str">
        <f t="shared" si="57"/>
        <v>NO</v>
      </c>
      <c r="O1270" s="4">
        <f t="shared" si="58"/>
        <v>233155000</v>
      </c>
      <c r="P1270" t="s">
        <v>591</v>
      </c>
      <c r="Q1270" t="s">
        <v>592</v>
      </c>
      <c r="R1270" t="s">
        <v>593</v>
      </c>
      <c r="S1270">
        <f t="shared" si="59"/>
        <v>4</v>
      </c>
      <c r="T1270" t="s">
        <v>594</v>
      </c>
      <c r="U1270" t="s">
        <v>8432</v>
      </c>
      <c r="V1270" t="s">
        <v>8433</v>
      </c>
      <c r="W1270" t="s">
        <v>8434</v>
      </c>
      <c r="X1270" t="s">
        <v>8435</v>
      </c>
    </row>
    <row r="1271" spans="1:28" x14ac:dyDescent="0.25">
      <c r="A1271" t="s">
        <v>379</v>
      </c>
      <c r="B1271" t="s">
        <v>380</v>
      </c>
      <c r="C1271" t="s">
        <v>7542</v>
      </c>
      <c r="D1271" t="s">
        <v>17067</v>
      </c>
      <c r="E1271" s="3">
        <v>7999</v>
      </c>
      <c r="F1271" s="3">
        <v>14990</v>
      </c>
      <c r="G1271" s="3" t="str" cm="1">
        <f t="array" ref="G127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71" s="18">
        <v>0.47</v>
      </c>
      <c r="I1271" s="8">
        <f>Table2[[#This Row],[rating]]+(Table2[[#This Row],[review count per product]]/8)</f>
        <v>5.3</v>
      </c>
      <c r="J1271">
        <v>4.3</v>
      </c>
      <c r="K1271" s="2">
        <v>457</v>
      </c>
      <c r="L1271" s="2" t="str">
        <f>IF(Table2[[#This Row],[rating_count]]&lt;1000,"YES","NO")</f>
        <v>YES</v>
      </c>
      <c r="M1271" s="2" t="str" cm="1">
        <f t="array" ref="M1271">_xlfn.IFS(E1271&lt;1000,"&lt;₹1000",E1271&lt;=10000,"₹1000 - ₹10000",E1271&gt;10000,"&gt;₹10000")</f>
        <v>₹1000 - ₹10000</v>
      </c>
      <c r="N1271" s="2" t="str">
        <f t="shared" si="57"/>
        <v>NO</v>
      </c>
      <c r="O1271" s="4">
        <f t="shared" si="58"/>
        <v>6850430</v>
      </c>
      <c r="P1271" t="s">
        <v>381</v>
      </c>
      <c r="Q1271" t="s">
        <v>382</v>
      </c>
      <c r="R1271" t="s">
        <v>383</v>
      </c>
      <c r="S1271">
        <f t="shared" si="59"/>
        <v>8</v>
      </c>
      <c r="T1271" t="s">
        <v>384</v>
      </c>
      <c r="U1271" t="s">
        <v>8192</v>
      </c>
      <c r="V1271" t="s">
        <v>8193</v>
      </c>
      <c r="W1271" t="s">
        <v>8194</v>
      </c>
      <c r="X1271" t="s">
        <v>8195</v>
      </c>
      <c r="Y1271" t="s">
        <v>8196</v>
      </c>
      <c r="Z1271" t="s">
        <v>8197</v>
      </c>
      <c r="AA1271" t="s">
        <v>8198</v>
      </c>
      <c r="AB1271" t="s">
        <v>8199</v>
      </c>
    </row>
    <row r="1272" spans="1:28" x14ac:dyDescent="0.25">
      <c r="A1272" t="s">
        <v>806</v>
      </c>
      <c r="B1272" t="s">
        <v>807</v>
      </c>
      <c r="C1272" t="s">
        <v>7540</v>
      </c>
      <c r="D1272" t="s">
        <v>17067</v>
      </c>
      <c r="E1272" s="3">
        <v>29990</v>
      </c>
      <c r="F1272" s="3">
        <v>65000</v>
      </c>
      <c r="G1272" s="3" t="str" cm="1">
        <f t="array" ref="G127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272" s="18">
        <v>0.54</v>
      </c>
      <c r="I1272" s="8">
        <f>Table2[[#This Row],[rating]]+(Table2[[#This Row],[review count per product]]/8)</f>
        <v>5.0999999999999996</v>
      </c>
      <c r="J1272">
        <v>4.0999999999999996</v>
      </c>
      <c r="K1272" s="2">
        <v>211</v>
      </c>
      <c r="L1272" s="2" t="str">
        <f>IF(Table2[[#This Row],[rating_count]]&lt;1000,"YES","NO")</f>
        <v>YES</v>
      </c>
      <c r="M1272" s="2" t="str" cm="1">
        <f t="array" ref="M1272">_xlfn.IFS(E1272&lt;1000,"&lt;₹1000",E1272&lt;=10000,"₹1000 - ₹10000",E1272&gt;10000,"&gt;₹10000")</f>
        <v>&gt;₹10000</v>
      </c>
      <c r="N1272" s="2" t="str">
        <f t="shared" si="57"/>
        <v>YES</v>
      </c>
      <c r="O1272" s="4">
        <f t="shared" si="58"/>
        <v>13715000</v>
      </c>
      <c r="P1272" t="s">
        <v>808</v>
      </c>
      <c r="Q1272" t="s">
        <v>809</v>
      </c>
      <c r="R1272" t="s">
        <v>810</v>
      </c>
      <c r="S1272">
        <f t="shared" si="59"/>
        <v>8</v>
      </c>
      <c r="T1272" t="s">
        <v>811</v>
      </c>
      <c r="U1272" t="s">
        <v>8671</v>
      </c>
      <c r="V1272" t="s">
        <v>8672</v>
      </c>
      <c r="W1272" t="s">
        <v>8673</v>
      </c>
      <c r="X1272" t="s">
        <v>8674</v>
      </c>
      <c r="Y1272" t="s">
        <v>8675</v>
      </c>
      <c r="Z1272" t="s">
        <v>8676</v>
      </c>
      <c r="AA1272" t="s">
        <v>8677</v>
      </c>
      <c r="AB1272" t="s">
        <v>8678</v>
      </c>
    </row>
    <row r="1273" spans="1:28" x14ac:dyDescent="0.25">
      <c r="A1273" t="s">
        <v>2376</v>
      </c>
      <c r="B1273" t="s">
        <v>2377</v>
      </c>
      <c r="C1273" t="s">
        <v>7537</v>
      </c>
      <c r="D1273" t="s">
        <v>17066</v>
      </c>
      <c r="E1273" s="3">
        <v>13999</v>
      </c>
      <c r="F1273" s="3">
        <v>15999</v>
      </c>
      <c r="G1273" s="3" t="str" cm="1">
        <f t="array" ref="G127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273" s="18">
        <v>0.13</v>
      </c>
      <c r="I1273" s="8">
        <f>Table2[[#This Row],[rating]]+(Table2[[#This Row],[review count per product]]/8)</f>
        <v>4.9000000000000004</v>
      </c>
      <c r="J1273">
        <v>3.9</v>
      </c>
      <c r="K1273" s="2">
        <v>2180</v>
      </c>
      <c r="L1273" s="2" t="str">
        <f>IF(Table2[[#This Row],[rating_count]]&lt;1000,"YES","NO")</f>
        <v>NO</v>
      </c>
      <c r="M1273" s="2" t="str" cm="1">
        <f t="array" ref="M1273">_xlfn.IFS(E1273&lt;1000,"&lt;₹1000",E1273&lt;=10000,"₹1000 - ₹10000",E1273&gt;10000,"&gt;₹10000")</f>
        <v>&gt;₹10000</v>
      </c>
      <c r="N1273" s="2" t="str">
        <f t="shared" si="57"/>
        <v>NO</v>
      </c>
      <c r="O1273" s="4">
        <f t="shared" si="58"/>
        <v>34877820</v>
      </c>
      <c r="P1273" t="s">
        <v>2378</v>
      </c>
      <c r="Q1273" t="s">
        <v>2379</v>
      </c>
      <c r="R1273" t="s">
        <v>2380</v>
      </c>
      <c r="S1273">
        <f t="shared" si="59"/>
        <v>8</v>
      </c>
      <c r="T1273" t="s">
        <v>2381</v>
      </c>
      <c r="U1273" t="s">
        <v>10375</v>
      </c>
      <c r="V1273" t="s">
        <v>10376</v>
      </c>
      <c r="W1273" t="s">
        <v>10377</v>
      </c>
      <c r="X1273" t="s">
        <v>10378</v>
      </c>
      <c r="Y1273" t="s">
        <v>10379</v>
      </c>
      <c r="Z1273" t="s">
        <v>10380</v>
      </c>
      <c r="AA1273" t="s">
        <v>10381</v>
      </c>
      <c r="AB1273" t="s">
        <v>10382</v>
      </c>
    </row>
    <row r="1274" spans="1:28" x14ac:dyDescent="0.25">
      <c r="A1274" t="s">
        <v>2500</v>
      </c>
      <c r="B1274" t="s">
        <v>2501</v>
      </c>
      <c r="C1274" t="s">
        <v>7558</v>
      </c>
      <c r="D1274" t="s">
        <v>17067</v>
      </c>
      <c r="E1274" s="3">
        <v>13999</v>
      </c>
      <c r="F1274" s="3">
        <v>15999</v>
      </c>
      <c r="G1274" s="3" t="str" cm="1">
        <f t="array" ref="G127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11-20%</v>
      </c>
      <c r="H1274" s="18">
        <v>0.13</v>
      </c>
      <c r="I1274" s="8">
        <f>Table2[[#This Row],[rating]]+(Table2[[#This Row],[review count per product]]/8)</f>
        <v>4.9000000000000004</v>
      </c>
      <c r="J1274">
        <v>3.9</v>
      </c>
      <c r="K1274" s="2">
        <v>2180</v>
      </c>
      <c r="L1274" s="2" t="str">
        <f>IF(Table2[[#This Row],[rating_count]]&lt;1000,"YES","NO")</f>
        <v>NO</v>
      </c>
      <c r="M1274" s="2" t="str" cm="1">
        <f t="array" ref="M1274">_xlfn.IFS(E1274&lt;1000,"&lt;₹1000",E1274&lt;=10000,"₹1000 - ₹10000",E1274&gt;10000,"&gt;₹10000")</f>
        <v>&gt;₹10000</v>
      </c>
      <c r="N1274" s="2" t="str">
        <f t="shared" si="57"/>
        <v>NO</v>
      </c>
      <c r="O1274" s="4">
        <f t="shared" si="58"/>
        <v>34877820</v>
      </c>
      <c r="P1274" t="s">
        <v>2378</v>
      </c>
      <c r="Q1274" t="s">
        <v>2502</v>
      </c>
      <c r="R1274" t="s">
        <v>2503</v>
      </c>
      <c r="S1274">
        <f t="shared" si="59"/>
        <v>8</v>
      </c>
      <c r="T1274" t="s">
        <v>2504</v>
      </c>
      <c r="U1274" t="s">
        <v>10375</v>
      </c>
      <c r="V1274" t="s">
        <v>10376</v>
      </c>
      <c r="W1274" t="s">
        <v>10495</v>
      </c>
      <c r="X1274" t="s">
        <v>10377</v>
      </c>
      <c r="Y1274" t="s">
        <v>10378</v>
      </c>
      <c r="Z1274" t="s">
        <v>10379</v>
      </c>
      <c r="AA1274" t="s">
        <v>10380</v>
      </c>
      <c r="AB1274" t="s">
        <v>10381</v>
      </c>
    </row>
    <row r="1275" spans="1:28" x14ac:dyDescent="0.25">
      <c r="A1275" t="s">
        <v>7431</v>
      </c>
      <c r="B1275" t="s">
        <v>7432</v>
      </c>
      <c r="C1275" t="s">
        <v>7686</v>
      </c>
      <c r="D1275" t="s">
        <v>17068</v>
      </c>
      <c r="E1275" s="3">
        <v>199</v>
      </c>
      <c r="F1275" s="3">
        <v>699</v>
      </c>
      <c r="G1275" s="3" t="str" cm="1">
        <f t="array" ref="G127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75" s="18">
        <v>0.72</v>
      </c>
      <c r="I1275" s="8">
        <f>Table2[[#This Row],[rating]]+(Table2[[#This Row],[review count per product]]/8)</f>
        <v>3.9</v>
      </c>
      <c r="J1275">
        <v>2.9</v>
      </c>
      <c r="K1275" s="2">
        <v>159</v>
      </c>
      <c r="L1275" s="2" t="str">
        <f>IF(Table2[[#This Row],[rating_count]]&lt;1000,"YES","NO")</f>
        <v>YES</v>
      </c>
      <c r="M1275" s="2" t="str" cm="1">
        <f t="array" ref="M1275">_xlfn.IFS(E1275&lt;1000,"&lt;₹1000",E1275&lt;=10000,"₹1000 - ₹10000",E1275&gt;10000,"&gt;₹10000")</f>
        <v>&lt;₹1000</v>
      </c>
      <c r="N1275" s="2" t="str">
        <f t="shared" si="57"/>
        <v>YES</v>
      </c>
      <c r="O1275" s="4">
        <f t="shared" si="58"/>
        <v>111141</v>
      </c>
      <c r="P1275" t="s">
        <v>7433</v>
      </c>
      <c r="Q1275" t="s">
        <v>7434</v>
      </c>
      <c r="R1275" t="s">
        <v>7435</v>
      </c>
      <c r="S1275">
        <f t="shared" si="59"/>
        <v>8</v>
      </c>
      <c r="T1275" t="s">
        <v>7436</v>
      </c>
      <c r="U1275" t="s">
        <v>16877</v>
      </c>
      <c r="V1275" t="s">
        <v>16878</v>
      </c>
      <c r="W1275" t="s">
        <v>16879</v>
      </c>
      <c r="X1275" t="s">
        <v>16880</v>
      </c>
      <c r="Y1275" t="s">
        <v>16881</v>
      </c>
      <c r="Z1275" t="s">
        <v>16882</v>
      </c>
      <c r="AA1275" t="s">
        <v>16883</v>
      </c>
      <c r="AB1275" t="s">
        <v>16884</v>
      </c>
    </row>
    <row r="1276" spans="1:28" x14ac:dyDescent="0.25">
      <c r="A1276" t="s">
        <v>1523</v>
      </c>
      <c r="B1276" t="s">
        <v>1524</v>
      </c>
      <c r="C1276" t="s">
        <v>7540</v>
      </c>
      <c r="D1276" t="s">
        <v>17067</v>
      </c>
      <c r="E1276" s="3">
        <v>599</v>
      </c>
      <c r="F1276" s="3">
        <v>1999</v>
      </c>
      <c r="G1276" s="3" t="str" cm="1">
        <f t="array" ref="G127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276" s="18">
        <v>0.7</v>
      </c>
      <c r="I1276" s="8">
        <f>Table2[[#This Row],[rating]]+(Table2[[#This Row],[review count per product]]/8)</f>
        <v>5.2</v>
      </c>
      <c r="J1276">
        <v>4.2</v>
      </c>
      <c r="K1276" s="2">
        <v>47</v>
      </c>
      <c r="L1276" s="2" t="str">
        <f>IF(Table2[[#This Row],[rating_count]]&lt;1000,"YES","NO")</f>
        <v>YES</v>
      </c>
      <c r="M1276" s="2" t="str" cm="1">
        <f t="array" ref="M1276">_xlfn.IFS(E1276&lt;1000,"&lt;₹1000",E1276&lt;=10000,"₹1000 - ₹10000",E1276&gt;10000,"&gt;₹10000")</f>
        <v>&lt;₹1000</v>
      </c>
      <c r="N1276" s="2" t="str">
        <f t="shared" si="57"/>
        <v>YES</v>
      </c>
      <c r="O1276" s="4">
        <f t="shared" si="58"/>
        <v>93953</v>
      </c>
      <c r="P1276" t="s">
        <v>1525</v>
      </c>
      <c r="Q1276" t="s">
        <v>1526</v>
      </c>
      <c r="R1276" t="s">
        <v>1527</v>
      </c>
      <c r="S1276">
        <f t="shared" si="59"/>
        <v>8</v>
      </c>
      <c r="T1276" t="s">
        <v>1528</v>
      </c>
      <c r="U1276" t="s">
        <v>9458</v>
      </c>
      <c r="V1276" t="s">
        <v>9459</v>
      </c>
      <c r="W1276" t="s">
        <v>9460</v>
      </c>
      <c r="X1276" t="s">
        <v>9461</v>
      </c>
      <c r="Y1276" t="s">
        <v>9462</v>
      </c>
      <c r="Z1276" t="s">
        <v>9463</v>
      </c>
      <c r="AA1276" t="s">
        <v>9464</v>
      </c>
      <c r="AB1276" t="s">
        <v>9465</v>
      </c>
    </row>
    <row r="1277" spans="1:28" x14ac:dyDescent="0.25">
      <c r="A1277" t="s">
        <v>3482</v>
      </c>
      <c r="B1277" t="s">
        <v>3483</v>
      </c>
      <c r="C1277" t="s">
        <v>7576</v>
      </c>
      <c r="D1277" t="s">
        <v>17067</v>
      </c>
      <c r="E1277" s="3">
        <v>289</v>
      </c>
      <c r="F1277" s="3">
        <v>999</v>
      </c>
      <c r="G1277" s="3" t="str" cm="1">
        <f t="array" ref="G127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77" s="18">
        <v>0.71</v>
      </c>
      <c r="I1277" s="8">
        <f>Table2[[#This Row],[rating]]+(Table2[[#This Row],[review count per product]]/8)</f>
        <v>5.0999999999999996</v>
      </c>
      <c r="J1277">
        <v>4.0999999999999996</v>
      </c>
      <c r="K1277" s="2">
        <v>401</v>
      </c>
      <c r="L1277" s="2" t="str">
        <f>IF(Table2[[#This Row],[rating_count]]&lt;1000,"YES","NO")</f>
        <v>YES</v>
      </c>
      <c r="M1277" s="2" t="str" cm="1">
        <f t="array" ref="M1277">_xlfn.IFS(E1277&lt;1000,"&lt;₹1000",E1277&lt;=10000,"₹1000 - ₹10000",E1277&gt;10000,"&gt;₹10000")</f>
        <v>&lt;₹1000</v>
      </c>
      <c r="N1277" s="2" t="str">
        <f t="shared" si="57"/>
        <v>YES</v>
      </c>
      <c r="O1277" s="4">
        <f t="shared" si="58"/>
        <v>400599</v>
      </c>
      <c r="P1277" t="s">
        <v>3484</v>
      </c>
      <c r="Q1277" t="s">
        <v>3485</v>
      </c>
      <c r="R1277" t="s">
        <v>3486</v>
      </c>
      <c r="S1277">
        <f t="shared" si="59"/>
        <v>8</v>
      </c>
      <c r="T1277" t="s">
        <v>3487</v>
      </c>
      <c r="U1277" t="s">
        <v>11710</v>
      </c>
      <c r="V1277" t="s">
        <v>11711</v>
      </c>
      <c r="W1277" t="s">
        <v>11712</v>
      </c>
      <c r="X1277" t="s">
        <v>11713</v>
      </c>
      <c r="Y1277" t="s">
        <v>11714</v>
      </c>
      <c r="Z1277" t="s">
        <v>11715</v>
      </c>
      <c r="AA1277" t="s">
        <v>11716</v>
      </c>
      <c r="AB1277" t="s">
        <v>11717</v>
      </c>
    </row>
    <row r="1278" spans="1:28" x14ac:dyDescent="0.25">
      <c r="A1278" t="s">
        <v>1784</v>
      </c>
      <c r="B1278" t="s">
        <v>1785</v>
      </c>
      <c r="C1278" t="s">
        <v>7558</v>
      </c>
      <c r="D1278" t="s">
        <v>17067</v>
      </c>
      <c r="E1278" s="3">
        <v>6499</v>
      </c>
      <c r="F1278" s="3">
        <v>8999</v>
      </c>
      <c r="G1278" s="3" t="str" cm="1">
        <f t="array" ref="G127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278" s="18">
        <v>0.28000000000000003</v>
      </c>
      <c r="I1278" s="8">
        <f>Table2[[#This Row],[rating]]+(Table2[[#This Row],[review count per product]]/8)</f>
        <v>5</v>
      </c>
      <c r="J1278">
        <v>4</v>
      </c>
      <c r="K1278" s="2">
        <v>7807</v>
      </c>
      <c r="L1278" s="2" t="str">
        <f>IF(Table2[[#This Row],[rating_count]]&lt;1000,"YES","NO")</f>
        <v>NO</v>
      </c>
      <c r="M1278" s="2" t="str" cm="1">
        <f t="array" ref="M1278">_xlfn.IFS(E1278&lt;1000,"&lt;₹1000",E1278&lt;=10000,"₹1000 - ₹10000",E1278&gt;10000,"&gt;₹10000")</f>
        <v>₹1000 - ₹10000</v>
      </c>
      <c r="N1278" s="2" t="str">
        <f t="shared" si="57"/>
        <v>NO</v>
      </c>
      <c r="O1278" s="4">
        <f t="shared" si="58"/>
        <v>70255193</v>
      </c>
      <c r="P1278" t="s">
        <v>1769</v>
      </c>
      <c r="Q1278" t="s">
        <v>1770</v>
      </c>
      <c r="R1278" t="s">
        <v>1771</v>
      </c>
      <c r="S1278">
        <f t="shared" si="59"/>
        <v>8</v>
      </c>
      <c r="T1278" t="s">
        <v>1772</v>
      </c>
      <c r="U1278" t="s">
        <v>9744</v>
      </c>
      <c r="V1278" t="s">
        <v>9745</v>
      </c>
      <c r="W1278" t="s">
        <v>9746</v>
      </c>
      <c r="X1278" t="s">
        <v>9747</v>
      </c>
      <c r="Y1278" t="s">
        <v>9748</v>
      </c>
      <c r="Z1278" t="s">
        <v>9749</v>
      </c>
      <c r="AA1278" t="s">
        <v>9750</v>
      </c>
      <c r="AB1278" t="s">
        <v>9751</v>
      </c>
    </row>
    <row r="1279" spans="1:28" x14ac:dyDescent="0.25">
      <c r="A1279" t="s">
        <v>1767</v>
      </c>
      <c r="B1279" t="s">
        <v>1768</v>
      </c>
      <c r="C1279" t="s">
        <v>7556</v>
      </c>
      <c r="D1279" t="s">
        <v>17067</v>
      </c>
      <c r="E1279" s="3">
        <v>6499</v>
      </c>
      <c r="F1279" s="3">
        <v>8999</v>
      </c>
      <c r="G1279" s="3" t="str" cm="1">
        <f t="array" ref="G127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279" s="18">
        <v>0.28000000000000003</v>
      </c>
      <c r="I1279" s="8">
        <f>Table2[[#This Row],[rating]]+(Table2[[#This Row],[review count per product]]/8)</f>
        <v>5</v>
      </c>
      <c r="J1279">
        <v>4</v>
      </c>
      <c r="K1279" s="2">
        <v>7807</v>
      </c>
      <c r="L1279" s="2" t="str">
        <f>IF(Table2[[#This Row],[rating_count]]&lt;1000,"YES","NO")</f>
        <v>NO</v>
      </c>
      <c r="M1279" s="2" t="str" cm="1">
        <f t="array" ref="M1279">_xlfn.IFS(E1279&lt;1000,"&lt;₹1000",E1279&lt;=10000,"₹1000 - ₹10000",E1279&gt;10000,"&gt;₹10000")</f>
        <v>₹1000 - ₹10000</v>
      </c>
      <c r="N1279" s="2" t="str">
        <f t="shared" si="57"/>
        <v>NO</v>
      </c>
      <c r="O1279" s="4">
        <f t="shared" si="58"/>
        <v>70255193</v>
      </c>
      <c r="P1279" t="s">
        <v>1769</v>
      </c>
      <c r="Q1279" t="s">
        <v>1770</v>
      </c>
      <c r="R1279" t="s">
        <v>1771</v>
      </c>
      <c r="S1279">
        <f t="shared" si="59"/>
        <v>8</v>
      </c>
      <c r="T1279" t="s">
        <v>1772</v>
      </c>
      <c r="U1279" t="s">
        <v>9744</v>
      </c>
      <c r="V1279" t="s">
        <v>9745</v>
      </c>
      <c r="W1279" t="s">
        <v>9746</v>
      </c>
      <c r="X1279" t="s">
        <v>9747</v>
      </c>
      <c r="Y1279" t="s">
        <v>9748</v>
      </c>
      <c r="Z1279" t="s">
        <v>9749</v>
      </c>
      <c r="AA1279" t="s">
        <v>9750</v>
      </c>
      <c r="AB1279" t="s">
        <v>9751</v>
      </c>
    </row>
    <row r="1280" spans="1:28" x14ac:dyDescent="0.25">
      <c r="A1280" t="s">
        <v>1782</v>
      </c>
      <c r="B1280" t="s">
        <v>1783</v>
      </c>
      <c r="C1280" t="s">
        <v>7558</v>
      </c>
      <c r="D1280" t="s">
        <v>17067</v>
      </c>
      <c r="E1280" s="3">
        <v>6499</v>
      </c>
      <c r="F1280" s="3">
        <v>8999</v>
      </c>
      <c r="G1280" s="3" t="str" cm="1">
        <f t="array" ref="G128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280" s="18">
        <v>0.28000000000000003</v>
      </c>
      <c r="I1280" s="8">
        <f>Table2[[#This Row],[rating]]+(Table2[[#This Row],[review count per product]]/8)</f>
        <v>5</v>
      </c>
      <c r="J1280">
        <v>4</v>
      </c>
      <c r="K1280" s="2">
        <v>7807</v>
      </c>
      <c r="L1280" s="2" t="str">
        <f>IF(Table2[[#This Row],[rating_count]]&lt;1000,"YES","NO")</f>
        <v>NO</v>
      </c>
      <c r="M1280" s="2" t="str" cm="1">
        <f t="array" ref="M1280">_xlfn.IFS(E1280&lt;1000,"&lt;₹1000",E1280&lt;=10000,"₹1000 - ₹10000",E1280&gt;10000,"&gt;₹10000")</f>
        <v>₹1000 - ₹10000</v>
      </c>
      <c r="N1280" s="2" t="str">
        <f t="shared" si="57"/>
        <v>NO</v>
      </c>
      <c r="O1280" s="4">
        <f t="shared" si="58"/>
        <v>70255193</v>
      </c>
      <c r="P1280" t="s">
        <v>1769</v>
      </c>
      <c r="Q1280" t="s">
        <v>1770</v>
      </c>
      <c r="R1280" t="s">
        <v>1771</v>
      </c>
      <c r="S1280">
        <f t="shared" si="59"/>
        <v>8</v>
      </c>
      <c r="T1280" t="s">
        <v>1772</v>
      </c>
      <c r="U1280" t="s">
        <v>9744</v>
      </c>
      <c r="V1280" t="s">
        <v>9745</v>
      </c>
      <c r="W1280" t="s">
        <v>9746</v>
      </c>
      <c r="X1280" t="s">
        <v>9747</v>
      </c>
      <c r="Y1280" t="s">
        <v>9748</v>
      </c>
      <c r="Z1280" t="s">
        <v>9749</v>
      </c>
      <c r="AA1280" t="s">
        <v>9750</v>
      </c>
      <c r="AB1280" t="s">
        <v>9751</v>
      </c>
    </row>
    <row r="1281" spans="1:28" x14ac:dyDescent="0.25">
      <c r="A1281" t="s">
        <v>2619</v>
      </c>
      <c r="B1281" t="s">
        <v>2620</v>
      </c>
      <c r="C1281" t="s">
        <v>7571</v>
      </c>
      <c r="D1281" t="s">
        <v>17067</v>
      </c>
      <c r="E1281" s="3">
        <v>281</v>
      </c>
      <c r="F1281" s="3">
        <v>1999</v>
      </c>
      <c r="G1281" s="3" t="str" cm="1">
        <f t="array" ref="G128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1281" s="18">
        <v>0.86</v>
      </c>
      <c r="I1281" s="8">
        <f>Table2[[#This Row],[rating]]+(Table2[[#This Row],[review count per product]]/8)</f>
        <v>3.8</v>
      </c>
      <c r="J1281">
        <v>2.8</v>
      </c>
      <c r="K1281" s="2">
        <v>87</v>
      </c>
      <c r="L1281" s="2" t="str">
        <f>IF(Table2[[#This Row],[rating_count]]&lt;1000,"YES","NO")</f>
        <v>YES</v>
      </c>
      <c r="M1281" s="2" t="str" cm="1">
        <f t="array" ref="M1281">_xlfn.IFS(E1281&lt;1000,"&lt;₹1000",E1281&lt;=10000,"₹1000 - ₹10000",E1281&gt;10000,"&gt;₹10000")</f>
        <v>&lt;₹1000</v>
      </c>
      <c r="N1281" s="2" t="str">
        <f t="shared" si="57"/>
        <v>YES</v>
      </c>
      <c r="O1281" s="4">
        <f t="shared" si="58"/>
        <v>173913</v>
      </c>
      <c r="P1281" t="s">
        <v>2621</v>
      </c>
      <c r="Q1281" t="s">
        <v>2622</v>
      </c>
      <c r="R1281" t="s">
        <v>2623</v>
      </c>
      <c r="S1281">
        <f t="shared" si="59"/>
        <v>8</v>
      </c>
      <c r="T1281" t="s">
        <v>2624</v>
      </c>
      <c r="U1281" t="s">
        <v>10624</v>
      </c>
      <c r="V1281" t="s">
        <v>10625</v>
      </c>
      <c r="W1281" t="s">
        <v>10626</v>
      </c>
      <c r="X1281" t="s">
        <v>10627</v>
      </c>
      <c r="Y1281" t="s">
        <v>10628</v>
      </c>
      <c r="Z1281" t="s">
        <v>10629</v>
      </c>
      <c r="AA1281" t="s">
        <v>10630</v>
      </c>
      <c r="AB1281" t="s">
        <v>10631</v>
      </c>
    </row>
    <row r="1282" spans="1:28" x14ac:dyDescent="0.25">
      <c r="A1282" t="s">
        <v>2683</v>
      </c>
      <c r="B1282" t="s">
        <v>2684</v>
      </c>
      <c r="C1282" t="s">
        <v>7558</v>
      </c>
      <c r="D1282" t="s">
        <v>17067</v>
      </c>
      <c r="E1282" s="3">
        <v>99</v>
      </c>
      <c r="F1282" s="3">
        <v>999</v>
      </c>
      <c r="G1282" s="3" t="str" cm="1">
        <f t="array" ref="G128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1282" s="18">
        <v>0.9</v>
      </c>
      <c r="I1282" s="8">
        <f>Table2[[#This Row],[rating]]+(Table2[[#This Row],[review count per product]]/8)</f>
        <v>5.4</v>
      </c>
      <c r="J1282">
        <v>4.4000000000000004</v>
      </c>
      <c r="K1282" s="2">
        <v>305</v>
      </c>
      <c r="L1282" s="2" t="str">
        <f>IF(Table2[[#This Row],[rating_count]]&lt;1000,"YES","NO")</f>
        <v>YES</v>
      </c>
      <c r="M1282" s="2" t="str" cm="1">
        <f t="array" ref="M1282">_xlfn.IFS(E1282&lt;1000,"&lt;₹1000",E1282&lt;=10000,"₹1000 - ₹10000",E1282&gt;10000,"&gt;₹10000")</f>
        <v>&lt;₹1000</v>
      </c>
      <c r="N1282" s="2" t="str">
        <f t="shared" ref="N1282:N1345" si="60">IF(H1282&gt;=50%,"YES","NO")</f>
        <v>YES</v>
      </c>
      <c r="O1282" s="4">
        <f t="shared" ref="O1282:O1345" si="61">F1282*K1282</f>
        <v>304695</v>
      </c>
      <c r="P1282" t="s">
        <v>2685</v>
      </c>
      <c r="Q1282" t="s">
        <v>2686</v>
      </c>
      <c r="R1282" t="s">
        <v>2687</v>
      </c>
      <c r="S1282">
        <f t="shared" ref="S1282:S1345" si="62">COUNTA(U1282:AB1282)</f>
        <v>8</v>
      </c>
      <c r="T1282" t="s">
        <v>2688</v>
      </c>
      <c r="U1282" t="s">
        <v>10704</v>
      </c>
      <c r="V1282" t="s">
        <v>10705</v>
      </c>
      <c r="W1282" t="s">
        <v>10706</v>
      </c>
      <c r="X1282" t="s">
        <v>10707</v>
      </c>
      <c r="Y1282" t="s">
        <v>10708</v>
      </c>
      <c r="Z1282" t="s">
        <v>10709</v>
      </c>
      <c r="AA1282" t="s">
        <v>10710</v>
      </c>
      <c r="AB1282" t="s">
        <v>10711</v>
      </c>
    </row>
    <row r="1283" spans="1:28" x14ac:dyDescent="0.25">
      <c r="A1283" t="s">
        <v>7168</v>
      </c>
      <c r="B1283" t="s">
        <v>7169</v>
      </c>
      <c r="C1283" t="s">
        <v>7697</v>
      </c>
      <c r="D1283" t="s">
        <v>17068</v>
      </c>
      <c r="E1283" s="3">
        <v>4899</v>
      </c>
      <c r="F1283" s="3">
        <v>8999</v>
      </c>
      <c r="G1283" s="3" t="str" cm="1">
        <f t="array" ref="G128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83" s="18">
        <v>0.46</v>
      </c>
      <c r="I1283" s="8">
        <f>Table2[[#This Row],[rating]]+(Table2[[#This Row],[review count per product]]/8)</f>
        <v>5.0999999999999996</v>
      </c>
      <c r="J1283">
        <v>4.0999999999999996</v>
      </c>
      <c r="K1283" s="2">
        <v>297</v>
      </c>
      <c r="L1283" s="2" t="str">
        <f>IF(Table2[[#This Row],[rating_count]]&lt;1000,"YES","NO")</f>
        <v>YES</v>
      </c>
      <c r="M1283" s="2" t="str" cm="1">
        <f t="array" ref="M1283">_xlfn.IFS(E1283&lt;1000,"&lt;₹1000",E1283&lt;=10000,"₹1000 - ₹10000",E1283&gt;10000,"&gt;₹10000")</f>
        <v>₹1000 - ₹10000</v>
      </c>
      <c r="N1283" s="2" t="str">
        <f t="shared" si="60"/>
        <v>NO</v>
      </c>
      <c r="O1283" s="4">
        <f t="shared" si="61"/>
        <v>2672703</v>
      </c>
      <c r="P1283" t="s">
        <v>7170</v>
      </c>
      <c r="Q1283" t="s">
        <v>7171</v>
      </c>
      <c r="R1283" t="s">
        <v>7172</v>
      </c>
      <c r="S1283">
        <f t="shared" si="62"/>
        <v>8</v>
      </c>
      <c r="T1283" t="s">
        <v>7173</v>
      </c>
      <c r="U1283" t="s">
        <v>16525</v>
      </c>
      <c r="V1283" t="s">
        <v>16526</v>
      </c>
      <c r="W1283" t="s">
        <v>16527</v>
      </c>
      <c r="X1283" t="s">
        <v>16528</v>
      </c>
      <c r="Y1283" t="s">
        <v>16529</v>
      </c>
      <c r="Z1283" t="s">
        <v>16530</v>
      </c>
      <c r="AA1283" t="s">
        <v>16531</v>
      </c>
      <c r="AB1283" t="s">
        <v>16532</v>
      </c>
    </row>
    <row r="1284" spans="1:28" x14ac:dyDescent="0.25">
      <c r="A1284" t="s">
        <v>1344</v>
      </c>
      <c r="B1284" t="s">
        <v>1345</v>
      </c>
      <c r="C1284" t="s">
        <v>7540</v>
      </c>
      <c r="D1284" t="s">
        <v>17067</v>
      </c>
      <c r="E1284" s="3">
        <v>54990</v>
      </c>
      <c r="F1284" s="3">
        <v>85000</v>
      </c>
      <c r="G1284" s="3" t="str" cm="1">
        <f t="array" ref="G128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284" s="18">
        <v>0.35</v>
      </c>
      <c r="I1284" s="8">
        <f>Table2[[#This Row],[rating]]+(Table2[[#This Row],[review count per product]]/8)</f>
        <v>4.8</v>
      </c>
      <c r="J1284">
        <v>4.3</v>
      </c>
      <c r="K1284" s="2">
        <v>3587</v>
      </c>
      <c r="L1284" s="2" t="str">
        <f>IF(Table2[[#This Row],[rating_count]]&lt;1000,"YES","NO")</f>
        <v>NO</v>
      </c>
      <c r="M1284" s="2" t="str" cm="1">
        <f t="array" ref="M1284">_xlfn.IFS(E1284&lt;1000,"&lt;₹1000",E1284&lt;=10000,"₹1000 - ₹10000",E1284&gt;10000,"&gt;₹10000")</f>
        <v>&gt;₹10000</v>
      </c>
      <c r="N1284" s="2" t="str">
        <f t="shared" si="60"/>
        <v>NO</v>
      </c>
      <c r="O1284" s="4">
        <f t="shared" si="61"/>
        <v>304895000</v>
      </c>
      <c r="P1284" t="s">
        <v>591</v>
      </c>
      <c r="Q1284" t="s">
        <v>592</v>
      </c>
      <c r="R1284" t="s">
        <v>593</v>
      </c>
      <c r="S1284">
        <f t="shared" si="62"/>
        <v>4</v>
      </c>
      <c r="T1284" t="s">
        <v>594</v>
      </c>
      <c r="U1284" t="s">
        <v>8432</v>
      </c>
      <c r="V1284" t="s">
        <v>8433</v>
      </c>
      <c r="W1284" t="s">
        <v>8434</v>
      </c>
      <c r="X1284" t="s">
        <v>8435</v>
      </c>
    </row>
    <row r="1285" spans="1:28" x14ac:dyDescent="0.25">
      <c r="A1285" t="s">
        <v>1388</v>
      </c>
      <c r="B1285" t="s">
        <v>1389</v>
      </c>
      <c r="C1285" t="s">
        <v>7540</v>
      </c>
      <c r="D1285" t="s">
        <v>17067</v>
      </c>
      <c r="E1285" s="3">
        <v>18999</v>
      </c>
      <c r="F1285" s="3">
        <v>24990</v>
      </c>
      <c r="G1285" s="3" t="str" cm="1">
        <f t="array" ref="G128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285" s="18">
        <v>0.24</v>
      </c>
      <c r="I1285" s="8">
        <f>Table2[[#This Row],[rating]]+(Table2[[#This Row],[review count per product]]/8)</f>
        <v>5.3</v>
      </c>
      <c r="J1285">
        <v>4.3</v>
      </c>
      <c r="K1285" s="2">
        <v>4702</v>
      </c>
      <c r="L1285" s="2" t="str">
        <f>IF(Table2[[#This Row],[rating_count]]&lt;1000,"YES","NO")</f>
        <v>NO</v>
      </c>
      <c r="M1285" s="2" t="str" cm="1">
        <f t="array" ref="M1285">_xlfn.IFS(E1285&lt;1000,"&lt;₹1000",E1285&lt;=10000,"₹1000 - ₹10000",E1285&gt;10000,"&gt;₹10000")</f>
        <v>&gt;₹10000</v>
      </c>
      <c r="N1285" s="2" t="str">
        <f t="shared" si="60"/>
        <v>NO</v>
      </c>
      <c r="O1285" s="4">
        <f t="shared" si="61"/>
        <v>117502980</v>
      </c>
      <c r="P1285" t="s">
        <v>1390</v>
      </c>
      <c r="Q1285" t="s">
        <v>148</v>
      </c>
      <c r="R1285" t="s">
        <v>149</v>
      </c>
      <c r="S1285">
        <f t="shared" si="62"/>
        <v>8</v>
      </c>
      <c r="T1285" t="s">
        <v>150</v>
      </c>
      <c r="U1285" t="s">
        <v>7912</v>
      </c>
      <c r="V1285" t="s">
        <v>7913</v>
      </c>
      <c r="W1285" t="s">
        <v>7914</v>
      </c>
      <c r="X1285" t="s">
        <v>7915</v>
      </c>
      <c r="Y1285" t="s">
        <v>7916</v>
      </c>
      <c r="Z1285" t="s">
        <v>7917</v>
      </c>
      <c r="AA1285" t="s">
        <v>7918</v>
      </c>
      <c r="AB1285" t="s">
        <v>7919</v>
      </c>
    </row>
    <row r="1286" spans="1:28" x14ac:dyDescent="0.25">
      <c r="A1286" t="s">
        <v>6299</v>
      </c>
      <c r="B1286" t="s">
        <v>6300</v>
      </c>
      <c r="C1286" t="s">
        <v>7688</v>
      </c>
      <c r="D1286" t="s">
        <v>17068</v>
      </c>
      <c r="E1286" s="3">
        <v>3599</v>
      </c>
      <c r="F1286" s="3">
        <v>7290</v>
      </c>
      <c r="G1286" s="3" t="str" cm="1">
        <f t="array" ref="G128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286" s="18">
        <v>0.51</v>
      </c>
      <c r="I1286" s="8">
        <f>Table2[[#This Row],[rating]]+(Table2[[#This Row],[review count per product]]/8)</f>
        <v>4.9000000000000004</v>
      </c>
      <c r="J1286">
        <v>3.9</v>
      </c>
      <c r="K1286" s="2">
        <v>942</v>
      </c>
      <c r="L1286" s="2" t="str">
        <f>IF(Table2[[#This Row],[rating_count]]&lt;1000,"YES","NO")</f>
        <v>YES</v>
      </c>
      <c r="M1286" s="2" t="str" cm="1">
        <f t="array" ref="M1286">_xlfn.IFS(E1286&lt;1000,"&lt;₹1000",E1286&lt;=10000,"₹1000 - ₹10000",E1286&gt;10000,"&gt;₹10000")</f>
        <v>₹1000 - ₹10000</v>
      </c>
      <c r="N1286" s="2" t="str">
        <f t="shared" si="60"/>
        <v>YES</v>
      </c>
      <c r="O1286" s="4">
        <f t="shared" si="61"/>
        <v>6867180</v>
      </c>
      <c r="P1286" t="s">
        <v>6301</v>
      </c>
      <c r="Q1286" t="s">
        <v>6302</v>
      </c>
      <c r="R1286" t="s">
        <v>6303</v>
      </c>
      <c r="S1286">
        <f t="shared" si="62"/>
        <v>8</v>
      </c>
      <c r="T1286" t="s">
        <v>6304</v>
      </c>
      <c r="U1286" t="s">
        <v>15394</v>
      </c>
      <c r="V1286" t="s">
        <v>15395</v>
      </c>
      <c r="W1286" t="s">
        <v>15396</v>
      </c>
      <c r="X1286" t="s">
        <v>15397</v>
      </c>
      <c r="Y1286" t="s">
        <v>15398</v>
      </c>
      <c r="Z1286" t="s">
        <v>15399</v>
      </c>
      <c r="AA1286" t="s">
        <v>15400</v>
      </c>
      <c r="AB1286" t="s">
        <v>15401</v>
      </c>
    </row>
    <row r="1287" spans="1:28" x14ac:dyDescent="0.25">
      <c r="A1287" t="s">
        <v>1046</v>
      </c>
      <c r="B1287" t="s">
        <v>1047</v>
      </c>
      <c r="C1287" t="s">
        <v>7541</v>
      </c>
      <c r="D1287" t="s">
        <v>17067</v>
      </c>
      <c r="E1287" s="3">
        <v>547</v>
      </c>
      <c r="F1287" s="3">
        <v>2999</v>
      </c>
      <c r="G1287" s="3" t="str" cm="1">
        <f t="array" ref="G128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81-90%</v>
      </c>
      <c r="H1287" s="18">
        <v>0.82</v>
      </c>
      <c r="I1287" s="8">
        <f>Table2[[#This Row],[rating]]+(Table2[[#This Row],[review count per product]]/8)</f>
        <v>5.3</v>
      </c>
      <c r="J1287">
        <v>4.3</v>
      </c>
      <c r="K1287" s="2">
        <v>407</v>
      </c>
      <c r="L1287" s="2" t="str">
        <f>IF(Table2[[#This Row],[rating_count]]&lt;1000,"YES","NO")</f>
        <v>YES</v>
      </c>
      <c r="M1287" s="2" t="str" cm="1">
        <f t="array" ref="M1287">_xlfn.IFS(E1287&lt;1000,"&lt;₹1000",E1287&lt;=10000,"₹1000 - ₹10000",E1287&gt;10000,"&gt;₹10000")</f>
        <v>&lt;₹1000</v>
      </c>
      <c r="N1287" s="2" t="str">
        <f t="shared" si="60"/>
        <v>YES</v>
      </c>
      <c r="O1287" s="4">
        <f t="shared" si="61"/>
        <v>1220593</v>
      </c>
      <c r="P1287" t="s">
        <v>1048</v>
      </c>
      <c r="Q1287" t="s">
        <v>1049</v>
      </c>
      <c r="R1287" t="s">
        <v>1050</v>
      </c>
      <c r="S1287">
        <f t="shared" si="62"/>
        <v>8</v>
      </c>
      <c r="T1287" t="s">
        <v>1051</v>
      </c>
      <c r="U1287" t="s">
        <v>8907</v>
      </c>
      <c r="V1287" t="s">
        <v>8908</v>
      </c>
      <c r="W1287" t="s">
        <v>8909</v>
      </c>
      <c r="X1287" t="s">
        <v>8910</v>
      </c>
      <c r="Y1287" t="s">
        <v>8911</v>
      </c>
      <c r="Z1287" t="s">
        <v>8912</v>
      </c>
      <c r="AA1287" t="s">
        <v>8913</v>
      </c>
      <c r="AB1287" t="s">
        <v>8914</v>
      </c>
    </row>
    <row r="1288" spans="1:28" x14ac:dyDescent="0.25">
      <c r="A1288" t="s">
        <v>4250</v>
      </c>
      <c r="B1288" t="s">
        <v>4251</v>
      </c>
      <c r="C1288" t="s">
        <v>7582</v>
      </c>
      <c r="D1288" t="s">
        <v>17066</v>
      </c>
      <c r="E1288" s="3">
        <v>499</v>
      </c>
      <c r="F1288" s="3">
        <v>1299</v>
      </c>
      <c r="G1288" s="3" t="str" cm="1">
        <f t="array" ref="G128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288" s="18">
        <v>0.62</v>
      </c>
      <c r="I1288" s="8">
        <f>Table2[[#This Row],[rating]]+(Table2[[#This Row],[review count per product]]/8)</f>
        <v>5.5</v>
      </c>
      <c r="J1288">
        <v>4.5</v>
      </c>
      <c r="K1288" s="2">
        <v>434</v>
      </c>
      <c r="L1288" s="2" t="str">
        <f>IF(Table2[[#This Row],[rating_count]]&lt;1000,"YES","NO")</f>
        <v>YES</v>
      </c>
      <c r="M1288" s="2" t="str" cm="1">
        <f t="array" ref="M1288">_xlfn.IFS(E1288&lt;1000,"&lt;₹1000",E1288&lt;=10000,"₹1000 - ₹10000",E1288&gt;10000,"&gt;₹10000")</f>
        <v>&lt;₹1000</v>
      </c>
      <c r="N1288" s="2" t="str">
        <f t="shared" si="60"/>
        <v>YES</v>
      </c>
      <c r="O1288" s="4">
        <f t="shared" si="61"/>
        <v>563766</v>
      </c>
      <c r="P1288" t="s">
        <v>4252</v>
      </c>
      <c r="Q1288" t="s">
        <v>4253</v>
      </c>
      <c r="R1288" t="s">
        <v>4254</v>
      </c>
      <c r="S1288">
        <f t="shared" si="62"/>
        <v>8</v>
      </c>
      <c r="T1288" t="s">
        <v>4255</v>
      </c>
      <c r="U1288" t="s">
        <v>12726</v>
      </c>
      <c r="V1288" t="s">
        <v>12727</v>
      </c>
      <c r="W1288" t="s">
        <v>12728</v>
      </c>
      <c r="X1288" t="s">
        <v>12729</v>
      </c>
      <c r="Y1288" t="s">
        <v>12730</v>
      </c>
      <c r="Z1288" t="s">
        <v>12731</v>
      </c>
      <c r="AA1288" t="s">
        <v>12732</v>
      </c>
      <c r="AB1288" t="s">
        <v>12733</v>
      </c>
    </row>
    <row r="1289" spans="1:28" x14ac:dyDescent="0.25">
      <c r="A1289" t="s">
        <v>6545</v>
      </c>
      <c r="B1289" t="s">
        <v>6546</v>
      </c>
      <c r="C1289" t="s">
        <v>7680</v>
      </c>
      <c r="D1289" t="s">
        <v>17068</v>
      </c>
      <c r="E1289" s="3">
        <v>8499</v>
      </c>
      <c r="F1289" s="3">
        <v>16490</v>
      </c>
      <c r="G1289" s="3" t="str" cm="1">
        <f t="array" ref="G128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89" s="18">
        <v>0.48</v>
      </c>
      <c r="I1289" s="8">
        <f>Table2[[#This Row],[rating]]+(Table2[[#This Row],[review count per product]]/8)</f>
        <v>5.3</v>
      </c>
      <c r="J1289">
        <v>4.3</v>
      </c>
      <c r="K1289" s="2">
        <v>97</v>
      </c>
      <c r="L1289" s="2" t="str">
        <f>IF(Table2[[#This Row],[rating_count]]&lt;1000,"YES","NO")</f>
        <v>YES</v>
      </c>
      <c r="M1289" s="2" t="str" cm="1">
        <f t="array" ref="M1289">_xlfn.IFS(E1289&lt;1000,"&lt;₹1000",E1289&lt;=10000,"₹1000 - ₹10000",E1289&gt;10000,"&gt;₹10000")</f>
        <v>₹1000 - ₹10000</v>
      </c>
      <c r="N1289" s="2" t="str">
        <f t="shared" si="60"/>
        <v>NO</v>
      </c>
      <c r="O1289" s="4">
        <f t="shared" si="61"/>
        <v>1599530</v>
      </c>
      <c r="P1289" t="s">
        <v>6547</v>
      </c>
      <c r="Q1289" t="s">
        <v>6548</v>
      </c>
      <c r="R1289" t="s">
        <v>6549</v>
      </c>
      <c r="S1289">
        <f t="shared" si="62"/>
        <v>8</v>
      </c>
      <c r="T1289" t="s">
        <v>6550</v>
      </c>
      <c r="U1289" t="s">
        <v>15721</v>
      </c>
      <c r="V1289" t="s">
        <v>15722</v>
      </c>
      <c r="W1289" t="s">
        <v>15723</v>
      </c>
      <c r="X1289" t="s">
        <v>15724</v>
      </c>
      <c r="Y1289" t="s">
        <v>15725</v>
      </c>
      <c r="Z1289" t="s">
        <v>15726</v>
      </c>
      <c r="AA1289" t="s">
        <v>15727</v>
      </c>
      <c r="AB1289" t="s">
        <v>15728</v>
      </c>
    </row>
    <row r="1290" spans="1:28" x14ac:dyDescent="0.25">
      <c r="A1290" t="s">
        <v>448</v>
      </c>
      <c r="B1290" t="s">
        <v>449</v>
      </c>
      <c r="C1290" t="s">
        <v>7541</v>
      </c>
      <c r="D1290" t="s">
        <v>17067</v>
      </c>
      <c r="E1290" s="3">
        <v>1434</v>
      </c>
      <c r="F1290" s="3">
        <v>3999</v>
      </c>
      <c r="G1290" s="3" t="str" cm="1">
        <f t="array" ref="G129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290" s="18">
        <v>0.64</v>
      </c>
      <c r="I1290" s="8">
        <f>Table2[[#This Row],[rating]]+(Table2[[#This Row],[review count per product]]/8)</f>
        <v>5</v>
      </c>
      <c r="J1290">
        <v>4</v>
      </c>
      <c r="K1290" s="2">
        <v>32</v>
      </c>
      <c r="L1290" s="2" t="str">
        <f>IF(Table2[[#This Row],[rating_count]]&lt;1000,"YES","NO")</f>
        <v>YES</v>
      </c>
      <c r="M1290" s="2" t="str" cm="1">
        <f t="array" ref="M1290">_xlfn.IFS(E1290&lt;1000,"&lt;₹1000",E1290&lt;=10000,"₹1000 - ₹10000",E1290&gt;10000,"&gt;₹10000")</f>
        <v>₹1000 - ₹10000</v>
      </c>
      <c r="N1290" s="2" t="str">
        <f t="shared" si="60"/>
        <v>YES</v>
      </c>
      <c r="O1290" s="4">
        <f t="shared" si="61"/>
        <v>127968</v>
      </c>
      <c r="P1290" t="s">
        <v>450</v>
      </c>
      <c r="Q1290" t="s">
        <v>451</v>
      </c>
      <c r="R1290" t="s">
        <v>452</v>
      </c>
      <c r="S1290">
        <f t="shared" si="62"/>
        <v>8</v>
      </c>
      <c r="T1290" t="s">
        <v>453</v>
      </c>
      <c r="U1290" t="s">
        <v>8280</v>
      </c>
      <c r="V1290" t="s">
        <v>8281</v>
      </c>
      <c r="W1290" t="s">
        <v>8282</v>
      </c>
      <c r="X1290" t="s">
        <v>8283</v>
      </c>
      <c r="Y1290" t="s">
        <v>8284</v>
      </c>
      <c r="Z1290" t="s">
        <v>8285</v>
      </c>
      <c r="AA1290" t="s">
        <v>8286</v>
      </c>
      <c r="AB1290" t="s">
        <v>8287</v>
      </c>
    </row>
    <row r="1291" spans="1:28" x14ac:dyDescent="0.25">
      <c r="A1291" t="s">
        <v>2413</v>
      </c>
      <c r="B1291" t="s">
        <v>2414</v>
      </c>
      <c r="C1291" t="s">
        <v>7537</v>
      </c>
      <c r="D1291" t="s">
        <v>17066</v>
      </c>
      <c r="E1291" s="3">
        <v>12999</v>
      </c>
      <c r="F1291" s="3">
        <v>13499</v>
      </c>
      <c r="G1291" s="3" t="str" cm="1">
        <f t="array" ref="G129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0-10%</v>
      </c>
      <c r="H1291" s="18">
        <v>0.04</v>
      </c>
      <c r="I1291" s="8">
        <f>Table2[[#This Row],[rating]]+(Table2[[#This Row],[review count per product]]/8)</f>
        <v>5.0999999999999996</v>
      </c>
      <c r="J1291">
        <v>4.0999999999999996</v>
      </c>
      <c r="K1291" s="2">
        <v>56098</v>
      </c>
      <c r="L1291" s="2" t="str">
        <f>IF(Table2[[#This Row],[rating_count]]&lt;1000,"YES","NO")</f>
        <v>NO</v>
      </c>
      <c r="M1291" s="2" t="str" cm="1">
        <f t="array" ref="M1291">_xlfn.IFS(E1291&lt;1000,"&lt;₹1000",E1291&lt;=10000,"₹1000 - ₹10000",E1291&gt;10000,"&gt;₹10000")</f>
        <v>&gt;₹10000</v>
      </c>
      <c r="N1291" s="2" t="str">
        <f t="shared" si="60"/>
        <v>NO</v>
      </c>
      <c r="O1291" s="4">
        <f t="shared" si="61"/>
        <v>757266902</v>
      </c>
      <c r="P1291" t="s">
        <v>2415</v>
      </c>
      <c r="Q1291" t="s">
        <v>2416</v>
      </c>
      <c r="R1291" t="s">
        <v>2417</v>
      </c>
      <c r="S1291">
        <f t="shared" si="62"/>
        <v>8</v>
      </c>
      <c r="T1291" t="s">
        <v>2418</v>
      </c>
      <c r="U1291" t="s">
        <v>10415</v>
      </c>
      <c r="V1291" t="s">
        <v>10416</v>
      </c>
      <c r="W1291" t="s">
        <v>10417</v>
      </c>
      <c r="X1291" t="s">
        <v>10418</v>
      </c>
      <c r="Y1291" t="s">
        <v>10419</v>
      </c>
      <c r="Z1291" t="s">
        <v>10420</v>
      </c>
      <c r="AA1291" t="s">
        <v>10421</v>
      </c>
      <c r="AB1291" t="s">
        <v>10422</v>
      </c>
    </row>
    <row r="1292" spans="1:28" x14ac:dyDescent="0.25">
      <c r="A1292" t="s">
        <v>2467</v>
      </c>
      <c r="B1292" t="s">
        <v>2468</v>
      </c>
      <c r="C1292" t="s">
        <v>7556</v>
      </c>
      <c r="D1292" t="s">
        <v>17067</v>
      </c>
      <c r="E1292" s="3">
        <v>4999</v>
      </c>
      <c r="F1292" s="3">
        <v>6999</v>
      </c>
      <c r="G1292" s="3" t="str" cm="1">
        <f t="array" ref="G129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292" s="18">
        <v>0.28999999999999998</v>
      </c>
      <c r="I1292" s="8">
        <f>Table2[[#This Row],[rating]]+(Table2[[#This Row],[review count per product]]/8)</f>
        <v>4.8</v>
      </c>
      <c r="J1292">
        <v>3.8</v>
      </c>
      <c r="K1292" s="2">
        <v>758</v>
      </c>
      <c r="L1292" s="2" t="str">
        <f>IF(Table2[[#This Row],[rating_count]]&lt;1000,"YES","NO")</f>
        <v>YES</v>
      </c>
      <c r="M1292" s="2" t="str" cm="1">
        <f t="array" ref="M1292">_xlfn.IFS(E1292&lt;1000,"&lt;₹1000",E1292&lt;=10000,"₹1000 - ₹10000",E1292&gt;10000,"&gt;₹10000")</f>
        <v>₹1000 - ₹10000</v>
      </c>
      <c r="N1292" s="2" t="str">
        <f t="shared" si="60"/>
        <v>NO</v>
      </c>
      <c r="O1292" s="4">
        <f t="shared" si="61"/>
        <v>5305242</v>
      </c>
      <c r="P1292" t="s">
        <v>2469</v>
      </c>
      <c r="Q1292" t="s">
        <v>2470</v>
      </c>
      <c r="R1292" t="s">
        <v>2471</v>
      </c>
      <c r="S1292">
        <f t="shared" si="62"/>
        <v>8</v>
      </c>
      <c r="T1292" t="s">
        <v>2472</v>
      </c>
      <c r="U1292" t="s">
        <v>10463</v>
      </c>
      <c r="V1292" t="s">
        <v>10464</v>
      </c>
      <c r="W1292" t="s">
        <v>10465</v>
      </c>
      <c r="X1292" t="s">
        <v>10466</v>
      </c>
      <c r="Y1292" t="s">
        <v>10467</v>
      </c>
      <c r="Z1292" t="s">
        <v>10468</v>
      </c>
      <c r="AA1292" t="s">
        <v>10469</v>
      </c>
      <c r="AB1292" t="s">
        <v>10470</v>
      </c>
    </row>
    <row r="1293" spans="1:28" x14ac:dyDescent="0.25">
      <c r="A1293" t="s">
        <v>5707</v>
      </c>
      <c r="B1293" t="s">
        <v>5708</v>
      </c>
      <c r="C1293" t="s">
        <v>7692</v>
      </c>
      <c r="D1293" t="s">
        <v>17068</v>
      </c>
      <c r="E1293" s="3">
        <v>899</v>
      </c>
      <c r="F1293" s="3">
        <v>1990</v>
      </c>
      <c r="G1293" s="3" t="str" cm="1">
        <f t="array" ref="G129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293" s="18">
        <v>0.55000000000000004</v>
      </c>
      <c r="I1293" s="8">
        <f>Table2[[#This Row],[rating]]+(Table2[[#This Row],[review count per product]]/8)</f>
        <v>5.0999999999999996</v>
      </c>
      <c r="J1293">
        <v>4.0999999999999996</v>
      </c>
      <c r="K1293" s="2">
        <v>185</v>
      </c>
      <c r="L1293" s="2" t="str">
        <f>IF(Table2[[#This Row],[rating_count]]&lt;1000,"YES","NO")</f>
        <v>YES</v>
      </c>
      <c r="M1293" s="2" t="str" cm="1">
        <f t="array" ref="M1293">_xlfn.IFS(E1293&lt;1000,"&lt;₹1000",E1293&lt;=10000,"₹1000 - ₹10000",E1293&gt;10000,"&gt;₹10000")</f>
        <v>&lt;₹1000</v>
      </c>
      <c r="N1293" s="2" t="str">
        <f t="shared" si="60"/>
        <v>YES</v>
      </c>
      <c r="O1293" s="4">
        <f t="shared" si="61"/>
        <v>368150</v>
      </c>
      <c r="P1293" t="s">
        <v>5709</v>
      </c>
      <c r="Q1293" t="s">
        <v>5710</v>
      </c>
      <c r="R1293" t="s">
        <v>5711</v>
      </c>
      <c r="S1293">
        <f t="shared" si="62"/>
        <v>8</v>
      </c>
      <c r="T1293" t="s">
        <v>5712</v>
      </c>
      <c r="U1293" t="s">
        <v>14618</v>
      </c>
      <c r="V1293" t="s">
        <v>14619</v>
      </c>
      <c r="W1293" t="s">
        <v>14620</v>
      </c>
      <c r="X1293" t="s">
        <v>14621</v>
      </c>
      <c r="Y1293" t="s">
        <v>14622</v>
      </c>
      <c r="Z1293" t="s">
        <v>14623</v>
      </c>
      <c r="AA1293" t="s">
        <v>14624</v>
      </c>
      <c r="AB1293" t="s">
        <v>14625</v>
      </c>
    </row>
    <row r="1294" spans="1:28" x14ac:dyDescent="0.25">
      <c r="A1294" t="s">
        <v>1786</v>
      </c>
      <c r="B1294" t="s">
        <v>1787</v>
      </c>
      <c r="C1294" t="s">
        <v>7558</v>
      </c>
      <c r="D1294" t="s">
        <v>17067</v>
      </c>
      <c r="E1294" s="3">
        <v>569</v>
      </c>
      <c r="F1294" s="3">
        <v>1000</v>
      </c>
      <c r="G1294" s="3" t="str" cm="1">
        <f t="array" ref="G129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94" s="18">
        <v>0.43</v>
      </c>
      <c r="I1294" s="8">
        <f>Table2[[#This Row],[rating]]+(Table2[[#This Row],[review count per product]]/8)</f>
        <v>5.4</v>
      </c>
      <c r="J1294">
        <v>4.4000000000000004</v>
      </c>
      <c r="K1294" s="2">
        <v>67259</v>
      </c>
      <c r="L1294" s="2" t="str">
        <f>IF(Table2[[#This Row],[rating_count]]&lt;1000,"YES","NO")</f>
        <v>NO</v>
      </c>
      <c r="M1294" s="2" t="str" cm="1">
        <f t="array" ref="M1294">_xlfn.IFS(E1294&lt;1000,"&lt;₹1000",E1294&lt;=10000,"₹1000 - ₹10000",E1294&gt;10000,"&gt;₹10000")</f>
        <v>&lt;₹1000</v>
      </c>
      <c r="N1294" s="2" t="str">
        <f t="shared" si="60"/>
        <v>NO</v>
      </c>
      <c r="O1294" s="4">
        <f t="shared" si="61"/>
        <v>67259000</v>
      </c>
      <c r="P1294" t="s">
        <v>1788</v>
      </c>
      <c r="Q1294" t="s">
        <v>1789</v>
      </c>
      <c r="R1294" t="s">
        <v>1790</v>
      </c>
      <c r="S1294">
        <f t="shared" si="62"/>
        <v>8</v>
      </c>
      <c r="T1294" t="s">
        <v>1791</v>
      </c>
      <c r="U1294" t="s">
        <v>9760</v>
      </c>
      <c r="V1294" t="s">
        <v>9761</v>
      </c>
      <c r="W1294" t="s">
        <v>9762</v>
      </c>
      <c r="X1294" t="s">
        <v>9763</v>
      </c>
      <c r="Y1294" t="s">
        <v>9764</v>
      </c>
      <c r="Z1294" t="s">
        <v>9765</v>
      </c>
      <c r="AA1294" t="s">
        <v>9766</v>
      </c>
      <c r="AB1294" t="s">
        <v>9767</v>
      </c>
    </row>
    <row r="1295" spans="1:28" x14ac:dyDescent="0.25">
      <c r="A1295" t="s">
        <v>4113</v>
      </c>
      <c r="B1295" t="s">
        <v>4114</v>
      </c>
      <c r="C1295" t="s">
        <v>7633</v>
      </c>
      <c r="D1295" t="s">
        <v>17066</v>
      </c>
      <c r="E1295" s="3">
        <v>199</v>
      </c>
      <c r="F1295" s="3">
        <v>999</v>
      </c>
      <c r="G1295" s="3" t="str" cm="1">
        <f t="array" ref="G129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295" s="18">
        <v>0.8</v>
      </c>
      <c r="I1295" s="8">
        <f>Table2[[#This Row],[rating]]+(Table2[[#This Row],[review count per product]]/8)</f>
        <v>5.2</v>
      </c>
      <c r="J1295">
        <v>4.2</v>
      </c>
      <c r="K1295" s="2">
        <v>362</v>
      </c>
      <c r="L1295" s="2" t="str">
        <f>IF(Table2[[#This Row],[rating_count]]&lt;1000,"YES","NO")</f>
        <v>YES</v>
      </c>
      <c r="M1295" s="2" t="str" cm="1">
        <f t="array" ref="M1295">_xlfn.IFS(E1295&lt;1000,"&lt;₹1000",E1295&lt;=10000,"₹1000 - ₹10000",E1295&gt;10000,"&gt;₹10000")</f>
        <v>&lt;₹1000</v>
      </c>
      <c r="N1295" s="2" t="str">
        <f t="shared" si="60"/>
        <v>YES</v>
      </c>
      <c r="O1295" s="4">
        <f t="shared" si="61"/>
        <v>361638</v>
      </c>
      <c r="P1295" t="s">
        <v>4115</v>
      </c>
      <c r="Q1295" t="s">
        <v>4116</v>
      </c>
      <c r="R1295" t="s">
        <v>4117</v>
      </c>
      <c r="S1295">
        <f t="shared" si="62"/>
        <v>8</v>
      </c>
      <c r="T1295" t="s">
        <v>4118</v>
      </c>
      <c r="U1295" t="s">
        <v>12542</v>
      </c>
      <c r="V1295" t="s">
        <v>12543</v>
      </c>
      <c r="W1295" t="s">
        <v>12544</v>
      </c>
      <c r="X1295" t="s">
        <v>12545</v>
      </c>
      <c r="Y1295" t="s">
        <v>12546</v>
      </c>
      <c r="Z1295" t="s">
        <v>12547</v>
      </c>
      <c r="AA1295" t="s">
        <v>12548</v>
      </c>
      <c r="AB1295" t="s">
        <v>12549</v>
      </c>
    </row>
    <row r="1296" spans="1:28" x14ac:dyDescent="0.25">
      <c r="A1296" t="s">
        <v>1846</v>
      </c>
      <c r="B1296" t="s">
        <v>1847</v>
      </c>
      <c r="C1296" t="s">
        <v>7562</v>
      </c>
      <c r="D1296" t="s">
        <v>17067</v>
      </c>
      <c r="E1296" s="3">
        <v>959</v>
      </c>
      <c r="F1296" s="3">
        <v>1800</v>
      </c>
      <c r="G1296" s="3" t="str" cm="1">
        <f t="array" ref="G129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96" s="18">
        <v>0.47</v>
      </c>
      <c r="I1296" s="8">
        <f>Table2[[#This Row],[rating]]+(Table2[[#This Row],[review count per product]]/8)</f>
        <v>5.4</v>
      </c>
      <c r="J1296">
        <v>4.4000000000000004</v>
      </c>
      <c r="K1296" s="2">
        <v>67259</v>
      </c>
      <c r="L1296" s="2" t="str">
        <f>IF(Table2[[#This Row],[rating_count]]&lt;1000,"YES","NO")</f>
        <v>NO</v>
      </c>
      <c r="M1296" s="2" t="str" cm="1">
        <f t="array" ref="M1296">_xlfn.IFS(E1296&lt;1000,"&lt;₹1000",E1296&lt;=10000,"₹1000 - ₹10000",E1296&gt;10000,"&gt;₹10000")</f>
        <v>&lt;₹1000</v>
      </c>
      <c r="N1296" s="2" t="str">
        <f t="shared" si="60"/>
        <v>NO</v>
      </c>
      <c r="O1296" s="4">
        <f t="shared" si="61"/>
        <v>121066200</v>
      </c>
      <c r="P1296" t="s">
        <v>1788</v>
      </c>
      <c r="Q1296" t="s">
        <v>1789</v>
      </c>
      <c r="R1296" t="s">
        <v>1790</v>
      </c>
      <c r="S1296">
        <f t="shared" si="62"/>
        <v>8</v>
      </c>
      <c r="T1296" t="s">
        <v>1791</v>
      </c>
      <c r="U1296" t="s">
        <v>9760</v>
      </c>
      <c r="V1296" t="s">
        <v>9761</v>
      </c>
      <c r="W1296" t="s">
        <v>9762</v>
      </c>
      <c r="X1296" t="s">
        <v>9763</v>
      </c>
      <c r="Y1296" t="s">
        <v>9764</v>
      </c>
      <c r="Z1296" t="s">
        <v>9765</v>
      </c>
      <c r="AA1296" t="s">
        <v>9766</v>
      </c>
      <c r="AB1296" t="s">
        <v>9767</v>
      </c>
    </row>
    <row r="1297" spans="1:28" x14ac:dyDescent="0.25">
      <c r="A1297" t="s">
        <v>2446</v>
      </c>
      <c r="B1297" t="s">
        <v>2447</v>
      </c>
      <c r="C1297" t="s">
        <v>7570</v>
      </c>
      <c r="D1297" t="s">
        <v>17067</v>
      </c>
      <c r="E1297" s="3">
        <v>1989</v>
      </c>
      <c r="F1297" s="3">
        <v>3500</v>
      </c>
      <c r="G1297" s="3" t="str" cm="1">
        <f t="array" ref="G129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297" s="18">
        <v>0.43</v>
      </c>
      <c r="I1297" s="8">
        <f>Table2[[#This Row],[rating]]+(Table2[[#This Row],[review count per product]]/8)</f>
        <v>5.4</v>
      </c>
      <c r="J1297">
        <v>4.4000000000000004</v>
      </c>
      <c r="K1297" s="2">
        <v>67260</v>
      </c>
      <c r="L1297" s="2" t="str">
        <f>IF(Table2[[#This Row],[rating_count]]&lt;1000,"YES","NO")</f>
        <v>NO</v>
      </c>
      <c r="M1297" s="2" t="str" cm="1">
        <f t="array" ref="M1297">_xlfn.IFS(E1297&lt;1000,"&lt;₹1000",E1297&lt;=10000,"₹1000 - ₹10000",E1297&gt;10000,"&gt;₹10000")</f>
        <v>₹1000 - ₹10000</v>
      </c>
      <c r="N1297" s="2" t="str">
        <f t="shared" si="60"/>
        <v>NO</v>
      </c>
      <c r="O1297" s="4">
        <f t="shared" si="61"/>
        <v>235410000</v>
      </c>
      <c r="P1297" t="s">
        <v>2448</v>
      </c>
      <c r="Q1297" t="s">
        <v>1789</v>
      </c>
      <c r="R1297" t="s">
        <v>1790</v>
      </c>
      <c r="S1297">
        <f t="shared" si="62"/>
        <v>8</v>
      </c>
      <c r="T1297" t="s">
        <v>1791</v>
      </c>
      <c r="U1297" t="s">
        <v>9760</v>
      </c>
      <c r="V1297" t="s">
        <v>9761</v>
      </c>
      <c r="W1297" t="s">
        <v>9762</v>
      </c>
      <c r="X1297" t="s">
        <v>9763</v>
      </c>
      <c r="Y1297" t="s">
        <v>9764</v>
      </c>
      <c r="Z1297" t="s">
        <v>9765</v>
      </c>
      <c r="AA1297" t="s">
        <v>9766</v>
      </c>
      <c r="AB1297" t="s">
        <v>9767</v>
      </c>
    </row>
    <row r="1298" spans="1:28" x14ac:dyDescent="0.25">
      <c r="A1298" t="s">
        <v>7300</v>
      </c>
      <c r="B1298" t="s">
        <v>7301</v>
      </c>
      <c r="C1298" t="s">
        <v>7688</v>
      </c>
      <c r="D1298" t="s">
        <v>17068</v>
      </c>
      <c r="E1298" s="3">
        <v>1199</v>
      </c>
      <c r="F1298" s="3">
        <v>2990</v>
      </c>
      <c r="G1298" s="3" t="str" cm="1">
        <f t="array" ref="G129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298" s="18">
        <v>0.6</v>
      </c>
      <c r="I1298" s="8">
        <f>Table2[[#This Row],[rating]]+(Table2[[#This Row],[review count per product]]/8)</f>
        <v>4.8</v>
      </c>
      <c r="J1298">
        <v>3.8</v>
      </c>
      <c r="K1298" s="2">
        <v>133</v>
      </c>
      <c r="L1298" s="2" t="str">
        <f>IF(Table2[[#This Row],[rating_count]]&lt;1000,"YES","NO")</f>
        <v>YES</v>
      </c>
      <c r="M1298" s="2" t="str" cm="1">
        <f t="array" ref="M1298">_xlfn.IFS(E1298&lt;1000,"&lt;₹1000",E1298&lt;=10000,"₹1000 - ₹10000",E1298&gt;10000,"&gt;₹10000")</f>
        <v>₹1000 - ₹10000</v>
      </c>
      <c r="N1298" s="2" t="str">
        <f t="shared" si="60"/>
        <v>YES</v>
      </c>
      <c r="O1298" s="4">
        <f t="shared" si="61"/>
        <v>397670</v>
      </c>
      <c r="P1298" t="s">
        <v>7302</v>
      </c>
      <c r="Q1298" t="s">
        <v>7303</v>
      </c>
      <c r="R1298" t="s">
        <v>7304</v>
      </c>
      <c r="S1298">
        <f t="shared" si="62"/>
        <v>8</v>
      </c>
      <c r="T1298" t="s">
        <v>7305</v>
      </c>
      <c r="U1298" t="s">
        <v>16701</v>
      </c>
      <c r="V1298" t="s">
        <v>16702</v>
      </c>
      <c r="W1298" t="s">
        <v>16703</v>
      </c>
      <c r="X1298" t="s">
        <v>16704</v>
      </c>
      <c r="Y1298" t="s">
        <v>16705</v>
      </c>
      <c r="Z1298" t="s">
        <v>16706</v>
      </c>
      <c r="AA1298" t="s">
        <v>16707</v>
      </c>
      <c r="AB1298" t="s">
        <v>16708</v>
      </c>
    </row>
    <row r="1299" spans="1:28" x14ac:dyDescent="0.25">
      <c r="A1299" t="s">
        <v>1925</v>
      </c>
      <c r="B1299" t="s">
        <v>1744</v>
      </c>
      <c r="C1299" t="s">
        <v>7537</v>
      </c>
      <c r="D1299" t="s">
        <v>17066</v>
      </c>
      <c r="E1299" s="3">
        <v>1799</v>
      </c>
      <c r="F1299" s="3">
        <v>19999</v>
      </c>
      <c r="G1299" s="3" t="str" cm="1">
        <f t="array" ref="G129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91-100%</v>
      </c>
      <c r="H1299" s="18">
        <v>0.91</v>
      </c>
      <c r="I1299" s="8">
        <f>Table2[[#This Row],[rating]]+(Table2[[#This Row],[review count per product]]/8)</f>
        <v>5.2</v>
      </c>
      <c r="J1299">
        <v>4.2</v>
      </c>
      <c r="K1299" s="2">
        <v>13937</v>
      </c>
      <c r="L1299" s="2" t="str">
        <f>IF(Table2[[#This Row],[rating_count]]&lt;1000,"YES","NO")</f>
        <v>NO</v>
      </c>
      <c r="M1299" s="2" t="str" cm="1">
        <f t="array" ref="M1299">_xlfn.IFS(E1299&lt;1000,"&lt;₹1000",E1299&lt;=10000,"₹1000 - ₹10000",E1299&gt;10000,"&gt;₹10000")</f>
        <v>₹1000 - ₹10000</v>
      </c>
      <c r="N1299" s="2" t="str">
        <f t="shared" si="60"/>
        <v>YES</v>
      </c>
      <c r="O1299" s="4">
        <f t="shared" si="61"/>
        <v>278726063</v>
      </c>
      <c r="P1299" t="s">
        <v>1926</v>
      </c>
      <c r="Q1299" t="s">
        <v>1746</v>
      </c>
      <c r="R1299" t="s">
        <v>1747</v>
      </c>
      <c r="S1299">
        <f t="shared" si="62"/>
        <v>8</v>
      </c>
      <c r="T1299" t="s">
        <v>1748</v>
      </c>
      <c r="U1299" t="s">
        <v>9712</v>
      </c>
      <c r="V1299" t="s">
        <v>9713</v>
      </c>
      <c r="W1299" t="s">
        <v>9714</v>
      </c>
      <c r="X1299" t="s">
        <v>9715</v>
      </c>
      <c r="Y1299" t="s">
        <v>9716</v>
      </c>
      <c r="Z1299" t="s">
        <v>9717</v>
      </c>
      <c r="AA1299" t="s">
        <v>9718</v>
      </c>
      <c r="AB1299" t="s">
        <v>9719</v>
      </c>
    </row>
    <row r="1300" spans="1:28" x14ac:dyDescent="0.25">
      <c r="A1300" t="s">
        <v>1898</v>
      </c>
      <c r="B1300" t="s">
        <v>1744</v>
      </c>
      <c r="C1300" t="s">
        <v>7559</v>
      </c>
      <c r="D1300" t="s">
        <v>17067</v>
      </c>
      <c r="E1300" s="3">
        <v>1799</v>
      </c>
      <c r="F1300" s="3">
        <v>19999</v>
      </c>
      <c r="G1300" s="3" t="str" cm="1">
        <f t="array" ref="G130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91-100%</v>
      </c>
      <c r="H1300" s="18">
        <v>0.91</v>
      </c>
      <c r="I1300" s="8">
        <f>Table2[[#This Row],[rating]]+(Table2[[#This Row],[review count per product]]/8)</f>
        <v>5.2</v>
      </c>
      <c r="J1300">
        <v>4.2</v>
      </c>
      <c r="K1300" s="2">
        <v>13937</v>
      </c>
      <c r="L1300" s="2" t="str">
        <f>IF(Table2[[#This Row],[rating_count]]&lt;1000,"YES","NO")</f>
        <v>NO</v>
      </c>
      <c r="M1300" s="2" t="str" cm="1">
        <f t="array" ref="M1300">_xlfn.IFS(E1300&lt;1000,"&lt;₹1000",E1300&lt;=10000,"₹1000 - ₹10000",E1300&gt;10000,"&gt;₹10000")</f>
        <v>₹1000 - ₹10000</v>
      </c>
      <c r="N1300" s="2" t="str">
        <f t="shared" si="60"/>
        <v>YES</v>
      </c>
      <c r="O1300" s="4">
        <f t="shared" si="61"/>
        <v>278726063</v>
      </c>
      <c r="P1300" t="s">
        <v>1899</v>
      </c>
      <c r="Q1300" t="s">
        <v>1746</v>
      </c>
      <c r="R1300" t="s">
        <v>1747</v>
      </c>
      <c r="S1300">
        <f t="shared" si="62"/>
        <v>8</v>
      </c>
      <c r="T1300" t="s">
        <v>1748</v>
      </c>
      <c r="U1300" t="s">
        <v>9712</v>
      </c>
      <c r="V1300" t="s">
        <v>9713</v>
      </c>
      <c r="W1300" t="s">
        <v>9714</v>
      </c>
      <c r="X1300" t="s">
        <v>9715</v>
      </c>
      <c r="Y1300" t="s">
        <v>9716</v>
      </c>
      <c r="Z1300" t="s">
        <v>9717</v>
      </c>
      <c r="AA1300" t="s">
        <v>9718</v>
      </c>
      <c r="AB1300" t="s">
        <v>9719</v>
      </c>
    </row>
    <row r="1301" spans="1:28" x14ac:dyDescent="0.25">
      <c r="A1301" t="s">
        <v>1950</v>
      </c>
      <c r="B1301" t="s">
        <v>1744</v>
      </c>
      <c r="C1301" t="s">
        <v>7556</v>
      </c>
      <c r="D1301" t="s">
        <v>17067</v>
      </c>
      <c r="E1301" s="3">
        <v>1799</v>
      </c>
      <c r="F1301" s="3">
        <v>19999</v>
      </c>
      <c r="G1301" s="3" t="str" cm="1">
        <f t="array" ref="G130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91-100%</v>
      </c>
      <c r="H1301" s="18">
        <v>0.91</v>
      </c>
      <c r="I1301" s="8">
        <f>Table2[[#This Row],[rating]]+(Table2[[#This Row],[review count per product]]/8)</f>
        <v>5.2</v>
      </c>
      <c r="J1301">
        <v>4.2</v>
      </c>
      <c r="K1301" s="2">
        <v>13937</v>
      </c>
      <c r="L1301" s="2" t="str">
        <f>IF(Table2[[#This Row],[rating_count]]&lt;1000,"YES","NO")</f>
        <v>NO</v>
      </c>
      <c r="M1301" s="2" t="str" cm="1">
        <f t="array" ref="M1301">_xlfn.IFS(E1301&lt;1000,"&lt;₹1000",E1301&lt;=10000,"₹1000 - ₹10000",E1301&gt;10000,"&gt;₹10000")</f>
        <v>₹1000 - ₹10000</v>
      </c>
      <c r="N1301" s="2" t="str">
        <f t="shared" si="60"/>
        <v>YES</v>
      </c>
      <c r="O1301" s="4">
        <f t="shared" si="61"/>
        <v>278726063</v>
      </c>
      <c r="P1301" t="s">
        <v>1745</v>
      </c>
      <c r="Q1301" t="s">
        <v>1746</v>
      </c>
      <c r="R1301" t="s">
        <v>1747</v>
      </c>
      <c r="S1301">
        <f t="shared" si="62"/>
        <v>8</v>
      </c>
      <c r="T1301" t="s">
        <v>1748</v>
      </c>
      <c r="U1301" t="s">
        <v>9712</v>
      </c>
      <c r="V1301" t="s">
        <v>9713</v>
      </c>
      <c r="W1301" t="s">
        <v>9714</v>
      </c>
      <c r="X1301" t="s">
        <v>9715</v>
      </c>
      <c r="Y1301" t="s">
        <v>9716</v>
      </c>
      <c r="Z1301" t="s">
        <v>9717</v>
      </c>
      <c r="AA1301" t="s">
        <v>9718</v>
      </c>
      <c r="AB1301" t="s">
        <v>9719</v>
      </c>
    </row>
    <row r="1302" spans="1:28" x14ac:dyDescent="0.25">
      <c r="A1302" t="s">
        <v>1915</v>
      </c>
      <c r="B1302" t="s">
        <v>1744</v>
      </c>
      <c r="C1302" t="s">
        <v>7558</v>
      </c>
      <c r="D1302" t="s">
        <v>17067</v>
      </c>
      <c r="E1302" s="3">
        <v>1799</v>
      </c>
      <c r="F1302" s="3">
        <v>19999</v>
      </c>
      <c r="G1302" s="3" t="str" cm="1">
        <f t="array" ref="G130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91-100%</v>
      </c>
      <c r="H1302" s="18">
        <v>0.91</v>
      </c>
      <c r="I1302" s="8">
        <f>Table2[[#This Row],[rating]]+(Table2[[#This Row],[review count per product]]/8)</f>
        <v>5.2</v>
      </c>
      <c r="J1302">
        <v>4.2</v>
      </c>
      <c r="K1302" s="2">
        <v>13937</v>
      </c>
      <c r="L1302" s="2" t="str">
        <f>IF(Table2[[#This Row],[rating_count]]&lt;1000,"YES","NO")</f>
        <v>NO</v>
      </c>
      <c r="M1302" s="2" t="str" cm="1">
        <f t="array" ref="M1302">_xlfn.IFS(E1302&lt;1000,"&lt;₹1000",E1302&lt;=10000,"₹1000 - ₹10000",E1302&gt;10000,"&gt;₹10000")</f>
        <v>₹1000 - ₹10000</v>
      </c>
      <c r="N1302" s="2" t="str">
        <f t="shared" si="60"/>
        <v>YES</v>
      </c>
      <c r="O1302" s="4">
        <f t="shared" si="61"/>
        <v>278726063</v>
      </c>
      <c r="P1302" t="s">
        <v>1899</v>
      </c>
      <c r="Q1302" t="s">
        <v>1746</v>
      </c>
      <c r="R1302" t="s">
        <v>1747</v>
      </c>
      <c r="S1302">
        <f t="shared" si="62"/>
        <v>8</v>
      </c>
      <c r="T1302" t="s">
        <v>1748</v>
      </c>
      <c r="U1302" t="s">
        <v>9712</v>
      </c>
      <c r="V1302" t="s">
        <v>9713</v>
      </c>
      <c r="W1302" t="s">
        <v>9714</v>
      </c>
      <c r="X1302" t="s">
        <v>9715</v>
      </c>
      <c r="Y1302" t="s">
        <v>9716</v>
      </c>
      <c r="Z1302" t="s">
        <v>9717</v>
      </c>
      <c r="AA1302" t="s">
        <v>9718</v>
      </c>
      <c r="AB1302" t="s">
        <v>9719</v>
      </c>
    </row>
    <row r="1303" spans="1:28" x14ac:dyDescent="0.25">
      <c r="A1303" t="s">
        <v>1743</v>
      </c>
      <c r="B1303" t="s">
        <v>1744</v>
      </c>
      <c r="C1303" t="s">
        <v>7540</v>
      </c>
      <c r="D1303" t="s">
        <v>17067</v>
      </c>
      <c r="E1303" s="3">
        <v>1799</v>
      </c>
      <c r="F1303" s="3">
        <v>19999</v>
      </c>
      <c r="G1303" s="3" t="str" cm="1">
        <f t="array" ref="G130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91-100%</v>
      </c>
      <c r="H1303" s="18">
        <v>0.91</v>
      </c>
      <c r="I1303" s="8">
        <f>Table2[[#This Row],[rating]]+(Table2[[#This Row],[review count per product]]/8)</f>
        <v>5.2</v>
      </c>
      <c r="J1303">
        <v>4.2</v>
      </c>
      <c r="K1303" s="2">
        <v>13937</v>
      </c>
      <c r="L1303" s="2" t="str">
        <f>IF(Table2[[#This Row],[rating_count]]&lt;1000,"YES","NO")</f>
        <v>NO</v>
      </c>
      <c r="M1303" s="2" t="str" cm="1">
        <f t="array" ref="M1303">_xlfn.IFS(E1303&lt;1000,"&lt;₹1000",E1303&lt;=10000,"₹1000 - ₹10000",E1303&gt;10000,"&gt;₹10000")</f>
        <v>₹1000 - ₹10000</v>
      </c>
      <c r="N1303" s="2" t="str">
        <f t="shared" si="60"/>
        <v>YES</v>
      </c>
      <c r="O1303" s="4">
        <f t="shared" si="61"/>
        <v>278726063</v>
      </c>
      <c r="P1303" t="s">
        <v>1745</v>
      </c>
      <c r="Q1303" t="s">
        <v>1746</v>
      </c>
      <c r="R1303" t="s">
        <v>1747</v>
      </c>
      <c r="S1303">
        <f t="shared" si="62"/>
        <v>8</v>
      </c>
      <c r="T1303" t="s">
        <v>1748</v>
      </c>
      <c r="U1303" t="s">
        <v>9712</v>
      </c>
      <c r="V1303" t="s">
        <v>9713</v>
      </c>
      <c r="W1303" t="s">
        <v>9714</v>
      </c>
      <c r="X1303" t="s">
        <v>9715</v>
      </c>
      <c r="Y1303" t="s">
        <v>9716</v>
      </c>
      <c r="Z1303" t="s">
        <v>9717</v>
      </c>
      <c r="AA1303" t="s">
        <v>9718</v>
      </c>
      <c r="AB1303" t="s">
        <v>9719</v>
      </c>
    </row>
    <row r="1304" spans="1:28" x14ac:dyDescent="0.25">
      <c r="A1304" t="s">
        <v>6203</v>
      </c>
      <c r="B1304" t="s">
        <v>6204</v>
      </c>
      <c r="C1304" t="s">
        <v>7703</v>
      </c>
      <c r="D1304" t="s">
        <v>17068</v>
      </c>
      <c r="E1304" s="3">
        <v>669</v>
      </c>
      <c r="F1304" s="3">
        <v>1499</v>
      </c>
      <c r="G1304" s="3" t="str" cm="1">
        <f t="array" ref="G130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304" s="18">
        <v>0.55000000000000004</v>
      </c>
      <c r="I1304" s="8">
        <f>Table2[[#This Row],[rating]]+(Table2[[#This Row],[review count per product]]/8)</f>
        <v>2.9249999999999998</v>
      </c>
      <c r="J1304">
        <v>2.2999999999999998</v>
      </c>
      <c r="K1304" s="2">
        <v>13</v>
      </c>
      <c r="L1304" s="2" t="str">
        <f>IF(Table2[[#This Row],[rating_count]]&lt;1000,"YES","NO")</f>
        <v>YES</v>
      </c>
      <c r="M1304" s="2" t="str" cm="1">
        <f t="array" ref="M1304">_xlfn.IFS(E1304&lt;1000,"&lt;₹1000",E1304&lt;=10000,"₹1000 - ₹10000",E1304&gt;10000,"&gt;₹10000")</f>
        <v>&lt;₹1000</v>
      </c>
      <c r="N1304" s="2" t="str">
        <f t="shared" si="60"/>
        <v>YES</v>
      </c>
      <c r="O1304" s="4">
        <f t="shared" si="61"/>
        <v>19487</v>
      </c>
      <c r="P1304" t="s">
        <v>6205</v>
      </c>
      <c r="Q1304" t="s">
        <v>6206</v>
      </c>
      <c r="R1304" t="s">
        <v>6207</v>
      </c>
      <c r="S1304">
        <f t="shared" si="62"/>
        <v>5</v>
      </c>
      <c r="T1304" t="s">
        <v>6208</v>
      </c>
      <c r="U1304" t="s">
        <v>15273</v>
      </c>
      <c r="V1304" t="s">
        <v>15274</v>
      </c>
      <c r="W1304" t="s">
        <v>15275</v>
      </c>
      <c r="X1304" t="s">
        <v>15276</v>
      </c>
      <c r="Y1304" t="s">
        <v>15277</v>
      </c>
    </row>
    <row r="1305" spans="1:28" x14ac:dyDescent="0.25">
      <c r="A1305" t="s">
        <v>310</v>
      </c>
      <c r="B1305" t="s">
        <v>311</v>
      </c>
      <c r="C1305" t="s">
        <v>7537</v>
      </c>
      <c r="D1305" t="s">
        <v>17066</v>
      </c>
      <c r="E1305" s="3">
        <v>199</v>
      </c>
      <c r="F1305" s="3">
        <v>349</v>
      </c>
      <c r="G1305" s="3" t="str" cm="1">
        <f t="array" ref="G130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305" s="18">
        <v>0.43</v>
      </c>
      <c r="I1305" s="8">
        <f>Table2[[#This Row],[rating]]+(Table2[[#This Row],[review count per product]]/8)</f>
        <v>5.0999999999999996</v>
      </c>
      <c r="J1305">
        <v>4.0999999999999996</v>
      </c>
      <c r="K1305" s="2">
        <v>314</v>
      </c>
      <c r="L1305" s="2" t="str">
        <f>IF(Table2[[#This Row],[rating_count]]&lt;1000,"YES","NO")</f>
        <v>YES</v>
      </c>
      <c r="M1305" s="2" t="str" cm="1">
        <f t="array" ref="M1305">_xlfn.IFS(E1305&lt;1000,"&lt;₹1000",E1305&lt;=10000,"₹1000 - ₹10000",E1305&gt;10000,"&gt;₹10000")</f>
        <v>&lt;₹1000</v>
      </c>
      <c r="N1305" s="2" t="str">
        <f t="shared" si="60"/>
        <v>NO</v>
      </c>
      <c r="O1305" s="4">
        <f t="shared" si="61"/>
        <v>109586</v>
      </c>
      <c r="P1305" t="s">
        <v>312</v>
      </c>
      <c r="Q1305" t="s">
        <v>313</v>
      </c>
      <c r="R1305" t="s">
        <v>314</v>
      </c>
      <c r="S1305">
        <f t="shared" si="62"/>
        <v>8</v>
      </c>
      <c r="T1305" t="s">
        <v>315</v>
      </c>
      <c r="U1305" t="s">
        <v>8112</v>
      </c>
      <c r="V1305" t="s">
        <v>8113</v>
      </c>
      <c r="W1305" t="s">
        <v>8114</v>
      </c>
      <c r="X1305" t="s">
        <v>8115</v>
      </c>
      <c r="Y1305" t="s">
        <v>8116</v>
      </c>
      <c r="Z1305" t="s">
        <v>8117</v>
      </c>
      <c r="AA1305" t="s">
        <v>8118</v>
      </c>
      <c r="AB1305" t="s">
        <v>8119</v>
      </c>
    </row>
    <row r="1306" spans="1:28" x14ac:dyDescent="0.25">
      <c r="A1306" t="s">
        <v>4472</v>
      </c>
      <c r="B1306" t="s">
        <v>4473</v>
      </c>
      <c r="C1306" t="s">
        <v>7611</v>
      </c>
      <c r="D1306" t="s">
        <v>17067</v>
      </c>
      <c r="E1306" s="3">
        <v>499</v>
      </c>
      <c r="F1306" s="3">
        <v>775</v>
      </c>
      <c r="G1306" s="3" t="str" cm="1">
        <f t="array" ref="G130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306" s="18">
        <v>0.36</v>
      </c>
      <c r="I1306" s="8">
        <f>Table2[[#This Row],[rating]]+(Table2[[#This Row],[review count per product]]/8)</f>
        <v>5.3</v>
      </c>
      <c r="J1306">
        <v>4.3</v>
      </c>
      <c r="K1306" s="2">
        <v>74</v>
      </c>
      <c r="L1306" s="2" t="str">
        <f>IF(Table2[[#This Row],[rating_count]]&lt;1000,"YES","NO")</f>
        <v>YES</v>
      </c>
      <c r="M1306" s="2" t="str" cm="1">
        <f t="array" ref="M1306">_xlfn.IFS(E1306&lt;1000,"&lt;₹1000",E1306&lt;=10000,"₹1000 - ₹10000",E1306&gt;10000,"&gt;₹10000")</f>
        <v>&lt;₹1000</v>
      </c>
      <c r="N1306" s="2" t="str">
        <f t="shared" si="60"/>
        <v>NO</v>
      </c>
      <c r="O1306" s="4">
        <f t="shared" si="61"/>
        <v>57350</v>
      </c>
      <c r="P1306" t="s">
        <v>4474</v>
      </c>
      <c r="Q1306" t="s">
        <v>4475</v>
      </c>
      <c r="R1306" t="s">
        <v>4476</v>
      </c>
      <c r="S1306">
        <f t="shared" si="62"/>
        <v>8</v>
      </c>
      <c r="T1306" t="s">
        <v>4477</v>
      </c>
      <c r="U1306" t="s">
        <v>13012</v>
      </c>
      <c r="V1306" t="s">
        <v>13013</v>
      </c>
      <c r="W1306" t="s">
        <v>13014</v>
      </c>
      <c r="X1306" t="s">
        <v>13015</v>
      </c>
      <c r="Y1306" t="s">
        <v>13016</v>
      </c>
      <c r="Z1306" t="s">
        <v>13017</v>
      </c>
      <c r="AA1306" t="s">
        <v>13018</v>
      </c>
      <c r="AB1306" t="s">
        <v>13019</v>
      </c>
    </row>
    <row r="1307" spans="1:28" x14ac:dyDescent="0.25">
      <c r="A1307" t="s">
        <v>5167</v>
      </c>
      <c r="B1307" t="s">
        <v>5168</v>
      </c>
      <c r="C1307" t="s">
        <v>7627</v>
      </c>
      <c r="D1307" t="s">
        <v>17066</v>
      </c>
      <c r="E1307" s="3">
        <v>1099</v>
      </c>
      <c r="F1307" s="3">
        <v>2400</v>
      </c>
      <c r="G1307" s="3" t="str" cm="1">
        <f t="array" ref="G130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307" s="18">
        <v>0.54</v>
      </c>
      <c r="I1307" s="8">
        <f>Table2[[#This Row],[rating]]+(Table2[[#This Row],[review count per product]]/8)</f>
        <v>4.1749999999999998</v>
      </c>
      <c r="J1307">
        <v>3.8</v>
      </c>
      <c r="K1307" s="2">
        <v>4</v>
      </c>
      <c r="L1307" s="2" t="str">
        <f>IF(Table2[[#This Row],[rating_count]]&lt;1000,"YES","NO")</f>
        <v>YES</v>
      </c>
      <c r="M1307" s="2" t="str" cm="1">
        <f t="array" ref="M1307">_xlfn.IFS(E1307&lt;1000,"&lt;₹1000",E1307&lt;=10000,"₹1000 - ₹10000",E1307&gt;10000,"&gt;₹10000")</f>
        <v>₹1000 - ₹10000</v>
      </c>
      <c r="N1307" s="2" t="str">
        <f t="shared" si="60"/>
        <v>YES</v>
      </c>
      <c r="O1307" s="4">
        <f t="shared" si="61"/>
        <v>9600</v>
      </c>
      <c r="P1307" t="s">
        <v>5169</v>
      </c>
      <c r="Q1307" t="s">
        <v>5170</v>
      </c>
      <c r="R1307" t="s">
        <v>5171</v>
      </c>
      <c r="S1307">
        <f t="shared" si="62"/>
        <v>3</v>
      </c>
      <c r="T1307" t="s">
        <v>5172</v>
      </c>
      <c r="U1307" t="s">
        <v>13919</v>
      </c>
      <c r="V1307" t="s">
        <v>13920</v>
      </c>
      <c r="W1307" t="s">
        <v>13921</v>
      </c>
    </row>
    <row r="1308" spans="1:28" x14ac:dyDescent="0.25">
      <c r="A1308" t="s">
        <v>2362</v>
      </c>
      <c r="B1308" t="s">
        <v>2363</v>
      </c>
      <c r="C1308" t="s">
        <v>7537</v>
      </c>
      <c r="D1308" t="s">
        <v>17066</v>
      </c>
      <c r="E1308" s="3">
        <v>4499</v>
      </c>
      <c r="F1308" s="3">
        <v>7999</v>
      </c>
      <c r="G1308" s="3" t="str" cm="1">
        <f t="array" ref="G130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308" s="18">
        <v>0.44</v>
      </c>
      <c r="I1308" s="8">
        <f>Table2[[#This Row],[rating]]+(Table2[[#This Row],[review count per product]]/8)</f>
        <v>4.5</v>
      </c>
      <c r="J1308">
        <v>3.5</v>
      </c>
      <c r="K1308" s="2">
        <v>37</v>
      </c>
      <c r="L1308" s="2" t="str">
        <f>IF(Table2[[#This Row],[rating_count]]&lt;1000,"YES","NO")</f>
        <v>YES</v>
      </c>
      <c r="M1308" s="2" t="str" cm="1">
        <f t="array" ref="M1308">_xlfn.IFS(E1308&lt;1000,"&lt;₹1000",E1308&lt;=10000,"₹1000 - ₹10000",E1308&gt;10000,"&gt;₹10000")</f>
        <v>₹1000 - ₹10000</v>
      </c>
      <c r="N1308" s="2" t="str">
        <f t="shared" si="60"/>
        <v>NO</v>
      </c>
      <c r="O1308" s="4">
        <f t="shared" si="61"/>
        <v>295963</v>
      </c>
      <c r="P1308" t="s">
        <v>2364</v>
      </c>
      <c r="Q1308" t="s">
        <v>2365</v>
      </c>
      <c r="R1308" t="s">
        <v>2366</v>
      </c>
      <c r="S1308">
        <f t="shared" si="62"/>
        <v>8</v>
      </c>
      <c r="T1308" t="s">
        <v>2367</v>
      </c>
      <c r="U1308" t="s">
        <v>10359</v>
      </c>
      <c r="V1308" t="s">
        <v>10360</v>
      </c>
      <c r="W1308" t="s">
        <v>10361</v>
      </c>
      <c r="X1308" t="s">
        <v>10362</v>
      </c>
      <c r="Y1308" t="s">
        <v>10363</v>
      </c>
      <c r="Z1308" t="s">
        <v>10364</v>
      </c>
      <c r="AA1308" t="s">
        <v>10365</v>
      </c>
      <c r="AB1308" t="s">
        <v>10366</v>
      </c>
    </row>
    <row r="1309" spans="1:28" x14ac:dyDescent="0.25">
      <c r="A1309" t="s">
        <v>7114</v>
      </c>
      <c r="B1309" t="s">
        <v>7115</v>
      </c>
      <c r="C1309" t="s">
        <v>7698</v>
      </c>
      <c r="D1309" t="s">
        <v>17068</v>
      </c>
      <c r="E1309" s="3">
        <v>499</v>
      </c>
      <c r="F1309" s="3">
        <v>1299</v>
      </c>
      <c r="G1309" s="3" t="str" cm="1">
        <f t="array" ref="G130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309" s="18">
        <v>0.62</v>
      </c>
      <c r="I1309" s="8">
        <f>Table2[[#This Row],[rating]]+(Table2[[#This Row],[review count per product]]/8)</f>
        <v>4.9000000000000004</v>
      </c>
      <c r="J1309">
        <v>3.9</v>
      </c>
      <c r="K1309" s="2">
        <v>65</v>
      </c>
      <c r="L1309" s="2" t="str">
        <f>IF(Table2[[#This Row],[rating_count]]&lt;1000,"YES","NO")</f>
        <v>YES</v>
      </c>
      <c r="M1309" s="2" t="str" cm="1">
        <f t="array" ref="M1309">_xlfn.IFS(E1309&lt;1000,"&lt;₹1000",E1309&lt;=10000,"₹1000 - ₹10000",E1309&gt;10000,"&gt;₹10000")</f>
        <v>&lt;₹1000</v>
      </c>
      <c r="N1309" s="2" t="str">
        <f t="shared" si="60"/>
        <v>YES</v>
      </c>
      <c r="O1309" s="4">
        <f t="shared" si="61"/>
        <v>84435</v>
      </c>
      <c r="P1309" t="s">
        <v>7116</v>
      </c>
      <c r="Q1309" t="s">
        <v>7117</v>
      </c>
      <c r="R1309" t="s">
        <v>7118</v>
      </c>
      <c r="S1309">
        <f t="shared" si="62"/>
        <v>8</v>
      </c>
      <c r="T1309" t="s">
        <v>7119</v>
      </c>
      <c r="U1309" t="s">
        <v>16453</v>
      </c>
      <c r="V1309" t="s">
        <v>16454</v>
      </c>
      <c r="W1309" t="s">
        <v>16455</v>
      </c>
      <c r="X1309" t="s">
        <v>16456</v>
      </c>
      <c r="Y1309" t="s">
        <v>16457</v>
      </c>
      <c r="Z1309" t="s">
        <v>16458</v>
      </c>
      <c r="AA1309" t="s">
        <v>16459</v>
      </c>
      <c r="AB1309" t="s">
        <v>16460</v>
      </c>
    </row>
    <row r="1310" spans="1:28" x14ac:dyDescent="0.25">
      <c r="A1310" t="s">
        <v>4682</v>
      </c>
      <c r="B1310" t="s">
        <v>4683</v>
      </c>
      <c r="C1310" t="s">
        <v>7654</v>
      </c>
      <c r="D1310" t="s">
        <v>17066</v>
      </c>
      <c r="E1310" s="3">
        <v>398</v>
      </c>
      <c r="F1310" s="3">
        <v>1949</v>
      </c>
      <c r="G1310" s="3" t="str" cm="1">
        <f t="array" ref="G131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310" s="18">
        <v>0.8</v>
      </c>
      <c r="I1310" s="8">
        <f>Table2[[#This Row],[rating]]+(Table2[[#This Row],[review count per product]]/8)</f>
        <v>5</v>
      </c>
      <c r="J1310">
        <v>4</v>
      </c>
      <c r="K1310" s="2">
        <v>75</v>
      </c>
      <c r="L1310" s="2" t="str">
        <f>IF(Table2[[#This Row],[rating_count]]&lt;1000,"YES","NO")</f>
        <v>YES</v>
      </c>
      <c r="M1310" s="2" t="str" cm="1">
        <f t="array" ref="M1310">_xlfn.IFS(E1310&lt;1000,"&lt;₹1000",E1310&lt;=10000,"₹1000 - ₹10000",E1310&gt;10000,"&gt;₹10000")</f>
        <v>&lt;₹1000</v>
      </c>
      <c r="N1310" s="2" t="str">
        <f t="shared" si="60"/>
        <v>YES</v>
      </c>
      <c r="O1310" s="4">
        <f t="shared" si="61"/>
        <v>146175</v>
      </c>
      <c r="P1310" t="s">
        <v>4684</v>
      </c>
      <c r="Q1310" t="s">
        <v>4685</v>
      </c>
      <c r="R1310" t="s">
        <v>4686</v>
      </c>
      <c r="S1310">
        <f t="shared" si="62"/>
        <v>8</v>
      </c>
      <c r="T1310" t="s">
        <v>4687</v>
      </c>
      <c r="U1310" t="s">
        <v>13271</v>
      </c>
      <c r="V1310" t="s">
        <v>13272</v>
      </c>
      <c r="W1310" t="s">
        <v>13273</v>
      </c>
      <c r="X1310" t="s">
        <v>13274</v>
      </c>
      <c r="Y1310" t="s">
        <v>13275</v>
      </c>
      <c r="Z1310" t="s">
        <v>13276</v>
      </c>
      <c r="AA1310" t="s">
        <v>13277</v>
      </c>
      <c r="AB1310" t="s">
        <v>13278</v>
      </c>
    </row>
    <row r="1311" spans="1:28" x14ac:dyDescent="0.25">
      <c r="A1311" t="s">
        <v>4244</v>
      </c>
      <c r="B1311" t="s">
        <v>4245</v>
      </c>
      <c r="C1311" t="s">
        <v>7577</v>
      </c>
      <c r="D1311" t="s">
        <v>17066</v>
      </c>
      <c r="E1311" s="3">
        <v>1149</v>
      </c>
      <c r="F1311" s="3">
        <v>1499</v>
      </c>
      <c r="G1311" s="3" t="str" cm="1">
        <f t="array" ref="G131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311" s="18">
        <v>0.23</v>
      </c>
      <c r="I1311" s="8">
        <f>Table2[[#This Row],[rating]]+(Table2[[#This Row],[review count per product]]/8)</f>
        <v>5.0999999999999996</v>
      </c>
      <c r="J1311">
        <v>4.0999999999999996</v>
      </c>
      <c r="K1311" s="2">
        <v>10443</v>
      </c>
      <c r="L1311" s="2" t="str">
        <f>IF(Table2[[#This Row],[rating_count]]&lt;1000,"YES","NO")</f>
        <v>NO</v>
      </c>
      <c r="M1311" s="2" t="str" cm="1">
        <f t="array" ref="M1311">_xlfn.IFS(E1311&lt;1000,"&lt;₹1000",E1311&lt;=10000,"₹1000 - ₹10000",E1311&gt;10000,"&gt;₹10000")</f>
        <v>₹1000 - ₹10000</v>
      </c>
      <c r="N1311" s="2" t="str">
        <f t="shared" si="60"/>
        <v>NO</v>
      </c>
      <c r="O1311" s="4">
        <f t="shared" si="61"/>
        <v>15654057</v>
      </c>
      <c r="P1311" t="s">
        <v>4246</v>
      </c>
      <c r="Q1311" t="s">
        <v>4247</v>
      </c>
      <c r="R1311" t="s">
        <v>4248</v>
      </c>
      <c r="S1311">
        <f t="shared" si="62"/>
        <v>8</v>
      </c>
      <c r="T1311" t="s">
        <v>4249</v>
      </c>
      <c r="U1311" t="s">
        <v>12718</v>
      </c>
      <c r="V1311" t="s">
        <v>12719</v>
      </c>
      <c r="W1311" t="s">
        <v>12720</v>
      </c>
      <c r="X1311" t="s">
        <v>12721</v>
      </c>
      <c r="Y1311" t="s">
        <v>12722</v>
      </c>
      <c r="Z1311" t="s">
        <v>12723</v>
      </c>
      <c r="AA1311" t="s">
        <v>12724</v>
      </c>
      <c r="AB1311" t="s">
        <v>12725</v>
      </c>
    </row>
    <row r="1312" spans="1:28" x14ac:dyDescent="0.25">
      <c r="A1312" t="s">
        <v>6587</v>
      </c>
      <c r="B1312" t="s">
        <v>6588</v>
      </c>
      <c r="C1312" t="s">
        <v>7721</v>
      </c>
      <c r="D1312" t="s">
        <v>17068</v>
      </c>
      <c r="E1312" s="3">
        <v>193</v>
      </c>
      <c r="F1312" s="3">
        <v>399</v>
      </c>
      <c r="G1312" s="3" t="str" cm="1">
        <f t="array" ref="G131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312" s="18">
        <v>0.52</v>
      </c>
      <c r="I1312" s="8">
        <f>Table2[[#This Row],[rating]]+(Table2[[#This Row],[review count per product]]/8)</f>
        <v>4.5999999999999996</v>
      </c>
      <c r="J1312">
        <v>3.6</v>
      </c>
      <c r="K1312" s="2">
        <v>37</v>
      </c>
      <c r="L1312" s="2" t="str">
        <f>IF(Table2[[#This Row],[rating_count]]&lt;1000,"YES","NO")</f>
        <v>YES</v>
      </c>
      <c r="M1312" s="2" t="str" cm="1">
        <f t="array" ref="M1312">_xlfn.IFS(E1312&lt;1000,"&lt;₹1000",E1312&lt;=10000,"₹1000 - ₹10000",E1312&gt;10000,"&gt;₹10000")</f>
        <v>&lt;₹1000</v>
      </c>
      <c r="N1312" s="2" t="str">
        <f t="shared" si="60"/>
        <v>YES</v>
      </c>
      <c r="O1312" s="4">
        <f t="shared" si="61"/>
        <v>14763</v>
      </c>
      <c r="P1312" t="s">
        <v>6589</v>
      </c>
      <c r="Q1312" t="s">
        <v>6590</v>
      </c>
      <c r="R1312" t="s">
        <v>6591</v>
      </c>
      <c r="S1312">
        <f t="shared" si="62"/>
        <v>8</v>
      </c>
      <c r="T1312" t="s">
        <v>6592</v>
      </c>
      <c r="U1312" t="s">
        <v>15771</v>
      </c>
      <c r="V1312" t="s">
        <v>15772</v>
      </c>
      <c r="W1312" t="s">
        <v>15773</v>
      </c>
      <c r="X1312" t="s">
        <v>15774</v>
      </c>
      <c r="Y1312" t="s">
        <v>15775</v>
      </c>
      <c r="Z1312" t="s">
        <v>15776</v>
      </c>
      <c r="AA1312" t="s">
        <v>15777</v>
      </c>
      <c r="AB1312" t="s">
        <v>15778</v>
      </c>
    </row>
    <row r="1313" spans="1:28" x14ac:dyDescent="0.25">
      <c r="A1313" t="s">
        <v>655</v>
      </c>
      <c r="B1313" t="s">
        <v>656</v>
      </c>
      <c r="C1313" t="s">
        <v>7541</v>
      </c>
      <c r="D1313" t="s">
        <v>17067</v>
      </c>
      <c r="E1313" s="3">
        <v>1499</v>
      </c>
      <c r="F1313" s="3">
        <v>3999</v>
      </c>
      <c r="G1313" s="3" t="str" cm="1">
        <f t="array" ref="G131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313" s="18">
        <v>0.63</v>
      </c>
      <c r="I1313" s="8">
        <f>Table2[[#This Row],[rating]]+(Table2[[#This Row],[review count per product]]/8)</f>
        <v>4.7</v>
      </c>
      <c r="J1313">
        <v>3.7</v>
      </c>
      <c r="K1313" s="2">
        <v>37</v>
      </c>
      <c r="L1313" s="2" t="str">
        <f>IF(Table2[[#This Row],[rating_count]]&lt;1000,"YES","NO")</f>
        <v>YES</v>
      </c>
      <c r="M1313" s="2" t="str" cm="1">
        <f t="array" ref="M1313">_xlfn.IFS(E1313&lt;1000,"&lt;₹1000",E1313&lt;=10000,"₹1000 - ₹10000",E1313&gt;10000,"&gt;₹10000")</f>
        <v>₹1000 - ₹10000</v>
      </c>
      <c r="N1313" s="2" t="str">
        <f t="shared" si="60"/>
        <v>YES</v>
      </c>
      <c r="O1313" s="4">
        <f t="shared" si="61"/>
        <v>147963</v>
      </c>
      <c r="P1313" t="s">
        <v>657</v>
      </c>
      <c r="Q1313" t="s">
        <v>658</v>
      </c>
      <c r="R1313" t="s">
        <v>659</v>
      </c>
      <c r="S1313">
        <f t="shared" si="62"/>
        <v>8</v>
      </c>
      <c r="T1313" t="s">
        <v>660</v>
      </c>
      <c r="U1313" t="s">
        <v>8500</v>
      </c>
      <c r="V1313" t="s">
        <v>8501</v>
      </c>
      <c r="W1313" t="s">
        <v>8502</v>
      </c>
      <c r="X1313" t="s">
        <v>8503</v>
      </c>
      <c r="Y1313" t="s">
        <v>8504</v>
      </c>
      <c r="Z1313" t="s">
        <v>8505</v>
      </c>
      <c r="AA1313" t="s">
        <v>8506</v>
      </c>
      <c r="AB1313" t="s">
        <v>8507</v>
      </c>
    </row>
    <row r="1314" spans="1:28" x14ac:dyDescent="0.25">
      <c r="A1314" t="s">
        <v>7234</v>
      </c>
      <c r="B1314" t="s">
        <v>7235</v>
      </c>
      <c r="C1314" t="s">
        <v>7694</v>
      </c>
      <c r="D1314" t="s">
        <v>17068</v>
      </c>
      <c r="E1314" s="3">
        <v>4999</v>
      </c>
      <c r="F1314" s="3">
        <v>24999</v>
      </c>
      <c r="G1314" s="3" t="str" cm="1">
        <f t="array" ref="G131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314" s="18">
        <v>0.8</v>
      </c>
      <c r="I1314" s="8">
        <f>Table2[[#This Row],[rating]]+(Table2[[#This Row],[review count per product]]/8)</f>
        <v>5.5</v>
      </c>
      <c r="J1314">
        <v>4.5</v>
      </c>
      <c r="K1314" s="2">
        <v>287</v>
      </c>
      <c r="L1314" s="2" t="str">
        <f>IF(Table2[[#This Row],[rating_count]]&lt;1000,"YES","NO")</f>
        <v>YES</v>
      </c>
      <c r="M1314" s="2" t="str" cm="1">
        <f t="array" ref="M1314">_xlfn.IFS(E1314&lt;1000,"&lt;₹1000",E1314&lt;=10000,"₹1000 - ₹10000",E1314&gt;10000,"&gt;₹10000")</f>
        <v>₹1000 - ₹10000</v>
      </c>
      <c r="N1314" s="2" t="str">
        <f t="shared" si="60"/>
        <v>YES</v>
      </c>
      <c r="O1314" s="4">
        <f t="shared" si="61"/>
        <v>7174713</v>
      </c>
      <c r="P1314" t="s">
        <v>7236</v>
      </c>
      <c r="Q1314" t="s">
        <v>7237</v>
      </c>
      <c r="R1314" t="s">
        <v>7238</v>
      </c>
      <c r="S1314">
        <f t="shared" si="62"/>
        <v>8</v>
      </c>
      <c r="T1314" t="s">
        <v>7239</v>
      </c>
      <c r="U1314" t="s">
        <v>16613</v>
      </c>
      <c r="V1314" t="s">
        <v>16614</v>
      </c>
      <c r="W1314" t="s">
        <v>16615</v>
      </c>
      <c r="X1314" t="s">
        <v>16616</v>
      </c>
      <c r="Y1314" t="s">
        <v>16617</v>
      </c>
      <c r="Z1314" t="s">
        <v>16618</v>
      </c>
      <c r="AA1314" t="s">
        <v>16619</v>
      </c>
      <c r="AB1314" t="s">
        <v>16620</v>
      </c>
    </row>
    <row r="1315" spans="1:28" x14ac:dyDescent="0.25">
      <c r="A1315" t="s">
        <v>6473</v>
      </c>
      <c r="B1315" t="s">
        <v>6474</v>
      </c>
      <c r="C1315" t="s">
        <v>7705</v>
      </c>
      <c r="D1315" t="s">
        <v>17068</v>
      </c>
      <c r="E1315" s="3">
        <v>4999</v>
      </c>
      <c r="F1315" s="3">
        <v>24999</v>
      </c>
      <c r="G1315" s="3" t="str" cm="1">
        <f t="array" ref="G131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315" s="18">
        <v>0.8</v>
      </c>
      <c r="I1315" s="8">
        <f>Table2[[#This Row],[rating]]+(Table2[[#This Row],[review count per product]]/8)</f>
        <v>5.6</v>
      </c>
      <c r="J1315">
        <v>4.5999999999999996</v>
      </c>
      <c r="K1315" s="2">
        <v>124</v>
      </c>
      <c r="L1315" s="2" t="str">
        <f>IF(Table2[[#This Row],[rating_count]]&lt;1000,"YES","NO")</f>
        <v>YES</v>
      </c>
      <c r="M1315" s="2" t="str" cm="1">
        <f t="array" ref="M1315">_xlfn.IFS(E1315&lt;1000,"&lt;₹1000",E1315&lt;=10000,"₹1000 - ₹10000",E1315&gt;10000,"&gt;₹10000")</f>
        <v>₹1000 - ₹10000</v>
      </c>
      <c r="N1315" s="2" t="str">
        <f t="shared" si="60"/>
        <v>YES</v>
      </c>
      <c r="O1315" s="4">
        <f t="shared" si="61"/>
        <v>3099876</v>
      </c>
      <c r="P1315" t="s">
        <v>6475</v>
      </c>
      <c r="Q1315" t="s">
        <v>6476</v>
      </c>
      <c r="R1315" t="s">
        <v>6477</v>
      </c>
      <c r="S1315">
        <f t="shared" si="62"/>
        <v>8</v>
      </c>
      <c r="T1315" t="s">
        <v>6478</v>
      </c>
      <c r="U1315" t="s">
        <v>15626</v>
      </c>
      <c r="V1315" t="s">
        <v>15627</v>
      </c>
      <c r="W1315" t="s">
        <v>15628</v>
      </c>
      <c r="X1315" t="s">
        <v>15629</v>
      </c>
      <c r="Y1315" t="s">
        <v>15630</v>
      </c>
      <c r="Z1315" t="s">
        <v>15631</v>
      </c>
      <c r="AA1315" t="s">
        <v>15632</v>
      </c>
      <c r="AB1315" t="s">
        <v>15633</v>
      </c>
    </row>
    <row r="1316" spans="1:28" x14ac:dyDescent="0.25">
      <c r="A1316" t="s">
        <v>7437</v>
      </c>
      <c r="B1316" t="s">
        <v>7438</v>
      </c>
      <c r="C1316" t="s">
        <v>7686</v>
      </c>
      <c r="D1316" t="s">
        <v>17068</v>
      </c>
      <c r="E1316" s="3">
        <v>899</v>
      </c>
      <c r="F1316" s="3">
        <v>1999</v>
      </c>
      <c r="G1316" s="3" t="str" cm="1">
        <f t="array" ref="G131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316" s="18">
        <v>0.55000000000000004</v>
      </c>
      <c r="I1316" s="8">
        <f>Table2[[#This Row],[rating]]+(Table2[[#This Row],[review count per product]]/8)</f>
        <v>5.2</v>
      </c>
      <c r="J1316">
        <v>4.2</v>
      </c>
      <c r="K1316" s="2">
        <v>39</v>
      </c>
      <c r="L1316" s="2" t="str">
        <f>IF(Table2[[#This Row],[rating_count]]&lt;1000,"YES","NO")</f>
        <v>YES</v>
      </c>
      <c r="M1316" s="2" t="str" cm="1">
        <f t="array" ref="M1316">_xlfn.IFS(E1316&lt;1000,"&lt;₹1000",E1316&lt;=10000,"₹1000 - ₹10000",E1316&gt;10000,"&gt;₹10000")</f>
        <v>&lt;₹1000</v>
      </c>
      <c r="N1316" s="2" t="str">
        <f t="shared" si="60"/>
        <v>YES</v>
      </c>
      <c r="O1316" s="4">
        <f t="shared" si="61"/>
        <v>77961</v>
      </c>
      <c r="P1316" t="s">
        <v>7439</v>
      </c>
      <c r="Q1316" t="s">
        <v>7440</v>
      </c>
      <c r="R1316" t="s">
        <v>7441</v>
      </c>
      <c r="S1316">
        <f t="shared" si="62"/>
        <v>8</v>
      </c>
      <c r="T1316" t="s">
        <v>7442</v>
      </c>
      <c r="U1316" t="s">
        <v>16885</v>
      </c>
      <c r="V1316" t="s">
        <v>16886</v>
      </c>
      <c r="W1316" t="s">
        <v>16887</v>
      </c>
      <c r="X1316" t="s">
        <v>16888</v>
      </c>
      <c r="Y1316" t="s">
        <v>16889</v>
      </c>
      <c r="Z1316" t="s">
        <v>16890</v>
      </c>
      <c r="AA1316" t="s">
        <v>16891</v>
      </c>
      <c r="AB1316" t="s">
        <v>16892</v>
      </c>
    </row>
    <row r="1317" spans="1:28" x14ac:dyDescent="0.25">
      <c r="A1317" t="s">
        <v>5095</v>
      </c>
      <c r="B1317" t="s">
        <v>5096</v>
      </c>
      <c r="C1317" t="s">
        <v>7663</v>
      </c>
      <c r="D1317" t="s">
        <v>17066</v>
      </c>
      <c r="E1317" s="3">
        <v>678</v>
      </c>
      <c r="F1317" s="3">
        <v>1499</v>
      </c>
      <c r="G1317" s="3" t="str" cm="1">
        <f t="array" ref="G131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317" s="18">
        <v>0.55000000000000004</v>
      </c>
      <c r="I1317" s="8">
        <f>Table2[[#This Row],[rating]]+(Table2[[#This Row],[review count per product]]/8)</f>
        <v>5.2</v>
      </c>
      <c r="J1317">
        <v>4.2</v>
      </c>
      <c r="K1317" s="2">
        <v>900</v>
      </c>
      <c r="L1317" s="2" t="str">
        <f>IF(Table2[[#This Row],[rating_count]]&lt;1000,"YES","NO")</f>
        <v>YES</v>
      </c>
      <c r="M1317" s="2" t="str" cm="1">
        <f t="array" ref="M1317">_xlfn.IFS(E1317&lt;1000,"&lt;₹1000",E1317&lt;=10000,"₹1000 - ₹10000",E1317&gt;10000,"&gt;₹10000")</f>
        <v>&lt;₹1000</v>
      </c>
      <c r="N1317" s="2" t="str">
        <f t="shared" si="60"/>
        <v>YES</v>
      </c>
      <c r="O1317" s="4">
        <f t="shared" si="61"/>
        <v>1349100</v>
      </c>
      <c r="P1317" t="s">
        <v>5097</v>
      </c>
      <c r="Q1317" t="s">
        <v>5098</v>
      </c>
      <c r="R1317" t="s">
        <v>5099</v>
      </c>
      <c r="S1317">
        <f t="shared" si="62"/>
        <v>8</v>
      </c>
      <c r="T1317" t="s">
        <v>5100</v>
      </c>
      <c r="U1317" t="s">
        <v>13823</v>
      </c>
      <c r="V1317" t="s">
        <v>13824</v>
      </c>
      <c r="W1317" t="s">
        <v>13825</v>
      </c>
      <c r="X1317" t="s">
        <v>13826</v>
      </c>
      <c r="Y1317" t="s">
        <v>13827</v>
      </c>
      <c r="Z1317" t="s">
        <v>13828</v>
      </c>
      <c r="AA1317" t="s">
        <v>13829</v>
      </c>
      <c r="AB1317" t="s">
        <v>13830</v>
      </c>
    </row>
    <row r="1318" spans="1:28" x14ac:dyDescent="0.25">
      <c r="A1318" t="s">
        <v>7276</v>
      </c>
      <c r="B1318" t="s">
        <v>7277</v>
      </c>
      <c r="C1318" t="s">
        <v>7734</v>
      </c>
      <c r="D1318" t="s">
        <v>17068</v>
      </c>
      <c r="E1318" s="3">
        <v>1601</v>
      </c>
      <c r="F1318" s="3">
        <v>3890</v>
      </c>
      <c r="G1318" s="3" t="str" cm="1">
        <f t="array" ref="G131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318" s="18">
        <v>0.59</v>
      </c>
      <c r="I1318" s="8">
        <f>Table2[[#This Row],[rating]]+(Table2[[#This Row],[review count per product]]/8)</f>
        <v>5.2</v>
      </c>
      <c r="J1318">
        <v>4.2</v>
      </c>
      <c r="K1318" s="2">
        <v>156</v>
      </c>
      <c r="L1318" s="2" t="str">
        <f>IF(Table2[[#This Row],[rating_count]]&lt;1000,"YES","NO")</f>
        <v>YES</v>
      </c>
      <c r="M1318" s="2" t="str" cm="1">
        <f t="array" ref="M1318">_xlfn.IFS(E1318&lt;1000,"&lt;₹1000",E1318&lt;=10000,"₹1000 - ₹10000",E1318&gt;10000,"&gt;₹10000")</f>
        <v>₹1000 - ₹10000</v>
      </c>
      <c r="N1318" s="2" t="str">
        <f t="shared" si="60"/>
        <v>YES</v>
      </c>
      <c r="O1318" s="4">
        <f t="shared" si="61"/>
        <v>606840</v>
      </c>
      <c r="P1318" t="s">
        <v>7278</v>
      </c>
      <c r="Q1318" t="s">
        <v>7279</v>
      </c>
      <c r="R1318" t="s">
        <v>7280</v>
      </c>
      <c r="S1318">
        <f t="shared" si="62"/>
        <v>8</v>
      </c>
      <c r="T1318" t="s">
        <v>7281</v>
      </c>
      <c r="U1318" t="s">
        <v>16669</v>
      </c>
      <c r="V1318" t="s">
        <v>16670</v>
      </c>
      <c r="W1318" t="s">
        <v>16671</v>
      </c>
      <c r="X1318" t="s">
        <v>16672</v>
      </c>
      <c r="Y1318" t="s">
        <v>16673</v>
      </c>
      <c r="Z1318" t="s">
        <v>16674</v>
      </c>
      <c r="AA1318" t="s">
        <v>16675</v>
      </c>
      <c r="AB1318" t="s">
        <v>16676</v>
      </c>
    </row>
    <row r="1319" spans="1:28" x14ac:dyDescent="0.25">
      <c r="A1319" t="s">
        <v>7048</v>
      </c>
      <c r="B1319" t="s">
        <v>7049</v>
      </c>
      <c r="C1319" t="s">
        <v>7713</v>
      </c>
      <c r="D1319" t="s">
        <v>17068</v>
      </c>
      <c r="E1319" s="3">
        <v>649</v>
      </c>
      <c r="F1319" s="3">
        <v>999</v>
      </c>
      <c r="G1319" s="3" t="str" cm="1">
        <f t="array" ref="G131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319" s="18">
        <v>0.35</v>
      </c>
      <c r="I1319" s="8">
        <f>Table2[[#This Row],[rating]]+(Table2[[#This Row],[review count per product]]/8)</f>
        <v>3.85</v>
      </c>
      <c r="J1319">
        <v>3.6</v>
      </c>
      <c r="K1319" s="2">
        <v>4</v>
      </c>
      <c r="L1319" s="2" t="str">
        <f>IF(Table2[[#This Row],[rating_count]]&lt;1000,"YES","NO")</f>
        <v>YES</v>
      </c>
      <c r="M1319" s="2" t="str" cm="1">
        <f t="array" ref="M1319">_xlfn.IFS(E1319&lt;1000,"&lt;₹1000",E1319&lt;=10000,"₹1000 - ₹10000",E1319&gt;10000,"&gt;₹10000")</f>
        <v>&lt;₹1000</v>
      </c>
      <c r="N1319" s="2" t="str">
        <f t="shared" si="60"/>
        <v>NO</v>
      </c>
      <c r="O1319" s="4">
        <f t="shared" si="61"/>
        <v>3996</v>
      </c>
      <c r="P1319" t="s">
        <v>7050</v>
      </c>
      <c r="Q1319" t="s">
        <v>7051</v>
      </c>
      <c r="R1319" t="s">
        <v>7052</v>
      </c>
      <c r="S1319">
        <f t="shared" si="62"/>
        <v>2</v>
      </c>
      <c r="T1319" t="s">
        <v>7053</v>
      </c>
      <c r="U1319" t="s">
        <v>16372</v>
      </c>
      <c r="V1319" t="s">
        <v>16373</v>
      </c>
    </row>
    <row r="1320" spans="1:28" x14ac:dyDescent="0.25">
      <c r="A1320" t="s">
        <v>6102</v>
      </c>
      <c r="B1320" t="s">
        <v>6103</v>
      </c>
      <c r="C1320" t="s">
        <v>7679</v>
      </c>
      <c r="D1320" t="s">
        <v>17068</v>
      </c>
      <c r="E1320" s="3">
        <v>499</v>
      </c>
      <c r="F1320" s="3">
        <v>1299</v>
      </c>
      <c r="G1320" s="3" t="str" cm="1">
        <f t="array" ref="G132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320" s="18">
        <v>0.62</v>
      </c>
      <c r="I1320" s="8">
        <f>Table2[[#This Row],[rating]]+(Table2[[#This Row],[review count per product]]/8)</f>
        <v>5.7</v>
      </c>
      <c r="J1320">
        <v>4.7</v>
      </c>
      <c r="K1320" s="2">
        <v>54</v>
      </c>
      <c r="L1320" s="2" t="str">
        <f>IF(Table2[[#This Row],[rating_count]]&lt;1000,"YES","NO")</f>
        <v>YES</v>
      </c>
      <c r="M1320" s="2" t="str" cm="1">
        <f t="array" ref="M1320">_xlfn.IFS(E1320&lt;1000,"&lt;₹1000",E1320&lt;=10000,"₹1000 - ₹10000",E1320&gt;10000,"&gt;₹10000")</f>
        <v>&lt;₹1000</v>
      </c>
      <c r="N1320" s="2" t="str">
        <f t="shared" si="60"/>
        <v>YES</v>
      </c>
      <c r="O1320" s="4">
        <f t="shared" si="61"/>
        <v>70146</v>
      </c>
      <c r="P1320" t="s">
        <v>6104</v>
      </c>
      <c r="Q1320" t="s">
        <v>6105</v>
      </c>
      <c r="R1320" t="s">
        <v>6106</v>
      </c>
      <c r="S1320">
        <f t="shared" si="62"/>
        <v>8</v>
      </c>
      <c r="T1320" t="s">
        <v>6107</v>
      </c>
      <c r="U1320" t="s">
        <v>15142</v>
      </c>
      <c r="V1320" t="s">
        <v>15143</v>
      </c>
      <c r="W1320" t="s">
        <v>15144</v>
      </c>
      <c r="X1320" t="s">
        <v>15145</v>
      </c>
      <c r="Y1320" t="s">
        <v>15146</v>
      </c>
      <c r="Z1320" t="s">
        <v>15147</v>
      </c>
      <c r="AA1320" t="s">
        <v>15148</v>
      </c>
      <c r="AB1320" t="s">
        <v>15149</v>
      </c>
    </row>
    <row r="1321" spans="1:28" x14ac:dyDescent="0.25">
      <c r="A1321" t="s">
        <v>1105</v>
      </c>
      <c r="B1321" t="s">
        <v>1106</v>
      </c>
      <c r="C1321" t="s">
        <v>7547</v>
      </c>
      <c r="D1321" t="s">
        <v>17067</v>
      </c>
      <c r="E1321" s="3">
        <v>6490</v>
      </c>
      <c r="F1321" s="3">
        <v>9990</v>
      </c>
      <c r="G1321" s="3" t="str" cm="1">
        <f t="array" ref="G132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321" s="18">
        <v>0.35</v>
      </c>
      <c r="I1321" s="8">
        <f>Table2[[#This Row],[rating]]+(Table2[[#This Row],[review count per product]]/8)</f>
        <v>5</v>
      </c>
      <c r="J1321">
        <v>4</v>
      </c>
      <c r="K1321" s="2">
        <v>27</v>
      </c>
      <c r="L1321" s="2" t="str">
        <f>IF(Table2[[#This Row],[rating_count]]&lt;1000,"YES","NO")</f>
        <v>YES</v>
      </c>
      <c r="M1321" s="2" t="str" cm="1">
        <f t="array" ref="M1321">_xlfn.IFS(E1321&lt;1000,"&lt;₹1000",E1321&lt;=10000,"₹1000 - ₹10000",E1321&gt;10000,"&gt;₹10000")</f>
        <v>₹1000 - ₹10000</v>
      </c>
      <c r="N1321" s="2" t="str">
        <f t="shared" si="60"/>
        <v>NO</v>
      </c>
      <c r="O1321" s="4">
        <f t="shared" si="61"/>
        <v>269730</v>
      </c>
      <c r="P1321" t="s">
        <v>1107</v>
      </c>
      <c r="Q1321" t="s">
        <v>1108</v>
      </c>
      <c r="R1321" t="s">
        <v>1109</v>
      </c>
      <c r="S1321">
        <f t="shared" si="62"/>
        <v>8</v>
      </c>
      <c r="T1321" t="s">
        <v>1110</v>
      </c>
      <c r="U1321" t="s">
        <v>8985</v>
      </c>
      <c r="V1321" t="s">
        <v>8986</v>
      </c>
      <c r="W1321" t="s">
        <v>8987</v>
      </c>
      <c r="X1321" t="s">
        <v>8988</v>
      </c>
      <c r="Y1321" t="s">
        <v>8989</v>
      </c>
      <c r="Z1321" t="s">
        <v>8990</v>
      </c>
      <c r="AA1321" t="s">
        <v>8991</v>
      </c>
      <c r="AB1321" t="s">
        <v>8992</v>
      </c>
    </row>
    <row r="1322" spans="1:28" x14ac:dyDescent="0.25">
      <c r="A1322" t="s">
        <v>6084</v>
      </c>
      <c r="B1322" t="s">
        <v>6085</v>
      </c>
      <c r="C1322" t="s">
        <v>7699</v>
      </c>
      <c r="D1322" t="s">
        <v>17068</v>
      </c>
      <c r="E1322" s="3">
        <v>699</v>
      </c>
      <c r="F1322" s="3">
        <v>1599</v>
      </c>
      <c r="G1322" s="3" t="str" cm="1">
        <f t="array" ref="G132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322" s="18">
        <v>0.56000000000000005</v>
      </c>
      <c r="I1322" s="8">
        <f>Table2[[#This Row],[rating]]+(Table2[[#This Row],[review count per product]]/8)</f>
        <v>5.45</v>
      </c>
      <c r="J1322">
        <v>4.7</v>
      </c>
      <c r="K1322" s="2">
        <v>1729</v>
      </c>
      <c r="L1322" s="2" t="str">
        <f>IF(Table2[[#This Row],[rating_count]]&lt;1000,"YES","NO")</f>
        <v>NO</v>
      </c>
      <c r="M1322" s="2" t="str" cm="1">
        <f t="array" ref="M1322">_xlfn.IFS(E1322&lt;1000,"&lt;₹1000",E1322&lt;=10000,"₹1000 - ₹10000",E1322&gt;10000,"&gt;₹10000")</f>
        <v>&lt;₹1000</v>
      </c>
      <c r="N1322" s="2" t="str">
        <f t="shared" si="60"/>
        <v>YES</v>
      </c>
      <c r="O1322" s="4">
        <f t="shared" si="61"/>
        <v>2764671</v>
      </c>
      <c r="P1322" t="s">
        <v>6086</v>
      </c>
      <c r="Q1322" t="s">
        <v>6087</v>
      </c>
      <c r="R1322" t="s">
        <v>6088</v>
      </c>
      <c r="S1322">
        <f t="shared" si="62"/>
        <v>6</v>
      </c>
      <c r="T1322" t="s">
        <v>6089</v>
      </c>
      <c r="U1322" t="s">
        <v>15120</v>
      </c>
      <c r="V1322" t="s">
        <v>15121</v>
      </c>
      <c r="W1322" t="s">
        <v>15122</v>
      </c>
      <c r="X1322" t="s">
        <v>15123</v>
      </c>
      <c r="Y1322" t="s">
        <v>15124</v>
      </c>
      <c r="Z1322" t="s">
        <v>15125</v>
      </c>
    </row>
    <row r="1323" spans="1:28" x14ac:dyDescent="0.25">
      <c r="A1323" t="s">
        <v>6395</v>
      </c>
      <c r="B1323" t="s">
        <v>6396</v>
      </c>
      <c r="C1323" t="s">
        <v>7717</v>
      </c>
      <c r="D1323" t="s">
        <v>17068</v>
      </c>
      <c r="E1323" s="3">
        <v>699</v>
      </c>
      <c r="F1323" s="3">
        <v>1599</v>
      </c>
      <c r="G1323" s="3" t="str" cm="1">
        <f t="array" ref="G132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323" s="18">
        <v>0.56000000000000005</v>
      </c>
      <c r="I1323" s="8">
        <f>Table2[[#This Row],[rating]]+(Table2[[#This Row],[review count per product]]/8)</f>
        <v>5.7</v>
      </c>
      <c r="J1323">
        <v>4.7</v>
      </c>
      <c r="K1323" s="2">
        <v>2300</v>
      </c>
      <c r="L1323" s="2" t="str">
        <f>IF(Table2[[#This Row],[rating_count]]&lt;1000,"YES","NO")</f>
        <v>NO</v>
      </c>
      <c r="M1323" s="2" t="str" cm="1">
        <f t="array" ref="M1323">_xlfn.IFS(E1323&lt;1000,"&lt;₹1000",E1323&lt;=10000,"₹1000 - ₹10000",E1323&gt;10000,"&gt;₹10000")</f>
        <v>&lt;₹1000</v>
      </c>
      <c r="N1323" s="2" t="str">
        <f t="shared" si="60"/>
        <v>YES</v>
      </c>
      <c r="O1323" s="4">
        <f t="shared" si="61"/>
        <v>3677700</v>
      </c>
      <c r="P1323" t="s">
        <v>6397</v>
      </c>
      <c r="Q1323" t="s">
        <v>6398</v>
      </c>
      <c r="R1323" t="s">
        <v>6399</v>
      </c>
      <c r="S1323">
        <f t="shared" si="62"/>
        <v>8</v>
      </c>
      <c r="T1323" t="s">
        <v>6400</v>
      </c>
      <c r="U1323" t="s">
        <v>15522</v>
      </c>
      <c r="V1323" t="s">
        <v>15523</v>
      </c>
      <c r="W1323" t="s">
        <v>15524</v>
      </c>
      <c r="X1323" t="s">
        <v>15525</v>
      </c>
      <c r="Y1323" t="s">
        <v>15526</v>
      </c>
      <c r="Z1323" t="s">
        <v>15527</v>
      </c>
      <c r="AA1323" t="s">
        <v>15528</v>
      </c>
      <c r="AB1323" t="s">
        <v>15529</v>
      </c>
    </row>
    <row r="1324" spans="1:28" x14ac:dyDescent="0.25">
      <c r="A1324" t="s">
        <v>5575</v>
      </c>
      <c r="B1324" t="s">
        <v>5576</v>
      </c>
      <c r="C1324" t="s">
        <v>7679</v>
      </c>
      <c r="D1324" t="s">
        <v>17068</v>
      </c>
      <c r="E1324" s="3">
        <v>199</v>
      </c>
      <c r="F1324" s="3">
        <v>499</v>
      </c>
      <c r="G1324" s="3" t="str" cm="1">
        <f t="array" ref="G132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324" s="18">
        <v>0.6</v>
      </c>
      <c r="I1324" s="8">
        <f>Table2[[#This Row],[rating]]+(Table2[[#This Row],[review count per product]]/8)</f>
        <v>4.05</v>
      </c>
      <c r="J1324">
        <v>3.3</v>
      </c>
      <c r="K1324" s="2">
        <v>12</v>
      </c>
      <c r="L1324" s="2" t="str">
        <f>IF(Table2[[#This Row],[rating_count]]&lt;1000,"YES","NO")</f>
        <v>YES</v>
      </c>
      <c r="M1324" s="2" t="str" cm="1">
        <f t="array" ref="M1324">_xlfn.IFS(E1324&lt;1000,"&lt;₹1000",E1324&lt;=10000,"₹1000 - ₹10000",E1324&gt;10000,"&gt;₹10000")</f>
        <v>&lt;₹1000</v>
      </c>
      <c r="N1324" s="2" t="str">
        <f t="shared" si="60"/>
        <v>YES</v>
      </c>
      <c r="O1324" s="4">
        <f t="shared" si="61"/>
        <v>5988</v>
      </c>
      <c r="P1324" t="s">
        <v>5577</v>
      </c>
      <c r="Q1324" t="s">
        <v>5578</v>
      </c>
      <c r="R1324" t="s">
        <v>5579</v>
      </c>
      <c r="S1324">
        <f t="shared" si="62"/>
        <v>6</v>
      </c>
      <c r="T1324" t="s">
        <v>5580</v>
      </c>
      <c r="U1324" t="s">
        <v>14452</v>
      </c>
      <c r="V1324" t="s">
        <v>14453</v>
      </c>
      <c r="W1324" t="s">
        <v>14454</v>
      </c>
      <c r="X1324" t="s">
        <v>14455</v>
      </c>
      <c r="Y1324" t="s">
        <v>14456</v>
      </c>
      <c r="Z1324" t="s">
        <v>14457</v>
      </c>
    </row>
    <row r="1325" spans="1:28" x14ac:dyDescent="0.25">
      <c r="A1325" t="s">
        <v>1848</v>
      </c>
      <c r="B1325" t="s">
        <v>1849</v>
      </c>
      <c r="C1325" t="s">
        <v>7561</v>
      </c>
      <c r="D1325" t="s">
        <v>17067</v>
      </c>
      <c r="E1325" s="3">
        <v>9499</v>
      </c>
      <c r="F1325" s="3">
        <v>11999</v>
      </c>
      <c r="G1325" s="3" t="str" cm="1">
        <f t="array" ref="G132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325" s="18">
        <v>0.21</v>
      </c>
      <c r="I1325" s="8">
        <f>Table2[[#This Row],[rating]]+(Table2[[#This Row],[review count per product]]/8)</f>
        <v>5.2</v>
      </c>
      <c r="J1325">
        <v>4.2</v>
      </c>
      <c r="K1325" s="2">
        <v>284</v>
      </c>
      <c r="L1325" s="2" t="str">
        <f>IF(Table2[[#This Row],[rating_count]]&lt;1000,"YES","NO")</f>
        <v>YES</v>
      </c>
      <c r="M1325" s="2" t="str" cm="1">
        <f t="array" ref="M1325">_xlfn.IFS(E1325&lt;1000,"&lt;₹1000",E1325&lt;=10000,"₹1000 - ₹10000",E1325&gt;10000,"&gt;₹10000")</f>
        <v>₹1000 - ₹10000</v>
      </c>
      <c r="N1325" s="2" t="str">
        <f t="shared" si="60"/>
        <v>NO</v>
      </c>
      <c r="O1325" s="4">
        <f t="shared" si="61"/>
        <v>3407716</v>
      </c>
      <c r="P1325" t="s">
        <v>1818</v>
      </c>
      <c r="Q1325" t="s">
        <v>1819</v>
      </c>
      <c r="R1325" t="s">
        <v>1820</v>
      </c>
      <c r="S1325">
        <f t="shared" si="62"/>
        <v>8</v>
      </c>
      <c r="T1325" t="s">
        <v>1821</v>
      </c>
      <c r="U1325" t="s">
        <v>9800</v>
      </c>
      <c r="V1325" t="s">
        <v>9801</v>
      </c>
      <c r="W1325" t="s">
        <v>9802</v>
      </c>
      <c r="X1325" t="s">
        <v>9803</v>
      </c>
      <c r="Y1325" t="s">
        <v>9804</v>
      </c>
      <c r="Z1325" t="s">
        <v>9805</v>
      </c>
      <c r="AA1325" t="s">
        <v>9806</v>
      </c>
      <c r="AB1325" t="s">
        <v>9807</v>
      </c>
    </row>
    <row r="1326" spans="1:28" x14ac:dyDescent="0.25">
      <c r="A1326" t="s">
        <v>1816</v>
      </c>
      <c r="B1326" t="s">
        <v>1817</v>
      </c>
      <c r="C1326" t="s">
        <v>7556</v>
      </c>
      <c r="D1326" t="s">
        <v>17067</v>
      </c>
      <c r="E1326" s="3">
        <v>9499</v>
      </c>
      <c r="F1326" s="3">
        <v>11999</v>
      </c>
      <c r="G1326" s="3" t="str" cm="1">
        <f t="array" ref="G132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326" s="18">
        <v>0.21</v>
      </c>
      <c r="I1326" s="8">
        <f>Table2[[#This Row],[rating]]+(Table2[[#This Row],[review count per product]]/8)</f>
        <v>5.2</v>
      </c>
      <c r="J1326">
        <v>4.2</v>
      </c>
      <c r="K1326" s="2">
        <v>284</v>
      </c>
      <c r="L1326" s="2" t="str">
        <f>IF(Table2[[#This Row],[rating_count]]&lt;1000,"YES","NO")</f>
        <v>YES</v>
      </c>
      <c r="M1326" s="2" t="str" cm="1">
        <f t="array" ref="M1326">_xlfn.IFS(E1326&lt;1000,"&lt;₹1000",E1326&lt;=10000,"₹1000 - ₹10000",E1326&gt;10000,"&gt;₹10000")</f>
        <v>₹1000 - ₹10000</v>
      </c>
      <c r="N1326" s="2" t="str">
        <f t="shared" si="60"/>
        <v>NO</v>
      </c>
      <c r="O1326" s="4">
        <f t="shared" si="61"/>
        <v>3407716</v>
      </c>
      <c r="P1326" t="s">
        <v>1818</v>
      </c>
      <c r="Q1326" t="s">
        <v>1819</v>
      </c>
      <c r="R1326" t="s">
        <v>1820</v>
      </c>
      <c r="S1326">
        <f t="shared" si="62"/>
        <v>8</v>
      </c>
      <c r="T1326" t="s">
        <v>1821</v>
      </c>
      <c r="U1326" t="s">
        <v>9800</v>
      </c>
      <c r="V1326" t="s">
        <v>9801</v>
      </c>
      <c r="W1326" t="s">
        <v>9802</v>
      </c>
      <c r="X1326" t="s">
        <v>9803</v>
      </c>
      <c r="Y1326" t="s">
        <v>9804</v>
      </c>
      <c r="Z1326" t="s">
        <v>9805</v>
      </c>
      <c r="AA1326" t="s">
        <v>9806</v>
      </c>
      <c r="AB1326" t="s">
        <v>9807</v>
      </c>
    </row>
    <row r="1327" spans="1:28" x14ac:dyDescent="0.25">
      <c r="A1327" t="s">
        <v>2298</v>
      </c>
      <c r="B1327" t="s">
        <v>2299</v>
      </c>
      <c r="C1327" t="s">
        <v>7558</v>
      </c>
      <c r="D1327" t="s">
        <v>17067</v>
      </c>
      <c r="E1327" s="3">
        <v>10499</v>
      </c>
      <c r="F1327" s="3">
        <v>13499</v>
      </c>
      <c r="G1327" s="3" t="str" cm="1">
        <f t="array" ref="G132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327" s="18">
        <v>0.22</v>
      </c>
      <c r="I1327" s="8">
        <f>Table2[[#This Row],[rating]]+(Table2[[#This Row],[review count per product]]/8)</f>
        <v>5.2</v>
      </c>
      <c r="J1327">
        <v>4.2</v>
      </c>
      <c r="K1327" s="2">
        <v>284</v>
      </c>
      <c r="L1327" s="2" t="str">
        <f>IF(Table2[[#This Row],[rating_count]]&lt;1000,"YES","NO")</f>
        <v>YES</v>
      </c>
      <c r="M1327" s="2" t="str" cm="1">
        <f t="array" ref="M1327">_xlfn.IFS(E1327&lt;1000,"&lt;₹1000",E1327&lt;=10000,"₹1000 - ₹10000",E1327&gt;10000,"&gt;₹10000")</f>
        <v>&gt;₹10000</v>
      </c>
      <c r="N1327" s="2" t="str">
        <f t="shared" si="60"/>
        <v>NO</v>
      </c>
      <c r="O1327" s="4">
        <f t="shared" si="61"/>
        <v>3833716</v>
      </c>
      <c r="P1327" t="s">
        <v>1818</v>
      </c>
      <c r="Q1327" t="s">
        <v>1819</v>
      </c>
      <c r="R1327" t="s">
        <v>1820</v>
      </c>
      <c r="S1327">
        <f t="shared" si="62"/>
        <v>8</v>
      </c>
      <c r="T1327" t="s">
        <v>1821</v>
      </c>
      <c r="U1327" t="s">
        <v>9800</v>
      </c>
      <c r="V1327" t="s">
        <v>9801</v>
      </c>
      <c r="W1327" t="s">
        <v>9802</v>
      </c>
      <c r="X1327" t="s">
        <v>9803</v>
      </c>
      <c r="Y1327" t="s">
        <v>9804</v>
      </c>
      <c r="Z1327" t="s">
        <v>9805</v>
      </c>
      <c r="AA1327" t="s">
        <v>9806</v>
      </c>
      <c r="AB1327" t="s">
        <v>9807</v>
      </c>
    </row>
    <row r="1328" spans="1:28" x14ac:dyDescent="0.25">
      <c r="A1328" t="s">
        <v>2631</v>
      </c>
      <c r="B1328" t="s">
        <v>2632</v>
      </c>
      <c r="C1328" t="s">
        <v>7558</v>
      </c>
      <c r="D1328" t="s">
        <v>17067</v>
      </c>
      <c r="E1328" s="3">
        <v>249</v>
      </c>
      <c r="F1328" s="3">
        <v>999</v>
      </c>
      <c r="G1328" s="3" t="str" cm="1">
        <f t="array" ref="G132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328" s="18">
        <v>0.75</v>
      </c>
      <c r="I1328" s="8">
        <f>Table2[[#This Row],[rating]]+(Table2[[#This Row],[review count per product]]/8)</f>
        <v>5.5</v>
      </c>
      <c r="J1328">
        <v>4.5</v>
      </c>
      <c r="K1328" s="2">
        <v>38</v>
      </c>
      <c r="L1328" s="2" t="str">
        <f>IF(Table2[[#This Row],[rating_count]]&lt;1000,"YES","NO")</f>
        <v>YES</v>
      </c>
      <c r="M1328" s="2" t="str" cm="1">
        <f t="array" ref="M1328">_xlfn.IFS(E1328&lt;1000,"&lt;₹1000",E1328&lt;=10000,"₹1000 - ₹10000",E1328&gt;10000,"&gt;₹10000")</f>
        <v>&lt;₹1000</v>
      </c>
      <c r="N1328" s="2" t="str">
        <f t="shared" si="60"/>
        <v>YES</v>
      </c>
      <c r="O1328" s="4">
        <f t="shared" si="61"/>
        <v>37962</v>
      </c>
      <c r="P1328" t="s">
        <v>2633</v>
      </c>
      <c r="Q1328" t="s">
        <v>2634</v>
      </c>
      <c r="R1328" t="s">
        <v>2635</v>
      </c>
      <c r="S1328">
        <f t="shared" si="62"/>
        <v>8</v>
      </c>
      <c r="T1328" t="s">
        <v>2636</v>
      </c>
      <c r="U1328" t="s">
        <v>10640</v>
      </c>
      <c r="V1328" t="s">
        <v>10641</v>
      </c>
      <c r="W1328" t="s">
        <v>10642</v>
      </c>
      <c r="X1328" t="s">
        <v>10643</v>
      </c>
      <c r="Y1328" t="s">
        <v>10644</v>
      </c>
      <c r="Z1328" t="s">
        <v>10645</v>
      </c>
      <c r="AA1328" t="s">
        <v>10646</v>
      </c>
      <c r="AB1328" t="s">
        <v>10647</v>
      </c>
    </row>
    <row r="1329" spans="1:28" x14ac:dyDescent="0.25">
      <c r="A1329" t="s">
        <v>5695</v>
      </c>
      <c r="B1329" t="s">
        <v>5696</v>
      </c>
      <c r="C1329" t="s">
        <v>7689</v>
      </c>
      <c r="D1329" t="s">
        <v>17068</v>
      </c>
      <c r="E1329" s="3">
        <v>784</v>
      </c>
      <c r="F1329" s="3">
        <v>1599</v>
      </c>
      <c r="G1329" s="3" t="str" cm="1">
        <f t="array" ref="G132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329" s="18">
        <v>0.51</v>
      </c>
      <c r="I1329" s="8">
        <f>Table2[[#This Row],[rating]]+(Table2[[#This Row],[review count per product]]/8)</f>
        <v>5.125</v>
      </c>
      <c r="J1329">
        <v>4.5</v>
      </c>
      <c r="K1329" s="2">
        <v>11</v>
      </c>
      <c r="L1329" s="2" t="str">
        <f>IF(Table2[[#This Row],[rating_count]]&lt;1000,"YES","NO")</f>
        <v>YES</v>
      </c>
      <c r="M1329" s="2" t="str" cm="1">
        <f t="array" ref="M1329">_xlfn.IFS(E1329&lt;1000,"&lt;₹1000",E1329&lt;=10000,"₹1000 - ₹10000",E1329&gt;10000,"&gt;₹10000")</f>
        <v>&lt;₹1000</v>
      </c>
      <c r="N1329" s="2" t="str">
        <f t="shared" si="60"/>
        <v>YES</v>
      </c>
      <c r="O1329" s="4">
        <f t="shared" si="61"/>
        <v>17589</v>
      </c>
      <c r="P1329" t="s">
        <v>5697</v>
      </c>
      <c r="Q1329" t="s">
        <v>5698</v>
      </c>
      <c r="R1329" t="s">
        <v>5699</v>
      </c>
      <c r="S1329">
        <f t="shared" si="62"/>
        <v>5</v>
      </c>
      <c r="T1329" t="s">
        <v>5700</v>
      </c>
      <c r="U1329" t="s">
        <v>14605</v>
      </c>
      <c r="V1329" t="s">
        <v>14606</v>
      </c>
      <c r="W1329" t="s">
        <v>14607</v>
      </c>
      <c r="X1329" t="s">
        <v>14608</v>
      </c>
      <c r="Y1329" t="s">
        <v>14609</v>
      </c>
    </row>
    <row r="1330" spans="1:28" x14ac:dyDescent="0.25">
      <c r="A1330" t="s">
        <v>2461</v>
      </c>
      <c r="B1330" t="s">
        <v>2462</v>
      </c>
      <c r="C1330" t="s">
        <v>7558</v>
      </c>
      <c r="D1330" t="s">
        <v>17067</v>
      </c>
      <c r="E1330" s="3">
        <v>1999</v>
      </c>
      <c r="F1330" s="3">
        <v>8499</v>
      </c>
      <c r="G1330" s="3" t="str" cm="1">
        <f t="array" ref="G133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330" s="18">
        <v>0.76</v>
      </c>
      <c r="I1330" s="8">
        <f>Table2[[#This Row],[rating]]+(Table2[[#This Row],[review count per product]]/8)</f>
        <v>5.3</v>
      </c>
      <c r="J1330">
        <v>4.3</v>
      </c>
      <c r="K1330" s="2">
        <v>240</v>
      </c>
      <c r="L1330" s="2" t="str">
        <f>IF(Table2[[#This Row],[rating_count]]&lt;1000,"YES","NO")</f>
        <v>YES</v>
      </c>
      <c r="M1330" s="2" t="str" cm="1">
        <f t="array" ref="M1330">_xlfn.IFS(E1330&lt;1000,"&lt;₹1000",E1330&lt;=10000,"₹1000 - ₹10000",E1330&gt;10000,"&gt;₹10000")</f>
        <v>₹1000 - ₹10000</v>
      </c>
      <c r="N1330" s="2" t="str">
        <f t="shared" si="60"/>
        <v>YES</v>
      </c>
      <c r="O1330" s="4">
        <f t="shared" si="61"/>
        <v>2039760</v>
      </c>
      <c r="P1330" t="s">
        <v>2463</v>
      </c>
      <c r="Q1330" t="s">
        <v>2464</v>
      </c>
      <c r="R1330" t="s">
        <v>2465</v>
      </c>
      <c r="S1330">
        <f t="shared" si="62"/>
        <v>8</v>
      </c>
      <c r="T1330" t="s">
        <v>2466</v>
      </c>
      <c r="U1330" t="s">
        <v>10455</v>
      </c>
      <c r="V1330" t="s">
        <v>10456</v>
      </c>
      <c r="W1330" t="s">
        <v>10457</v>
      </c>
      <c r="X1330" t="s">
        <v>10458</v>
      </c>
      <c r="Y1330" t="s">
        <v>10459</v>
      </c>
      <c r="Z1330" t="s">
        <v>10460</v>
      </c>
      <c r="AA1330" t="s">
        <v>10461</v>
      </c>
      <c r="AB1330" t="s">
        <v>10462</v>
      </c>
    </row>
    <row r="1331" spans="1:28" x14ac:dyDescent="0.25">
      <c r="A1331" t="s">
        <v>487</v>
      </c>
      <c r="B1331" t="s">
        <v>488</v>
      </c>
      <c r="C1331" t="s">
        <v>7537</v>
      </c>
      <c r="D1331" t="s">
        <v>17066</v>
      </c>
      <c r="E1331" s="3">
        <v>199</v>
      </c>
      <c r="F1331" s="3">
        <v>999</v>
      </c>
      <c r="G1331" s="3" t="str" cm="1">
        <f t="array" ref="G133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331" s="18">
        <v>0.8</v>
      </c>
      <c r="I1331" s="8">
        <f>Table2[[#This Row],[rating]]+(Table2[[#This Row],[review count per product]]/8)</f>
        <v>5.5</v>
      </c>
      <c r="J1331">
        <v>4.5</v>
      </c>
      <c r="K1331" s="2">
        <v>127</v>
      </c>
      <c r="L1331" s="2" t="str">
        <f>IF(Table2[[#This Row],[rating_count]]&lt;1000,"YES","NO")</f>
        <v>YES</v>
      </c>
      <c r="M1331" s="2" t="str" cm="1">
        <f t="array" ref="M1331">_xlfn.IFS(E1331&lt;1000,"&lt;₹1000",E1331&lt;=10000,"₹1000 - ₹10000",E1331&gt;10000,"&gt;₹10000")</f>
        <v>&lt;₹1000</v>
      </c>
      <c r="N1331" s="2" t="str">
        <f t="shared" si="60"/>
        <v>YES</v>
      </c>
      <c r="O1331" s="4">
        <f t="shared" si="61"/>
        <v>126873</v>
      </c>
      <c r="P1331" t="s">
        <v>489</v>
      </c>
      <c r="Q1331" t="s">
        <v>490</v>
      </c>
      <c r="R1331" t="s">
        <v>491</v>
      </c>
      <c r="S1331">
        <f t="shared" si="62"/>
        <v>8</v>
      </c>
      <c r="T1331" t="s">
        <v>492</v>
      </c>
      <c r="U1331" t="s">
        <v>8312</v>
      </c>
      <c r="V1331" t="s">
        <v>8313</v>
      </c>
      <c r="W1331" t="s">
        <v>8314</v>
      </c>
      <c r="X1331" t="s">
        <v>8315</v>
      </c>
      <c r="Y1331" t="s">
        <v>8316</v>
      </c>
      <c r="Z1331" t="s">
        <v>8317</v>
      </c>
      <c r="AA1331" t="s">
        <v>8318</v>
      </c>
      <c r="AB1331" t="s">
        <v>8319</v>
      </c>
    </row>
    <row r="1332" spans="1:28" x14ac:dyDescent="0.25">
      <c r="A1332" t="s">
        <v>6491</v>
      </c>
      <c r="B1332" t="s">
        <v>6492</v>
      </c>
      <c r="C1332" t="s">
        <v>7704</v>
      </c>
      <c r="D1332" t="s">
        <v>17068</v>
      </c>
      <c r="E1332" s="3">
        <v>899</v>
      </c>
      <c r="F1332" s="3">
        <v>1599</v>
      </c>
      <c r="G1332" s="3" t="str" cm="1">
        <f t="array" ref="G133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332" s="18">
        <v>0.44</v>
      </c>
      <c r="I1332" s="8">
        <f>Table2[[#This Row],[rating]]+(Table2[[#This Row],[review count per product]]/8)</f>
        <v>4.4000000000000004</v>
      </c>
      <c r="J1332">
        <v>3.4</v>
      </c>
      <c r="K1332" s="2">
        <v>15</v>
      </c>
      <c r="L1332" s="2" t="str">
        <f>IF(Table2[[#This Row],[rating_count]]&lt;1000,"YES","NO")</f>
        <v>YES</v>
      </c>
      <c r="M1332" s="2" t="str" cm="1">
        <f t="array" ref="M1332">_xlfn.IFS(E1332&lt;1000,"&lt;₹1000",E1332&lt;=10000,"₹1000 - ₹10000",E1332&gt;10000,"&gt;₹10000")</f>
        <v>&lt;₹1000</v>
      </c>
      <c r="N1332" s="2" t="str">
        <f t="shared" si="60"/>
        <v>NO</v>
      </c>
      <c r="O1332" s="4">
        <f t="shared" si="61"/>
        <v>23985</v>
      </c>
      <c r="P1332" t="s">
        <v>6493</v>
      </c>
      <c r="Q1332" t="s">
        <v>6494</v>
      </c>
      <c r="R1332" t="s">
        <v>6495</v>
      </c>
      <c r="S1332">
        <f t="shared" si="62"/>
        <v>8</v>
      </c>
      <c r="T1332" t="s">
        <v>6496</v>
      </c>
      <c r="U1332" t="s">
        <v>15650</v>
      </c>
      <c r="V1332" t="s">
        <v>15651</v>
      </c>
      <c r="W1332" t="s">
        <v>15652</v>
      </c>
      <c r="X1332" t="s">
        <v>15653</v>
      </c>
      <c r="Y1332" t="s">
        <v>15654</v>
      </c>
      <c r="Z1332" t="s">
        <v>15655</v>
      </c>
      <c r="AA1332" t="s">
        <v>15656</v>
      </c>
      <c r="AB1332" t="s">
        <v>15657</v>
      </c>
    </row>
    <row r="1333" spans="1:28" x14ac:dyDescent="0.25">
      <c r="A1333" t="s">
        <v>5473</v>
      </c>
      <c r="B1333" t="s">
        <v>5474</v>
      </c>
      <c r="C1333" t="s">
        <v>7676</v>
      </c>
      <c r="D1333" t="s">
        <v>17069</v>
      </c>
      <c r="E1333" s="3">
        <v>469</v>
      </c>
      <c r="F1333" s="3">
        <v>1599</v>
      </c>
      <c r="G1333" s="3" t="str" cm="1">
        <f t="array" ref="G133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333" s="18">
        <v>0.71</v>
      </c>
      <c r="I1333" s="8">
        <f>Table2[[#This Row],[rating]]+(Table2[[#This Row],[review count per product]]/8)</f>
        <v>3.95</v>
      </c>
      <c r="J1333">
        <v>3.7</v>
      </c>
      <c r="K1333" s="2">
        <v>6</v>
      </c>
      <c r="L1333" s="2" t="str">
        <f>IF(Table2[[#This Row],[rating_count]]&lt;1000,"YES","NO")</f>
        <v>YES</v>
      </c>
      <c r="M1333" s="2" t="str" cm="1">
        <f t="array" ref="M1333">_xlfn.IFS(E1333&lt;1000,"&lt;₹1000",E1333&lt;=10000,"₹1000 - ₹10000",E1333&gt;10000,"&gt;₹10000")</f>
        <v>&lt;₹1000</v>
      </c>
      <c r="N1333" s="2" t="str">
        <f t="shared" si="60"/>
        <v>YES</v>
      </c>
      <c r="O1333" s="4">
        <f t="shared" si="61"/>
        <v>9594</v>
      </c>
      <c r="P1333" t="s">
        <v>5475</v>
      </c>
      <c r="Q1333" t="s">
        <v>5476</v>
      </c>
      <c r="R1333" t="s">
        <v>5477</v>
      </c>
      <c r="S1333">
        <f t="shared" si="62"/>
        <v>2</v>
      </c>
      <c r="T1333" t="s">
        <v>5478</v>
      </c>
      <c r="U1333" t="s">
        <v>14322</v>
      </c>
      <c r="V1333" t="s">
        <v>14323</v>
      </c>
    </row>
    <row r="1334" spans="1:28" x14ac:dyDescent="0.25">
      <c r="A1334" t="s">
        <v>6042</v>
      </c>
      <c r="B1334" t="s">
        <v>6043</v>
      </c>
      <c r="C1334" t="s">
        <v>7690</v>
      </c>
      <c r="D1334" t="s">
        <v>17068</v>
      </c>
      <c r="E1334" s="3">
        <v>499</v>
      </c>
      <c r="F1334" s="3">
        <v>999</v>
      </c>
      <c r="G1334" s="3" t="str" cm="1">
        <f t="array" ref="G133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334" s="18">
        <v>0.5</v>
      </c>
      <c r="I1334" s="8">
        <f>Table2[[#This Row],[rating]]+(Table2[[#This Row],[review count per product]]/8)</f>
        <v>5.6</v>
      </c>
      <c r="J1334">
        <v>4.5999999999999996</v>
      </c>
      <c r="K1334" s="2">
        <v>79</v>
      </c>
      <c r="L1334" s="2" t="str">
        <f>IF(Table2[[#This Row],[rating_count]]&lt;1000,"YES","NO")</f>
        <v>YES</v>
      </c>
      <c r="M1334" s="2" t="str" cm="1">
        <f t="array" ref="M1334">_xlfn.IFS(E1334&lt;1000,"&lt;₹1000",E1334&lt;=10000,"₹1000 - ₹10000",E1334&gt;10000,"&gt;₹10000")</f>
        <v>&lt;₹1000</v>
      </c>
      <c r="N1334" s="2" t="str">
        <f t="shared" si="60"/>
        <v>YES</v>
      </c>
      <c r="O1334" s="4">
        <f t="shared" si="61"/>
        <v>78921</v>
      </c>
      <c r="P1334" t="s">
        <v>6044</v>
      </c>
      <c r="Q1334" t="s">
        <v>6045</v>
      </c>
      <c r="R1334" t="s">
        <v>6046</v>
      </c>
      <c r="S1334">
        <f t="shared" si="62"/>
        <v>8</v>
      </c>
      <c r="T1334" t="s">
        <v>6047</v>
      </c>
      <c r="U1334" t="s">
        <v>15066</v>
      </c>
      <c r="V1334" t="s">
        <v>15067</v>
      </c>
      <c r="W1334" t="s">
        <v>15068</v>
      </c>
      <c r="X1334" t="s">
        <v>15069</v>
      </c>
      <c r="Y1334" t="s">
        <v>15070</v>
      </c>
      <c r="Z1334" t="s">
        <v>15071</v>
      </c>
      <c r="AA1334" t="s">
        <v>15072</v>
      </c>
      <c r="AB1334" t="s">
        <v>15073</v>
      </c>
    </row>
    <row r="1335" spans="1:28" x14ac:dyDescent="0.25">
      <c r="A1335" t="s">
        <v>1554</v>
      </c>
      <c r="B1335" t="s">
        <v>1555</v>
      </c>
      <c r="C1335" t="s">
        <v>7543</v>
      </c>
      <c r="D1335" t="s">
        <v>17067</v>
      </c>
      <c r="E1335" s="3">
        <v>13990</v>
      </c>
      <c r="F1335" s="3">
        <v>28900</v>
      </c>
      <c r="G1335" s="3" t="str" cm="1">
        <f t="array" ref="G133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335" s="18">
        <v>0.52</v>
      </c>
      <c r="I1335" s="8">
        <f>Table2[[#This Row],[rating]]+(Table2[[#This Row],[review count per product]]/8)</f>
        <v>5</v>
      </c>
      <c r="J1335">
        <v>4.5</v>
      </c>
      <c r="K1335" s="2">
        <v>7</v>
      </c>
      <c r="L1335" s="2" t="str">
        <f>IF(Table2[[#This Row],[rating_count]]&lt;1000,"YES","NO")</f>
        <v>YES</v>
      </c>
      <c r="M1335" s="2" t="str" cm="1">
        <f t="array" ref="M1335">_xlfn.IFS(E1335&lt;1000,"&lt;₹1000",E1335&lt;=10000,"₹1000 - ₹10000",E1335&gt;10000,"&gt;₹10000")</f>
        <v>&gt;₹10000</v>
      </c>
      <c r="N1335" s="2" t="str">
        <f t="shared" si="60"/>
        <v>YES</v>
      </c>
      <c r="O1335" s="4">
        <f t="shared" si="61"/>
        <v>202300</v>
      </c>
      <c r="P1335" t="s">
        <v>1556</v>
      </c>
      <c r="Q1335" t="s">
        <v>1557</v>
      </c>
      <c r="R1335" t="s">
        <v>1558</v>
      </c>
      <c r="S1335">
        <f t="shared" si="62"/>
        <v>4</v>
      </c>
      <c r="T1335" t="s">
        <v>1559</v>
      </c>
      <c r="U1335" t="s">
        <v>9498</v>
      </c>
      <c r="V1335" t="s">
        <v>9499</v>
      </c>
      <c r="W1335" t="s">
        <v>9500</v>
      </c>
      <c r="X1335" t="s">
        <v>9501</v>
      </c>
    </row>
    <row r="1336" spans="1:28" x14ac:dyDescent="0.25">
      <c r="A1336" t="s">
        <v>6455</v>
      </c>
      <c r="B1336" t="s">
        <v>6456</v>
      </c>
      <c r="C1336" t="s">
        <v>7691</v>
      </c>
      <c r="D1336" t="s">
        <v>17068</v>
      </c>
      <c r="E1336" s="3">
        <v>499</v>
      </c>
      <c r="F1336" s="3">
        <v>2199</v>
      </c>
      <c r="G1336" s="3" t="str" cm="1">
        <f t="array" ref="G133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336" s="18">
        <v>0.77</v>
      </c>
      <c r="I1336" s="8">
        <f>Table2[[#This Row],[rating]]+(Table2[[#This Row],[review count per product]]/8)</f>
        <v>3.8</v>
      </c>
      <c r="J1336">
        <v>2.8</v>
      </c>
      <c r="K1336" s="2">
        <v>109</v>
      </c>
      <c r="L1336" s="2" t="str">
        <f>IF(Table2[[#This Row],[rating_count]]&lt;1000,"YES","NO")</f>
        <v>YES</v>
      </c>
      <c r="M1336" s="2" t="str" cm="1">
        <f t="array" ref="M1336">_xlfn.IFS(E1336&lt;1000,"&lt;₹1000",E1336&lt;=10000,"₹1000 - ₹10000",E1336&gt;10000,"&gt;₹10000")</f>
        <v>&lt;₹1000</v>
      </c>
      <c r="N1336" s="2" t="str">
        <f t="shared" si="60"/>
        <v>YES</v>
      </c>
      <c r="O1336" s="4">
        <f t="shared" si="61"/>
        <v>239691</v>
      </c>
      <c r="P1336" t="s">
        <v>6457</v>
      </c>
      <c r="Q1336" t="s">
        <v>6458</v>
      </c>
      <c r="R1336" t="s">
        <v>6459</v>
      </c>
      <c r="S1336">
        <f t="shared" si="62"/>
        <v>8</v>
      </c>
      <c r="T1336" t="s">
        <v>6460</v>
      </c>
      <c r="U1336" t="s">
        <v>15602</v>
      </c>
      <c r="V1336" t="s">
        <v>15603</v>
      </c>
      <c r="W1336" t="s">
        <v>15604</v>
      </c>
      <c r="X1336" t="s">
        <v>15605</v>
      </c>
      <c r="Y1336" t="s">
        <v>15606</v>
      </c>
      <c r="Z1336" t="s">
        <v>15607</v>
      </c>
      <c r="AA1336" t="s">
        <v>15608</v>
      </c>
      <c r="AB1336" t="s">
        <v>15609</v>
      </c>
    </row>
    <row r="1337" spans="1:28" x14ac:dyDescent="0.25">
      <c r="A1337" t="s">
        <v>6976</v>
      </c>
      <c r="B1337" t="s">
        <v>6977</v>
      </c>
      <c r="C1337" t="s">
        <v>7693</v>
      </c>
      <c r="D1337" t="s">
        <v>17068</v>
      </c>
      <c r="E1337" s="3">
        <v>185</v>
      </c>
      <c r="F1337" s="3">
        <v>599</v>
      </c>
      <c r="G1337" s="3" t="str" cm="1">
        <f t="array" ref="G133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337" s="18">
        <v>0.69</v>
      </c>
      <c r="I1337" s="8">
        <f>Table2[[#This Row],[rating]]+(Table2[[#This Row],[review count per product]]/8)</f>
        <v>4.9000000000000004</v>
      </c>
      <c r="J1337">
        <v>3.9</v>
      </c>
      <c r="K1337" s="2">
        <v>1306</v>
      </c>
      <c r="L1337" s="2" t="str">
        <f>IF(Table2[[#This Row],[rating_count]]&lt;1000,"YES","NO")</f>
        <v>NO</v>
      </c>
      <c r="M1337" s="2" t="str" cm="1">
        <f t="array" ref="M1337">_xlfn.IFS(E1337&lt;1000,"&lt;₹1000",E1337&lt;=10000,"₹1000 - ₹10000",E1337&gt;10000,"&gt;₹10000")</f>
        <v>&lt;₹1000</v>
      </c>
      <c r="N1337" s="2" t="str">
        <f t="shared" si="60"/>
        <v>YES</v>
      </c>
      <c r="O1337" s="4">
        <f t="shared" si="61"/>
        <v>782294</v>
      </c>
      <c r="P1337" t="s">
        <v>6978</v>
      </c>
      <c r="Q1337" t="s">
        <v>6979</v>
      </c>
      <c r="R1337" t="s">
        <v>6980</v>
      </c>
      <c r="S1337">
        <f t="shared" si="62"/>
        <v>8</v>
      </c>
      <c r="T1337" t="s">
        <v>6981</v>
      </c>
      <c r="U1337" t="s">
        <v>16279</v>
      </c>
      <c r="V1337" t="s">
        <v>16280</v>
      </c>
      <c r="W1337" t="s">
        <v>16281</v>
      </c>
      <c r="X1337" t="s">
        <v>16282</v>
      </c>
      <c r="Y1337" t="s">
        <v>16283</v>
      </c>
      <c r="Z1337" t="s">
        <v>16284</v>
      </c>
      <c r="AA1337" t="s">
        <v>16285</v>
      </c>
      <c r="AB1337" t="s">
        <v>16286</v>
      </c>
    </row>
    <row r="1338" spans="1:28" x14ac:dyDescent="0.25">
      <c r="A1338" t="s">
        <v>6802</v>
      </c>
      <c r="B1338" t="s">
        <v>6803</v>
      </c>
      <c r="C1338" t="s">
        <v>7693</v>
      </c>
      <c r="D1338" t="s">
        <v>17068</v>
      </c>
      <c r="E1338" s="3">
        <v>929</v>
      </c>
      <c r="F1338" s="3">
        <v>2199</v>
      </c>
      <c r="G1338" s="3" t="str" cm="1">
        <f t="array" ref="G133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338" s="18">
        <v>0.57999999999999996</v>
      </c>
      <c r="I1338" s="8">
        <f>Table2[[#This Row],[rating]]+(Table2[[#This Row],[review count per product]]/8)</f>
        <v>4.0750000000000002</v>
      </c>
      <c r="J1338">
        <v>3.7</v>
      </c>
      <c r="K1338" s="2">
        <v>4</v>
      </c>
      <c r="L1338" s="2" t="str">
        <f>IF(Table2[[#This Row],[rating_count]]&lt;1000,"YES","NO")</f>
        <v>YES</v>
      </c>
      <c r="M1338" s="2" t="str" cm="1">
        <f t="array" ref="M1338">_xlfn.IFS(E1338&lt;1000,"&lt;₹1000",E1338&lt;=10000,"₹1000 - ₹10000",E1338&gt;10000,"&gt;₹10000")</f>
        <v>&lt;₹1000</v>
      </c>
      <c r="N1338" s="2" t="str">
        <f t="shared" si="60"/>
        <v>YES</v>
      </c>
      <c r="O1338" s="4">
        <f t="shared" si="61"/>
        <v>8796</v>
      </c>
      <c r="P1338" t="s">
        <v>6804</v>
      </c>
      <c r="Q1338" t="s">
        <v>6805</v>
      </c>
      <c r="R1338" t="s">
        <v>6806</v>
      </c>
      <c r="S1338">
        <f t="shared" si="62"/>
        <v>3</v>
      </c>
      <c r="T1338" t="s">
        <v>6807</v>
      </c>
      <c r="U1338" t="s">
        <v>16053</v>
      </c>
      <c r="V1338" t="s">
        <v>16054</v>
      </c>
      <c r="W1338" t="s">
        <v>16055</v>
      </c>
    </row>
    <row r="1339" spans="1:28" x14ac:dyDescent="0.25">
      <c r="A1339" t="s">
        <v>6012</v>
      </c>
      <c r="B1339" t="s">
        <v>6013</v>
      </c>
      <c r="C1339" t="s">
        <v>7704</v>
      </c>
      <c r="D1339" t="s">
        <v>17068</v>
      </c>
      <c r="E1339" s="3">
        <v>499</v>
      </c>
      <c r="F1339" s="3">
        <v>2199</v>
      </c>
      <c r="G1339" s="3" t="str" cm="1">
        <f t="array" ref="G133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339" s="18">
        <v>0.77</v>
      </c>
      <c r="I1339" s="8">
        <f>Table2[[#This Row],[rating]]+(Table2[[#This Row],[review count per product]]/8)</f>
        <v>4.7</v>
      </c>
      <c r="J1339">
        <v>3.7</v>
      </c>
      <c r="K1339" s="2">
        <v>53</v>
      </c>
      <c r="L1339" s="2" t="str">
        <f>IF(Table2[[#This Row],[rating_count]]&lt;1000,"YES","NO")</f>
        <v>YES</v>
      </c>
      <c r="M1339" s="2" t="str" cm="1">
        <f t="array" ref="M1339">_xlfn.IFS(E1339&lt;1000,"&lt;₹1000",E1339&lt;=10000,"₹1000 - ₹10000",E1339&gt;10000,"&gt;₹10000")</f>
        <v>&lt;₹1000</v>
      </c>
      <c r="N1339" s="2" t="str">
        <f t="shared" si="60"/>
        <v>YES</v>
      </c>
      <c r="O1339" s="4">
        <f t="shared" si="61"/>
        <v>116547</v>
      </c>
      <c r="P1339" t="s">
        <v>6014</v>
      </c>
      <c r="Q1339" t="s">
        <v>6015</v>
      </c>
      <c r="R1339" t="s">
        <v>6016</v>
      </c>
      <c r="S1339">
        <f t="shared" si="62"/>
        <v>8</v>
      </c>
      <c r="T1339" t="s">
        <v>6017</v>
      </c>
      <c r="U1339" t="s">
        <v>15026</v>
      </c>
      <c r="V1339" t="s">
        <v>15027</v>
      </c>
      <c r="W1339" t="s">
        <v>15028</v>
      </c>
      <c r="X1339" t="s">
        <v>15029</v>
      </c>
      <c r="Y1339" t="s">
        <v>15030</v>
      </c>
      <c r="Z1339" t="s">
        <v>15031</v>
      </c>
      <c r="AA1339" t="s">
        <v>15032</v>
      </c>
      <c r="AB1339" t="s">
        <v>15033</v>
      </c>
    </row>
    <row r="1340" spans="1:28" x14ac:dyDescent="0.25">
      <c r="A1340" t="s">
        <v>2272</v>
      </c>
      <c r="B1340" t="s">
        <v>2273</v>
      </c>
      <c r="C1340" t="s">
        <v>7571</v>
      </c>
      <c r="D1340" t="s">
        <v>17067</v>
      </c>
      <c r="E1340" s="3">
        <v>2999</v>
      </c>
      <c r="F1340" s="3">
        <v>7990</v>
      </c>
      <c r="G1340" s="3" t="str" cm="1">
        <f t="array" ref="G134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340" s="18">
        <v>0.62</v>
      </c>
      <c r="I1340" s="8">
        <f>Table2[[#This Row],[rating]]+(Table2[[#This Row],[review count per product]]/8)</f>
        <v>5.0999999999999996</v>
      </c>
      <c r="J1340">
        <v>4.0999999999999996</v>
      </c>
      <c r="K1340" s="2">
        <v>154</v>
      </c>
      <c r="L1340" s="2" t="str">
        <f>IF(Table2[[#This Row],[rating_count]]&lt;1000,"YES","NO")</f>
        <v>YES</v>
      </c>
      <c r="M1340" s="2" t="str" cm="1">
        <f t="array" ref="M1340">_xlfn.IFS(E1340&lt;1000,"&lt;₹1000",E1340&lt;=10000,"₹1000 - ₹10000",E1340&gt;10000,"&gt;₹10000")</f>
        <v>₹1000 - ₹10000</v>
      </c>
      <c r="N1340" s="2" t="str">
        <f t="shared" si="60"/>
        <v>YES</v>
      </c>
      <c r="O1340" s="4">
        <f t="shared" si="61"/>
        <v>1230460</v>
      </c>
      <c r="P1340" t="s">
        <v>2274</v>
      </c>
      <c r="Q1340" t="s">
        <v>2275</v>
      </c>
      <c r="R1340" t="s">
        <v>2276</v>
      </c>
      <c r="S1340">
        <f t="shared" si="62"/>
        <v>8</v>
      </c>
      <c r="T1340" t="s">
        <v>2277</v>
      </c>
      <c r="U1340" t="s">
        <v>10263</v>
      </c>
      <c r="V1340" t="s">
        <v>10264</v>
      </c>
      <c r="W1340" t="s">
        <v>10265</v>
      </c>
      <c r="X1340" t="s">
        <v>10266</v>
      </c>
      <c r="Y1340" t="s">
        <v>10267</v>
      </c>
      <c r="Z1340" t="s">
        <v>10268</v>
      </c>
      <c r="AA1340" t="s">
        <v>10269</v>
      </c>
      <c r="AB1340" t="s">
        <v>10270</v>
      </c>
    </row>
    <row r="1341" spans="1:28" x14ac:dyDescent="0.25">
      <c r="A1341" t="s">
        <v>2514</v>
      </c>
      <c r="B1341" t="s">
        <v>2515</v>
      </c>
      <c r="C1341" t="s">
        <v>7558</v>
      </c>
      <c r="D1341" t="s">
        <v>17067</v>
      </c>
      <c r="E1341" s="3">
        <v>2499</v>
      </c>
      <c r="F1341" s="3">
        <v>7990</v>
      </c>
      <c r="G1341" s="3" t="str" cm="1">
        <f t="array" ref="G134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61-70%</v>
      </c>
      <c r="H1341" s="18">
        <v>0.69</v>
      </c>
      <c r="I1341" s="8">
        <f>Table2[[#This Row],[rating]]+(Table2[[#This Row],[review count per product]]/8)</f>
        <v>5.0999999999999996</v>
      </c>
      <c r="J1341">
        <v>4.0999999999999996</v>
      </c>
      <c r="K1341" s="2">
        <v>154</v>
      </c>
      <c r="L1341" s="2" t="str">
        <f>IF(Table2[[#This Row],[rating_count]]&lt;1000,"YES","NO")</f>
        <v>YES</v>
      </c>
      <c r="M1341" s="2" t="str" cm="1">
        <f t="array" ref="M1341">_xlfn.IFS(E1341&lt;1000,"&lt;₹1000",E1341&lt;=10000,"₹1000 - ₹10000",E1341&gt;10000,"&gt;₹10000")</f>
        <v>₹1000 - ₹10000</v>
      </c>
      <c r="N1341" s="2" t="str">
        <f t="shared" si="60"/>
        <v>YES</v>
      </c>
      <c r="O1341" s="4">
        <f t="shared" si="61"/>
        <v>1230460</v>
      </c>
      <c r="P1341" t="s">
        <v>2516</v>
      </c>
      <c r="Q1341" t="s">
        <v>2275</v>
      </c>
      <c r="R1341" t="s">
        <v>2276</v>
      </c>
      <c r="S1341">
        <f t="shared" si="62"/>
        <v>8</v>
      </c>
      <c r="T1341" t="s">
        <v>2277</v>
      </c>
      <c r="U1341" t="s">
        <v>10263</v>
      </c>
      <c r="V1341" t="s">
        <v>10264</v>
      </c>
      <c r="W1341" t="s">
        <v>10265</v>
      </c>
      <c r="X1341" t="s">
        <v>10266</v>
      </c>
      <c r="Y1341" t="s">
        <v>10267</v>
      </c>
      <c r="Z1341" t="s">
        <v>10268</v>
      </c>
      <c r="AA1341" t="s">
        <v>10269</v>
      </c>
      <c r="AB1341" t="s">
        <v>10270</v>
      </c>
    </row>
    <row r="1342" spans="1:28" x14ac:dyDescent="0.25">
      <c r="A1342" t="s">
        <v>2778</v>
      </c>
      <c r="B1342" t="s">
        <v>2779</v>
      </c>
      <c r="C1342" t="s">
        <v>7556</v>
      </c>
      <c r="D1342" t="s">
        <v>17067</v>
      </c>
      <c r="E1342" s="3">
        <v>2999</v>
      </c>
      <c r="F1342" s="3">
        <v>11999</v>
      </c>
      <c r="G1342" s="3" t="str" cm="1">
        <f t="array" ref="G134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342" s="18">
        <v>0.75</v>
      </c>
      <c r="I1342" s="8">
        <f>Table2[[#This Row],[rating]]+(Table2[[#This Row],[review count per product]]/8)</f>
        <v>5.4</v>
      </c>
      <c r="J1342">
        <v>4.4000000000000004</v>
      </c>
      <c r="K1342" s="2">
        <v>768</v>
      </c>
      <c r="L1342" s="2" t="str">
        <f>IF(Table2[[#This Row],[rating_count]]&lt;1000,"YES","NO")</f>
        <v>YES</v>
      </c>
      <c r="M1342" s="2" t="str" cm="1">
        <f t="array" ref="M1342">_xlfn.IFS(E1342&lt;1000,"&lt;₹1000",E1342&lt;=10000,"₹1000 - ₹10000",E1342&gt;10000,"&gt;₹10000")</f>
        <v>₹1000 - ₹10000</v>
      </c>
      <c r="N1342" s="2" t="str">
        <f t="shared" si="60"/>
        <v>YES</v>
      </c>
      <c r="O1342" s="4">
        <f t="shared" si="61"/>
        <v>9215232</v>
      </c>
      <c r="P1342" t="s">
        <v>2780</v>
      </c>
      <c r="Q1342" t="s">
        <v>2781</v>
      </c>
      <c r="R1342" t="s">
        <v>2782</v>
      </c>
      <c r="S1342">
        <f t="shared" si="62"/>
        <v>8</v>
      </c>
      <c r="T1342" t="s">
        <v>2783</v>
      </c>
      <c r="U1342" t="s">
        <v>10798</v>
      </c>
      <c r="V1342" t="s">
        <v>10799</v>
      </c>
      <c r="W1342" t="s">
        <v>10800</v>
      </c>
      <c r="X1342" t="s">
        <v>10801</v>
      </c>
      <c r="Y1342" t="s">
        <v>10802</v>
      </c>
      <c r="Z1342" t="s">
        <v>10803</v>
      </c>
      <c r="AA1342" t="s">
        <v>10804</v>
      </c>
      <c r="AB1342" t="s">
        <v>10805</v>
      </c>
    </row>
    <row r="1343" spans="1:28" x14ac:dyDescent="0.25">
      <c r="A1343" t="s">
        <v>2041</v>
      </c>
      <c r="B1343" t="s">
        <v>2042</v>
      </c>
      <c r="C1343" t="s">
        <v>7556</v>
      </c>
      <c r="D1343" t="s">
        <v>17067</v>
      </c>
      <c r="E1343" s="3">
        <v>3999</v>
      </c>
      <c r="F1343" s="3">
        <v>9999</v>
      </c>
      <c r="G1343" s="3" t="str" cm="1">
        <f t="array" ref="G1343">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343" s="18">
        <v>0.6</v>
      </c>
      <c r="I1343" s="8">
        <f>Table2[[#This Row],[rating]]+(Table2[[#This Row],[review count per product]]/8)</f>
        <v>5.4</v>
      </c>
      <c r="J1343">
        <v>4.4000000000000004</v>
      </c>
      <c r="K1343" s="2">
        <v>73</v>
      </c>
      <c r="L1343" s="2" t="str">
        <f>IF(Table2[[#This Row],[rating_count]]&lt;1000,"YES","NO")</f>
        <v>YES</v>
      </c>
      <c r="M1343" s="2" t="str" cm="1">
        <f t="array" ref="M1343">_xlfn.IFS(E1343&lt;1000,"&lt;₹1000",E1343&lt;=10000,"₹1000 - ₹10000",E1343&gt;10000,"&gt;₹10000")</f>
        <v>₹1000 - ₹10000</v>
      </c>
      <c r="N1343" s="2" t="str">
        <f t="shared" si="60"/>
        <v>YES</v>
      </c>
      <c r="O1343" s="4">
        <f t="shared" si="61"/>
        <v>729927</v>
      </c>
      <c r="P1343" t="s">
        <v>2043</v>
      </c>
      <c r="Q1343" t="s">
        <v>2044</v>
      </c>
      <c r="R1343" t="s">
        <v>2045</v>
      </c>
      <c r="S1343">
        <f t="shared" si="62"/>
        <v>8</v>
      </c>
      <c r="T1343" t="s">
        <v>2046</v>
      </c>
      <c r="U1343" t="s">
        <v>10025</v>
      </c>
      <c r="V1343" t="s">
        <v>10026</v>
      </c>
      <c r="W1343" t="s">
        <v>10027</v>
      </c>
      <c r="X1343" t="s">
        <v>10028</v>
      </c>
      <c r="Y1343" t="s">
        <v>10029</v>
      </c>
      <c r="Z1343" t="s">
        <v>10030</v>
      </c>
      <c r="AA1343" t="s">
        <v>10031</v>
      </c>
      <c r="AB1343" t="s">
        <v>10032</v>
      </c>
    </row>
    <row r="1344" spans="1:28" x14ac:dyDescent="0.25">
      <c r="A1344" t="s">
        <v>925</v>
      </c>
      <c r="B1344" t="s">
        <v>926</v>
      </c>
      <c r="C1344" t="s">
        <v>7537</v>
      </c>
      <c r="D1344" t="s">
        <v>17066</v>
      </c>
      <c r="E1344" s="3">
        <v>399</v>
      </c>
      <c r="F1344" s="3">
        <v>1999</v>
      </c>
      <c r="G1344" s="3" t="str" cm="1">
        <f t="array" ref="G1344">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344" s="18">
        <v>0.8</v>
      </c>
      <c r="I1344" s="8">
        <f>Table2[[#This Row],[rating]]+(Table2[[#This Row],[review count per product]]/8)</f>
        <v>5.625</v>
      </c>
      <c r="J1344">
        <v>5</v>
      </c>
      <c r="K1344" s="2">
        <v>5</v>
      </c>
      <c r="L1344" s="2" t="str">
        <f>IF(Table2[[#This Row],[rating_count]]&lt;1000,"YES","NO")</f>
        <v>YES</v>
      </c>
      <c r="M1344" s="2" t="str" cm="1">
        <f t="array" ref="M1344">_xlfn.IFS(E1344&lt;1000,"&lt;₹1000",E1344&lt;=10000,"₹1000 - ₹10000",E1344&gt;10000,"&gt;₹10000")</f>
        <v>&lt;₹1000</v>
      </c>
      <c r="N1344" s="2" t="str">
        <f t="shared" si="60"/>
        <v>YES</v>
      </c>
      <c r="O1344" s="4">
        <f t="shared" si="61"/>
        <v>9995</v>
      </c>
      <c r="P1344" t="s">
        <v>927</v>
      </c>
      <c r="Q1344" t="s">
        <v>928</v>
      </c>
      <c r="R1344" t="s">
        <v>929</v>
      </c>
      <c r="S1344">
        <f t="shared" si="62"/>
        <v>5</v>
      </c>
      <c r="T1344" t="s">
        <v>930</v>
      </c>
      <c r="U1344" t="s">
        <v>8790</v>
      </c>
      <c r="V1344" t="s">
        <v>8791</v>
      </c>
      <c r="W1344" t="s">
        <v>8792</v>
      </c>
      <c r="X1344" t="s">
        <v>8793</v>
      </c>
      <c r="Y1344" t="s">
        <v>8794</v>
      </c>
    </row>
    <row r="1345" spans="1:28" x14ac:dyDescent="0.25">
      <c r="A1345" t="s">
        <v>7066</v>
      </c>
      <c r="B1345" t="s">
        <v>7067</v>
      </c>
      <c r="C1345" t="s">
        <v>7696</v>
      </c>
      <c r="D1345" t="s">
        <v>17068</v>
      </c>
      <c r="E1345" s="3">
        <v>1499</v>
      </c>
      <c r="F1345" s="3">
        <v>3500</v>
      </c>
      <c r="G1345" s="3" t="str" cm="1">
        <f t="array" ref="G1345">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345" s="18">
        <v>0.56999999999999995</v>
      </c>
      <c r="I1345" s="8">
        <f>Table2[[#This Row],[rating]]+(Table2[[#This Row],[review count per product]]/8)</f>
        <v>5.5750000000000002</v>
      </c>
      <c r="J1345">
        <v>4.7</v>
      </c>
      <c r="K1345" s="2">
        <v>2591</v>
      </c>
      <c r="L1345" s="2" t="str">
        <f>IF(Table2[[#This Row],[rating_count]]&lt;1000,"YES","NO")</f>
        <v>NO</v>
      </c>
      <c r="M1345" s="2" t="str" cm="1">
        <f t="array" ref="M1345">_xlfn.IFS(E1345&lt;1000,"&lt;₹1000",E1345&lt;=10000,"₹1000 - ₹10000",E1345&gt;10000,"&gt;₹10000")</f>
        <v>₹1000 - ₹10000</v>
      </c>
      <c r="N1345" s="2" t="str">
        <f t="shared" si="60"/>
        <v>YES</v>
      </c>
      <c r="O1345" s="4">
        <f t="shared" si="61"/>
        <v>9068500</v>
      </c>
      <c r="P1345" t="s">
        <v>7068</v>
      </c>
      <c r="Q1345" t="s">
        <v>7069</v>
      </c>
      <c r="R1345" t="s">
        <v>7070</v>
      </c>
      <c r="S1345">
        <f t="shared" si="62"/>
        <v>7</v>
      </c>
      <c r="T1345" t="s">
        <v>7071</v>
      </c>
      <c r="U1345" t="s">
        <v>16390</v>
      </c>
      <c r="V1345" t="s">
        <v>16391</v>
      </c>
      <c r="W1345" t="s">
        <v>16392</v>
      </c>
      <c r="X1345" t="s">
        <v>16393</v>
      </c>
      <c r="Y1345" t="s">
        <v>16394</v>
      </c>
      <c r="Z1345" t="s">
        <v>16395</v>
      </c>
      <c r="AA1345" t="s">
        <v>16396</v>
      </c>
    </row>
    <row r="1346" spans="1:28" x14ac:dyDescent="0.25">
      <c r="A1346" t="s">
        <v>7354</v>
      </c>
      <c r="B1346" t="s">
        <v>7355</v>
      </c>
      <c r="C1346" t="s">
        <v>7687</v>
      </c>
      <c r="D1346" t="s">
        <v>17068</v>
      </c>
      <c r="E1346" s="3">
        <v>799</v>
      </c>
      <c r="F1346" s="3">
        <v>1199</v>
      </c>
      <c r="G1346" s="3" t="str" cm="1">
        <f t="array" ref="G1346">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31-40%</v>
      </c>
      <c r="H1346" s="18">
        <v>0.33</v>
      </c>
      <c r="I1346" s="8">
        <f>Table2[[#This Row],[rating]]+(Table2[[#This Row],[review count per product]]/8)</f>
        <v>5.4</v>
      </c>
      <c r="J1346">
        <v>4.4000000000000004</v>
      </c>
      <c r="K1346" s="2">
        <v>17</v>
      </c>
      <c r="L1346" s="2" t="str">
        <f>IF(Table2[[#This Row],[rating_count]]&lt;1000,"YES","NO")</f>
        <v>YES</v>
      </c>
      <c r="M1346" s="2" t="str" cm="1">
        <f t="array" ref="M1346">_xlfn.IFS(E1346&lt;1000,"&lt;₹1000",E1346&lt;=10000,"₹1000 - ₹10000",E1346&gt;10000,"&gt;₹10000")</f>
        <v>&lt;₹1000</v>
      </c>
      <c r="N1346" s="2" t="str">
        <f t="shared" ref="N1346:N1352" si="63">IF(H1346&gt;=50%,"YES","NO")</f>
        <v>NO</v>
      </c>
      <c r="O1346" s="4">
        <f t="shared" ref="O1346:O1352" si="64">F1346*K1346</f>
        <v>20383</v>
      </c>
      <c r="P1346" t="s">
        <v>5229</v>
      </c>
      <c r="Q1346" t="s">
        <v>7356</v>
      </c>
      <c r="R1346" t="s">
        <v>7357</v>
      </c>
      <c r="S1346">
        <f t="shared" ref="S1346:S1352" si="65">COUNTA(U1346:AB1346)</f>
        <v>8</v>
      </c>
      <c r="T1346" t="s">
        <v>7358</v>
      </c>
      <c r="U1346" t="s">
        <v>16773</v>
      </c>
      <c r="V1346" t="s">
        <v>16774</v>
      </c>
      <c r="W1346" t="s">
        <v>16775</v>
      </c>
      <c r="X1346" t="s">
        <v>16776</v>
      </c>
      <c r="Y1346" t="s">
        <v>16777</v>
      </c>
      <c r="Z1346" t="s">
        <v>16778</v>
      </c>
      <c r="AA1346" t="s">
        <v>16779</v>
      </c>
      <c r="AB1346" t="s">
        <v>16780</v>
      </c>
    </row>
    <row r="1347" spans="1:28" x14ac:dyDescent="0.25">
      <c r="A1347" t="s">
        <v>5227</v>
      </c>
      <c r="B1347" t="s">
        <v>5228</v>
      </c>
      <c r="C1347" t="s">
        <v>7600</v>
      </c>
      <c r="D1347" t="s">
        <v>17066</v>
      </c>
      <c r="E1347" s="3">
        <v>799</v>
      </c>
      <c r="F1347" s="3">
        <v>1989</v>
      </c>
      <c r="G1347" s="3" t="str" cm="1">
        <f t="array" ref="G1347">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51-60%</v>
      </c>
      <c r="H1347" s="18">
        <v>0.6</v>
      </c>
      <c r="I1347" s="8">
        <f>Table2[[#This Row],[rating]]+(Table2[[#This Row],[review count per product]]/8)</f>
        <v>5.3</v>
      </c>
      <c r="J1347">
        <v>4.3</v>
      </c>
      <c r="K1347" s="2">
        <v>70</v>
      </c>
      <c r="L1347" s="2" t="str">
        <f>IF(Table2[[#This Row],[rating_count]]&lt;1000,"YES","NO")</f>
        <v>YES</v>
      </c>
      <c r="M1347" s="2" t="str" cm="1">
        <f t="array" ref="M1347">_xlfn.IFS(E1347&lt;1000,"&lt;₹1000",E1347&lt;=10000,"₹1000 - ₹10000",E1347&gt;10000,"&gt;₹10000")</f>
        <v>&lt;₹1000</v>
      </c>
      <c r="N1347" s="2" t="str">
        <f t="shared" si="63"/>
        <v>YES</v>
      </c>
      <c r="O1347" s="4">
        <f t="shared" si="64"/>
        <v>139230</v>
      </c>
      <c r="P1347" t="s">
        <v>5229</v>
      </c>
      <c r="Q1347" t="s">
        <v>5230</v>
      </c>
      <c r="R1347" t="s">
        <v>5231</v>
      </c>
      <c r="S1347">
        <f t="shared" si="65"/>
        <v>8</v>
      </c>
      <c r="T1347" t="s">
        <v>5232</v>
      </c>
      <c r="U1347" t="s">
        <v>13994</v>
      </c>
      <c r="V1347" t="s">
        <v>13995</v>
      </c>
      <c r="W1347" t="s">
        <v>13996</v>
      </c>
      <c r="X1347" t="s">
        <v>13997</v>
      </c>
      <c r="Y1347" t="s">
        <v>13998</v>
      </c>
      <c r="Z1347" t="s">
        <v>13999</v>
      </c>
      <c r="AA1347" t="s">
        <v>14000</v>
      </c>
      <c r="AB1347" t="s">
        <v>14001</v>
      </c>
    </row>
    <row r="1348" spans="1:28" x14ac:dyDescent="0.25">
      <c r="A1348" t="s">
        <v>5910</v>
      </c>
      <c r="B1348" t="s">
        <v>5911</v>
      </c>
      <c r="C1348" t="s">
        <v>7692</v>
      </c>
      <c r="D1348" t="s">
        <v>17068</v>
      </c>
      <c r="E1348" s="3">
        <v>259</v>
      </c>
      <c r="F1348" s="3">
        <v>999</v>
      </c>
      <c r="G1348" s="3" t="str" cm="1">
        <f t="array" ref="G1348">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348" s="18">
        <v>0.74</v>
      </c>
      <c r="I1348" s="8">
        <f>Table2[[#This Row],[rating]]+(Table2[[#This Row],[review count per product]]/8)</f>
        <v>5</v>
      </c>
      <c r="J1348">
        <v>4</v>
      </c>
      <c r="K1348" s="2">
        <v>43</v>
      </c>
      <c r="L1348" s="2" t="str">
        <f>IF(Table2[[#This Row],[rating_count]]&lt;1000,"YES","NO")</f>
        <v>YES</v>
      </c>
      <c r="M1348" s="2" t="str" cm="1">
        <f t="array" ref="M1348">_xlfn.IFS(E1348&lt;1000,"&lt;₹1000",E1348&lt;=10000,"₹1000 - ₹10000",E1348&gt;10000,"&gt;₹10000")</f>
        <v>&lt;₹1000</v>
      </c>
      <c r="N1348" s="2" t="str">
        <f t="shared" si="63"/>
        <v>YES</v>
      </c>
      <c r="O1348" s="4">
        <f t="shared" si="64"/>
        <v>42957</v>
      </c>
      <c r="P1348" t="s">
        <v>5912</v>
      </c>
      <c r="Q1348" t="s">
        <v>5913</v>
      </c>
      <c r="R1348" t="s">
        <v>5914</v>
      </c>
      <c r="S1348">
        <f t="shared" si="65"/>
        <v>8</v>
      </c>
      <c r="T1348" t="s">
        <v>5915</v>
      </c>
      <c r="U1348" t="s">
        <v>14890</v>
      </c>
      <c r="V1348" t="s">
        <v>14891</v>
      </c>
      <c r="W1348" t="s">
        <v>14892</v>
      </c>
      <c r="X1348" t="s">
        <v>14893</v>
      </c>
      <c r="Y1348" t="s">
        <v>14894</v>
      </c>
      <c r="Z1348" t="s">
        <v>14895</v>
      </c>
      <c r="AA1348" t="s">
        <v>14896</v>
      </c>
      <c r="AB1348" t="s">
        <v>14897</v>
      </c>
    </row>
    <row r="1349" spans="1:28" x14ac:dyDescent="0.25">
      <c r="A1349" t="s">
        <v>6593</v>
      </c>
      <c r="B1349" t="s">
        <v>6594</v>
      </c>
      <c r="C1349" t="s">
        <v>7696</v>
      </c>
      <c r="D1349" t="s">
        <v>17068</v>
      </c>
      <c r="E1349" s="3">
        <v>1299</v>
      </c>
      <c r="F1349" s="3">
        <v>2495</v>
      </c>
      <c r="G1349" s="3" t="str" cm="1">
        <f t="array" ref="G1349">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349" s="18">
        <v>0.48</v>
      </c>
      <c r="I1349" s="8">
        <f>Table2[[#This Row],[rating]]+(Table2[[#This Row],[review count per product]]/8)</f>
        <v>2.25</v>
      </c>
      <c r="J1349">
        <v>2</v>
      </c>
      <c r="K1349" s="2">
        <v>2</v>
      </c>
      <c r="L1349" s="2" t="str">
        <f>IF(Table2[[#This Row],[rating_count]]&lt;1000,"YES","NO")</f>
        <v>YES</v>
      </c>
      <c r="M1349" s="2" t="str" cm="1">
        <f t="array" ref="M1349">_xlfn.IFS(E1349&lt;1000,"&lt;₹1000",E1349&lt;=10000,"₹1000 - ₹10000",E1349&gt;10000,"&gt;₹10000")</f>
        <v>₹1000 - ₹10000</v>
      </c>
      <c r="N1349" s="2" t="str">
        <f t="shared" si="63"/>
        <v>NO</v>
      </c>
      <c r="O1349" s="4">
        <f t="shared" si="64"/>
        <v>4990</v>
      </c>
      <c r="P1349" t="s">
        <v>6595</v>
      </c>
      <c r="Q1349" t="s">
        <v>6596</v>
      </c>
      <c r="R1349" t="s">
        <v>6597</v>
      </c>
      <c r="S1349">
        <f t="shared" si="65"/>
        <v>2</v>
      </c>
      <c r="T1349" t="s">
        <v>6598</v>
      </c>
      <c r="U1349" t="s">
        <v>15779</v>
      </c>
      <c r="V1349" t="s">
        <v>15780</v>
      </c>
    </row>
    <row r="1350" spans="1:28" x14ac:dyDescent="0.25">
      <c r="A1350" t="s">
        <v>5952</v>
      </c>
      <c r="B1350" t="s">
        <v>5953</v>
      </c>
      <c r="C1350" t="s">
        <v>7701</v>
      </c>
      <c r="D1350" t="s">
        <v>17068</v>
      </c>
      <c r="E1350" s="3">
        <v>279</v>
      </c>
      <c r="F1350" s="3">
        <v>499</v>
      </c>
      <c r="G1350" s="3" t="str" cm="1">
        <f t="array" ref="G1350">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41-50%</v>
      </c>
      <c r="H1350" s="18">
        <v>0.44</v>
      </c>
      <c r="I1350" s="8">
        <f>Table2[[#This Row],[rating]]+(Table2[[#This Row],[review count per product]]/8)</f>
        <v>5.8</v>
      </c>
      <c r="J1350">
        <v>4.8</v>
      </c>
      <c r="K1350" s="2">
        <v>28</v>
      </c>
      <c r="L1350" s="2" t="str">
        <f>IF(Table2[[#This Row],[rating_count]]&lt;1000,"YES","NO")</f>
        <v>YES</v>
      </c>
      <c r="M1350" s="2" t="str" cm="1">
        <f t="array" ref="M1350">_xlfn.IFS(E1350&lt;1000,"&lt;₹1000",E1350&lt;=10000,"₹1000 - ₹10000",E1350&gt;10000,"&gt;₹10000")</f>
        <v>&lt;₹1000</v>
      </c>
      <c r="N1350" s="2" t="str">
        <f t="shared" si="63"/>
        <v>NO</v>
      </c>
      <c r="O1350" s="4">
        <f t="shared" si="64"/>
        <v>13972</v>
      </c>
      <c r="P1350" t="s">
        <v>5954</v>
      </c>
      <c r="Q1350" t="s">
        <v>5955</v>
      </c>
      <c r="R1350" t="s">
        <v>5956</v>
      </c>
      <c r="S1350">
        <f t="shared" si="65"/>
        <v>8</v>
      </c>
      <c r="T1350" t="s">
        <v>5957</v>
      </c>
      <c r="U1350" t="s">
        <v>14946</v>
      </c>
      <c r="V1350" t="s">
        <v>14947</v>
      </c>
      <c r="W1350" t="s">
        <v>14948</v>
      </c>
      <c r="X1350" t="s">
        <v>14949</v>
      </c>
      <c r="Y1350" t="s">
        <v>14950</v>
      </c>
      <c r="Z1350" t="s">
        <v>14951</v>
      </c>
      <c r="AA1350" t="s">
        <v>14952</v>
      </c>
      <c r="AB1350" t="s">
        <v>14953</v>
      </c>
    </row>
    <row r="1351" spans="1:28" x14ac:dyDescent="0.25">
      <c r="A1351" t="s">
        <v>17043</v>
      </c>
      <c r="B1351" t="s">
        <v>17044</v>
      </c>
      <c r="C1351" t="s">
        <v>7537</v>
      </c>
      <c r="D1351" t="s">
        <v>17066</v>
      </c>
      <c r="E1351" s="3">
        <v>249</v>
      </c>
      <c r="F1351" s="3">
        <v>999</v>
      </c>
      <c r="G1351" s="3" t="str" cm="1">
        <f t="array" ref="G1351">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71-80%</v>
      </c>
      <c r="H1351" s="18">
        <v>0.75</v>
      </c>
      <c r="I1351" s="8">
        <f>Table2[[#This Row],[rating]]+(Table2[[#This Row],[review count per product]]/8)</f>
        <v>5.125</v>
      </c>
      <c r="J1351">
        <v>5</v>
      </c>
      <c r="K1351" s="2">
        <v>0</v>
      </c>
      <c r="L1351" s="2" t="str">
        <f>IF(Table2[[#This Row],[rating_count]]&lt;1000,"YES","NO")</f>
        <v>YES</v>
      </c>
      <c r="M1351" s="2" t="str" cm="1">
        <f t="array" ref="M1351">_xlfn.IFS(E1351&lt;1000,"&lt;₹1000",E1351&lt;=10000,"₹1000 - ₹10000",E1351&gt;10000,"&gt;₹10000")</f>
        <v>&lt;₹1000</v>
      </c>
      <c r="N1351" s="2" t="str">
        <f t="shared" si="63"/>
        <v>YES</v>
      </c>
      <c r="O1351" s="4">
        <f t="shared" si="64"/>
        <v>0</v>
      </c>
      <c r="P1351" t="s">
        <v>17048</v>
      </c>
      <c r="Q1351" t="s">
        <v>17049</v>
      </c>
      <c r="R1351" t="s">
        <v>17050</v>
      </c>
      <c r="S1351">
        <f t="shared" si="65"/>
        <v>1</v>
      </c>
      <c r="T1351" t="s">
        <v>17051</v>
      </c>
      <c r="U1351" t="s">
        <v>17051</v>
      </c>
    </row>
    <row r="1352" spans="1:28" x14ac:dyDescent="0.25">
      <c r="A1352" t="s">
        <v>5617</v>
      </c>
      <c r="B1352" t="s">
        <v>5618</v>
      </c>
      <c r="C1352" t="s">
        <v>7679</v>
      </c>
      <c r="D1352" t="s">
        <v>17068</v>
      </c>
      <c r="E1352" s="3">
        <v>1439</v>
      </c>
      <c r="F1352" s="3">
        <v>1999</v>
      </c>
      <c r="G1352" s="3" t="str" cm="1">
        <f t="array" ref="G1352">_xlfn.IFS(
  Table2[[#This Row],[discount_percentage]]&lt;=0.1, "0-10%",
  Table2[[#This Row],[discount_percentage]]&lt;=0.2, "11-20%",
  Table2[[#This Row],[discount_percentage]]&lt;=0.3, "21-30%",
  Table2[[#This Row],[discount_percentage]]&lt;=0.4, "31-40%",
  Table2[[#This Row],[discount_percentage]]&lt;=0.5, "41-50%",
  Table2[[#This Row],[discount_percentage]]&lt;=0.6, "51-60%",
  Table2[[#This Row],[discount_percentage]]&lt;=0.7, "61-70%",
  Table2[[#This Row],[discount_percentage]]&lt;=0.8, "71-80%",
  Table2[[#This Row],[discount_percentage]]&lt;=0.9, "81-90%",
  Table2[[#This Row],[discount_percentage]]&lt;=1,   "91-100%"
)</f>
        <v>21-30%</v>
      </c>
      <c r="H1352" s="18">
        <v>0.28000000000000003</v>
      </c>
      <c r="I1352" s="8">
        <f>Table2[[#This Row],[rating]]+(Table2[[#This Row],[review count per product]]/8)</f>
        <v>5.1749999999999998</v>
      </c>
      <c r="J1352">
        <v>4.8</v>
      </c>
      <c r="K1352" s="2">
        <v>53803</v>
      </c>
      <c r="L1352" s="2" t="str">
        <f>IF(Table2[[#This Row],[rating_count]]&lt;1000,"YES","NO")</f>
        <v>NO</v>
      </c>
      <c r="M1352" s="2" t="str" cm="1">
        <f t="array" ref="M1352">_xlfn.IFS(E1352&lt;1000,"&lt;₹1000",E1352&lt;=10000,"₹1000 - ₹10000",E1352&gt;10000,"&gt;₹10000")</f>
        <v>₹1000 - ₹10000</v>
      </c>
      <c r="N1352" s="2" t="str">
        <f t="shared" si="63"/>
        <v>NO</v>
      </c>
      <c r="O1352" s="4">
        <f t="shared" si="64"/>
        <v>107552197</v>
      </c>
      <c r="P1352" t="s">
        <v>5619</v>
      </c>
      <c r="Q1352" t="s">
        <v>5620</v>
      </c>
      <c r="R1352" t="s">
        <v>5621</v>
      </c>
      <c r="S1352">
        <f t="shared" si="65"/>
        <v>3</v>
      </c>
      <c r="T1352" t="s">
        <v>5622</v>
      </c>
      <c r="U1352" t="s">
        <v>14506</v>
      </c>
      <c r="V1352" t="s">
        <v>14507</v>
      </c>
      <c r="W1352" t="s">
        <v>14508</v>
      </c>
    </row>
    <row r="1353" spans="1:28" x14ac:dyDescent="0.25">
      <c r="F1353" s="3"/>
      <c r="G1353" s="3"/>
      <c r="H1353" s="19"/>
      <c r="I1353" s="8"/>
      <c r="J1353" s="20"/>
      <c r="K1353" s="20"/>
      <c r="L1353" s="12"/>
      <c r="M1353" s="20"/>
      <c r="N1353" s="20"/>
      <c r="O1353" s="21"/>
    </row>
  </sheetData>
  <phoneticPr fontId="18" type="noConversion"/>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BAA0F-DD87-4205-AC06-735CE057A75B}">
  <dimension ref="A1:C3"/>
  <sheetViews>
    <sheetView showGridLines="0" showRowColHeaders="0" workbookViewId="0">
      <selection activeCell="I35" sqref="I35"/>
    </sheetView>
  </sheetViews>
  <sheetFormatPr defaultRowHeight="15.75" x14ac:dyDescent="0.25"/>
  <cols>
    <col min="1" max="7" width="9" style="17"/>
    <col min="8" max="8" width="9" style="17" customWidth="1"/>
    <col min="9" max="16384" width="9" style="17"/>
  </cols>
  <sheetData>
    <row r="1" spans="1:3" ht="18.95" customHeight="1" x14ac:dyDescent="0.25"/>
    <row r="2" spans="1:3" x14ac:dyDescent="0.25">
      <c r="A2" s="23"/>
      <c r="B2" s="23"/>
      <c r="C2" s="23"/>
    </row>
    <row r="3" spans="1:3" x14ac:dyDescent="0.25">
      <c r="A3" s="23"/>
      <c r="B3" s="23"/>
      <c r="C3" s="23"/>
    </row>
  </sheetData>
  <sheetProtection algorithmName="SHA-512" hashValue="jXGJQjCRbT+oVNpGe7wgAOyufMDhitDoRqkYZMQL++r9dWn8wPMExDklE3qv2O7J8i+KBnxM2QWzyGq9rszwRQ==" saltValue="VzDrIXHYq2hpQuA2uR1y1w=="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BF26A-3FAE-40BA-B0E1-8926343EC8F1}">
  <dimension ref="A1:AS1365"/>
  <sheetViews>
    <sheetView topLeftCell="S1" workbookViewId="0">
      <selection activeCell="AI7" sqref="AI7"/>
    </sheetView>
  </sheetViews>
  <sheetFormatPr defaultRowHeight="15.75" x14ac:dyDescent="0.25"/>
  <cols>
    <col min="1" max="1" width="21.25" bestFit="1" customWidth="1"/>
    <col min="2" max="2" width="27.125" bestFit="1" customWidth="1"/>
    <col min="3" max="3" width="7.375" customWidth="1"/>
    <col min="4" max="4" width="21.25" bestFit="1" customWidth="1"/>
    <col min="5" max="5" width="20" bestFit="1" customWidth="1"/>
    <col min="6" max="6" width="4.75" customWidth="1"/>
    <col min="7" max="7" width="21.25" bestFit="1" customWidth="1"/>
    <col min="8" max="8" width="27.5" bestFit="1" customWidth="1"/>
    <col min="9" max="9" width="2.875" customWidth="1"/>
    <col min="10" max="10" width="219.25" bestFit="1" customWidth="1"/>
    <col min="11" max="11" width="14.5" bestFit="1" customWidth="1"/>
    <col min="12" max="12" width="3.75" customWidth="1"/>
    <col min="13" max="13" width="21.25" bestFit="1" customWidth="1"/>
    <col min="14" max="14" width="20" bestFit="1" customWidth="1"/>
    <col min="15" max="15" width="24" bestFit="1" customWidth="1"/>
    <col min="16" max="16" width="4.375" customWidth="1"/>
    <col min="17" max="17" width="95.5" bestFit="1" customWidth="1"/>
    <col min="18" max="18" width="16.75" bestFit="1" customWidth="1"/>
    <col min="19" max="19" width="3.875" customWidth="1"/>
    <col min="20" max="20" width="12" bestFit="1" customWidth="1"/>
    <col min="21" max="21" width="20" bestFit="1" customWidth="1"/>
    <col min="22" max="22" width="21" bestFit="1" customWidth="1"/>
    <col min="23" max="23" width="2.75" customWidth="1"/>
    <col min="24" max="24" width="12" bestFit="1" customWidth="1"/>
    <col min="25" max="25" width="20" bestFit="1" customWidth="1"/>
    <col min="26" max="26" width="5.25" customWidth="1"/>
    <col min="27" max="27" width="21.25" bestFit="1" customWidth="1"/>
    <col min="28" max="28" width="21.5" bestFit="1" customWidth="1"/>
    <col min="29" max="29" width="4.625" customWidth="1"/>
    <col min="30" max="30" width="13.375" bestFit="1" customWidth="1"/>
    <col min="31" max="31" width="20" bestFit="1" customWidth="1"/>
    <col min="32" max="32" width="3.75" customWidth="1"/>
    <col min="33" max="33" width="12" bestFit="1" customWidth="1"/>
    <col min="34" max="34" width="20" customWidth="1"/>
    <col min="35" max="35" width="21" bestFit="1" customWidth="1"/>
    <col min="36" max="36" width="4.75" customWidth="1"/>
    <col min="37" max="37" width="21.25" bestFit="1" customWidth="1"/>
    <col min="38" max="38" width="20.75" bestFit="1" customWidth="1"/>
    <col min="39" max="39" width="3.375" customWidth="1"/>
    <col min="40" max="40" width="12" style="17" bestFit="1" customWidth="1"/>
    <col min="41" max="41" width="12.75" style="17" bestFit="1" customWidth="1"/>
    <col min="42" max="42" width="3.375" customWidth="1"/>
    <col min="43" max="43" width="4.125" customWidth="1"/>
    <col min="44" max="44" width="219.25" bestFit="1" customWidth="1"/>
    <col min="45" max="45" width="24.25" bestFit="1" customWidth="1"/>
    <col min="46" max="51" width="3.375" bestFit="1" customWidth="1"/>
    <col min="52" max="134" width="4.375" bestFit="1" customWidth="1"/>
    <col min="135" max="135" width="10.125" bestFit="1" customWidth="1"/>
    <col min="136" max="136" width="84.25" bestFit="1" customWidth="1"/>
    <col min="137" max="137" width="98.625" bestFit="1" customWidth="1"/>
    <col min="138" max="138" width="67.25" bestFit="1" customWidth="1"/>
    <col min="139" max="139" width="90.5" bestFit="1" customWidth="1"/>
    <col min="140" max="140" width="90.375" bestFit="1" customWidth="1"/>
    <col min="141" max="141" width="44" bestFit="1" customWidth="1"/>
    <col min="142" max="142" width="91.875" bestFit="1" customWidth="1"/>
    <col min="143" max="144" width="118.875" bestFit="1" customWidth="1"/>
    <col min="145" max="145" width="118.125" bestFit="1" customWidth="1"/>
    <col min="146" max="146" width="102" bestFit="1" customWidth="1"/>
    <col min="147" max="147" width="109.375" bestFit="1" customWidth="1"/>
    <col min="148" max="148" width="99.375" bestFit="1" customWidth="1"/>
    <col min="149" max="149" width="90" bestFit="1" customWidth="1"/>
    <col min="150" max="150" width="106" bestFit="1" customWidth="1"/>
    <col min="151" max="152" width="92.25" bestFit="1" customWidth="1"/>
    <col min="153" max="153" width="71.25" bestFit="1" customWidth="1"/>
    <col min="154" max="154" width="73" bestFit="1" customWidth="1"/>
    <col min="155" max="155" width="95.625" bestFit="1" customWidth="1"/>
    <col min="156" max="156" width="169.5" bestFit="1" customWidth="1"/>
    <col min="157" max="157" width="169.875" bestFit="1" customWidth="1"/>
    <col min="158" max="158" width="162.25" bestFit="1" customWidth="1"/>
    <col min="159" max="159" width="153.375" bestFit="1" customWidth="1"/>
    <col min="160" max="160" width="170.5" bestFit="1" customWidth="1"/>
    <col min="161" max="161" width="149.5" bestFit="1" customWidth="1"/>
    <col min="162" max="162" width="150.875" bestFit="1" customWidth="1"/>
    <col min="163" max="163" width="151" bestFit="1" customWidth="1"/>
    <col min="164" max="164" width="163.25" bestFit="1" customWidth="1"/>
    <col min="165" max="165" width="52.25" bestFit="1" customWidth="1"/>
    <col min="166" max="166" width="152.875" bestFit="1" customWidth="1"/>
    <col min="167" max="167" width="118.125" bestFit="1" customWidth="1"/>
    <col min="168" max="168" width="99.625" bestFit="1" customWidth="1"/>
    <col min="169" max="169" width="97.75" bestFit="1" customWidth="1"/>
    <col min="170" max="170" width="162.625" bestFit="1" customWidth="1"/>
    <col min="171" max="171" width="169.125" bestFit="1" customWidth="1"/>
    <col min="172" max="172" width="162.375" bestFit="1" customWidth="1"/>
    <col min="173" max="173" width="193.625" bestFit="1" customWidth="1"/>
    <col min="174" max="174" width="127.625" bestFit="1" customWidth="1"/>
    <col min="175" max="175" width="107.5" bestFit="1" customWidth="1"/>
    <col min="176" max="176" width="103.5" bestFit="1" customWidth="1"/>
    <col min="177" max="177" width="156.625" bestFit="1" customWidth="1"/>
    <col min="178" max="178" width="77.375" bestFit="1" customWidth="1"/>
    <col min="179" max="179" width="72" bestFit="1" customWidth="1"/>
    <col min="180" max="180" width="123.125" bestFit="1" customWidth="1"/>
    <col min="181" max="181" width="40.875" bestFit="1" customWidth="1"/>
    <col min="182" max="182" width="94.5" bestFit="1" customWidth="1"/>
    <col min="183" max="183" width="152.375" bestFit="1" customWidth="1"/>
    <col min="184" max="184" width="158" bestFit="1" customWidth="1"/>
    <col min="185" max="185" width="121.375" bestFit="1" customWidth="1"/>
    <col min="186" max="186" width="126.5" bestFit="1" customWidth="1"/>
    <col min="187" max="187" width="54.5" bestFit="1" customWidth="1"/>
    <col min="188" max="188" width="75.125" bestFit="1" customWidth="1"/>
    <col min="189" max="189" width="39" bestFit="1" customWidth="1"/>
    <col min="190" max="190" width="83.125" bestFit="1" customWidth="1"/>
    <col min="191" max="191" width="165" bestFit="1" customWidth="1"/>
    <col min="192" max="192" width="37.375" bestFit="1" customWidth="1"/>
    <col min="193" max="193" width="66.125" bestFit="1" customWidth="1"/>
    <col min="194" max="194" width="99.375" bestFit="1" customWidth="1"/>
    <col min="195" max="195" width="86" bestFit="1" customWidth="1"/>
    <col min="196" max="196" width="85.25" bestFit="1" customWidth="1"/>
    <col min="197" max="198" width="87.25" bestFit="1" customWidth="1"/>
    <col min="199" max="199" width="34.5" bestFit="1" customWidth="1"/>
    <col min="200" max="200" width="39.25" bestFit="1" customWidth="1"/>
    <col min="201" max="201" width="44.75" bestFit="1" customWidth="1"/>
    <col min="202" max="202" width="55.125" bestFit="1" customWidth="1"/>
    <col min="203" max="203" width="102.75" bestFit="1" customWidth="1"/>
    <col min="204" max="205" width="69" bestFit="1" customWidth="1"/>
    <col min="206" max="206" width="55.375" bestFit="1" customWidth="1"/>
    <col min="207" max="209" width="167.5" bestFit="1" customWidth="1"/>
    <col min="210" max="210" width="94.875" bestFit="1" customWidth="1"/>
    <col min="211" max="211" width="117.375" bestFit="1" customWidth="1"/>
    <col min="212" max="212" width="96.5" bestFit="1" customWidth="1"/>
    <col min="213" max="213" width="55.25" bestFit="1" customWidth="1"/>
    <col min="214" max="214" width="55" bestFit="1" customWidth="1"/>
    <col min="215" max="215" width="47.625" bestFit="1" customWidth="1"/>
    <col min="216" max="216" width="36.5" bestFit="1" customWidth="1"/>
    <col min="217" max="217" width="58.375" bestFit="1" customWidth="1"/>
    <col min="218" max="218" width="43.5" bestFit="1" customWidth="1"/>
    <col min="219" max="219" width="68.125" bestFit="1" customWidth="1"/>
    <col min="220" max="220" width="132" bestFit="1" customWidth="1"/>
    <col min="221" max="221" width="96.75" bestFit="1" customWidth="1"/>
    <col min="222" max="222" width="119.875" bestFit="1" customWidth="1"/>
    <col min="223" max="223" width="97.25" bestFit="1" customWidth="1"/>
    <col min="224" max="224" width="109.625" bestFit="1" customWidth="1"/>
    <col min="225" max="225" width="82.75" bestFit="1" customWidth="1"/>
    <col min="226" max="226" width="129" bestFit="1" customWidth="1"/>
    <col min="227" max="227" width="129.125" bestFit="1" customWidth="1"/>
    <col min="228" max="228" width="164.375" bestFit="1" customWidth="1"/>
    <col min="229" max="229" width="192" bestFit="1" customWidth="1"/>
    <col min="230" max="230" width="65.5" bestFit="1" customWidth="1"/>
    <col min="231" max="231" width="72" bestFit="1" customWidth="1"/>
    <col min="232" max="233" width="119.25" bestFit="1" customWidth="1"/>
    <col min="234" max="234" width="104.5" bestFit="1" customWidth="1"/>
    <col min="235" max="235" width="34.125" bestFit="1" customWidth="1"/>
    <col min="236" max="236" width="67.375" bestFit="1" customWidth="1"/>
    <col min="237" max="237" width="57.875" bestFit="1" customWidth="1"/>
    <col min="238" max="238" width="151.25" bestFit="1" customWidth="1"/>
    <col min="239" max="239" width="164.25" bestFit="1" customWidth="1"/>
    <col min="240" max="240" width="125.125" bestFit="1" customWidth="1"/>
    <col min="241" max="241" width="158.875" bestFit="1" customWidth="1"/>
    <col min="242" max="242" width="178.25" bestFit="1" customWidth="1"/>
    <col min="243" max="243" width="55.375" bestFit="1" customWidth="1"/>
    <col min="244" max="244" width="53.75" bestFit="1" customWidth="1"/>
    <col min="245" max="245" width="52.875" bestFit="1" customWidth="1"/>
    <col min="246" max="246" width="55.125" bestFit="1" customWidth="1"/>
    <col min="247" max="247" width="80" bestFit="1" customWidth="1"/>
    <col min="248" max="248" width="56" bestFit="1" customWidth="1"/>
    <col min="249" max="249" width="49.25" bestFit="1" customWidth="1"/>
    <col min="250" max="250" width="56" bestFit="1" customWidth="1"/>
    <col min="251" max="251" width="49.25" bestFit="1" customWidth="1"/>
    <col min="252" max="252" width="53.875" bestFit="1" customWidth="1"/>
    <col min="253" max="253" width="165.75" bestFit="1" customWidth="1"/>
    <col min="254" max="254" width="173.25" bestFit="1" customWidth="1"/>
    <col min="255" max="255" width="93" bestFit="1" customWidth="1"/>
    <col min="256" max="256" width="167.875" bestFit="1" customWidth="1"/>
    <col min="257" max="257" width="59.375" bestFit="1" customWidth="1"/>
    <col min="258" max="258" width="76.125" bestFit="1" customWidth="1"/>
    <col min="259" max="259" width="73.625" bestFit="1" customWidth="1"/>
    <col min="260" max="260" width="175" bestFit="1" customWidth="1"/>
    <col min="261" max="261" width="97" bestFit="1" customWidth="1"/>
    <col min="262" max="262" width="171.125" bestFit="1" customWidth="1"/>
    <col min="263" max="263" width="173.125" bestFit="1" customWidth="1"/>
    <col min="264" max="264" width="121.25" bestFit="1" customWidth="1"/>
    <col min="265" max="265" width="125.125" bestFit="1" customWidth="1"/>
    <col min="266" max="266" width="120.75" bestFit="1" customWidth="1"/>
    <col min="267" max="267" width="106" bestFit="1" customWidth="1"/>
    <col min="268" max="268" width="143.75" bestFit="1" customWidth="1"/>
    <col min="269" max="269" width="142" bestFit="1" customWidth="1"/>
    <col min="270" max="270" width="46.125" bestFit="1" customWidth="1"/>
    <col min="271" max="271" width="70.125" bestFit="1" customWidth="1"/>
    <col min="272" max="272" width="90.5" bestFit="1" customWidth="1"/>
    <col min="273" max="273" width="137.625" bestFit="1" customWidth="1"/>
    <col min="274" max="274" width="86.375" bestFit="1" customWidth="1"/>
    <col min="275" max="275" width="93.5" bestFit="1" customWidth="1"/>
    <col min="276" max="276" width="153.5" bestFit="1" customWidth="1"/>
    <col min="277" max="277" width="157.375" bestFit="1" customWidth="1"/>
    <col min="278" max="278" width="73.5" bestFit="1" customWidth="1"/>
    <col min="279" max="279" width="176" bestFit="1" customWidth="1"/>
    <col min="280" max="280" width="173" bestFit="1" customWidth="1"/>
    <col min="281" max="281" width="176.125" bestFit="1" customWidth="1"/>
    <col min="282" max="282" width="177.125" bestFit="1" customWidth="1"/>
    <col min="283" max="283" width="152.25" bestFit="1" customWidth="1"/>
    <col min="284" max="284" width="138.375" bestFit="1" customWidth="1"/>
    <col min="285" max="285" width="162.5" bestFit="1" customWidth="1"/>
    <col min="286" max="286" width="167.375" bestFit="1" customWidth="1"/>
    <col min="287" max="287" width="164.125" bestFit="1" customWidth="1"/>
    <col min="288" max="288" width="50.125" bestFit="1" customWidth="1"/>
    <col min="289" max="289" width="126.75" bestFit="1" customWidth="1"/>
    <col min="290" max="290" width="46" bestFit="1" customWidth="1"/>
    <col min="291" max="291" width="35.5" bestFit="1" customWidth="1"/>
    <col min="292" max="292" width="81.875" bestFit="1" customWidth="1"/>
    <col min="293" max="293" width="58.5" bestFit="1" customWidth="1"/>
    <col min="294" max="294" width="45.125" bestFit="1" customWidth="1"/>
    <col min="295" max="295" width="167.875" bestFit="1" customWidth="1"/>
    <col min="296" max="296" width="153.375" bestFit="1" customWidth="1"/>
    <col min="297" max="297" width="155.75" bestFit="1" customWidth="1"/>
    <col min="298" max="298" width="125.125" bestFit="1" customWidth="1"/>
    <col min="299" max="299" width="92.75" bestFit="1" customWidth="1"/>
    <col min="300" max="300" width="90.875" bestFit="1" customWidth="1"/>
    <col min="301" max="301" width="154.625" bestFit="1" customWidth="1"/>
    <col min="302" max="302" width="169.75" bestFit="1" customWidth="1"/>
    <col min="303" max="303" width="113.125" bestFit="1" customWidth="1"/>
    <col min="304" max="304" width="172.5" bestFit="1" customWidth="1"/>
    <col min="305" max="305" width="158.125" bestFit="1" customWidth="1"/>
    <col min="306" max="306" width="82.625" bestFit="1" customWidth="1"/>
    <col min="307" max="307" width="170.5" bestFit="1" customWidth="1"/>
    <col min="308" max="308" width="113.375" bestFit="1" customWidth="1"/>
    <col min="309" max="309" width="98.125" bestFit="1" customWidth="1"/>
    <col min="310" max="310" width="137.875" bestFit="1" customWidth="1"/>
    <col min="311" max="311" width="149.875" bestFit="1" customWidth="1"/>
    <col min="312" max="312" width="143" bestFit="1" customWidth="1"/>
    <col min="313" max="313" width="169.375" bestFit="1" customWidth="1"/>
    <col min="314" max="314" width="46.875" bestFit="1" customWidth="1"/>
    <col min="315" max="315" width="40.5" bestFit="1" customWidth="1"/>
    <col min="316" max="316" width="43" bestFit="1" customWidth="1"/>
    <col min="317" max="317" width="41.625" bestFit="1" customWidth="1"/>
    <col min="318" max="318" width="86.75" bestFit="1" customWidth="1"/>
    <col min="319" max="319" width="88.125" bestFit="1" customWidth="1"/>
    <col min="320" max="320" width="166" bestFit="1" customWidth="1"/>
    <col min="321" max="321" width="109.75" bestFit="1" customWidth="1"/>
    <col min="322" max="322" width="108.75" bestFit="1" customWidth="1"/>
    <col min="323" max="323" width="105.75" bestFit="1" customWidth="1"/>
    <col min="324" max="324" width="172.625" bestFit="1" customWidth="1"/>
    <col min="325" max="325" width="45" bestFit="1" customWidth="1"/>
    <col min="326" max="326" width="48.125" bestFit="1" customWidth="1"/>
    <col min="327" max="327" width="46.5" bestFit="1" customWidth="1"/>
    <col min="328" max="328" width="40.25" bestFit="1" customWidth="1"/>
    <col min="329" max="329" width="160.375" bestFit="1" customWidth="1"/>
    <col min="330" max="330" width="140.5" bestFit="1" customWidth="1"/>
    <col min="331" max="331" width="80.5" bestFit="1" customWidth="1"/>
    <col min="332" max="332" width="92.375" bestFit="1" customWidth="1"/>
    <col min="333" max="333" width="111.625" bestFit="1" customWidth="1"/>
    <col min="334" max="334" width="66.375" bestFit="1" customWidth="1"/>
    <col min="335" max="335" width="74.5" bestFit="1" customWidth="1"/>
    <col min="336" max="336" width="106.125" bestFit="1" customWidth="1"/>
    <col min="337" max="337" width="169.5" bestFit="1" customWidth="1"/>
    <col min="338" max="338" width="141" bestFit="1" customWidth="1"/>
    <col min="339" max="339" width="78.625" bestFit="1" customWidth="1"/>
    <col min="340" max="340" width="88.5" bestFit="1" customWidth="1"/>
    <col min="341" max="341" width="51.125" bestFit="1" customWidth="1"/>
    <col min="342" max="342" width="71.375" bestFit="1" customWidth="1"/>
    <col min="343" max="343" width="53" bestFit="1" customWidth="1"/>
    <col min="344" max="344" width="157.75" bestFit="1" customWidth="1"/>
    <col min="345" max="345" width="49.25" bestFit="1" customWidth="1"/>
    <col min="346" max="346" width="48.125" bestFit="1" customWidth="1"/>
    <col min="347" max="347" width="87.375" bestFit="1" customWidth="1"/>
    <col min="348" max="348" width="74.25" bestFit="1" customWidth="1"/>
    <col min="349" max="349" width="63.625" bestFit="1" customWidth="1"/>
    <col min="350" max="350" width="61.625" bestFit="1" customWidth="1"/>
    <col min="351" max="351" width="68.125" bestFit="1" customWidth="1"/>
    <col min="352" max="352" width="140.875" bestFit="1" customWidth="1"/>
    <col min="353" max="353" width="151.125" bestFit="1" customWidth="1"/>
    <col min="354" max="354" width="172.375" bestFit="1" customWidth="1"/>
    <col min="355" max="355" width="85.375" bestFit="1" customWidth="1"/>
    <col min="356" max="356" width="76" bestFit="1" customWidth="1"/>
    <col min="357" max="357" width="71.75" bestFit="1" customWidth="1"/>
    <col min="358" max="358" width="66.75" bestFit="1" customWidth="1"/>
    <col min="359" max="359" width="64.25" bestFit="1" customWidth="1"/>
    <col min="360" max="360" width="65" bestFit="1" customWidth="1"/>
    <col min="361" max="361" width="45.25" bestFit="1" customWidth="1"/>
    <col min="362" max="362" width="119.625" bestFit="1" customWidth="1"/>
    <col min="363" max="363" width="151.625" bestFit="1" customWidth="1"/>
    <col min="364" max="364" width="146.75" bestFit="1" customWidth="1"/>
    <col min="365" max="365" width="171.625" bestFit="1" customWidth="1"/>
    <col min="366" max="366" width="75.375" bestFit="1" customWidth="1"/>
    <col min="367" max="367" width="170.875" bestFit="1" customWidth="1"/>
    <col min="368" max="368" width="114.125" bestFit="1" customWidth="1"/>
    <col min="369" max="369" width="63.25" bestFit="1" customWidth="1"/>
    <col min="370" max="370" width="79.625" bestFit="1" customWidth="1"/>
    <col min="371" max="371" width="87.5" bestFit="1" customWidth="1"/>
    <col min="372" max="372" width="67.5" bestFit="1" customWidth="1"/>
    <col min="373" max="373" width="43.5" bestFit="1" customWidth="1"/>
    <col min="374" max="374" width="99.875" bestFit="1" customWidth="1"/>
    <col min="375" max="375" width="77.625" bestFit="1" customWidth="1"/>
    <col min="376" max="376" width="76.625" bestFit="1" customWidth="1"/>
    <col min="377" max="377" width="87.375" bestFit="1" customWidth="1"/>
    <col min="378" max="378" width="119" bestFit="1" customWidth="1"/>
    <col min="379" max="379" width="64.875" bestFit="1" customWidth="1"/>
    <col min="380" max="380" width="86.875" bestFit="1" customWidth="1"/>
    <col min="381" max="381" width="70.125" bestFit="1" customWidth="1"/>
    <col min="382" max="382" width="73.75" bestFit="1" customWidth="1"/>
    <col min="383" max="383" width="80.375" bestFit="1" customWidth="1"/>
    <col min="384" max="384" width="113.875" bestFit="1" customWidth="1"/>
    <col min="385" max="385" width="90.875" bestFit="1" customWidth="1"/>
    <col min="386" max="386" width="67.875" bestFit="1" customWidth="1"/>
    <col min="387" max="387" width="71" bestFit="1" customWidth="1"/>
    <col min="388" max="388" width="81.625" bestFit="1" customWidth="1"/>
    <col min="389" max="389" width="90.625" bestFit="1" customWidth="1"/>
    <col min="390" max="390" width="111.625" bestFit="1" customWidth="1"/>
    <col min="391" max="391" width="113.375" bestFit="1" customWidth="1"/>
    <col min="392" max="392" width="157" bestFit="1" customWidth="1"/>
    <col min="393" max="393" width="145" bestFit="1" customWidth="1"/>
    <col min="394" max="394" width="106.5" bestFit="1" customWidth="1"/>
    <col min="395" max="395" width="102" bestFit="1" customWidth="1"/>
    <col min="396" max="396" width="86.875" bestFit="1" customWidth="1"/>
    <col min="397" max="397" width="77" bestFit="1" customWidth="1"/>
    <col min="398" max="398" width="129.375" bestFit="1" customWidth="1"/>
    <col min="399" max="399" width="119.125" bestFit="1" customWidth="1"/>
    <col min="400" max="400" width="123" bestFit="1" customWidth="1"/>
    <col min="401" max="401" width="191.5" bestFit="1" customWidth="1"/>
    <col min="402" max="402" width="160.5" bestFit="1" customWidth="1"/>
    <col min="403" max="403" width="154.875" bestFit="1" customWidth="1"/>
    <col min="404" max="404" width="136" bestFit="1" customWidth="1"/>
    <col min="405" max="405" width="183.625" bestFit="1" customWidth="1"/>
    <col min="406" max="406" width="109.875" bestFit="1" customWidth="1"/>
    <col min="407" max="407" width="52.375" bestFit="1" customWidth="1"/>
    <col min="408" max="408" width="54.75" bestFit="1" customWidth="1"/>
    <col min="409" max="409" width="156.875" bestFit="1" customWidth="1"/>
    <col min="410" max="410" width="40.125" bestFit="1" customWidth="1"/>
    <col min="411" max="412" width="72.5" bestFit="1" customWidth="1"/>
    <col min="413" max="413" width="120.75" bestFit="1" customWidth="1"/>
    <col min="414" max="414" width="52.5" bestFit="1" customWidth="1"/>
    <col min="415" max="415" width="43.625" bestFit="1" customWidth="1"/>
    <col min="416" max="416" width="44" bestFit="1" customWidth="1"/>
    <col min="417" max="417" width="146.875" bestFit="1" customWidth="1"/>
    <col min="418" max="418" width="112.375" bestFit="1" customWidth="1"/>
    <col min="419" max="419" width="34" bestFit="1" customWidth="1"/>
    <col min="420" max="420" width="35.125" bestFit="1" customWidth="1"/>
    <col min="421" max="421" width="32.875" bestFit="1" customWidth="1"/>
    <col min="422" max="422" width="131.625" bestFit="1" customWidth="1"/>
    <col min="423" max="423" width="127.625" bestFit="1" customWidth="1"/>
    <col min="424" max="424" width="152.875" bestFit="1" customWidth="1"/>
    <col min="425" max="425" width="146.25" bestFit="1" customWidth="1"/>
    <col min="426" max="426" width="58.5" bestFit="1" customWidth="1"/>
    <col min="427" max="427" width="34" bestFit="1" customWidth="1"/>
    <col min="428" max="428" width="78.5" bestFit="1" customWidth="1"/>
    <col min="429" max="429" width="74.25" bestFit="1" customWidth="1"/>
    <col min="430" max="430" width="139.375" bestFit="1" customWidth="1"/>
    <col min="431" max="431" width="168.375" bestFit="1" customWidth="1"/>
    <col min="432" max="432" width="148" bestFit="1" customWidth="1"/>
    <col min="433" max="433" width="99.875" bestFit="1" customWidth="1"/>
    <col min="434" max="434" width="139.625" bestFit="1" customWidth="1"/>
    <col min="435" max="435" width="75.75" bestFit="1" customWidth="1"/>
    <col min="436" max="436" width="118" bestFit="1" customWidth="1"/>
    <col min="437" max="437" width="103.5" bestFit="1" customWidth="1"/>
    <col min="438" max="438" width="84" bestFit="1" customWidth="1"/>
    <col min="439" max="439" width="59.375" bestFit="1" customWidth="1"/>
    <col min="440" max="440" width="57" bestFit="1" customWidth="1"/>
    <col min="441" max="441" width="139.25" bestFit="1" customWidth="1"/>
    <col min="442" max="442" width="196.625" bestFit="1" customWidth="1"/>
    <col min="443" max="443" width="49.875" bestFit="1" customWidth="1"/>
    <col min="444" max="444" width="90.375" bestFit="1" customWidth="1"/>
    <col min="445" max="445" width="143.875" bestFit="1" customWidth="1"/>
    <col min="446" max="446" width="101.25" bestFit="1" customWidth="1"/>
    <col min="447" max="447" width="59.125" bestFit="1" customWidth="1"/>
    <col min="448" max="448" width="125" bestFit="1" customWidth="1"/>
    <col min="449" max="449" width="46.125" bestFit="1" customWidth="1"/>
    <col min="450" max="450" width="168.75" bestFit="1" customWidth="1"/>
    <col min="451" max="451" width="169.5" bestFit="1" customWidth="1"/>
    <col min="452" max="452" width="160.75" bestFit="1" customWidth="1"/>
    <col min="453" max="453" width="53.25" bestFit="1" customWidth="1"/>
    <col min="454" max="454" width="83.625" bestFit="1" customWidth="1"/>
    <col min="455" max="455" width="147.875" bestFit="1" customWidth="1"/>
    <col min="456" max="456" width="140.25" bestFit="1" customWidth="1"/>
    <col min="457" max="457" width="167.375" bestFit="1" customWidth="1"/>
    <col min="458" max="458" width="41.875" bestFit="1" customWidth="1"/>
    <col min="459" max="459" width="38.375" bestFit="1" customWidth="1"/>
    <col min="460" max="460" width="169.875" bestFit="1" customWidth="1"/>
    <col min="461" max="461" width="47.125" bestFit="1" customWidth="1"/>
    <col min="462" max="462" width="163.5" bestFit="1" customWidth="1"/>
    <col min="463" max="463" width="175.875" bestFit="1" customWidth="1"/>
    <col min="464" max="464" width="158" bestFit="1" customWidth="1"/>
    <col min="465" max="465" width="142.625" bestFit="1" customWidth="1"/>
    <col min="466" max="466" width="153.375" bestFit="1" customWidth="1"/>
    <col min="467" max="467" width="150.625" bestFit="1" customWidth="1"/>
    <col min="468" max="468" width="113.125" bestFit="1" customWidth="1"/>
    <col min="469" max="469" width="112.875" bestFit="1" customWidth="1"/>
    <col min="470" max="470" width="110.625" bestFit="1" customWidth="1"/>
    <col min="471" max="471" width="127.75" bestFit="1" customWidth="1"/>
    <col min="472" max="472" width="167.75" bestFit="1" customWidth="1"/>
    <col min="473" max="473" width="123.625" bestFit="1" customWidth="1"/>
    <col min="474" max="474" width="151.75" bestFit="1" customWidth="1"/>
    <col min="475" max="475" width="164.375" bestFit="1" customWidth="1"/>
    <col min="476" max="476" width="125.75" bestFit="1" customWidth="1"/>
    <col min="477" max="477" width="151" bestFit="1" customWidth="1"/>
    <col min="478" max="478" width="14.875" bestFit="1" customWidth="1"/>
    <col min="479" max="479" width="173.5" bestFit="1" customWidth="1"/>
    <col min="480" max="480" width="155.375" bestFit="1" customWidth="1"/>
    <col min="481" max="481" width="158.75" bestFit="1" customWidth="1"/>
    <col min="482" max="482" width="169.5" bestFit="1" customWidth="1"/>
    <col min="483" max="483" width="150" bestFit="1" customWidth="1"/>
    <col min="484" max="484" width="168" bestFit="1" customWidth="1"/>
    <col min="485" max="485" width="162.375" bestFit="1" customWidth="1"/>
    <col min="486" max="486" width="142.375" bestFit="1" customWidth="1"/>
    <col min="487" max="487" width="37.875" bestFit="1" customWidth="1"/>
    <col min="488" max="488" width="174.125" bestFit="1" customWidth="1"/>
    <col min="489" max="489" width="148.25" bestFit="1" customWidth="1"/>
    <col min="490" max="490" width="65.875" bestFit="1" customWidth="1"/>
    <col min="491" max="491" width="164.125" bestFit="1" customWidth="1"/>
    <col min="492" max="492" width="132.25" bestFit="1" customWidth="1"/>
    <col min="493" max="493" width="82.25" bestFit="1" customWidth="1"/>
    <col min="494" max="494" width="109.625" bestFit="1" customWidth="1"/>
    <col min="495" max="495" width="94.25" bestFit="1" customWidth="1"/>
    <col min="496" max="496" width="68.75" bestFit="1" customWidth="1"/>
    <col min="497" max="497" width="172.5" bestFit="1" customWidth="1"/>
    <col min="498" max="498" width="163.625" bestFit="1" customWidth="1"/>
    <col min="499" max="499" width="167" bestFit="1" customWidth="1"/>
    <col min="500" max="500" width="164" bestFit="1" customWidth="1"/>
    <col min="501" max="501" width="72.75" bestFit="1" customWidth="1"/>
    <col min="502" max="502" width="93.5" bestFit="1" customWidth="1"/>
    <col min="503" max="503" width="155.875" bestFit="1" customWidth="1"/>
    <col min="504" max="504" width="163.5" bestFit="1" customWidth="1"/>
    <col min="505" max="505" width="164.75" bestFit="1" customWidth="1"/>
    <col min="506" max="506" width="83.875" bestFit="1" customWidth="1"/>
    <col min="507" max="507" width="173.375" bestFit="1" customWidth="1"/>
    <col min="508" max="508" width="159.375" bestFit="1" customWidth="1"/>
    <col min="509" max="509" width="80.25" bestFit="1" customWidth="1"/>
    <col min="510" max="510" width="85.125" bestFit="1" customWidth="1"/>
    <col min="511" max="511" width="73.5" bestFit="1" customWidth="1"/>
    <col min="512" max="512" width="139.375" bestFit="1" customWidth="1"/>
    <col min="513" max="513" width="77" bestFit="1" customWidth="1"/>
    <col min="514" max="514" width="46.875" bestFit="1" customWidth="1"/>
    <col min="515" max="515" width="48.625" bestFit="1" customWidth="1"/>
    <col min="516" max="516" width="126.5" bestFit="1" customWidth="1"/>
    <col min="517" max="517" width="66.75" bestFit="1" customWidth="1"/>
    <col min="518" max="518" width="39" bestFit="1" customWidth="1"/>
    <col min="519" max="519" width="120.875" bestFit="1" customWidth="1"/>
    <col min="520" max="520" width="52.75" bestFit="1" customWidth="1"/>
    <col min="521" max="521" width="43.5" bestFit="1" customWidth="1"/>
    <col min="522" max="522" width="54.375" bestFit="1" customWidth="1"/>
    <col min="523" max="523" width="137.375" bestFit="1" customWidth="1"/>
    <col min="524" max="524" width="40.625" bestFit="1" customWidth="1"/>
    <col min="525" max="525" width="79.375" bestFit="1" customWidth="1"/>
    <col min="526" max="526" width="59" bestFit="1" customWidth="1"/>
    <col min="527" max="527" width="60.5" bestFit="1" customWidth="1"/>
    <col min="528" max="528" width="43.125" bestFit="1" customWidth="1"/>
    <col min="529" max="529" width="54.75" bestFit="1" customWidth="1"/>
    <col min="530" max="530" width="47.375" bestFit="1" customWidth="1"/>
    <col min="531" max="531" width="41.375" bestFit="1" customWidth="1"/>
    <col min="532" max="532" width="42.375" bestFit="1" customWidth="1"/>
    <col min="533" max="533" width="92" bestFit="1" customWidth="1"/>
    <col min="534" max="534" width="151.875" bestFit="1" customWidth="1"/>
    <col min="535" max="535" width="169.75" bestFit="1" customWidth="1"/>
    <col min="536" max="536" width="169.5" bestFit="1" customWidth="1"/>
    <col min="537" max="537" width="154.75" bestFit="1" customWidth="1"/>
    <col min="538" max="538" width="96.5" bestFit="1" customWidth="1"/>
    <col min="539" max="539" width="169" bestFit="1" customWidth="1"/>
    <col min="540" max="540" width="140.875" bestFit="1" customWidth="1"/>
    <col min="541" max="541" width="100.25" bestFit="1" customWidth="1"/>
    <col min="542" max="542" width="73.125" bestFit="1" customWidth="1"/>
    <col min="543" max="543" width="77.75" bestFit="1" customWidth="1"/>
    <col min="544" max="544" width="153.25" bestFit="1" customWidth="1"/>
    <col min="545" max="545" width="55" bestFit="1" customWidth="1"/>
    <col min="546" max="546" width="159" bestFit="1" customWidth="1"/>
    <col min="547" max="547" width="172" bestFit="1" customWidth="1"/>
    <col min="548" max="548" width="51.75" bestFit="1" customWidth="1"/>
    <col min="549" max="549" width="134.375" bestFit="1" customWidth="1"/>
    <col min="550" max="550" width="74.125" bestFit="1" customWidth="1"/>
    <col min="551" max="552" width="29.75" bestFit="1" customWidth="1"/>
    <col min="553" max="553" width="154.25" bestFit="1" customWidth="1"/>
    <col min="554" max="554" width="87.375" bestFit="1" customWidth="1"/>
    <col min="555" max="555" width="144.25" bestFit="1" customWidth="1"/>
    <col min="556" max="556" width="21.625" bestFit="1" customWidth="1"/>
    <col min="557" max="557" width="155.125" bestFit="1" customWidth="1"/>
    <col min="558" max="558" width="171.125" bestFit="1" customWidth="1"/>
    <col min="559" max="559" width="122.625" bestFit="1" customWidth="1"/>
    <col min="560" max="560" width="35.5" bestFit="1" customWidth="1"/>
    <col min="561" max="561" width="34.75" bestFit="1" customWidth="1"/>
    <col min="562" max="562" width="140.625" bestFit="1" customWidth="1"/>
    <col min="563" max="563" width="133.875" bestFit="1" customWidth="1"/>
    <col min="564" max="564" width="139.75" bestFit="1" customWidth="1"/>
    <col min="565" max="565" width="120.5" bestFit="1" customWidth="1"/>
    <col min="566" max="566" width="142" bestFit="1" customWidth="1"/>
    <col min="567" max="567" width="143.375" bestFit="1" customWidth="1"/>
    <col min="568" max="568" width="85.75" bestFit="1" customWidth="1"/>
    <col min="569" max="569" width="76.625" bestFit="1" customWidth="1"/>
    <col min="570" max="571" width="59" bestFit="1" customWidth="1"/>
    <col min="572" max="572" width="92.25" bestFit="1" customWidth="1"/>
    <col min="573" max="573" width="88.5" bestFit="1" customWidth="1"/>
    <col min="574" max="574" width="81" bestFit="1" customWidth="1"/>
    <col min="575" max="575" width="83.875" bestFit="1" customWidth="1"/>
    <col min="576" max="576" width="90.625" bestFit="1" customWidth="1"/>
    <col min="577" max="577" width="98.875" bestFit="1" customWidth="1"/>
    <col min="578" max="578" width="86.5" bestFit="1" customWidth="1"/>
    <col min="579" max="579" width="80.5" bestFit="1" customWidth="1"/>
    <col min="580" max="580" width="58" bestFit="1" customWidth="1"/>
    <col min="581" max="581" width="82.5" bestFit="1" customWidth="1"/>
    <col min="582" max="582" width="17.625" bestFit="1" customWidth="1"/>
    <col min="583" max="583" width="91.125" bestFit="1" customWidth="1"/>
    <col min="584" max="584" width="56" bestFit="1" customWidth="1"/>
    <col min="585" max="585" width="174.625" bestFit="1" customWidth="1"/>
    <col min="586" max="586" width="169.375" bestFit="1" customWidth="1"/>
    <col min="587" max="587" width="171.125" bestFit="1" customWidth="1"/>
    <col min="588" max="588" width="126.5" bestFit="1" customWidth="1"/>
    <col min="589" max="589" width="151.875" bestFit="1" customWidth="1"/>
    <col min="590" max="590" width="124.5" bestFit="1" customWidth="1"/>
    <col min="591" max="591" width="169" bestFit="1" customWidth="1"/>
    <col min="592" max="592" width="113.5" bestFit="1" customWidth="1"/>
    <col min="593" max="593" width="160.5" bestFit="1" customWidth="1"/>
    <col min="594" max="594" width="176.875" bestFit="1" customWidth="1"/>
    <col min="595" max="595" width="131.5" bestFit="1" customWidth="1"/>
    <col min="596" max="596" width="113.125" bestFit="1" customWidth="1"/>
    <col min="597" max="597" width="119.125" bestFit="1" customWidth="1"/>
    <col min="598" max="598" width="132" bestFit="1" customWidth="1"/>
    <col min="599" max="599" width="144.75" bestFit="1" customWidth="1"/>
    <col min="600" max="600" width="158.375" bestFit="1" customWidth="1"/>
    <col min="601" max="601" width="114" bestFit="1" customWidth="1"/>
    <col min="602" max="602" width="166.875" bestFit="1" customWidth="1"/>
    <col min="603" max="604" width="166.625" bestFit="1" customWidth="1"/>
    <col min="605" max="605" width="156.625" bestFit="1" customWidth="1"/>
    <col min="606" max="606" width="146.25" bestFit="1" customWidth="1"/>
    <col min="607" max="607" width="60.75" bestFit="1" customWidth="1"/>
    <col min="608" max="608" width="152.125" bestFit="1" customWidth="1"/>
    <col min="609" max="609" width="155" bestFit="1" customWidth="1"/>
    <col min="610" max="610" width="150.875" bestFit="1" customWidth="1"/>
    <col min="611" max="611" width="156.75" bestFit="1" customWidth="1"/>
    <col min="612" max="612" width="88.375" bestFit="1" customWidth="1"/>
    <col min="613" max="613" width="82.25" bestFit="1" customWidth="1"/>
    <col min="614" max="615" width="113.75" bestFit="1" customWidth="1"/>
    <col min="616" max="616" width="112.875" bestFit="1" customWidth="1"/>
    <col min="617" max="620" width="128.875" bestFit="1" customWidth="1"/>
    <col min="621" max="621" width="153.875" bestFit="1" customWidth="1"/>
    <col min="622" max="622" width="154.5" bestFit="1" customWidth="1"/>
    <col min="623" max="624" width="119.125" bestFit="1" customWidth="1"/>
    <col min="625" max="625" width="122.5" bestFit="1" customWidth="1"/>
    <col min="626" max="626" width="65.625" bestFit="1" customWidth="1"/>
    <col min="627" max="627" width="146.75" bestFit="1" customWidth="1"/>
    <col min="628" max="628" width="60.5" bestFit="1" customWidth="1"/>
    <col min="629" max="629" width="115.5" bestFit="1" customWidth="1"/>
    <col min="630" max="630" width="135.25" bestFit="1" customWidth="1"/>
    <col min="631" max="631" width="121.125" bestFit="1" customWidth="1"/>
    <col min="632" max="632" width="99.625" bestFit="1" customWidth="1"/>
    <col min="633" max="633" width="127.375" bestFit="1" customWidth="1"/>
    <col min="634" max="634" width="112" bestFit="1" customWidth="1"/>
    <col min="635" max="635" width="168.625" bestFit="1" customWidth="1"/>
    <col min="636" max="636" width="141.75" bestFit="1" customWidth="1"/>
    <col min="637" max="637" width="149.375" bestFit="1" customWidth="1"/>
    <col min="638" max="638" width="179.625" bestFit="1" customWidth="1"/>
    <col min="639" max="639" width="92" bestFit="1" customWidth="1"/>
    <col min="640" max="640" width="98.625" bestFit="1" customWidth="1"/>
    <col min="641" max="641" width="147.625" bestFit="1" customWidth="1"/>
    <col min="642" max="642" width="67.375" bestFit="1" customWidth="1"/>
    <col min="643" max="643" width="146.875" bestFit="1" customWidth="1"/>
    <col min="644" max="644" width="140.25" bestFit="1" customWidth="1"/>
    <col min="645" max="645" width="131.875" bestFit="1" customWidth="1"/>
    <col min="646" max="646" width="101.625" bestFit="1" customWidth="1"/>
    <col min="647" max="647" width="92.375" bestFit="1" customWidth="1"/>
    <col min="648" max="648" width="156.5" bestFit="1" customWidth="1"/>
    <col min="649" max="649" width="159.75" bestFit="1" customWidth="1"/>
    <col min="650" max="650" width="169.375" bestFit="1" customWidth="1"/>
    <col min="651" max="651" width="107.125" bestFit="1" customWidth="1"/>
    <col min="652" max="652" width="171.25" bestFit="1" customWidth="1"/>
    <col min="653" max="653" width="116.625" bestFit="1" customWidth="1"/>
    <col min="654" max="654" width="29.75" bestFit="1" customWidth="1"/>
    <col min="655" max="655" width="39.25" bestFit="1" customWidth="1"/>
    <col min="656" max="656" width="168.625" bestFit="1" customWidth="1"/>
    <col min="657" max="657" width="67.125" bestFit="1" customWidth="1"/>
    <col min="658" max="658" width="47.5" bestFit="1" customWidth="1"/>
    <col min="659" max="659" width="173.375" bestFit="1" customWidth="1"/>
    <col min="660" max="660" width="166.375" bestFit="1" customWidth="1"/>
    <col min="661" max="661" width="170.625" bestFit="1" customWidth="1"/>
    <col min="662" max="662" width="64.875" bestFit="1" customWidth="1"/>
    <col min="663" max="663" width="108.125" bestFit="1" customWidth="1"/>
    <col min="664" max="664" width="97.375" bestFit="1" customWidth="1"/>
    <col min="665" max="665" width="143.5" bestFit="1" customWidth="1"/>
    <col min="666" max="666" width="141.625" bestFit="1" customWidth="1"/>
    <col min="667" max="667" width="92.25" bestFit="1" customWidth="1"/>
    <col min="668" max="668" width="161.875" bestFit="1" customWidth="1"/>
    <col min="669" max="669" width="140.25" bestFit="1" customWidth="1"/>
    <col min="670" max="670" width="125.375" bestFit="1" customWidth="1"/>
    <col min="671" max="671" width="93.625" bestFit="1" customWidth="1"/>
    <col min="672" max="672" width="59.25" bestFit="1" customWidth="1"/>
    <col min="673" max="673" width="68.75" bestFit="1" customWidth="1"/>
    <col min="674" max="674" width="76.375" bestFit="1" customWidth="1"/>
    <col min="675" max="675" width="58.125" bestFit="1" customWidth="1"/>
    <col min="676" max="676" width="108.5" bestFit="1" customWidth="1"/>
    <col min="677" max="677" width="125.25" bestFit="1" customWidth="1"/>
    <col min="678" max="678" width="126.5" bestFit="1" customWidth="1"/>
    <col min="679" max="679" width="142.5" bestFit="1" customWidth="1"/>
    <col min="680" max="680" width="130.375" bestFit="1" customWidth="1"/>
    <col min="681" max="681" width="153" bestFit="1" customWidth="1"/>
    <col min="682" max="682" width="160.125" bestFit="1" customWidth="1"/>
    <col min="683" max="683" width="124.125" bestFit="1" customWidth="1"/>
    <col min="684" max="684" width="39" bestFit="1" customWidth="1"/>
    <col min="685" max="685" width="68.125" bestFit="1" customWidth="1"/>
    <col min="686" max="686" width="105.875" bestFit="1" customWidth="1"/>
    <col min="687" max="687" width="90.25" bestFit="1" customWidth="1"/>
    <col min="688" max="688" width="174.875" bestFit="1" customWidth="1"/>
    <col min="689" max="689" width="71.875" bestFit="1" customWidth="1"/>
    <col min="690" max="690" width="76.25" bestFit="1" customWidth="1"/>
    <col min="691" max="691" width="109.125" bestFit="1" customWidth="1"/>
    <col min="692" max="692" width="117.875" bestFit="1" customWidth="1"/>
    <col min="693" max="693" width="54" bestFit="1" customWidth="1"/>
    <col min="694" max="694" width="61" bestFit="1" customWidth="1"/>
    <col min="695" max="695" width="99.75" bestFit="1" customWidth="1"/>
    <col min="696" max="696" width="163.875" bestFit="1" customWidth="1"/>
    <col min="697" max="697" width="106.375" bestFit="1" customWidth="1"/>
    <col min="698" max="698" width="75.125" bestFit="1" customWidth="1"/>
    <col min="699" max="699" width="172.875" bestFit="1" customWidth="1"/>
    <col min="700" max="700" width="165" bestFit="1" customWidth="1"/>
    <col min="701" max="701" width="171.75" bestFit="1" customWidth="1"/>
    <col min="702" max="702" width="168.25" bestFit="1" customWidth="1"/>
    <col min="703" max="703" width="152" bestFit="1" customWidth="1"/>
    <col min="704" max="704" width="95.75" bestFit="1" customWidth="1"/>
    <col min="705" max="705" width="157.875" bestFit="1" customWidth="1"/>
    <col min="706" max="706" width="144.125" bestFit="1" customWidth="1"/>
    <col min="707" max="707" width="129.125" bestFit="1" customWidth="1"/>
    <col min="708" max="709" width="67.375" bestFit="1" customWidth="1"/>
    <col min="710" max="710" width="64.125" bestFit="1" customWidth="1"/>
    <col min="711" max="711" width="64.625" bestFit="1" customWidth="1"/>
    <col min="712" max="712" width="137.75" bestFit="1" customWidth="1"/>
    <col min="713" max="713" width="132.75" bestFit="1" customWidth="1"/>
    <col min="714" max="714" width="161.25" bestFit="1" customWidth="1"/>
    <col min="715" max="715" width="126.125" bestFit="1" customWidth="1"/>
    <col min="716" max="716" width="148.75" bestFit="1" customWidth="1"/>
    <col min="717" max="717" width="127.375" bestFit="1" customWidth="1"/>
    <col min="718" max="718" width="57" bestFit="1" customWidth="1"/>
    <col min="719" max="719" width="152.375" bestFit="1" customWidth="1"/>
    <col min="720" max="720" width="126.75" bestFit="1" customWidth="1"/>
    <col min="721" max="721" width="136.75" bestFit="1" customWidth="1"/>
    <col min="722" max="722" width="135.25" bestFit="1" customWidth="1"/>
    <col min="723" max="723" width="140.625" bestFit="1" customWidth="1"/>
    <col min="724" max="724" width="141.375" bestFit="1" customWidth="1"/>
    <col min="725" max="725" width="134.5" bestFit="1" customWidth="1"/>
    <col min="726" max="726" width="187.875" bestFit="1" customWidth="1"/>
    <col min="727" max="727" width="74.875" bestFit="1" customWidth="1"/>
    <col min="728" max="728" width="41.125" bestFit="1" customWidth="1"/>
    <col min="729" max="729" width="111.125" bestFit="1" customWidth="1"/>
    <col min="730" max="730" width="81.375" bestFit="1" customWidth="1"/>
    <col min="731" max="731" width="93.125" bestFit="1" customWidth="1"/>
    <col min="732" max="732" width="120.875" bestFit="1" customWidth="1"/>
    <col min="733" max="733" width="175.25" bestFit="1" customWidth="1"/>
    <col min="734" max="734" width="148.625" bestFit="1" customWidth="1"/>
    <col min="735" max="735" width="114" bestFit="1" customWidth="1"/>
    <col min="736" max="736" width="47.375" bestFit="1" customWidth="1"/>
    <col min="737" max="737" width="159.875" bestFit="1" customWidth="1"/>
    <col min="738" max="738" width="153.625" bestFit="1" customWidth="1"/>
    <col min="739" max="739" width="148.125" bestFit="1" customWidth="1"/>
    <col min="740" max="740" width="115.75" bestFit="1" customWidth="1"/>
    <col min="741" max="741" width="133.125" bestFit="1" customWidth="1"/>
    <col min="742" max="742" width="150.375" bestFit="1" customWidth="1"/>
    <col min="743" max="743" width="136.875" bestFit="1" customWidth="1"/>
    <col min="744" max="744" width="148.625" bestFit="1" customWidth="1"/>
    <col min="745" max="745" width="127.75" bestFit="1" customWidth="1"/>
    <col min="746" max="746" width="160.75" bestFit="1" customWidth="1"/>
    <col min="747" max="747" width="141.125" bestFit="1" customWidth="1"/>
    <col min="748" max="748" width="83.125" bestFit="1" customWidth="1"/>
    <col min="749" max="749" width="119.625" bestFit="1" customWidth="1"/>
    <col min="750" max="750" width="112.25" bestFit="1" customWidth="1"/>
    <col min="751" max="751" width="117.375" bestFit="1" customWidth="1"/>
    <col min="752" max="752" width="55.625" bestFit="1" customWidth="1"/>
    <col min="753" max="753" width="73.25" bestFit="1" customWidth="1"/>
    <col min="754" max="754" width="143.5" bestFit="1" customWidth="1"/>
    <col min="755" max="755" width="149.75" bestFit="1" customWidth="1"/>
    <col min="756" max="756" width="127.5" bestFit="1" customWidth="1"/>
    <col min="757" max="757" width="135.125" bestFit="1" customWidth="1"/>
    <col min="758" max="758" width="163.875" bestFit="1" customWidth="1"/>
    <col min="759" max="759" width="52.75" bestFit="1" customWidth="1"/>
    <col min="760" max="760" width="56.875" bestFit="1" customWidth="1"/>
    <col min="761" max="761" width="91.875" bestFit="1" customWidth="1"/>
    <col min="762" max="762" width="61.75" bestFit="1" customWidth="1"/>
    <col min="763" max="763" width="85.125" bestFit="1" customWidth="1"/>
    <col min="764" max="764" width="73.25" bestFit="1" customWidth="1"/>
    <col min="765" max="765" width="59.375" bestFit="1" customWidth="1"/>
    <col min="766" max="766" width="116.5" bestFit="1" customWidth="1"/>
    <col min="767" max="767" width="171.75" bestFit="1" customWidth="1"/>
    <col min="768" max="768" width="110.25" bestFit="1" customWidth="1"/>
    <col min="769" max="769" width="69.625" bestFit="1" customWidth="1"/>
    <col min="770" max="770" width="109.875" bestFit="1" customWidth="1"/>
    <col min="771" max="771" width="96.25" bestFit="1" customWidth="1"/>
    <col min="772" max="772" width="137.625" bestFit="1" customWidth="1"/>
    <col min="773" max="773" width="69" bestFit="1" customWidth="1"/>
    <col min="774" max="774" width="69.875" bestFit="1" customWidth="1"/>
    <col min="775" max="775" width="58.375" bestFit="1" customWidth="1"/>
    <col min="776" max="776" width="58" bestFit="1" customWidth="1"/>
    <col min="777" max="777" width="71.5" bestFit="1" customWidth="1"/>
    <col min="778" max="778" width="83.75" bestFit="1" customWidth="1"/>
    <col min="779" max="779" width="54.375" bestFit="1" customWidth="1"/>
    <col min="780" max="780" width="150.5" bestFit="1" customWidth="1"/>
    <col min="781" max="781" width="70" bestFit="1" customWidth="1"/>
    <col min="782" max="782" width="67.875" bestFit="1" customWidth="1"/>
    <col min="783" max="783" width="68.875" bestFit="1" customWidth="1"/>
    <col min="784" max="784" width="156.625" bestFit="1" customWidth="1"/>
    <col min="785" max="785" width="47.25" bestFit="1" customWidth="1"/>
    <col min="786" max="786" width="117.875" bestFit="1" customWidth="1"/>
    <col min="787" max="787" width="43.875" bestFit="1" customWidth="1"/>
    <col min="788" max="788" width="168.25" bestFit="1" customWidth="1"/>
    <col min="789" max="789" width="34.875" bestFit="1" customWidth="1"/>
    <col min="790" max="790" width="57.375" bestFit="1" customWidth="1"/>
    <col min="791" max="791" width="91.375" bestFit="1" customWidth="1"/>
    <col min="792" max="792" width="173.875" bestFit="1" customWidth="1"/>
    <col min="793" max="793" width="145.5" bestFit="1" customWidth="1"/>
    <col min="794" max="794" width="69.125" bestFit="1" customWidth="1"/>
    <col min="795" max="795" width="154" bestFit="1" customWidth="1"/>
    <col min="796" max="796" width="85" bestFit="1" customWidth="1"/>
    <col min="797" max="797" width="64.375" bestFit="1" customWidth="1"/>
    <col min="798" max="798" width="51.25" bestFit="1" customWidth="1"/>
    <col min="799" max="799" width="81.875" bestFit="1" customWidth="1"/>
    <col min="800" max="800" width="61.375" bestFit="1" customWidth="1"/>
    <col min="801" max="801" width="78.25" bestFit="1" customWidth="1"/>
    <col min="802" max="802" width="87.5" bestFit="1" customWidth="1"/>
    <col min="803" max="803" width="111.25" bestFit="1" customWidth="1"/>
    <col min="804" max="804" width="111.5" bestFit="1" customWidth="1"/>
    <col min="805" max="805" width="135.25" bestFit="1" customWidth="1"/>
    <col min="806" max="806" width="146.625" bestFit="1" customWidth="1"/>
    <col min="807" max="807" width="144.375" bestFit="1" customWidth="1"/>
    <col min="808" max="808" width="128.875" bestFit="1" customWidth="1"/>
    <col min="809" max="809" width="4" bestFit="1" customWidth="1"/>
    <col min="810" max="810" width="168.625" bestFit="1" customWidth="1"/>
    <col min="811" max="811" width="67.5" bestFit="1" customWidth="1"/>
    <col min="812" max="812" width="146.375" bestFit="1" customWidth="1"/>
    <col min="813" max="813" width="160.125" bestFit="1" customWidth="1"/>
    <col min="814" max="814" width="137.25" bestFit="1" customWidth="1"/>
    <col min="815" max="815" width="150.875" bestFit="1" customWidth="1"/>
    <col min="816" max="816" width="153.875" bestFit="1" customWidth="1"/>
    <col min="817" max="817" width="123.875" bestFit="1" customWidth="1"/>
    <col min="818" max="818" width="153.25" bestFit="1" customWidth="1"/>
    <col min="819" max="819" width="163.875" bestFit="1" customWidth="1"/>
    <col min="820" max="820" width="88.625" bestFit="1" customWidth="1"/>
    <col min="821" max="821" width="169.75" bestFit="1" customWidth="1"/>
    <col min="822" max="822" width="155.5" bestFit="1" customWidth="1"/>
    <col min="823" max="823" width="153.375" bestFit="1" customWidth="1"/>
    <col min="824" max="824" width="146.125" bestFit="1" customWidth="1"/>
    <col min="825" max="825" width="164.75" bestFit="1" customWidth="1"/>
    <col min="826" max="826" width="161.75" bestFit="1" customWidth="1"/>
    <col min="827" max="827" width="114.75" bestFit="1" customWidth="1"/>
    <col min="828" max="828" width="159.625" bestFit="1" customWidth="1"/>
    <col min="829" max="829" width="154.125" bestFit="1" customWidth="1"/>
    <col min="830" max="830" width="150.625" bestFit="1" customWidth="1"/>
    <col min="831" max="831" width="138.875" bestFit="1" customWidth="1"/>
    <col min="832" max="832" width="159.625" bestFit="1" customWidth="1"/>
    <col min="833" max="833" width="158.5" bestFit="1" customWidth="1"/>
    <col min="834" max="834" width="159.25" bestFit="1" customWidth="1"/>
    <col min="835" max="835" width="164" bestFit="1" customWidth="1"/>
    <col min="836" max="836" width="102.25" bestFit="1" customWidth="1"/>
    <col min="837" max="837" width="99" bestFit="1" customWidth="1"/>
    <col min="838" max="838" width="94.625" bestFit="1" customWidth="1"/>
    <col min="839" max="839" width="62" bestFit="1" customWidth="1"/>
    <col min="840" max="840" width="65.875" bestFit="1" customWidth="1"/>
    <col min="841" max="841" width="20.625" bestFit="1" customWidth="1"/>
    <col min="842" max="842" width="90.25" bestFit="1" customWidth="1"/>
    <col min="843" max="843" width="63.25" bestFit="1" customWidth="1"/>
    <col min="844" max="844" width="180.5" bestFit="1" customWidth="1"/>
    <col min="845" max="845" width="223" bestFit="1" customWidth="1"/>
    <col min="846" max="846" width="94.5" bestFit="1" customWidth="1"/>
    <col min="847" max="847" width="74.875" bestFit="1" customWidth="1"/>
    <col min="848" max="848" width="68.375" bestFit="1" customWidth="1"/>
    <col min="849" max="849" width="63.5" bestFit="1" customWidth="1"/>
    <col min="850" max="850" width="51.75" bestFit="1" customWidth="1"/>
    <col min="851" max="851" width="74.875" bestFit="1" customWidth="1"/>
    <col min="852" max="853" width="66.125" bestFit="1" customWidth="1"/>
    <col min="854" max="854" width="67.875" bestFit="1" customWidth="1"/>
    <col min="855" max="855" width="69.375" bestFit="1" customWidth="1"/>
    <col min="856" max="856" width="51.625" bestFit="1" customWidth="1"/>
    <col min="857" max="857" width="48.75" bestFit="1" customWidth="1"/>
    <col min="858" max="858" width="47.75" bestFit="1" customWidth="1"/>
    <col min="859" max="859" width="171.5" bestFit="1" customWidth="1"/>
    <col min="860" max="860" width="137.25" bestFit="1" customWidth="1"/>
    <col min="861" max="861" width="82.375" bestFit="1" customWidth="1"/>
    <col min="862" max="862" width="86.25" bestFit="1" customWidth="1"/>
    <col min="863" max="863" width="82.625" bestFit="1" customWidth="1"/>
    <col min="864" max="864" width="184.25" bestFit="1" customWidth="1"/>
    <col min="865" max="865" width="215.625" bestFit="1" customWidth="1"/>
    <col min="866" max="866" width="222.25" bestFit="1" customWidth="1"/>
    <col min="867" max="867" width="126.25" bestFit="1" customWidth="1"/>
    <col min="868" max="868" width="66.625" bestFit="1" customWidth="1"/>
    <col min="869" max="869" width="100.75" bestFit="1" customWidth="1"/>
    <col min="870" max="870" width="67.5" bestFit="1" customWidth="1"/>
    <col min="871" max="871" width="40.5" bestFit="1" customWidth="1"/>
    <col min="872" max="872" width="45.125" bestFit="1" customWidth="1"/>
    <col min="873" max="873" width="38.5" bestFit="1" customWidth="1"/>
    <col min="874" max="874" width="255.625" bestFit="1" customWidth="1"/>
    <col min="875" max="875" width="47.5" bestFit="1" customWidth="1"/>
    <col min="876" max="876" width="93.125" bestFit="1" customWidth="1"/>
    <col min="877" max="877" width="60.875" bestFit="1" customWidth="1"/>
    <col min="878" max="878" width="32.5" bestFit="1" customWidth="1"/>
    <col min="879" max="879" width="57.25" bestFit="1" customWidth="1"/>
    <col min="880" max="880" width="26.375" bestFit="1" customWidth="1"/>
    <col min="881" max="881" width="24.5" bestFit="1" customWidth="1"/>
    <col min="882" max="882" width="91.75" bestFit="1" customWidth="1"/>
    <col min="883" max="883" width="48.875" bestFit="1" customWidth="1"/>
    <col min="884" max="884" width="174.5" bestFit="1" customWidth="1"/>
    <col min="885" max="885" width="38.625" bestFit="1" customWidth="1"/>
    <col min="886" max="886" width="129.25" bestFit="1" customWidth="1"/>
    <col min="887" max="887" width="94.375" bestFit="1" customWidth="1"/>
    <col min="888" max="888" width="92.625" bestFit="1" customWidth="1"/>
    <col min="889" max="889" width="167.5" bestFit="1" customWidth="1"/>
    <col min="890" max="890" width="63.75" bestFit="1" customWidth="1"/>
    <col min="891" max="891" width="126.375" bestFit="1" customWidth="1"/>
    <col min="892" max="892" width="66.125" bestFit="1" customWidth="1"/>
    <col min="893" max="893" width="151.625" bestFit="1" customWidth="1"/>
    <col min="894" max="894" width="149.875" bestFit="1" customWidth="1"/>
    <col min="895" max="895" width="110.125" bestFit="1" customWidth="1"/>
    <col min="896" max="896" width="121" bestFit="1" customWidth="1"/>
    <col min="897" max="897" width="48.625" bestFit="1" customWidth="1"/>
    <col min="898" max="898" width="46.625" bestFit="1" customWidth="1"/>
    <col min="899" max="899" width="52" bestFit="1" customWidth="1"/>
    <col min="900" max="900" width="87.75" bestFit="1" customWidth="1"/>
    <col min="901" max="901" width="154.625" bestFit="1" customWidth="1"/>
    <col min="902" max="902" width="55.25" bestFit="1" customWidth="1"/>
    <col min="903" max="903" width="46" bestFit="1" customWidth="1"/>
    <col min="904" max="904" width="57.5" bestFit="1" customWidth="1"/>
    <col min="905" max="905" width="42.125" bestFit="1" customWidth="1"/>
    <col min="906" max="906" width="45" bestFit="1" customWidth="1"/>
    <col min="907" max="907" width="59.125" bestFit="1" customWidth="1"/>
    <col min="908" max="908" width="102.5" bestFit="1" customWidth="1"/>
    <col min="909" max="909" width="58.875" bestFit="1" customWidth="1"/>
    <col min="910" max="910" width="138.25" bestFit="1" customWidth="1"/>
    <col min="911" max="911" width="149.25" bestFit="1" customWidth="1"/>
    <col min="912" max="912" width="152.25" bestFit="1" customWidth="1"/>
    <col min="913" max="913" width="87.875" bestFit="1" customWidth="1"/>
    <col min="914" max="914" width="90.875" bestFit="1" customWidth="1"/>
    <col min="915" max="916" width="151.5" bestFit="1" customWidth="1"/>
    <col min="917" max="917" width="54.375" bestFit="1" customWidth="1"/>
    <col min="918" max="918" width="147.25" bestFit="1" customWidth="1"/>
    <col min="919" max="919" width="102.375" bestFit="1" customWidth="1"/>
    <col min="920" max="920" width="144.25" bestFit="1" customWidth="1"/>
    <col min="921" max="921" width="130.75" bestFit="1" customWidth="1"/>
    <col min="922" max="922" width="152.875" bestFit="1" customWidth="1"/>
    <col min="923" max="923" width="43.75" bestFit="1" customWidth="1"/>
    <col min="924" max="924" width="42.75" bestFit="1" customWidth="1"/>
    <col min="925" max="925" width="145.375" bestFit="1" customWidth="1"/>
    <col min="926" max="926" width="139.5" bestFit="1" customWidth="1"/>
    <col min="927" max="927" width="35.625" bestFit="1" customWidth="1"/>
    <col min="928" max="928" width="37.875" bestFit="1" customWidth="1"/>
    <col min="929" max="929" width="129.25" bestFit="1" customWidth="1"/>
    <col min="930" max="930" width="132.75" bestFit="1" customWidth="1"/>
    <col min="931" max="931" width="55.5" bestFit="1" customWidth="1"/>
    <col min="932" max="932" width="166.625" bestFit="1" customWidth="1"/>
    <col min="933" max="933" width="159.75" bestFit="1" customWidth="1"/>
    <col min="934" max="934" width="167.875" bestFit="1" customWidth="1"/>
    <col min="935" max="935" width="116.125" bestFit="1" customWidth="1"/>
    <col min="936" max="936" width="61.875" bestFit="1" customWidth="1"/>
    <col min="937" max="937" width="126.25" bestFit="1" customWidth="1"/>
    <col min="938" max="938" width="143.5" bestFit="1" customWidth="1"/>
    <col min="939" max="939" width="93.75" bestFit="1" customWidth="1"/>
    <col min="940" max="940" width="90.125" bestFit="1" customWidth="1"/>
    <col min="941" max="941" width="82.625" bestFit="1" customWidth="1"/>
    <col min="942" max="942" width="110.75" bestFit="1" customWidth="1"/>
    <col min="943" max="943" width="112.625" bestFit="1" customWidth="1"/>
    <col min="944" max="944" width="108.75" bestFit="1" customWidth="1"/>
    <col min="945" max="945" width="110.125" bestFit="1" customWidth="1"/>
    <col min="946" max="946" width="107" bestFit="1" customWidth="1"/>
    <col min="947" max="947" width="59.375" bestFit="1" customWidth="1"/>
    <col min="948" max="948" width="79.625" bestFit="1" customWidth="1"/>
    <col min="949" max="949" width="73.375" bestFit="1" customWidth="1"/>
    <col min="950" max="950" width="55" bestFit="1" customWidth="1"/>
    <col min="951" max="951" width="202.5" bestFit="1" customWidth="1"/>
    <col min="952" max="952" width="115.5" bestFit="1" customWidth="1"/>
    <col min="953" max="953" width="205.375" bestFit="1" customWidth="1"/>
    <col min="954" max="954" width="109.25" bestFit="1" customWidth="1"/>
    <col min="955" max="955" width="71.375" bestFit="1" customWidth="1"/>
    <col min="956" max="956" width="119" bestFit="1" customWidth="1"/>
    <col min="957" max="957" width="64.75" bestFit="1" customWidth="1"/>
    <col min="958" max="958" width="33.875" bestFit="1" customWidth="1"/>
    <col min="959" max="959" width="38.25" bestFit="1" customWidth="1"/>
    <col min="960" max="960" width="46.75" bestFit="1" customWidth="1"/>
    <col min="961" max="961" width="53.625" bestFit="1" customWidth="1"/>
    <col min="962" max="962" width="75.875" bestFit="1" customWidth="1"/>
    <col min="963" max="963" width="34.125" bestFit="1" customWidth="1"/>
    <col min="964" max="964" width="47.125" bestFit="1" customWidth="1"/>
    <col min="965" max="965" width="68.75" bestFit="1" customWidth="1"/>
    <col min="966" max="966" width="58.625" bestFit="1" customWidth="1"/>
    <col min="967" max="967" width="50.25" bestFit="1" customWidth="1"/>
    <col min="968" max="968" width="92.125" bestFit="1" customWidth="1"/>
    <col min="969" max="969" width="57.125" bestFit="1" customWidth="1"/>
    <col min="970" max="970" width="90.375" bestFit="1" customWidth="1"/>
    <col min="971" max="971" width="36.5" bestFit="1" customWidth="1"/>
    <col min="972" max="972" width="98.875" bestFit="1" customWidth="1"/>
    <col min="973" max="973" width="82.875" bestFit="1" customWidth="1"/>
    <col min="974" max="974" width="78.5" bestFit="1" customWidth="1"/>
    <col min="975" max="975" width="71.75" bestFit="1" customWidth="1"/>
    <col min="976" max="976" width="117.25" bestFit="1" customWidth="1"/>
    <col min="977" max="977" width="81.75" bestFit="1" customWidth="1"/>
    <col min="978" max="978" width="101.375" bestFit="1" customWidth="1"/>
    <col min="979" max="979" width="102.25" bestFit="1" customWidth="1"/>
    <col min="980" max="980" width="93" bestFit="1" customWidth="1"/>
    <col min="981" max="981" width="152" bestFit="1" customWidth="1"/>
    <col min="982" max="982" width="146.375" bestFit="1" customWidth="1"/>
    <col min="983" max="983" width="134.5" bestFit="1" customWidth="1"/>
    <col min="984" max="984" width="104.125" bestFit="1" customWidth="1"/>
    <col min="985" max="986" width="169.125" bestFit="1" customWidth="1"/>
    <col min="987" max="987" width="171.625" bestFit="1" customWidth="1"/>
    <col min="988" max="988" width="144.375" bestFit="1" customWidth="1"/>
    <col min="989" max="989" width="131.25" bestFit="1" customWidth="1"/>
    <col min="990" max="990" width="148.5" bestFit="1" customWidth="1"/>
    <col min="991" max="991" width="143.875" bestFit="1" customWidth="1"/>
    <col min="992" max="992" width="150.125" bestFit="1" customWidth="1"/>
    <col min="993" max="993" width="170.875" bestFit="1" customWidth="1"/>
    <col min="994" max="994" width="166" bestFit="1" customWidth="1"/>
    <col min="995" max="995" width="166.125" bestFit="1" customWidth="1"/>
    <col min="996" max="996" width="170.875" bestFit="1" customWidth="1"/>
    <col min="997" max="997" width="156.5" bestFit="1" customWidth="1"/>
    <col min="998" max="998" width="173.375" bestFit="1" customWidth="1"/>
    <col min="999" max="999" width="174.875" bestFit="1" customWidth="1"/>
    <col min="1000" max="1000" width="170.625" bestFit="1" customWidth="1"/>
    <col min="1001" max="1001" width="120.25" bestFit="1" customWidth="1"/>
    <col min="1002" max="1002" width="104.375" bestFit="1" customWidth="1"/>
    <col min="1003" max="1003" width="57.875" bestFit="1" customWidth="1"/>
    <col min="1004" max="1004" width="80" bestFit="1" customWidth="1"/>
    <col min="1005" max="1005" width="118.25" bestFit="1" customWidth="1"/>
    <col min="1006" max="1006" width="50.875" bestFit="1" customWidth="1"/>
    <col min="1007" max="1007" width="51" bestFit="1" customWidth="1"/>
    <col min="1008" max="1008" width="124.625" bestFit="1" customWidth="1"/>
    <col min="1009" max="1009" width="109" bestFit="1" customWidth="1"/>
    <col min="1010" max="1010" width="84.5" bestFit="1" customWidth="1"/>
    <col min="1011" max="1011" width="22.375" bestFit="1" customWidth="1"/>
    <col min="1012" max="1012" width="81.75" bestFit="1" customWidth="1"/>
    <col min="1013" max="1013" width="65.375" bestFit="1" customWidth="1"/>
    <col min="1014" max="1014" width="123" bestFit="1" customWidth="1"/>
    <col min="1015" max="1015" width="49" bestFit="1" customWidth="1"/>
    <col min="1016" max="1016" width="137.875" bestFit="1" customWidth="1"/>
    <col min="1017" max="1017" width="72.25" bestFit="1" customWidth="1"/>
    <col min="1018" max="1018" width="131.375" bestFit="1" customWidth="1"/>
    <col min="1019" max="1019" width="126" bestFit="1" customWidth="1"/>
    <col min="1020" max="1020" width="127.25" bestFit="1" customWidth="1"/>
    <col min="1021" max="1021" width="114.375" bestFit="1" customWidth="1"/>
    <col min="1022" max="1022" width="116.625" bestFit="1" customWidth="1"/>
    <col min="1023" max="1023" width="71" bestFit="1" customWidth="1"/>
    <col min="1024" max="1024" width="82.125" bestFit="1" customWidth="1"/>
    <col min="1025" max="1025" width="81" bestFit="1" customWidth="1"/>
    <col min="1026" max="1026" width="96.125" bestFit="1" customWidth="1"/>
    <col min="1027" max="1028" width="94.75" bestFit="1" customWidth="1"/>
    <col min="1029" max="1029" width="107.125" bestFit="1" customWidth="1"/>
    <col min="1030" max="1030" width="110.5" bestFit="1" customWidth="1"/>
    <col min="1031" max="1031" width="109" bestFit="1" customWidth="1"/>
    <col min="1032" max="1032" width="125.375" bestFit="1" customWidth="1"/>
    <col min="1033" max="1033" width="125.25" bestFit="1" customWidth="1"/>
    <col min="1034" max="1034" width="126" bestFit="1" customWidth="1"/>
    <col min="1035" max="1035" width="140" bestFit="1" customWidth="1"/>
    <col min="1036" max="1037" width="138.375" bestFit="1" customWidth="1"/>
    <col min="1038" max="1038" width="163.125" bestFit="1" customWidth="1"/>
    <col min="1039" max="1039" width="158.5" bestFit="1" customWidth="1"/>
    <col min="1040" max="1040" width="160.75" bestFit="1" customWidth="1"/>
    <col min="1041" max="1041" width="149.125" bestFit="1" customWidth="1"/>
    <col min="1042" max="1042" width="148.125" bestFit="1" customWidth="1"/>
    <col min="1043" max="1043" width="89" bestFit="1" customWidth="1"/>
    <col min="1044" max="1044" width="117.625" bestFit="1" customWidth="1"/>
    <col min="1045" max="1045" width="196.875" bestFit="1" customWidth="1"/>
    <col min="1046" max="1046" width="168.25" bestFit="1" customWidth="1"/>
    <col min="1047" max="1047" width="174" bestFit="1" customWidth="1"/>
    <col min="1048" max="1048" width="145.125" bestFit="1" customWidth="1"/>
    <col min="1049" max="1049" width="141.75" bestFit="1" customWidth="1"/>
    <col min="1050" max="1050" width="85.625" bestFit="1" customWidth="1"/>
    <col min="1051" max="1051" width="139.625" bestFit="1" customWidth="1"/>
    <col min="1052" max="1052" width="96.5" bestFit="1" customWidth="1"/>
    <col min="1053" max="1053" width="149.625" bestFit="1" customWidth="1"/>
    <col min="1054" max="1054" width="133" bestFit="1" customWidth="1"/>
    <col min="1055" max="1055" width="137.875" bestFit="1" customWidth="1"/>
    <col min="1056" max="1056" width="82.125" bestFit="1" customWidth="1"/>
    <col min="1057" max="1057" width="94.875" bestFit="1" customWidth="1"/>
    <col min="1058" max="1058" width="167.875" bestFit="1" customWidth="1"/>
    <col min="1059" max="1059" width="121.125" bestFit="1" customWidth="1"/>
    <col min="1060" max="1060" width="174" bestFit="1" customWidth="1"/>
    <col min="1061" max="1061" width="145.5" bestFit="1" customWidth="1"/>
    <col min="1062" max="1062" width="133.375" bestFit="1" customWidth="1"/>
    <col min="1063" max="1063" width="101.25" bestFit="1" customWidth="1"/>
    <col min="1064" max="1064" width="101.125" bestFit="1" customWidth="1"/>
    <col min="1065" max="1065" width="132.75" bestFit="1" customWidth="1"/>
    <col min="1066" max="1066" width="84.375" bestFit="1" customWidth="1"/>
    <col min="1067" max="1067" width="80.375" bestFit="1" customWidth="1"/>
    <col min="1068" max="1068" width="84.375" bestFit="1" customWidth="1"/>
    <col min="1069" max="1069" width="80.375" bestFit="1" customWidth="1"/>
    <col min="1070" max="1070" width="125.5" bestFit="1" customWidth="1"/>
    <col min="1071" max="1071" width="51.375" bestFit="1" customWidth="1"/>
    <col min="1072" max="1072" width="91.625" bestFit="1" customWidth="1"/>
    <col min="1073" max="1073" width="89.375" bestFit="1" customWidth="1"/>
    <col min="1074" max="1074" width="87.375" bestFit="1" customWidth="1"/>
    <col min="1075" max="1075" width="103.75" bestFit="1" customWidth="1"/>
    <col min="1076" max="1076" width="101.625" bestFit="1" customWidth="1"/>
    <col min="1077" max="1077" width="94.75" bestFit="1" customWidth="1"/>
    <col min="1078" max="1078" width="109.5" bestFit="1" customWidth="1"/>
    <col min="1079" max="1079" width="108.5" bestFit="1" customWidth="1"/>
    <col min="1080" max="1080" width="109.75" bestFit="1" customWidth="1"/>
    <col min="1081" max="1081" width="88.5" bestFit="1" customWidth="1"/>
    <col min="1082" max="1082" width="90.5" bestFit="1" customWidth="1"/>
    <col min="1083" max="1083" width="90.125" bestFit="1" customWidth="1"/>
    <col min="1084" max="1084" width="93.625" bestFit="1" customWidth="1"/>
    <col min="1085" max="1085" width="93.25" bestFit="1" customWidth="1"/>
    <col min="1086" max="1086" width="96.375" bestFit="1" customWidth="1"/>
    <col min="1087" max="1087" width="53.75" bestFit="1" customWidth="1"/>
    <col min="1088" max="1088" width="133.125" bestFit="1" customWidth="1"/>
    <col min="1089" max="1089" width="133.5" bestFit="1" customWidth="1"/>
    <col min="1090" max="1090" width="137.625" bestFit="1" customWidth="1"/>
    <col min="1091" max="1091" width="95.125" bestFit="1" customWidth="1"/>
    <col min="1092" max="1092" width="67.75" bestFit="1" customWidth="1"/>
    <col min="1093" max="1093" width="65.5" bestFit="1" customWidth="1"/>
    <col min="1094" max="1094" width="53.75" bestFit="1" customWidth="1"/>
    <col min="1095" max="1095" width="53.125" bestFit="1" customWidth="1"/>
    <col min="1096" max="1096" width="175.875" bestFit="1" customWidth="1"/>
    <col min="1097" max="1097" width="37.125" bestFit="1" customWidth="1"/>
    <col min="1098" max="1098" width="98" bestFit="1" customWidth="1"/>
    <col min="1099" max="1099" width="96.25" bestFit="1" customWidth="1"/>
    <col min="1100" max="1100" width="40.125" bestFit="1" customWidth="1"/>
    <col min="1101" max="1101" width="59.25" bestFit="1" customWidth="1"/>
    <col min="1102" max="1102" width="47.375" bestFit="1" customWidth="1"/>
    <col min="1103" max="1103" width="83.5" bestFit="1" customWidth="1"/>
    <col min="1104" max="1104" width="78.125" bestFit="1" customWidth="1"/>
    <col min="1105" max="1105" width="45.75" bestFit="1" customWidth="1"/>
    <col min="1106" max="1107" width="44.25" bestFit="1" customWidth="1"/>
    <col min="1108" max="1108" width="87.5" bestFit="1" customWidth="1"/>
    <col min="1109" max="1110" width="81.125" bestFit="1" customWidth="1"/>
    <col min="1111" max="1111" width="80.125" bestFit="1" customWidth="1"/>
    <col min="1112" max="1112" width="106" bestFit="1" customWidth="1"/>
    <col min="1113" max="1113" width="78" bestFit="1" customWidth="1"/>
    <col min="1114" max="1114" width="150" bestFit="1" customWidth="1"/>
    <col min="1115" max="1115" width="115.625" bestFit="1" customWidth="1"/>
    <col min="1116" max="1116" width="152.25" bestFit="1" customWidth="1"/>
    <col min="1117" max="1117" width="89.5" bestFit="1" customWidth="1"/>
    <col min="1118" max="1118" width="101.125" bestFit="1" customWidth="1"/>
    <col min="1119" max="1119" width="96.125" bestFit="1" customWidth="1"/>
    <col min="1120" max="1120" width="94.25" bestFit="1" customWidth="1"/>
    <col min="1121" max="1121" width="105.5" bestFit="1" customWidth="1"/>
    <col min="1122" max="1122" width="87.75" bestFit="1" customWidth="1"/>
    <col min="1123" max="1123" width="108.375" bestFit="1" customWidth="1"/>
    <col min="1124" max="1124" width="99.875" bestFit="1" customWidth="1"/>
    <col min="1125" max="1125" width="138.375" bestFit="1" customWidth="1"/>
    <col min="1126" max="1126" width="160.5" bestFit="1" customWidth="1"/>
    <col min="1127" max="1127" width="126.375" bestFit="1" customWidth="1"/>
    <col min="1128" max="1128" width="149.375" bestFit="1" customWidth="1"/>
    <col min="1129" max="1129" width="65.625" bestFit="1" customWidth="1"/>
    <col min="1130" max="1130" width="141.625" bestFit="1" customWidth="1"/>
    <col min="1131" max="1131" width="157.375" bestFit="1" customWidth="1"/>
    <col min="1132" max="1132" width="95.5" bestFit="1" customWidth="1"/>
    <col min="1133" max="1133" width="53.75" bestFit="1" customWidth="1"/>
    <col min="1134" max="1134" width="86.5" bestFit="1" customWidth="1"/>
    <col min="1135" max="1135" width="70.875" bestFit="1" customWidth="1"/>
    <col min="1136" max="1136" width="122.625" bestFit="1" customWidth="1"/>
    <col min="1137" max="1137" width="168.125" bestFit="1" customWidth="1"/>
    <col min="1138" max="1138" width="163.375" bestFit="1" customWidth="1"/>
    <col min="1139" max="1139" width="169.125" bestFit="1" customWidth="1"/>
    <col min="1140" max="1140" width="114.125" bestFit="1" customWidth="1"/>
    <col min="1141" max="1141" width="150.125" bestFit="1" customWidth="1"/>
    <col min="1142" max="1142" width="118" bestFit="1" customWidth="1"/>
    <col min="1143" max="1143" width="151.125" bestFit="1" customWidth="1"/>
    <col min="1144" max="1144" width="77.875" bestFit="1" customWidth="1"/>
    <col min="1145" max="1145" width="81.75" bestFit="1" customWidth="1"/>
    <col min="1146" max="1146" width="72.375" bestFit="1" customWidth="1"/>
    <col min="1147" max="1147" width="93.25" bestFit="1" customWidth="1"/>
    <col min="1148" max="1148" width="89.625" bestFit="1" customWidth="1"/>
    <col min="1149" max="1149" width="77.875" bestFit="1" customWidth="1"/>
    <col min="1150" max="1150" width="101.375" bestFit="1" customWidth="1"/>
    <col min="1151" max="1151" width="79.875" bestFit="1" customWidth="1"/>
    <col min="1152" max="1152" width="72" bestFit="1" customWidth="1"/>
    <col min="1153" max="1153" width="105.375" bestFit="1" customWidth="1"/>
    <col min="1154" max="1154" width="161.25" bestFit="1" customWidth="1"/>
    <col min="1155" max="1155" width="119.75" bestFit="1" customWidth="1"/>
    <col min="1156" max="1156" width="119.875" bestFit="1" customWidth="1"/>
    <col min="1157" max="1157" width="151.375" bestFit="1" customWidth="1"/>
    <col min="1158" max="1158" width="160" bestFit="1" customWidth="1"/>
    <col min="1159" max="1159" width="167.875" bestFit="1" customWidth="1"/>
    <col min="1160" max="1160" width="151.25" bestFit="1" customWidth="1"/>
    <col min="1161" max="1161" width="146.125" bestFit="1" customWidth="1"/>
    <col min="1162" max="1162" width="171.125" bestFit="1" customWidth="1"/>
    <col min="1163" max="1163" width="153" bestFit="1" customWidth="1"/>
    <col min="1164" max="1164" width="129.625" bestFit="1" customWidth="1"/>
    <col min="1165" max="1165" width="80.25" bestFit="1" customWidth="1"/>
    <col min="1166" max="1166" width="159.875" bestFit="1" customWidth="1"/>
    <col min="1167" max="1167" width="47.875" bestFit="1" customWidth="1"/>
    <col min="1168" max="1168" width="46" bestFit="1" customWidth="1"/>
    <col min="1169" max="1169" width="47.25" bestFit="1" customWidth="1"/>
    <col min="1170" max="1170" width="46.25" bestFit="1" customWidth="1"/>
    <col min="1171" max="1171" width="73.375" bestFit="1" customWidth="1"/>
    <col min="1172" max="1172" width="60.25" bestFit="1" customWidth="1"/>
    <col min="1173" max="1173" width="47.875" bestFit="1" customWidth="1"/>
    <col min="1174" max="1174" width="143.25" bestFit="1" customWidth="1"/>
    <col min="1175" max="1175" width="149.375" bestFit="1" customWidth="1"/>
    <col min="1176" max="1176" width="66.25" bestFit="1" customWidth="1"/>
    <col min="1177" max="1177" width="136.875" bestFit="1" customWidth="1"/>
    <col min="1178" max="1178" width="136.25" bestFit="1" customWidth="1"/>
    <col min="1179" max="1179" width="133.625" bestFit="1" customWidth="1"/>
    <col min="1180" max="1180" width="153.5" bestFit="1" customWidth="1"/>
    <col min="1181" max="1181" width="167.125" bestFit="1" customWidth="1"/>
    <col min="1182" max="1182" width="150.125" bestFit="1" customWidth="1"/>
    <col min="1183" max="1183" width="147.125" bestFit="1" customWidth="1"/>
    <col min="1184" max="1184" width="144.375" bestFit="1" customWidth="1"/>
    <col min="1185" max="1185" width="177" bestFit="1" customWidth="1"/>
    <col min="1186" max="1186" width="71.125" bestFit="1" customWidth="1"/>
    <col min="1187" max="1187" width="135.125" bestFit="1" customWidth="1"/>
    <col min="1188" max="1188" width="162.5" bestFit="1" customWidth="1"/>
    <col min="1189" max="1189" width="189" bestFit="1" customWidth="1"/>
    <col min="1190" max="1190" width="96.125" bestFit="1" customWidth="1"/>
    <col min="1191" max="1191" width="111.75" bestFit="1" customWidth="1"/>
    <col min="1192" max="1192" width="34.625" bestFit="1" customWidth="1"/>
    <col min="1193" max="1193" width="62" bestFit="1" customWidth="1"/>
    <col min="1194" max="1194" width="22.875" bestFit="1" customWidth="1"/>
    <col min="1195" max="1195" width="42" bestFit="1" customWidth="1"/>
    <col min="1196" max="1196" width="65" bestFit="1" customWidth="1"/>
    <col min="1197" max="1197" width="68.25" bestFit="1" customWidth="1"/>
    <col min="1198" max="1198" width="69.25" bestFit="1" customWidth="1"/>
    <col min="1199" max="1199" width="67.75" bestFit="1" customWidth="1"/>
    <col min="1200" max="1200" width="66.75" bestFit="1" customWidth="1"/>
    <col min="1201" max="1201" width="79.625" bestFit="1" customWidth="1"/>
    <col min="1202" max="1202" width="76.375" bestFit="1" customWidth="1"/>
    <col min="1203" max="1203" width="83.25" bestFit="1" customWidth="1"/>
    <col min="1204" max="1204" width="89.875" bestFit="1" customWidth="1"/>
    <col min="1205" max="1205" width="165.625" bestFit="1" customWidth="1"/>
    <col min="1206" max="1206" width="30" bestFit="1" customWidth="1"/>
    <col min="1207" max="1207" width="59.875" bestFit="1" customWidth="1"/>
    <col min="1208" max="1208" width="62.875" bestFit="1" customWidth="1"/>
    <col min="1209" max="1209" width="77.625" bestFit="1" customWidth="1"/>
    <col min="1210" max="1210" width="89" bestFit="1" customWidth="1"/>
    <col min="1211" max="1211" width="127.5" bestFit="1" customWidth="1"/>
    <col min="1212" max="1212" width="175.125" bestFit="1" customWidth="1"/>
    <col min="1213" max="1213" width="144.125" bestFit="1" customWidth="1"/>
    <col min="1214" max="1214" width="80.25" bestFit="1" customWidth="1"/>
    <col min="1215" max="1215" width="44.125" bestFit="1" customWidth="1"/>
    <col min="1216" max="1216" width="69.75" bestFit="1" customWidth="1"/>
    <col min="1217" max="1217" width="129.625" bestFit="1" customWidth="1"/>
    <col min="1218" max="1218" width="149.375" bestFit="1" customWidth="1"/>
    <col min="1219" max="1219" width="177.25" bestFit="1" customWidth="1"/>
    <col min="1220" max="1220" width="181.625" bestFit="1" customWidth="1"/>
    <col min="1221" max="1221" width="158.75" bestFit="1" customWidth="1"/>
    <col min="1222" max="1222" width="159.75" bestFit="1" customWidth="1"/>
    <col min="1223" max="1223" width="162.625" bestFit="1" customWidth="1"/>
    <col min="1224" max="1224" width="147.125" bestFit="1" customWidth="1"/>
    <col min="1225" max="1225" width="168.75" bestFit="1" customWidth="1"/>
    <col min="1226" max="1226" width="147" bestFit="1" customWidth="1"/>
    <col min="1227" max="1227" width="168.75" bestFit="1" customWidth="1"/>
    <col min="1228" max="1228" width="161.5" bestFit="1" customWidth="1"/>
    <col min="1229" max="1229" width="50.75" bestFit="1" customWidth="1"/>
    <col min="1230" max="1230" width="66.625" bestFit="1" customWidth="1"/>
    <col min="1231" max="1231" width="159.5" bestFit="1" customWidth="1"/>
    <col min="1232" max="1232" width="167.25" bestFit="1" customWidth="1"/>
    <col min="1233" max="1233" width="171.375" bestFit="1" customWidth="1"/>
    <col min="1234" max="1234" width="178" bestFit="1" customWidth="1"/>
    <col min="1235" max="1235" width="74.625" bestFit="1" customWidth="1"/>
    <col min="1236" max="1236" width="205.875" bestFit="1" customWidth="1"/>
    <col min="1237" max="1237" width="144.625" bestFit="1" customWidth="1"/>
    <col min="1238" max="1238" width="145.75" bestFit="1" customWidth="1"/>
    <col min="1239" max="1239" width="138.75" bestFit="1" customWidth="1"/>
    <col min="1240" max="1240" width="160.375" bestFit="1" customWidth="1"/>
    <col min="1241" max="1241" width="164" bestFit="1" customWidth="1"/>
    <col min="1242" max="1242" width="138.875" bestFit="1" customWidth="1"/>
    <col min="1243" max="1243" width="165.125" bestFit="1" customWidth="1"/>
    <col min="1244" max="1244" width="142.25" bestFit="1" customWidth="1"/>
    <col min="1245" max="1245" width="169.875" bestFit="1" customWidth="1"/>
    <col min="1246" max="1246" width="66.375" bestFit="1" customWidth="1"/>
    <col min="1247" max="1247" width="66.75" bestFit="1" customWidth="1"/>
    <col min="1248" max="1248" width="161.25" bestFit="1" customWidth="1"/>
    <col min="1249" max="1249" width="68" bestFit="1" customWidth="1"/>
    <col min="1250" max="1250" width="154.125" bestFit="1" customWidth="1"/>
    <col min="1251" max="1251" width="70" bestFit="1" customWidth="1"/>
    <col min="1252" max="1252" width="68.125" bestFit="1" customWidth="1"/>
    <col min="1253" max="1253" width="83.625" bestFit="1" customWidth="1"/>
    <col min="1254" max="1254" width="54.875" bestFit="1" customWidth="1"/>
    <col min="1255" max="1255" width="68.25" bestFit="1" customWidth="1"/>
    <col min="1256" max="1256" width="86.75" bestFit="1" customWidth="1"/>
    <col min="1257" max="1257" width="59.625" bestFit="1" customWidth="1"/>
    <col min="1258" max="1258" width="33.875" bestFit="1" customWidth="1"/>
    <col min="1259" max="1259" width="63.125" bestFit="1" customWidth="1"/>
    <col min="1260" max="1260" width="42.25" bestFit="1" customWidth="1"/>
    <col min="1261" max="1261" width="122.5" bestFit="1" customWidth="1"/>
    <col min="1262" max="1262" width="66.625" bestFit="1" customWidth="1"/>
    <col min="1263" max="1263" width="87.625" bestFit="1" customWidth="1"/>
    <col min="1264" max="1264" width="99.75" bestFit="1" customWidth="1"/>
    <col min="1265" max="1265" width="171.5" bestFit="1" customWidth="1"/>
    <col min="1266" max="1266" width="106" bestFit="1" customWidth="1"/>
    <col min="1267" max="1267" width="166.875" bestFit="1" customWidth="1"/>
    <col min="1268" max="1268" width="189.125" bestFit="1" customWidth="1"/>
    <col min="1269" max="1269" width="88" bestFit="1" customWidth="1"/>
    <col min="1270" max="1270" width="207.25" bestFit="1" customWidth="1"/>
    <col min="1271" max="1271" width="76.75" bestFit="1" customWidth="1"/>
    <col min="1272" max="1272" width="150" bestFit="1" customWidth="1"/>
    <col min="1273" max="1273" width="159.125" bestFit="1" customWidth="1"/>
    <col min="1274" max="1274" width="62.5" bestFit="1" customWidth="1"/>
    <col min="1275" max="1275" width="69" bestFit="1" customWidth="1"/>
    <col min="1276" max="1277" width="69.125" bestFit="1" customWidth="1"/>
    <col min="1278" max="1278" width="59.875" bestFit="1" customWidth="1"/>
    <col min="1279" max="1279" width="60.875" bestFit="1" customWidth="1"/>
    <col min="1280" max="1280" width="61" bestFit="1" customWidth="1"/>
    <col min="1281" max="1281" width="81.625" bestFit="1" customWidth="1"/>
    <col min="1282" max="1282" width="141.25" bestFit="1" customWidth="1"/>
    <col min="1283" max="1283" width="171.75" bestFit="1" customWidth="1"/>
    <col min="1284" max="1284" width="167.75" bestFit="1" customWidth="1"/>
    <col min="1285" max="1285" width="104.375" bestFit="1" customWidth="1"/>
    <col min="1286" max="1286" width="113.375" bestFit="1" customWidth="1"/>
    <col min="1287" max="1287" width="101.375" bestFit="1" customWidth="1"/>
    <col min="1288" max="1288" width="123.375" bestFit="1" customWidth="1"/>
    <col min="1289" max="1289" width="124.75" bestFit="1" customWidth="1"/>
    <col min="1290" max="1290" width="101.25" bestFit="1" customWidth="1"/>
    <col min="1291" max="1291" width="133" bestFit="1" customWidth="1"/>
    <col min="1292" max="1292" width="90.5" bestFit="1" customWidth="1"/>
    <col min="1293" max="1293" width="161.625" bestFit="1" customWidth="1"/>
    <col min="1294" max="1294" width="178.875" bestFit="1" customWidth="1"/>
    <col min="1295" max="1295" width="181.375" bestFit="1" customWidth="1"/>
    <col min="1296" max="1296" width="156.5" bestFit="1" customWidth="1"/>
    <col min="1297" max="1297" width="167.875" bestFit="1" customWidth="1"/>
    <col min="1298" max="1298" width="135.125" bestFit="1" customWidth="1"/>
    <col min="1299" max="1299" width="78.125" bestFit="1" customWidth="1"/>
    <col min="1300" max="1300" width="135" bestFit="1" customWidth="1"/>
    <col min="1301" max="1301" width="177.625" bestFit="1" customWidth="1"/>
    <col min="1302" max="1302" width="176.625" bestFit="1" customWidth="1"/>
    <col min="1303" max="1303" width="158.375" bestFit="1" customWidth="1"/>
    <col min="1304" max="1304" width="164.75" bestFit="1" customWidth="1"/>
    <col min="1305" max="1305" width="166.125" bestFit="1" customWidth="1"/>
    <col min="1306" max="1306" width="172" bestFit="1" customWidth="1"/>
    <col min="1307" max="1307" width="157.75" bestFit="1" customWidth="1"/>
    <col min="1308" max="1308" width="163.5" bestFit="1" customWidth="1"/>
    <col min="1309" max="1309" width="126.875" bestFit="1" customWidth="1"/>
    <col min="1310" max="1310" width="166.375" bestFit="1" customWidth="1"/>
    <col min="1311" max="1311" width="138.375" bestFit="1" customWidth="1"/>
    <col min="1312" max="1312" width="107" bestFit="1" customWidth="1"/>
    <col min="1313" max="1313" width="122.5" bestFit="1" customWidth="1"/>
    <col min="1314" max="1314" width="174" bestFit="1" customWidth="1"/>
    <col min="1315" max="1315" width="92.5" bestFit="1" customWidth="1"/>
    <col min="1316" max="1316" width="148.5" bestFit="1" customWidth="1"/>
    <col min="1317" max="1317" width="130.875" bestFit="1" customWidth="1"/>
    <col min="1318" max="1318" width="172.125" bestFit="1" customWidth="1"/>
    <col min="1319" max="1319" width="38.875" bestFit="1" customWidth="1"/>
    <col min="1320" max="1320" width="155" bestFit="1" customWidth="1"/>
    <col min="1321" max="1321" width="144.125" bestFit="1" customWidth="1"/>
    <col min="1322" max="1322" width="136.75" bestFit="1" customWidth="1"/>
    <col min="1323" max="1323" width="152" bestFit="1" customWidth="1"/>
    <col min="1324" max="1324" width="148.5" bestFit="1" customWidth="1"/>
    <col min="1325" max="1325" width="171.375" bestFit="1" customWidth="1"/>
    <col min="1326" max="1326" width="75.5" bestFit="1" customWidth="1"/>
    <col min="1327" max="1327" width="195.125" bestFit="1" customWidth="1"/>
    <col min="1328" max="1329" width="167.125" bestFit="1" customWidth="1"/>
    <col min="1330" max="1330" width="165" bestFit="1" customWidth="1"/>
    <col min="1331" max="1331" width="180.5" bestFit="1" customWidth="1"/>
    <col min="1332" max="1332" width="94" bestFit="1" customWidth="1"/>
    <col min="1333" max="1333" width="152.875" bestFit="1" customWidth="1"/>
    <col min="1334" max="1334" width="155.875" bestFit="1" customWidth="1"/>
    <col min="1335" max="1335" width="170.5" bestFit="1" customWidth="1"/>
    <col min="1336" max="1336" width="135.875" bestFit="1" customWidth="1"/>
    <col min="1337" max="1337" width="142.25" bestFit="1" customWidth="1"/>
    <col min="1338" max="1338" width="141.625" bestFit="1" customWidth="1"/>
    <col min="1339" max="1339" width="88.875" bestFit="1" customWidth="1"/>
    <col min="1340" max="1340" width="132.125" bestFit="1" customWidth="1"/>
    <col min="1341" max="1341" width="68.375" bestFit="1" customWidth="1"/>
    <col min="1342" max="1342" width="91.875" bestFit="1" customWidth="1"/>
    <col min="1343" max="1343" width="74.625" bestFit="1" customWidth="1"/>
    <col min="1344" max="1344" width="174.375" bestFit="1" customWidth="1"/>
    <col min="1345" max="1345" width="101.625" bestFit="1" customWidth="1"/>
    <col min="1346" max="1346" width="170.25" bestFit="1" customWidth="1"/>
    <col min="1347" max="1347" width="97.625" bestFit="1" customWidth="1"/>
    <col min="1348" max="1348" width="81.5" bestFit="1" customWidth="1"/>
    <col min="1349" max="1349" width="119.75" bestFit="1" customWidth="1"/>
    <col min="1350" max="1350" width="125.625" bestFit="1" customWidth="1"/>
    <col min="1351" max="1351" width="151.75" bestFit="1" customWidth="1"/>
    <col min="1352" max="1352" width="82.75" bestFit="1" customWidth="1"/>
    <col min="1353" max="1353" width="145.875" bestFit="1" customWidth="1"/>
    <col min="1354" max="1354" width="131.75" bestFit="1" customWidth="1"/>
    <col min="1355" max="1355" width="108.875" bestFit="1" customWidth="1"/>
    <col min="1356" max="1356" width="88.5" bestFit="1" customWidth="1"/>
    <col min="1357" max="1357" width="166.875" bestFit="1" customWidth="1"/>
    <col min="1358" max="1358" width="89.875" bestFit="1" customWidth="1"/>
    <col min="1359" max="1359" width="72" bestFit="1" customWidth="1"/>
    <col min="1360" max="1360" width="67.75" bestFit="1" customWidth="1"/>
    <col min="1361" max="1361" width="127.75" bestFit="1" customWidth="1"/>
    <col min="1362" max="1362" width="106.25" bestFit="1" customWidth="1"/>
    <col min="1363" max="1363" width="123.125" bestFit="1" customWidth="1"/>
    <col min="1364" max="1364" width="89.25" bestFit="1" customWidth="1"/>
    <col min="1365" max="1365" width="144.125" bestFit="1" customWidth="1"/>
    <col min="1366" max="1366" width="91.375" bestFit="1" customWidth="1"/>
    <col min="1367" max="1367" width="168.75" bestFit="1" customWidth="1"/>
    <col min="1368" max="1368" width="87.375" bestFit="1" customWidth="1"/>
    <col min="1369" max="1369" width="139.75" bestFit="1" customWidth="1"/>
    <col min="1370" max="1370" width="138" bestFit="1" customWidth="1"/>
    <col min="1371" max="1371" width="164.875" bestFit="1" customWidth="1"/>
    <col min="1372" max="1372" width="192.625" bestFit="1" customWidth="1"/>
    <col min="1373" max="1373" width="148.5" bestFit="1" customWidth="1"/>
    <col min="1374" max="1374" width="92.5" bestFit="1" customWidth="1"/>
    <col min="1375" max="1375" width="114.375" bestFit="1" customWidth="1"/>
  </cols>
  <sheetData>
    <row r="1" spans="1:45" x14ac:dyDescent="0.25">
      <c r="A1" t="s">
        <v>7533</v>
      </c>
      <c r="D1" t="s">
        <v>7739</v>
      </c>
      <c r="G1" t="s">
        <v>7742</v>
      </c>
      <c r="J1" t="s">
        <v>17003</v>
      </c>
      <c r="M1" t="s">
        <v>17005</v>
      </c>
      <c r="Q1" t="s">
        <v>17008</v>
      </c>
      <c r="T1" t="s">
        <v>17011</v>
      </c>
      <c r="X1" t="s">
        <v>17013</v>
      </c>
      <c r="AA1" t="s">
        <v>17015</v>
      </c>
      <c r="AD1" t="s">
        <v>17017</v>
      </c>
      <c r="AG1" t="s">
        <v>17087</v>
      </c>
      <c r="AK1" t="s">
        <v>17021</v>
      </c>
      <c r="AN1"/>
      <c r="AO1"/>
      <c r="AR1" t="s">
        <v>17081</v>
      </c>
    </row>
    <row r="2" spans="1:45" x14ac:dyDescent="0.25">
      <c r="A2" t="s">
        <v>7738</v>
      </c>
      <c r="D2" t="s">
        <v>7740</v>
      </c>
      <c r="G2" t="s">
        <v>7743</v>
      </c>
      <c r="J2" t="s">
        <v>17025</v>
      </c>
      <c r="M2" t="s">
        <v>17004</v>
      </c>
      <c r="Q2" t="s">
        <v>17026</v>
      </c>
      <c r="T2" t="s">
        <v>17012</v>
      </c>
      <c r="X2" t="s">
        <v>17014</v>
      </c>
      <c r="AA2" t="s">
        <v>17016</v>
      </c>
      <c r="AD2" t="s">
        <v>17018</v>
      </c>
      <c r="AG2" t="s">
        <v>17088</v>
      </c>
      <c r="AK2" t="s">
        <v>17022</v>
      </c>
      <c r="AN2" t="s">
        <v>17084</v>
      </c>
      <c r="AO2"/>
      <c r="AR2" t="s">
        <v>17082</v>
      </c>
    </row>
    <row r="3" spans="1:45" x14ac:dyDescent="0.25">
      <c r="T3" s="6" t="s">
        <v>7534</v>
      </c>
      <c r="U3" t="s">
        <v>7741</v>
      </c>
      <c r="V3" t="s">
        <v>17090</v>
      </c>
      <c r="AN3" s="2">
        <f>SUM(DATASET!K:K)</f>
        <v>23802423</v>
      </c>
      <c r="AO3"/>
      <c r="AR3" s="6" t="s">
        <v>7534</v>
      </c>
      <c r="AS3" t="s">
        <v>17083</v>
      </c>
    </row>
    <row r="4" spans="1:45" x14ac:dyDescent="0.25">
      <c r="A4" s="6" t="s">
        <v>7534</v>
      </c>
      <c r="B4" t="s">
        <v>7737</v>
      </c>
      <c r="D4" s="6" t="s">
        <v>7534</v>
      </c>
      <c r="E4" t="s">
        <v>7741</v>
      </c>
      <c r="G4" s="6" t="s">
        <v>7534</v>
      </c>
      <c r="H4" t="s">
        <v>17010</v>
      </c>
      <c r="J4" s="6" t="s">
        <v>7534</v>
      </c>
      <c r="K4" t="s">
        <v>17080</v>
      </c>
      <c r="M4" s="6" t="s">
        <v>7534</v>
      </c>
      <c r="N4" t="s">
        <v>17007</v>
      </c>
      <c r="O4" t="s">
        <v>17006</v>
      </c>
      <c r="Q4" s="6" t="s">
        <v>7534</v>
      </c>
      <c r="R4" t="s">
        <v>17077</v>
      </c>
      <c r="T4" s="7" t="s">
        <v>17086</v>
      </c>
      <c r="U4">
        <v>689</v>
      </c>
      <c r="V4" s="1">
        <v>0.50999259807549968</v>
      </c>
      <c r="X4" s="6" t="s">
        <v>7534</v>
      </c>
      <c r="Y4" t="s">
        <v>7741</v>
      </c>
      <c r="AA4" s="6" t="s">
        <v>7534</v>
      </c>
      <c r="AB4" t="s">
        <v>17019</v>
      </c>
      <c r="AD4" s="6" t="s">
        <v>7534</v>
      </c>
      <c r="AE4" t="s">
        <v>7741</v>
      </c>
      <c r="AG4" s="6" t="s">
        <v>7534</v>
      </c>
      <c r="AH4" t="s">
        <v>7741</v>
      </c>
      <c r="AI4" t="s">
        <v>17090</v>
      </c>
      <c r="AK4" s="6" t="s">
        <v>7534</v>
      </c>
      <c r="AL4" t="s">
        <v>17023</v>
      </c>
      <c r="AN4"/>
      <c r="AO4"/>
      <c r="AR4" s="7" t="s">
        <v>3652</v>
      </c>
      <c r="AS4">
        <v>6</v>
      </c>
    </row>
    <row r="5" spans="1:45" x14ac:dyDescent="0.25">
      <c r="A5" s="7" t="s">
        <v>17072</v>
      </c>
      <c r="B5" s="1">
        <v>0.78</v>
      </c>
      <c r="D5" s="7" t="s">
        <v>17074</v>
      </c>
      <c r="E5">
        <v>1</v>
      </c>
      <c r="G5" s="7" t="s">
        <v>17067</v>
      </c>
      <c r="H5">
        <v>4114</v>
      </c>
      <c r="J5" s="7" t="s">
        <v>926</v>
      </c>
      <c r="K5">
        <v>5</v>
      </c>
      <c r="M5" s="7" t="s">
        <v>17074</v>
      </c>
      <c r="N5" s="3">
        <v>499</v>
      </c>
      <c r="O5" s="3">
        <v>299</v>
      </c>
      <c r="P5" s="3"/>
      <c r="Q5" s="7" t="s">
        <v>275</v>
      </c>
      <c r="R5" s="12">
        <v>426973</v>
      </c>
      <c r="S5" s="3"/>
      <c r="T5" s="7" t="s">
        <v>17085</v>
      </c>
      <c r="U5">
        <v>662</v>
      </c>
      <c r="V5" s="1">
        <v>0.49000740192450037</v>
      </c>
      <c r="X5" s="7">
        <v>5</v>
      </c>
      <c r="Y5">
        <v>3</v>
      </c>
      <c r="AA5" s="7" t="s">
        <v>17074</v>
      </c>
      <c r="AB5" s="10">
        <v>506485</v>
      </c>
      <c r="AD5" s="7" t="s">
        <v>17020</v>
      </c>
      <c r="AE5">
        <v>119</v>
      </c>
      <c r="AG5" s="7" t="s">
        <v>17086</v>
      </c>
      <c r="AH5">
        <v>1041</v>
      </c>
      <c r="AI5" s="1">
        <v>0.77054034048852704</v>
      </c>
      <c r="AK5" s="7" t="s">
        <v>17067</v>
      </c>
      <c r="AL5" s="3">
        <v>77990</v>
      </c>
      <c r="AN5"/>
      <c r="AO5"/>
      <c r="AR5" s="7" t="s">
        <v>6534</v>
      </c>
      <c r="AS5">
        <v>5.8</v>
      </c>
    </row>
    <row r="6" spans="1:45" x14ac:dyDescent="0.25">
      <c r="A6" s="7" t="s">
        <v>17071</v>
      </c>
      <c r="B6" s="1">
        <v>0.53</v>
      </c>
      <c r="D6" s="7" t="s">
        <v>17066</v>
      </c>
      <c r="E6">
        <v>455</v>
      </c>
      <c r="G6" s="7" t="s">
        <v>17066</v>
      </c>
      <c r="H6">
        <v>3594</v>
      </c>
      <c r="J6" s="7" t="s">
        <v>17044</v>
      </c>
      <c r="K6">
        <v>5</v>
      </c>
      <c r="M6" s="7" t="s">
        <v>17066</v>
      </c>
      <c r="N6" s="3">
        <v>2969.8388131868137</v>
      </c>
      <c r="O6" s="3">
        <v>1570.9876043956044</v>
      </c>
      <c r="P6" s="3"/>
      <c r="Q6" s="7" t="s">
        <v>78</v>
      </c>
      <c r="R6" s="12">
        <v>426973</v>
      </c>
      <c r="S6" s="3"/>
      <c r="T6" s="7" t="s">
        <v>7535</v>
      </c>
      <c r="U6">
        <v>1351</v>
      </c>
      <c r="V6" s="1">
        <v>1</v>
      </c>
      <c r="X6" s="7">
        <v>4.8</v>
      </c>
      <c r="Y6">
        <v>3</v>
      </c>
      <c r="AA6" s="7" t="s">
        <v>17066</v>
      </c>
      <c r="AB6" s="10">
        <v>26082681807.860001</v>
      </c>
      <c r="AD6" s="7" t="s">
        <v>17078</v>
      </c>
      <c r="AE6">
        <v>738</v>
      </c>
      <c r="AG6" s="7" t="s">
        <v>17085</v>
      </c>
      <c r="AH6">
        <v>310</v>
      </c>
      <c r="AI6" s="1">
        <v>0.22945965951147299</v>
      </c>
      <c r="AK6" s="7" t="s">
        <v>17066</v>
      </c>
      <c r="AL6" s="3">
        <v>47990</v>
      </c>
      <c r="AN6"/>
      <c r="AO6"/>
      <c r="AR6" s="7" t="s">
        <v>5953</v>
      </c>
      <c r="AS6">
        <v>5.8</v>
      </c>
    </row>
    <row r="7" spans="1:45" x14ac:dyDescent="0.25">
      <c r="A7" s="7" t="s">
        <v>17073</v>
      </c>
      <c r="B7" s="1">
        <v>0.51</v>
      </c>
      <c r="D7" s="7" t="s">
        <v>17067</v>
      </c>
      <c r="E7">
        <v>526</v>
      </c>
      <c r="G7" s="7" t="s">
        <v>17068</v>
      </c>
      <c r="H7">
        <v>2592</v>
      </c>
      <c r="J7" s="7" t="s">
        <v>3652</v>
      </c>
      <c r="K7">
        <v>5</v>
      </c>
      <c r="M7" s="7" t="s">
        <v>17067</v>
      </c>
      <c r="N7" s="3">
        <v>8931.3022053231944</v>
      </c>
      <c r="O7" s="3">
        <v>5402.0513307984793</v>
      </c>
      <c r="P7" s="3"/>
      <c r="Q7" s="7" t="s">
        <v>371</v>
      </c>
      <c r="R7" s="12">
        <v>426973</v>
      </c>
      <c r="S7" s="3"/>
      <c r="X7" s="7">
        <v>4.7</v>
      </c>
      <c r="Y7">
        <v>6</v>
      </c>
      <c r="AA7" s="7" t="s">
        <v>17067</v>
      </c>
      <c r="AB7" s="10">
        <v>79303385436.520004</v>
      </c>
      <c r="AD7" s="7" t="s">
        <v>17079</v>
      </c>
      <c r="AE7">
        <v>494</v>
      </c>
      <c r="AG7" s="7" t="s">
        <v>7535</v>
      </c>
      <c r="AH7">
        <v>1351</v>
      </c>
      <c r="AI7" s="1">
        <v>1</v>
      </c>
      <c r="AK7" s="7" t="s">
        <v>17068</v>
      </c>
      <c r="AL7" s="3">
        <v>42990</v>
      </c>
      <c r="AN7"/>
      <c r="AO7"/>
      <c r="AR7" s="7" t="s">
        <v>6103</v>
      </c>
      <c r="AS7">
        <v>5.7</v>
      </c>
    </row>
    <row r="8" spans="1:45" x14ac:dyDescent="0.25">
      <c r="A8" s="7" t="s">
        <v>17066</v>
      </c>
      <c r="B8" s="1">
        <v>0.49509890109890115</v>
      </c>
      <c r="D8" s="7" t="s">
        <v>17073</v>
      </c>
      <c r="E8">
        <v>1</v>
      </c>
      <c r="G8" s="7" t="s">
        <v>17069</v>
      </c>
      <c r="H8">
        <v>242</v>
      </c>
      <c r="J8" s="7" t="s">
        <v>5618</v>
      </c>
      <c r="K8">
        <v>4.8</v>
      </c>
      <c r="M8" s="7" t="s">
        <v>17073</v>
      </c>
      <c r="N8" s="3">
        <v>599</v>
      </c>
      <c r="O8" s="3">
        <v>295</v>
      </c>
      <c r="P8" s="3"/>
      <c r="Q8" s="7" t="s">
        <v>2036</v>
      </c>
      <c r="R8" s="12">
        <v>363713</v>
      </c>
      <c r="S8" s="3"/>
      <c r="V8" s="1">
        <f>GETPIVOTDATA("Count of product_name2",$T$3,"discount  50%+","NO")</f>
        <v>0.50999259807549968</v>
      </c>
      <c r="X8" s="7">
        <v>4.5999999999999996</v>
      </c>
      <c r="Y8">
        <v>16</v>
      </c>
      <c r="AA8" s="7" t="s">
        <v>17073</v>
      </c>
      <c r="AB8" s="10">
        <v>984756</v>
      </c>
      <c r="AD8" s="7" t="s">
        <v>7535</v>
      </c>
      <c r="AE8">
        <v>1351</v>
      </c>
      <c r="AK8" s="7" t="s">
        <v>17069</v>
      </c>
      <c r="AL8" s="3">
        <v>8799</v>
      </c>
      <c r="AN8"/>
      <c r="AO8"/>
      <c r="AR8" s="7" t="s">
        <v>2255</v>
      </c>
      <c r="AS8">
        <v>5.7</v>
      </c>
    </row>
    <row r="9" spans="1:45" x14ac:dyDescent="0.25">
      <c r="A9" s="7" t="s">
        <v>17067</v>
      </c>
      <c r="B9" s="1">
        <v>0.47982889733840317</v>
      </c>
      <c r="D9" s="7" t="s">
        <v>17068</v>
      </c>
      <c r="E9">
        <v>332</v>
      </c>
      <c r="G9" s="7" t="s">
        <v>17072</v>
      </c>
      <c r="H9">
        <v>16</v>
      </c>
      <c r="J9" s="7" t="s">
        <v>6534</v>
      </c>
      <c r="K9">
        <v>4.8</v>
      </c>
      <c r="M9" s="7" t="s">
        <v>17068</v>
      </c>
      <c r="N9" s="3">
        <v>4609.0963855421687</v>
      </c>
      <c r="O9" s="3">
        <v>2566.559668674699</v>
      </c>
      <c r="P9" s="3"/>
      <c r="Q9" s="7" t="s">
        <v>1841</v>
      </c>
      <c r="R9" s="12">
        <v>363713</v>
      </c>
      <c r="S9" s="3"/>
      <c r="V9" s="1">
        <f>GETPIVOTDATA("Count of product_name2",$T$3,"discount  50%+","YES")</f>
        <v>0.49000740192450037</v>
      </c>
      <c r="X9" s="7">
        <v>4.5</v>
      </c>
      <c r="Y9">
        <v>68</v>
      </c>
      <c r="AA9" s="7" t="s">
        <v>17068</v>
      </c>
      <c r="AB9" s="10">
        <v>6545199821</v>
      </c>
      <c r="AI9" s="1">
        <f>GETPIVOTDATA("Count of product_name2",$AG$4,"Rating Count &lt;1000","NO")</f>
        <v>0.77054034048852704</v>
      </c>
      <c r="AK9" s="7" t="s">
        <v>17071</v>
      </c>
      <c r="AL9" s="3">
        <v>6549</v>
      </c>
      <c r="AN9"/>
      <c r="AO9"/>
      <c r="AR9" s="7" t="s">
        <v>6396</v>
      </c>
      <c r="AS9">
        <v>5.7</v>
      </c>
    </row>
    <row r="10" spans="1:45" x14ac:dyDescent="0.25">
      <c r="A10" s="7" t="s">
        <v>17069</v>
      </c>
      <c r="B10" s="1">
        <v>0.41580645161290325</v>
      </c>
      <c r="D10" s="7" t="s">
        <v>17070</v>
      </c>
      <c r="E10">
        <v>2</v>
      </c>
      <c r="G10" s="7" t="s">
        <v>17070</v>
      </c>
      <c r="H10">
        <v>16</v>
      </c>
      <c r="J10" s="7" t="s">
        <v>5953</v>
      </c>
      <c r="K10">
        <v>4.8</v>
      </c>
      <c r="M10" s="7" t="s">
        <v>17070</v>
      </c>
      <c r="N10" s="3">
        <v>2897</v>
      </c>
      <c r="O10" s="3">
        <v>2147</v>
      </c>
      <c r="P10" s="3"/>
      <c r="Q10" s="7" t="s">
        <v>2802</v>
      </c>
      <c r="R10" s="12">
        <v>363711</v>
      </c>
      <c r="S10" s="3"/>
      <c r="X10" s="7">
        <v>4.4000000000000004</v>
      </c>
      <c r="Y10">
        <v>114</v>
      </c>
      <c r="AA10" s="7" t="s">
        <v>17070</v>
      </c>
      <c r="AB10" s="10">
        <v>146134164</v>
      </c>
      <c r="AI10" s="1">
        <f>GETPIVOTDATA("Count of product_name2",$AG$4,"Rating Count &lt;1000","YES")</f>
        <v>0.22945965951147299</v>
      </c>
      <c r="AK10" s="7" t="s">
        <v>17070</v>
      </c>
      <c r="AL10" s="3">
        <v>2799</v>
      </c>
      <c r="AN10"/>
      <c r="AO10"/>
      <c r="AR10" s="7" t="s">
        <v>1312</v>
      </c>
      <c r="AS10">
        <v>5.7</v>
      </c>
    </row>
    <row r="11" spans="1:45" x14ac:dyDescent="0.25">
      <c r="A11" s="7" t="s">
        <v>17068</v>
      </c>
      <c r="B11" s="1">
        <v>0.41162650602409628</v>
      </c>
      <c r="D11" s="7" t="s">
        <v>17072</v>
      </c>
      <c r="E11">
        <v>2</v>
      </c>
      <c r="G11" s="7" t="s">
        <v>17074</v>
      </c>
      <c r="H11">
        <v>8</v>
      </c>
      <c r="J11" s="7" t="s">
        <v>6396</v>
      </c>
      <c r="K11">
        <v>4.7</v>
      </c>
      <c r="M11" s="7" t="s">
        <v>17072</v>
      </c>
      <c r="N11" s="3">
        <v>2349</v>
      </c>
      <c r="O11" s="3">
        <v>549.5</v>
      </c>
      <c r="P11" s="3"/>
      <c r="Q11" s="7" t="s">
        <v>1923</v>
      </c>
      <c r="R11" s="12">
        <v>313836</v>
      </c>
      <c r="S11" s="3"/>
      <c r="X11" s="7">
        <v>4.3</v>
      </c>
      <c r="Y11">
        <v>209</v>
      </c>
      <c r="AA11" s="7" t="s">
        <v>17072</v>
      </c>
      <c r="AB11" s="10">
        <v>12842049</v>
      </c>
      <c r="AK11" s="7" t="s">
        <v>17072</v>
      </c>
      <c r="AL11" s="3">
        <v>999</v>
      </c>
      <c r="AN11" t="s">
        <v>17054</v>
      </c>
      <c r="AO11"/>
      <c r="AR11" s="7" t="s">
        <v>7535</v>
      </c>
      <c r="AS11">
        <v>6</v>
      </c>
    </row>
    <row r="12" spans="1:45" x14ac:dyDescent="0.25">
      <c r="A12" s="7" t="s">
        <v>17074</v>
      </c>
      <c r="B12" s="1">
        <v>0.4</v>
      </c>
      <c r="D12" s="7" t="s">
        <v>17069</v>
      </c>
      <c r="E12">
        <v>31</v>
      </c>
      <c r="G12" s="7" t="s">
        <v>17071</v>
      </c>
      <c r="H12">
        <v>8</v>
      </c>
      <c r="J12" s="7" t="s">
        <v>6103</v>
      </c>
      <c r="K12">
        <v>4.7</v>
      </c>
      <c r="M12" s="7" t="s">
        <v>17069</v>
      </c>
      <c r="N12" s="3">
        <v>2675.1290322580644</v>
      </c>
      <c r="O12" s="3">
        <v>1415.3225806451612</v>
      </c>
      <c r="P12" s="3"/>
      <c r="Q12" s="7" t="s">
        <v>1917</v>
      </c>
      <c r="R12" s="12">
        <v>313836</v>
      </c>
      <c r="S12" s="3"/>
      <c r="X12" s="7">
        <v>4.2</v>
      </c>
      <c r="Y12">
        <v>207</v>
      </c>
      <c r="AA12" s="7" t="s">
        <v>17069</v>
      </c>
      <c r="AB12" s="10">
        <v>1505209145</v>
      </c>
      <c r="AK12" s="7" t="s">
        <v>17074</v>
      </c>
      <c r="AL12" s="3">
        <v>299</v>
      </c>
      <c r="AN12" t="s">
        <v>17055</v>
      </c>
      <c r="AO12"/>
    </row>
    <row r="13" spans="1:45" x14ac:dyDescent="0.25">
      <c r="A13" s="7" t="s">
        <v>17070</v>
      </c>
      <c r="B13" s="1">
        <v>0.255</v>
      </c>
      <c r="D13" s="7" t="s">
        <v>17071</v>
      </c>
      <c r="E13">
        <v>1</v>
      </c>
      <c r="G13" s="7" t="s">
        <v>17073</v>
      </c>
      <c r="H13">
        <v>8</v>
      </c>
      <c r="J13" s="7" t="s">
        <v>6085</v>
      </c>
      <c r="K13">
        <v>4.7</v>
      </c>
      <c r="M13" s="7" t="s">
        <v>17071</v>
      </c>
      <c r="N13" s="3">
        <v>13999</v>
      </c>
      <c r="O13" s="3">
        <v>6549</v>
      </c>
      <c r="P13" s="3"/>
      <c r="Q13" s="7" t="s">
        <v>2720</v>
      </c>
      <c r="R13" s="12">
        <v>313832</v>
      </c>
      <c r="S13" s="3"/>
      <c r="X13" s="7">
        <v>4.0999999999999996</v>
      </c>
      <c r="Y13">
        <v>225</v>
      </c>
      <c r="AA13" s="7" t="s">
        <v>17071</v>
      </c>
      <c r="AB13" s="10">
        <v>41451039</v>
      </c>
      <c r="AD13" s="13"/>
      <c r="AK13" s="7" t="s">
        <v>17073</v>
      </c>
      <c r="AL13" s="3">
        <v>295</v>
      </c>
      <c r="AN13" s="6" t="s">
        <v>7534</v>
      </c>
      <c r="AO13" t="s">
        <v>17076</v>
      </c>
    </row>
    <row r="14" spans="1:45" x14ac:dyDescent="0.25">
      <c r="A14" s="7" t="s">
        <v>7535</v>
      </c>
      <c r="B14" s="1">
        <v>0.46685418208734186</v>
      </c>
      <c r="D14" s="7" t="s">
        <v>7535</v>
      </c>
      <c r="E14" s="12">
        <v>1351</v>
      </c>
      <c r="G14" s="7" t="s">
        <v>7535</v>
      </c>
      <c r="H14" s="12">
        <v>10598</v>
      </c>
      <c r="J14" s="7" t="s">
        <v>1312</v>
      </c>
      <c r="K14">
        <v>4.7</v>
      </c>
      <c r="M14" s="7" t="s">
        <v>7535</v>
      </c>
      <c r="N14" s="3">
        <v>5690.5104515173944</v>
      </c>
      <c r="O14" s="3">
        <v>3304.8017542561065</v>
      </c>
      <c r="P14" s="3"/>
      <c r="Q14" s="7" t="s">
        <v>2307</v>
      </c>
      <c r="R14" s="12">
        <v>313832</v>
      </c>
      <c r="S14" s="3"/>
      <c r="X14" s="7">
        <v>4</v>
      </c>
      <c r="Y14">
        <v>159</v>
      </c>
      <c r="AA14" s="7" t="s">
        <v>7535</v>
      </c>
      <c r="AB14" s="11">
        <v>113638394703.38</v>
      </c>
      <c r="AK14" s="7" t="s">
        <v>7535</v>
      </c>
      <c r="AL14" s="3">
        <v>77990</v>
      </c>
      <c r="AN14" s="7" t="s">
        <v>17056</v>
      </c>
      <c r="AO14">
        <v>82</v>
      </c>
    </row>
    <row r="15" spans="1:45" x14ac:dyDescent="0.25">
      <c r="J15" s="7" t="s">
        <v>7067</v>
      </c>
      <c r="K15">
        <v>4.7</v>
      </c>
      <c r="P15" s="3"/>
      <c r="Q15" s="7" t="s">
        <v>7535</v>
      </c>
      <c r="R15" s="12">
        <v>426973</v>
      </c>
      <c r="X15" s="7">
        <v>3.9</v>
      </c>
      <c r="Y15">
        <v>114</v>
      </c>
      <c r="AN15" s="7" t="s">
        <v>17057</v>
      </c>
      <c r="AO15">
        <v>94</v>
      </c>
    </row>
    <row r="16" spans="1:45" x14ac:dyDescent="0.25">
      <c r="A16" s="22">
        <f ca="1">TODAY()</f>
        <v>45871</v>
      </c>
      <c r="J16" s="7" t="s">
        <v>2255</v>
      </c>
      <c r="K16">
        <v>4.7</v>
      </c>
      <c r="P16" s="3"/>
      <c r="X16" s="7">
        <v>3.8</v>
      </c>
      <c r="Y16">
        <v>84</v>
      </c>
      <c r="AA16" t="s">
        <v>17053</v>
      </c>
      <c r="AN16" s="7" t="s">
        <v>17058</v>
      </c>
      <c r="AO16">
        <v>160</v>
      </c>
    </row>
    <row r="17" spans="10:41" x14ac:dyDescent="0.25">
      <c r="J17" s="7" t="s">
        <v>7535</v>
      </c>
      <c r="K17">
        <v>4.8000000000000007</v>
      </c>
      <c r="P17" s="3"/>
      <c r="X17" s="7">
        <v>3.7</v>
      </c>
      <c r="Y17">
        <v>41</v>
      </c>
      <c r="AA17" s="13">
        <f>SUM(Table2[discounted_price])</f>
        <v>4464787.17</v>
      </c>
      <c r="AN17" s="7" t="s">
        <v>17059</v>
      </c>
      <c r="AO17">
        <v>169</v>
      </c>
    </row>
    <row r="18" spans="10:41" x14ac:dyDescent="0.25">
      <c r="P18" s="3"/>
      <c r="X18" s="7">
        <v>3.6</v>
      </c>
      <c r="Y18">
        <v>34</v>
      </c>
      <c r="AN18" s="7" t="s">
        <v>17060</v>
      </c>
      <c r="AO18">
        <v>238</v>
      </c>
    </row>
    <row r="19" spans="10:41" x14ac:dyDescent="0.25">
      <c r="P19" s="3"/>
      <c r="X19" s="7">
        <v>3.5</v>
      </c>
      <c r="Y19">
        <v>26</v>
      </c>
      <c r="AN19" s="7" t="s">
        <v>17061</v>
      </c>
      <c r="AO19">
        <v>231</v>
      </c>
    </row>
    <row r="20" spans="10:41" x14ac:dyDescent="0.25">
      <c r="P20" s="3"/>
      <c r="X20" s="7">
        <v>3.4</v>
      </c>
      <c r="Y20">
        <v>10</v>
      </c>
      <c r="AN20" s="7" t="s">
        <v>17062</v>
      </c>
      <c r="AO20">
        <v>188</v>
      </c>
    </row>
    <row r="21" spans="10:41" x14ac:dyDescent="0.25">
      <c r="P21" s="3"/>
      <c r="X21" s="7">
        <v>3.3</v>
      </c>
      <c r="Y21">
        <v>15</v>
      </c>
      <c r="AN21" s="7" t="s">
        <v>17063</v>
      </c>
      <c r="AO21">
        <v>138</v>
      </c>
    </row>
    <row r="22" spans="10:41" x14ac:dyDescent="0.25">
      <c r="P22" s="3"/>
      <c r="T22" s="5"/>
      <c r="X22" s="7">
        <v>3.2</v>
      </c>
      <c r="Y22">
        <v>2</v>
      </c>
      <c r="AN22" s="7" t="s">
        <v>17064</v>
      </c>
      <c r="AO22">
        <v>45</v>
      </c>
    </row>
    <row r="23" spans="10:41" x14ac:dyDescent="0.25">
      <c r="P23" s="3"/>
      <c r="X23" s="7">
        <v>3.1</v>
      </c>
      <c r="Y23">
        <v>4</v>
      </c>
      <c r="AN23" s="7" t="s">
        <v>17065</v>
      </c>
      <c r="AO23">
        <v>6</v>
      </c>
    </row>
    <row r="24" spans="10:41" x14ac:dyDescent="0.25">
      <c r="P24" s="3"/>
      <c r="X24" s="7">
        <v>3</v>
      </c>
      <c r="Y24">
        <v>4</v>
      </c>
      <c r="AN24" s="7" t="s">
        <v>7535</v>
      </c>
      <c r="AO24">
        <v>1351</v>
      </c>
    </row>
    <row r="25" spans="10:41" x14ac:dyDescent="0.25">
      <c r="P25" s="3"/>
      <c r="X25" s="7">
        <v>2.9</v>
      </c>
      <c r="Y25">
        <v>1</v>
      </c>
      <c r="AN25"/>
      <c r="AO25"/>
    </row>
    <row r="26" spans="10:41" x14ac:dyDescent="0.25">
      <c r="P26" s="3"/>
      <c r="X26" s="7">
        <v>2.8</v>
      </c>
      <c r="Y26">
        <v>2</v>
      </c>
      <c r="AN26"/>
      <c r="AO26"/>
    </row>
    <row r="27" spans="10:41" x14ac:dyDescent="0.25">
      <c r="P27" s="3"/>
      <c r="X27" s="7">
        <v>2.6</v>
      </c>
      <c r="Y27">
        <v>1</v>
      </c>
      <c r="AN27"/>
      <c r="AO27"/>
    </row>
    <row r="28" spans="10:41" x14ac:dyDescent="0.25">
      <c r="P28" s="3"/>
      <c r="X28" s="7">
        <v>2.2999999999999998</v>
      </c>
      <c r="Y28">
        <v>1</v>
      </c>
      <c r="AN28"/>
      <c r="AO28"/>
    </row>
    <row r="29" spans="10:41" x14ac:dyDescent="0.25">
      <c r="P29" s="3"/>
      <c r="X29" s="7">
        <v>2</v>
      </c>
      <c r="Y29">
        <v>1</v>
      </c>
      <c r="AN29"/>
      <c r="AO29"/>
    </row>
    <row r="30" spans="10:41" x14ac:dyDescent="0.25">
      <c r="P30" s="3"/>
      <c r="X30" s="7">
        <v>0</v>
      </c>
      <c r="Y30">
        <v>1</v>
      </c>
      <c r="AN30"/>
      <c r="AO30"/>
    </row>
    <row r="31" spans="10:41" x14ac:dyDescent="0.25">
      <c r="P31" s="3"/>
      <c r="X31" s="7" t="s">
        <v>7535</v>
      </c>
      <c r="Y31">
        <v>1351</v>
      </c>
      <c r="AN31"/>
      <c r="AO31"/>
    </row>
    <row r="32" spans="10:41" x14ac:dyDescent="0.25">
      <c r="P32" s="3"/>
      <c r="AN32"/>
      <c r="AO32"/>
    </row>
    <row r="33" spans="16:41" x14ac:dyDescent="0.25">
      <c r="P33" s="3"/>
      <c r="AN33"/>
      <c r="AO33"/>
    </row>
    <row r="34" spans="16:41" x14ac:dyDescent="0.25">
      <c r="P34" s="3"/>
      <c r="AN34"/>
      <c r="AO34"/>
    </row>
    <row r="35" spans="16:41" x14ac:dyDescent="0.25">
      <c r="P35" s="3"/>
      <c r="AN35"/>
      <c r="AO35"/>
    </row>
    <row r="36" spans="16:41" x14ac:dyDescent="0.25">
      <c r="P36" s="3"/>
      <c r="AN36"/>
      <c r="AO36"/>
    </row>
    <row r="37" spans="16:41" x14ac:dyDescent="0.25">
      <c r="P37" s="3"/>
      <c r="AN37"/>
      <c r="AO37"/>
    </row>
    <row r="38" spans="16:41" x14ac:dyDescent="0.25">
      <c r="P38" s="3"/>
      <c r="AN38"/>
      <c r="AO38"/>
    </row>
    <row r="39" spans="16:41" x14ac:dyDescent="0.25">
      <c r="P39" s="3"/>
      <c r="AN39"/>
      <c r="AO39"/>
    </row>
    <row r="40" spans="16:41" x14ac:dyDescent="0.25">
      <c r="P40" s="3"/>
      <c r="AN40"/>
      <c r="AO40"/>
    </row>
    <row r="41" spans="16:41" x14ac:dyDescent="0.25">
      <c r="P41" s="3"/>
      <c r="AN41"/>
      <c r="AO41"/>
    </row>
    <row r="42" spans="16:41" x14ac:dyDescent="0.25">
      <c r="P42" s="3"/>
      <c r="AN42"/>
      <c r="AO42"/>
    </row>
    <row r="43" spans="16:41" x14ac:dyDescent="0.25">
      <c r="P43" s="3"/>
      <c r="AN43"/>
      <c r="AO43"/>
    </row>
    <row r="44" spans="16:41" x14ac:dyDescent="0.25">
      <c r="P44" s="3"/>
      <c r="AN44"/>
      <c r="AO44"/>
    </row>
    <row r="45" spans="16:41" x14ac:dyDescent="0.25">
      <c r="P45" s="3"/>
      <c r="AN45"/>
      <c r="AO45"/>
    </row>
    <row r="46" spans="16:41" x14ac:dyDescent="0.25">
      <c r="P46" s="3"/>
      <c r="AN46"/>
      <c r="AO46"/>
    </row>
    <row r="47" spans="16:41" x14ac:dyDescent="0.25">
      <c r="P47" s="3"/>
      <c r="AN47"/>
      <c r="AO47"/>
    </row>
    <row r="48" spans="16:41" x14ac:dyDescent="0.25">
      <c r="P48" s="3"/>
      <c r="AN48"/>
      <c r="AO48"/>
    </row>
    <row r="49" spans="16:41" x14ac:dyDescent="0.25">
      <c r="P49" s="3"/>
      <c r="AN49"/>
      <c r="AO49"/>
    </row>
    <row r="50" spans="16:41" x14ac:dyDescent="0.25">
      <c r="P50" s="3"/>
      <c r="AN50"/>
      <c r="AO50"/>
    </row>
    <row r="51" spans="16:41" x14ac:dyDescent="0.25">
      <c r="P51" s="3"/>
      <c r="AN51"/>
      <c r="AO51"/>
    </row>
    <row r="52" spans="16:41" x14ac:dyDescent="0.25">
      <c r="P52" s="3"/>
      <c r="AN52"/>
      <c r="AO52"/>
    </row>
    <row r="53" spans="16:41" x14ac:dyDescent="0.25">
      <c r="P53" s="3"/>
      <c r="AN53"/>
      <c r="AO53"/>
    </row>
    <row r="54" spans="16:41" x14ac:dyDescent="0.25">
      <c r="P54" s="3"/>
      <c r="AN54"/>
      <c r="AO54"/>
    </row>
    <row r="55" spans="16:41" x14ac:dyDescent="0.25">
      <c r="P55" s="3"/>
      <c r="AN55"/>
      <c r="AO55"/>
    </row>
    <row r="56" spans="16:41" x14ac:dyDescent="0.25">
      <c r="P56" s="3"/>
      <c r="AN56"/>
      <c r="AO56"/>
    </row>
    <row r="57" spans="16:41" x14ac:dyDescent="0.25">
      <c r="P57" s="3"/>
      <c r="AN57"/>
      <c r="AO57"/>
    </row>
    <row r="58" spans="16:41" x14ac:dyDescent="0.25">
      <c r="P58" s="3"/>
      <c r="AN58"/>
      <c r="AO58"/>
    </row>
    <row r="59" spans="16:41" x14ac:dyDescent="0.25">
      <c r="P59" s="3"/>
      <c r="AN59"/>
      <c r="AO59"/>
    </row>
    <row r="60" spans="16:41" x14ac:dyDescent="0.25">
      <c r="P60" s="3"/>
      <c r="AN60"/>
      <c r="AO60"/>
    </row>
    <row r="61" spans="16:41" x14ac:dyDescent="0.25">
      <c r="P61" s="3"/>
      <c r="AN61"/>
      <c r="AO61"/>
    </row>
    <row r="62" spans="16:41" x14ac:dyDescent="0.25">
      <c r="P62" s="3"/>
      <c r="AN62"/>
      <c r="AO62"/>
    </row>
    <row r="63" spans="16:41" x14ac:dyDescent="0.25">
      <c r="P63" s="3"/>
      <c r="AN63"/>
      <c r="AO63"/>
    </row>
    <row r="64" spans="16:41" x14ac:dyDescent="0.25">
      <c r="P64" s="3"/>
      <c r="AN64"/>
      <c r="AO64"/>
    </row>
    <row r="65" spans="16:41" x14ac:dyDescent="0.25">
      <c r="P65" s="3"/>
      <c r="AN65"/>
      <c r="AO65"/>
    </row>
    <row r="66" spans="16:41" x14ac:dyDescent="0.25">
      <c r="P66" s="3"/>
      <c r="AN66"/>
      <c r="AO66"/>
    </row>
    <row r="67" spans="16:41" x14ac:dyDescent="0.25">
      <c r="P67" s="3"/>
      <c r="AN67"/>
      <c r="AO67"/>
    </row>
    <row r="68" spans="16:41" x14ac:dyDescent="0.25">
      <c r="P68" s="3"/>
      <c r="AN68"/>
      <c r="AO68"/>
    </row>
    <row r="69" spans="16:41" x14ac:dyDescent="0.25">
      <c r="P69" s="3"/>
      <c r="AN69"/>
      <c r="AO69"/>
    </row>
    <row r="70" spans="16:41" x14ac:dyDescent="0.25">
      <c r="P70" s="3"/>
      <c r="AN70"/>
      <c r="AO70"/>
    </row>
    <row r="71" spans="16:41" x14ac:dyDescent="0.25">
      <c r="P71" s="3"/>
      <c r="AN71"/>
      <c r="AO71"/>
    </row>
    <row r="72" spans="16:41" x14ac:dyDescent="0.25">
      <c r="P72" s="3"/>
      <c r="AN72"/>
      <c r="AO72"/>
    </row>
    <row r="73" spans="16:41" x14ac:dyDescent="0.25">
      <c r="P73" s="3"/>
      <c r="AN73"/>
      <c r="AO73"/>
    </row>
    <row r="74" spans="16:41" x14ac:dyDescent="0.25">
      <c r="P74" s="3"/>
      <c r="AN74"/>
      <c r="AO74"/>
    </row>
    <row r="75" spans="16:41" x14ac:dyDescent="0.25">
      <c r="P75" s="3"/>
      <c r="AN75"/>
      <c r="AO75"/>
    </row>
    <row r="76" spans="16:41" x14ac:dyDescent="0.25">
      <c r="P76" s="3"/>
      <c r="AN76"/>
      <c r="AO76"/>
    </row>
    <row r="77" spans="16:41" x14ac:dyDescent="0.25">
      <c r="P77" s="3"/>
      <c r="AN77"/>
      <c r="AO77"/>
    </row>
    <row r="78" spans="16:41" x14ac:dyDescent="0.25">
      <c r="P78" s="3"/>
      <c r="AN78"/>
      <c r="AO78"/>
    </row>
    <row r="79" spans="16:41" x14ac:dyDescent="0.25">
      <c r="P79" s="3"/>
      <c r="AN79"/>
      <c r="AO79"/>
    </row>
    <row r="80" spans="16:41" x14ac:dyDescent="0.25">
      <c r="P80" s="3"/>
      <c r="AN80"/>
      <c r="AO80"/>
    </row>
    <row r="81" spans="16:41" x14ac:dyDescent="0.25">
      <c r="P81" s="3"/>
      <c r="AN81"/>
      <c r="AO81"/>
    </row>
    <row r="82" spans="16:41" x14ac:dyDescent="0.25">
      <c r="P82" s="3"/>
      <c r="AN82"/>
      <c r="AO82"/>
    </row>
    <row r="83" spans="16:41" x14ac:dyDescent="0.25">
      <c r="P83" s="3"/>
      <c r="AN83"/>
      <c r="AO83"/>
    </row>
    <row r="84" spans="16:41" x14ac:dyDescent="0.25">
      <c r="P84" s="3"/>
      <c r="AN84"/>
      <c r="AO84"/>
    </row>
    <row r="85" spans="16:41" x14ac:dyDescent="0.25">
      <c r="P85" s="3"/>
      <c r="AN85"/>
      <c r="AO85"/>
    </row>
    <row r="86" spans="16:41" x14ac:dyDescent="0.25">
      <c r="P86" s="3"/>
      <c r="AN86"/>
      <c r="AO86"/>
    </row>
    <row r="87" spans="16:41" x14ac:dyDescent="0.25">
      <c r="P87" s="3"/>
      <c r="AN87"/>
      <c r="AO87"/>
    </row>
    <row r="88" spans="16:41" x14ac:dyDescent="0.25">
      <c r="P88" s="3"/>
      <c r="AN88"/>
      <c r="AO88"/>
    </row>
    <row r="89" spans="16:41" x14ac:dyDescent="0.25">
      <c r="P89" s="3"/>
      <c r="AN89"/>
      <c r="AO89"/>
    </row>
    <row r="90" spans="16:41" x14ac:dyDescent="0.25">
      <c r="P90" s="3"/>
      <c r="AN90"/>
      <c r="AO90"/>
    </row>
    <row r="91" spans="16:41" x14ac:dyDescent="0.25">
      <c r="P91" s="3"/>
      <c r="AN91"/>
      <c r="AO91"/>
    </row>
    <row r="92" spans="16:41" x14ac:dyDescent="0.25">
      <c r="P92" s="3"/>
      <c r="AN92"/>
      <c r="AO92"/>
    </row>
    <row r="93" spans="16:41" x14ac:dyDescent="0.25">
      <c r="P93" s="3"/>
      <c r="AN93"/>
      <c r="AO93"/>
    </row>
    <row r="94" spans="16:41" x14ac:dyDescent="0.25">
      <c r="P94" s="3"/>
      <c r="AN94"/>
      <c r="AO94"/>
    </row>
    <row r="95" spans="16:41" x14ac:dyDescent="0.25">
      <c r="P95" s="3"/>
      <c r="AN95"/>
      <c r="AO95"/>
    </row>
    <row r="96" spans="16:41" x14ac:dyDescent="0.25">
      <c r="P96" s="3"/>
      <c r="AN96"/>
      <c r="AO96"/>
    </row>
    <row r="97" spans="16:41" x14ac:dyDescent="0.25">
      <c r="P97" s="3"/>
      <c r="AN97"/>
      <c r="AO97"/>
    </row>
    <row r="98" spans="16:41" x14ac:dyDescent="0.25">
      <c r="P98" s="3"/>
      <c r="AN98"/>
      <c r="AO98"/>
    </row>
    <row r="99" spans="16:41" x14ac:dyDescent="0.25">
      <c r="P99" s="3"/>
      <c r="AN99"/>
      <c r="AO99"/>
    </row>
    <row r="100" spans="16:41" x14ac:dyDescent="0.25">
      <c r="P100" s="3"/>
      <c r="AN100"/>
      <c r="AO100"/>
    </row>
    <row r="101" spans="16:41" x14ac:dyDescent="0.25">
      <c r="P101" s="3"/>
      <c r="AN101"/>
      <c r="AO101"/>
    </row>
    <row r="102" spans="16:41" x14ac:dyDescent="0.25">
      <c r="P102" s="3"/>
      <c r="AN102"/>
      <c r="AO102"/>
    </row>
    <row r="103" spans="16:41" x14ac:dyDescent="0.25">
      <c r="P103" s="3"/>
      <c r="AN103"/>
      <c r="AO103"/>
    </row>
    <row r="104" spans="16:41" x14ac:dyDescent="0.25">
      <c r="P104" s="3"/>
      <c r="AN104"/>
      <c r="AO104"/>
    </row>
    <row r="105" spans="16:41" x14ac:dyDescent="0.25">
      <c r="P105" s="3"/>
      <c r="AN105"/>
      <c r="AO105"/>
    </row>
    <row r="106" spans="16:41" x14ac:dyDescent="0.25">
      <c r="P106" s="3"/>
      <c r="AN106"/>
      <c r="AO106"/>
    </row>
    <row r="107" spans="16:41" x14ac:dyDescent="0.25">
      <c r="P107" s="3"/>
      <c r="AN107"/>
      <c r="AO107"/>
    </row>
    <row r="108" spans="16:41" x14ac:dyDescent="0.25">
      <c r="P108" s="3"/>
      <c r="AN108"/>
      <c r="AO108"/>
    </row>
    <row r="109" spans="16:41" x14ac:dyDescent="0.25">
      <c r="P109" s="3"/>
      <c r="AN109"/>
      <c r="AO109"/>
    </row>
    <row r="110" spans="16:41" x14ac:dyDescent="0.25">
      <c r="P110" s="3"/>
      <c r="AN110"/>
      <c r="AO110"/>
    </row>
    <row r="111" spans="16:41" x14ac:dyDescent="0.25">
      <c r="P111" s="3"/>
      <c r="AN111"/>
      <c r="AO111"/>
    </row>
    <row r="112" spans="16:41" x14ac:dyDescent="0.25">
      <c r="P112" s="3"/>
      <c r="AN112"/>
      <c r="AO112"/>
    </row>
    <row r="113" spans="16:41" x14ac:dyDescent="0.25">
      <c r="P113" s="3"/>
      <c r="AN113"/>
      <c r="AO113"/>
    </row>
    <row r="114" spans="16:41" x14ac:dyDescent="0.25">
      <c r="P114" s="3"/>
      <c r="AN114"/>
      <c r="AO114"/>
    </row>
    <row r="115" spans="16:41" x14ac:dyDescent="0.25">
      <c r="P115" s="3"/>
      <c r="AN115"/>
      <c r="AO115"/>
    </row>
    <row r="116" spans="16:41" x14ac:dyDescent="0.25">
      <c r="P116" s="3"/>
      <c r="AN116"/>
      <c r="AO116"/>
    </row>
    <row r="117" spans="16:41" x14ac:dyDescent="0.25">
      <c r="P117" s="3"/>
      <c r="AN117"/>
      <c r="AO117"/>
    </row>
    <row r="118" spans="16:41" x14ac:dyDescent="0.25">
      <c r="P118" s="3"/>
      <c r="AN118"/>
      <c r="AO118"/>
    </row>
    <row r="119" spans="16:41" x14ac:dyDescent="0.25">
      <c r="P119" s="3"/>
      <c r="AN119"/>
      <c r="AO119"/>
    </row>
    <row r="120" spans="16:41" x14ac:dyDescent="0.25">
      <c r="P120" s="3"/>
      <c r="AN120"/>
      <c r="AO120"/>
    </row>
    <row r="121" spans="16:41" x14ac:dyDescent="0.25">
      <c r="P121" s="3"/>
      <c r="AN121"/>
      <c r="AO121"/>
    </row>
    <row r="122" spans="16:41" x14ac:dyDescent="0.25">
      <c r="P122" s="3"/>
      <c r="AN122"/>
      <c r="AO122"/>
    </row>
    <row r="123" spans="16:41" x14ac:dyDescent="0.25">
      <c r="P123" s="3"/>
      <c r="AN123"/>
      <c r="AO123"/>
    </row>
    <row r="124" spans="16:41" x14ac:dyDescent="0.25">
      <c r="P124" s="3"/>
      <c r="AN124"/>
      <c r="AO124"/>
    </row>
    <row r="125" spans="16:41" x14ac:dyDescent="0.25">
      <c r="P125" s="3"/>
      <c r="AN125"/>
      <c r="AO125"/>
    </row>
    <row r="126" spans="16:41" x14ac:dyDescent="0.25">
      <c r="P126" s="3"/>
      <c r="AN126"/>
      <c r="AO126"/>
    </row>
    <row r="127" spans="16:41" x14ac:dyDescent="0.25">
      <c r="P127" s="3"/>
      <c r="AN127"/>
      <c r="AO127"/>
    </row>
    <row r="128" spans="16:41" x14ac:dyDescent="0.25">
      <c r="P128" s="3"/>
      <c r="AN128"/>
      <c r="AO128"/>
    </row>
    <row r="129" spans="16:41" x14ac:dyDescent="0.25">
      <c r="P129" s="3"/>
      <c r="AN129"/>
      <c r="AO129"/>
    </row>
    <row r="130" spans="16:41" x14ac:dyDescent="0.25">
      <c r="P130" s="3"/>
      <c r="AN130"/>
      <c r="AO130"/>
    </row>
    <row r="131" spans="16:41" x14ac:dyDescent="0.25">
      <c r="P131" s="3"/>
      <c r="AN131"/>
      <c r="AO131"/>
    </row>
    <row r="132" spans="16:41" x14ac:dyDescent="0.25">
      <c r="P132" s="3"/>
      <c r="AN132"/>
      <c r="AO132"/>
    </row>
    <row r="133" spans="16:41" x14ac:dyDescent="0.25">
      <c r="P133" s="3"/>
      <c r="AN133"/>
      <c r="AO133"/>
    </row>
    <row r="134" spans="16:41" x14ac:dyDescent="0.25">
      <c r="P134" s="3"/>
      <c r="AN134"/>
      <c r="AO134"/>
    </row>
    <row r="135" spans="16:41" x14ac:dyDescent="0.25">
      <c r="P135" s="3"/>
      <c r="AN135"/>
      <c r="AO135"/>
    </row>
    <row r="136" spans="16:41" x14ac:dyDescent="0.25">
      <c r="P136" s="3"/>
      <c r="AN136"/>
      <c r="AO136"/>
    </row>
    <row r="137" spans="16:41" x14ac:dyDescent="0.25">
      <c r="P137" s="3"/>
      <c r="AN137"/>
      <c r="AO137"/>
    </row>
    <row r="138" spans="16:41" x14ac:dyDescent="0.25">
      <c r="P138" s="3"/>
      <c r="AN138"/>
      <c r="AO138"/>
    </row>
    <row r="139" spans="16:41" x14ac:dyDescent="0.25">
      <c r="P139" s="3"/>
      <c r="AN139"/>
      <c r="AO139"/>
    </row>
    <row r="140" spans="16:41" x14ac:dyDescent="0.25">
      <c r="P140" s="3"/>
      <c r="AN140"/>
      <c r="AO140"/>
    </row>
    <row r="141" spans="16:41" x14ac:dyDescent="0.25">
      <c r="P141" s="3"/>
      <c r="AN141"/>
      <c r="AO141"/>
    </row>
    <row r="142" spans="16:41" x14ac:dyDescent="0.25">
      <c r="P142" s="3"/>
      <c r="AN142"/>
      <c r="AO142"/>
    </row>
    <row r="143" spans="16:41" x14ac:dyDescent="0.25">
      <c r="P143" s="3"/>
      <c r="AN143"/>
      <c r="AO143"/>
    </row>
    <row r="144" spans="16:41" x14ac:dyDescent="0.25">
      <c r="P144" s="3"/>
      <c r="AN144"/>
      <c r="AO144"/>
    </row>
    <row r="145" spans="16:41" x14ac:dyDescent="0.25">
      <c r="P145" s="3"/>
      <c r="AN145"/>
      <c r="AO145"/>
    </row>
    <row r="146" spans="16:41" x14ac:dyDescent="0.25">
      <c r="P146" s="3"/>
      <c r="AN146"/>
      <c r="AO146"/>
    </row>
    <row r="147" spans="16:41" x14ac:dyDescent="0.25">
      <c r="P147" s="3"/>
      <c r="AN147"/>
      <c r="AO147"/>
    </row>
    <row r="148" spans="16:41" x14ac:dyDescent="0.25">
      <c r="P148" s="3"/>
      <c r="AN148"/>
      <c r="AO148"/>
    </row>
    <row r="149" spans="16:41" x14ac:dyDescent="0.25">
      <c r="P149" s="3"/>
      <c r="AN149"/>
      <c r="AO149"/>
    </row>
    <row r="150" spans="16:41" x14ac:dyDescent="0.25">
      <c r="P150" s="3"/>
      <c r="AN150"/>
      <c r="AO150"/>
    </row>
    <row r="151" spans="16:41" x14ac:dyDescent="0.25">
      <c r="P151" s="3"/>
      <c r="AN151"/>
      <c r="AO151"/>
    </row>
    <row r="152" spans="16:41" x14ac:dyDescent="0.25">
      <c r="P152" s="3"/>
      <c r="AN152"/>
      <c r="AO152"/>
    </row>
    <row r="153" spans="16:41" x14ac:dyDescent="0.25">
      <c r="P153" s="3"/>
      <c r="AN153"/>
      <c r="AO153"/>
    </row>
    <row r="154" spans="16:41" x14ac:dyDescent="0.25">
      <c r="P154" s="3"/>
      <c r="AN154"/>
      <c r="AO154"/>
    </row>
    <row r="155" spans="16:41" x14ac:dyDescent="0.25">
      <c r="P155" s="3"/>
      <c r="AN155"/>
      <c r="AO155"/>
    </row>
    <row r="156" spans="16:41" x14ac:dyDescent="0.25">
      <c r="P156" s="3"/>
      <c r="AN156"/>
      <c r="AO156"/>
    </row>
    <row r="157" spans="16:41" x14ac:dyDescent="0.25">
      <c r="P157" s="3"/>
      <c r="AN157"/>
      <c r="AO157"/>
    </row>
    <row r="158" spans="16:41" x14ac:dyDescent="0.25">
      <c r="P158" s="3"/>
      <c r="AN158"/>
      <c r="AO158"/>
    </row>
    <row r="159" spans="16:41" x14ac:dyDescent="0.25">
      <c r="P159" s="3"/>
      <c r="AN159"/>
      <c r="AO159"/>
    </row>
    <row r="160" spans="16:41" x14ac:dyDescent="0.25">
      <c r="P160" s="3"/>
      <c r="AN160"/>
      <c r="AO160"/>
    </row>
    <row r="161" spans="16:41" x14ac:dyDescent="0.25">
      <c r="P161" s="3"/>
      <c r="AN161"/>
      <c r="AO161"/>
    </row>
    <row r="162" spans="16:41" x14ac:dyDescent="0.25">
      <c r="P162" s="3"/>
      <c r="AN162"/>
      <c r="AO162"/>
    </row>
    <row r="163" spans="16:41" x14ac:dyDescent="0.25">
      <c r="P163" s="3"/>
      <c r="AN163"/>
      <c r="AO163"/>
    </row>
    <row r="164" spans="16:41" x14ac:dyDescent="0.25">
      <c r="P164" s="3"/>
      <c r="AN164"/>
      <c r="AO164"/>
    </row>
    <row r="165" spans="16:41" x14ac:dyDescent="0.25">
      <c r="P165" s="3"/>
      <c r="AN165"/>
      <c r="AO165"/>
    </row>
    <row r="166" spans="16:41" x14ac:dyDescent="0.25">
      <c r="P166" s="3"/>
      <c r="AN166"/>
      <c r="AO166"/>
    </row>
    <row r="167" spans="16:41" x14ac:dyDescent="0.25">
      <c r="P167" s="3"/>
      <c r="AN167"/>
      <c r="AO167"/>
    </row>
    <row r="168" spans="16:41" x14ac:dyDescent="0.25">
      <c r="P168" s="3"/>
      <c r="AN168"/>
      <c r="AO168"/>
    </row>
    <row r="169" spans="16:41" x14ac:dyDescent="0.25">
      <c r="P169" s="3"/>
      <c r="AN169"/>
      <c r="AO169"/>
    </row>
    <row r="170" spans="16:41" x14ac:dyDescent="0.25">
      <c r="P170" s="3"/>
      <c r="AN170"/>
      <c r="AO170"/>
    </row>
    <row r="171" spans="16:41" x14ac:dyDescent="0.25">
      <c r="P171" s="3"/>
      <c r="AN171"/>
      <c r="AO171"/>
    </row>
    <row r="172" spans="16:41" x14ac:dyDescent="0.25">
      <c r="P172" s="3"/>
      <c r="AN172"/>
      <c r="AO172"/>
    </row>
    <row r="173" spans="16:41" x14ac:dyDescent="0.25">
      <c r="P173" s="3"/>
      <c r="AN173"/>
      <c r="AO173"/>
    </row>
    <row r="174" spans="16:41" x14ac:dyDescent="0.25">
      <c r="P174" s="3"/>
      <c r="AN174"/>
      <c r="AO174"/>
    </row>
    <row r="175" spans="16:41" x14ac:dyDescent="0.25">
      <c r="P175" s="3"/>
      <c r="AN175"/>
      <c r="AO175"/>
    </row>
    <row r="176" spans="16:41" x14ac:dyDescent="0.25">
      <c r="P176" s="3"/>
      <c r="AN176"/>
      <c r="AO176"/>
    </row>
    <row r="177" spans="16:41" x14ac:dyDescent="0.25">
      <c r="P177" s="3"/>
      <c r="AN177"/>
      <c r="AO177"/>
    </row>
    <row r="178" spans="16:41" x14ac:dyDescent="0.25">
      <c r="P178" s="3"/>
      <c r="AN178"/>
      <c r="AO178"/>
    </row>
    <row r="179" spans="16:41" x14ac:dyDescent="0.25">
      <c r="P179" s="3"/>
      <c r="AN179"/>
      <c r="AO179"/>
    </row>
    <row r="180" spans="16:41" x14ac:dyDescent="0.25">
      <c r="P180" s="3"/>
      <c r="AN180"/>
      <c r="AO180"/>
    </row>
    <row r="181" spans="16:41" x14ac:dyDescent="0.25">
      <c r="P181" s="3"/>
      <c r="AN181"/>
      <c r="AO181"/>
    </row>
    <row r="182" spans="16:41" x14ac:dyDescent="0.25">
      <c r="P182" s="3"/>
      <c r="AN182"/>
      <c r="AO182"/>
    </row>
    <row r="183" spans="16:41" x14ac:dyDescent="0.25">
      <c r="P183" s="3"/>
      <c r="AN183"/>
      <c r="AO183"/>
    </row>
    <row r="184" spans="16:41" x14ac:dyDescent="0.25">
      <c r="P184" s="3"/>
      <c r="AN184"/>
      <c r="AO184"/>
    </row>
    <row r="185" spans="16:41" x14ac:dyDescent="0.25">
      <c r="P185" s="3"/>
      <c r="AN185"/>
      <c r="AO185"/>
    </row>
    <row r="186" spans="16:41" x14ac:dyDescent="0.25">
      <c r="P186" s="3"/>
      <c r="AN186"/>
      <c r="AO186"/>
    </row>
    <row r="187" spans="16:41" x14ac:dyDescent="0.25">
      <c r="P187" s="3"/>
      <c r="AN187"/>
      <c r="AO187"/>
    </row>
    <row r="188" spans="16:41" x14ac:dyDescent="0.25">
      <c r="P188" s="3"/>
      <c r="AN188"/>
      <c r="AO188"/>
    </row>
    <row r="189" spans="16:41" x14ac:dyDescent="0.25">
      <c r="P189" s="3"/>
      <c r="AN189"/>
      <c r="AO189"/>
    </row>
    <row r="190" spans="16:41" x14ac:dyDescent="0.25">
      <c r="P190" s="3"/>
      <c r="AN190"/>
      <c r="AO190"/>
    </row>
    <row r="191" spans="16:41" x14ac:dyDescent="0.25">
      <c r="P191" s="3"/>
      <c r="AN191"/>
      <c r="AO191"/>
    </row>
    <row r="192" spans="16:41" x14ac:dyDescent="0.25">
      <c r="P192" s="3"/>
      <c r="AN192"/>
      <c r="AO192"/>
    </row>
    <row r="193" spans="16:41" x14ac:dyDescent="0.25">
      <c r="P193" s="3"/>
      <c r="AN193"/>
      <c r="AO193"/>
    </row>
    <row r="194" spans="16:41" x14ac:dyDescent="0.25">
      <c r="P194" s="3"/>
      <c r="AN194"/>
      <c r="AO194"/>
    </row>
    <row r="195" spans="16:41" x14ac:dyDescent="0.25">
      <c r="P195" s="3"/>
      <c r="AN195"/>
      <c r="AO195"/>
    </row>
    <row r="196" spans="16:41" x14ac:dyDescent="0.25">
      <c r="P196" s="3"/>
      <c r="AN196"/>
      <c r="AO196"/>
    </row>
    <row r="197" spans="16:41" x14ac:dyDescent="0.25">
      <c r="P197" s="3"/>
      <c r="AN197"/>
      <c r="AO197"/>
    </row>
    <row r="198" spans="16:41" x14ac:dyDescent="0.25">
      <c r="P198" s="3"/>
      <c r="AN198"/>
      <c r="AO198"/>
    </row>
    <row r="199" spans="16:41" x14ac:dyDescent="0.25">
      <c r="P199" s="3"/>
      <c r="AN199"/>
      <c r="AO199"/>
    </row>
    <row r="200" spans="16:41" x14ac:dyDescent="0.25">
      <c r="P200" s="3"/>
      <c r="AN200"/>
      <c r="AO200"/>
    </row>
    <row r="201" spans="16:41" x14ac:dyDescent="0.25">
      <c r="P201" s="3"/>
      <c r="AN201"/>
      <c r="AO201"/>
    </row>
    <row r="202" spans="16:41" x14ac:dyDescent="0.25">
      <c r="P202" s="3"/>
      <c r="AN202"/>
      <c r="AO202"/>
    </row>
    <row r="203" spans="16:41" x14ac:dyDescent="0.25">
      <c r="P203" s="3"/>
      <c r="AN203"/>
      <c r="AO203"/>
    </row>
    <row r="204" spans="16:41" x14ac:dyDescent="0.25">
      <c r="P204" s="3"/>
      <c r="AN204"/>
      <c r="AO204"/>
    </row>
    <row r="205" spans="16:41" x14ac:dyDescent="0.25">
      <c r="P205" s="3"/>
      <c r="AN205"/>
      <c r="AO205"/>
    </row>
    <row r="206" spans="16:41" x14ac:dyDescent="0.25">
      <c r="P206" s="3"/>
      <c r="AN206"/>
      <c r="AO206"/>
    </row>
    <row r="207" spans="16:41" x14ac:dyDescent="0.25">
      <c r="P207" s="3"/>
      <c r="AN207"/>
      <c r="AO207"/>
    </row>
    <row r="208" spans="16:41" x14ac:dyDescent="0.25">
      <c r="P208" s="3"/>
      <c r="AN208"/>
      <c r="AO208"/>
    </row>
    <row r="209" spans="16:41" x14ac:dyDescent="0.25">
      <c r="P209" s="3"/>
      <c r="AN209"/>
      <c r="AO209"/>
    </row>
    <row r="210" spans="16:41" x14ac:dyDescent="0.25">
      <c r="P210" s="3"/>
      <c r="AN210"/>
      <c r="AO210"/>
    </row>
    <row r="211" spans="16:41" x14ac:dyDescent="0.25">
      <c r="P211" s="3"/>
      <c r="AN211"/>
      <c r="AO211"/>
    </row>
    <row r="212" spans="16:41" x14ac:dyDescent="0.25">
      <c r="P212" s="3"/>
      <c r="AN212"/>
      <c r="AO212"/>
    </row>
    <row r="213" spans="16:41" x14ac:dyDescent="0.25">
      <c r="P213" s="3"/>
      <c r="AN213"/>
      <c r="AO213"/>
    </row>
    <row r="214" spans="16:41" x14ac:dyDescent="0.25">
      <c r="P214" s="3"/>
      <c r="AN214"/>
      <c r="AO214"/>
    </row>
    <row r="215" spans="16:41" x14ac:dyDescent="0.25">
      <c r="P215" s="3"/>
      <c r="AN215" s="14"/>
      <c r="AO215" s="15"/>
    </row>
    <row r="216" spans="16:41" x14ac:dyDescent="0.25">
      <c r="P216" s="3"/>
      <c r="AN216" s="16"/>
    </row>
    <row r="217" spans="16:41" x14ac:dyDescent="0.25">
      <c r="AN217" s="14"/>
      <c r="AO217" s="15"/>
    </row>
    <row r="218" spans="16:41" x14ac:dyDescent="0.25">
      <c r="AN218" s="16"/>
    </row>
    <row r="219" spans="16:41" x14ac:dyDescent="0.25">
      <c r="AN219" s="14"/>
      <c r="AO219" s="15"/>
    </row>
    <row r="220" spans="16:41" x14ac:dyDescent="0.25">
      <c r="AN220" s="16"/>
    </row>
    <row r="221" spans="16:41" x14ac:dyDescent="0.25">
      <c r="AN221" s="14"/>
      <c r="AO221" s="15"/>
    </row>
    <row r="222" spans="16:41" x14ac:dyDescent="0.25">
      <c r="AN222" s="16"/>
    </row>
    <row r="223" spans="16:41" x14ac:dyDescent="0.25">
      <c r="AN223" s="14"/>
      <c r="AO223" s="15"/>
    </row>
    <row r="224" spans="16:41" x14ac:dyDescent="0.25">
      <c r="AN224" s="16"/>
    </row>
    <row r="225" spans="40:41" x14ac:dyDescent="0.25">
      <c r="AN225" s="14"/>
      <c r="AO225" s="15"/>
    </row>
    <row r="226" spans="40:41" x14ac:dyDescent="0.25">
      <c r="AN226" s="16"/>
    </row>
    <row r="227" spans="40:41" x14ac:dyDescent="0.25">
      <c r="AN227" s="14"/>
      <c r="AO227" s="15"/>
    </row>
    <row r="228" spans="40:41" x14ac:dyDescent="0.25">
      <c r="AN228" s="16"/>
    </row>
    <row r="229" spans="40:41" x14ac:dyDescent="0.25">
      <c r="AN229" s="14"/>
      <c r="AO229" s="15"/>
    </row>
    <row r="230" spans="40:41" x14ac:dyDescent="0.25">
      <c r="AN230" s="16"/>
    </row>
    <row r="231" spans="40:41" x14ac:dyDescent="0.25">
      <c r="AN231" s="14"/>
      <c r="AO231" s="15"/>
    </row>
    <row r="232" spans="40:41" x14ac:dyDescent="0.25">
      <c r="AN232" s="16"/>
    </row>
    <row r="233" spans="40:41" x14ac:dyDescent="0.25">
      <c r="AN233" s="14"/>
      <c r="AO233" s="15"/>
    </row>
    <row r="234" spans="40:41" x14ac:dyDescent="0.25">
      <c r="AN234" s="16"/>
    </row>
    <row r="235" spans="40:41" x14ac:dyDescent="0.25">
      <c r="AN235" s="14"/>
      <c r="AO235" s="15"/>
    </row>
    <row r="236" spans="40:41" x14ac:dyDescent="0.25">
      <c r="AN236" s="16"/>
    </row>
    <row r="237" spans="40:41" x14ac:dyDescent="0.25">
      <c r="AN237" s="14"/>
      <c r="AO237" s="15"/>
    </row>
    <row r="238" spans="40:41" x14ac:dyDescent="0.25">
      <c r="AN238" s="16"/>
    </row>
    <row r="239" spans="40:41" x14ac:dyDescent="0.25">
      <c r="AN239" s="14"/>
      <c r="AO239" s="15"/>
    </row>
    <row r="240" spans="40:41" x14ac:dyDescent="0.25">
      <c r="AN240" s="16"/>
    </row>
    <row r="241" spans="40:41" x14ac:dyDescent="0.25">
      <c r="AN241" s="14"/>
      <c r="AO241" s="15"/>
    </row>
    <row r="242" spans="40:41" x14ac:dyDescent="0.25">
      <c r="AN242" s="16"/>
    </row>
    <row r="243" spans="40:41" x14ac:dyDescent="0.25">
      <c r="AN243" s="14"/>
      <c r="AO243" s="15"/>
    </row>
    <row r="244" spans="40:41" x14ac:dyDescent="0.25">
      <c r="AN244" s="16"/>
    </row>
    <row r="245" spans="40:41" x14ac:dyDescent="0.25">
      <c r="AN245" s="14"/>
      <c r="AO245" s="15"/>
    </row>
    <row r="246" spans="40:41" x14ac:dyDescent="0.25">
      <c r="AN246" s="16"/>
    </row>
    <row r="247" spans="40:41" x14ac:dyDescent="0.25">
      <c r="AN247" s="14"/>
      <c r="AO247" s="15"/>
    </row>
    <row r="248" spans="40:41" x14ac:dyDescent="0.25">
      <c r="AN248" s="16"/>
    </row>
    <row r="249" spans="40:41" x14ac:dyDescent="0.25">
      <c r="AN249" s="14"/>
      <c r="AO249" s="15"/>
    </row>
    <row r="250" spans="40:41" x14ac:dyDescent="0.25">
      <c r="AN250" s="16"/>
    </row>
    <row r="251" spans="40:41" x14ac:dyDescent="0.25">
      <c r="AN251" s="14"/>
      <c r="AO251" s="15"/>
    </row>
    <row r="252" spans="40:41" x14ac:dyDescent="0.25">
      <c r="AN252" s="16"/>
    </row>
    <row r="253" spans="40:41" x14ac:dyDescent="0.25">
      <c r="AN253" s="14"/>
      <c r="AO253" s="15"/>
    </row>
    <row r="254" spans="40:41" x14ac:dyDescent="0.25">
      <c r="AN254" s="16"/>
    </row>
    <row r="255" spans="40:41" x14ac:dyDescent="0.25">
      <c r="AN255" s="14"/>
      <c r="AO255" s="15"/>
    </row>
    <row r="256" spans="40:41" x14ac:dyDescent="0.25">
      <c r="AN256" s="16"/>
    </row>
    <row r="257" spans="40:41" x14ac:dyDescent="0.25">
      <c r="AN257" s="14"/>
      <c r="AO257" s="15"/>
    </row>
    <row r="258" spans="40:41" x14ac:dyDescent="0.25">
      <c r="AN258" s="16"/>
    </row>
    <row r="259" spans="40:41" x14ac:dyDescent="0.25">
      <c r="AN259" s="14"/>
      <c r="AO259" s="15"/>
    </row>
    <row r="260" spans="40:41" x14ac:dyDescent="0.25">
      <c r="AN260" s="16"/>
    </row>
    <row r="261" spans="40:41" x14ac:dyDescent="0.25">
      <c r="AN261" s="14"/>
      <c r="AO261" s="15"/>
    </row>
    <row r="262" spans="40:41" x14ac:dyDescent="0.25">
      <c r="AN262" s="16"/>
    </row>
    <row r="263" spans="40:41" x14ac:dyDescent="0.25">
      <c r="AN263" s="14"/>
      <c r="AO263" s="15"/>
    </row>
    <row r="264" spans="40:41" x14ac:dyDescent="0.25">
      <c r="AN264" s="16"/>
    </row>
    <row r="265" spans="40:41" x14ac:dyDescent="0.25">
      <c r="AN265" s="14"/>
      <c r="AO265" s="15"/>
    </row>
    <row r="266" spans="40:41" x14ac:dyDescent="0.25">
      <c r="AN266" s="16"/>
    </row>
    <row r="267" spans="40:41" x14ac:dyDescent="0.25">
      <c r="AN267" s="14"/>
      <c r="AO267" s="15"/>
    </row>
    <row r="268" spans="40:41" x14ac:dyDescent="0.25">
      <c r="AN268" s="16"/>
    </row>
    <row r="269" spans="40:41" x14ac:dyDescent="0.25">
      <c r="AN269" s="14"/>
      <c r="AO269" s="15"/>
    </row>
    <row r="270" spans="40:41" x14ac:dyDescent="0.25">
      <c r="AN270" s="16"/>
    </row>
    <row r="271" spans="40:41" x14ac:dyDescent="0.25">
      <c r="AN271" s="14"/>
      <c r="AO271" s="15"/>
    </row>
    <row r="272" spans="40:41" x14ac:dyDescent="0.25">
      <c r="AN272" s="16"/>
    </row>
    <row r="273" spans="40:41" x14ac:dyDescent="0.25">
      <c r="AN273" s="14"/>
      <c r="AO273" s="15"/>
    </row>
    <row r="274" spans="40:41" x14ac:dyDescent="0.25">
      <c r="AN274" s="16"/>
    </row>
    <row r="275" spans="40:41" x14ac:dyDescent="0.25">
      <c r="AN275" s="14"/>
      <c r="AO275" s="15"/>
    </row>
    <row r="276" spans="40:41" x14ac:dyDescent="0.25">
      <c r="AN276" s="16"/>
    </row>
    <row r="277" spans="40:41" x14ac:dyDescent="0.25">
      <c r="AN277" s="14"/>
      <c r="AO277" s="15"/>
    </row>
    <row r="278" spans="40:41" x14ac:dyDescent="0.25">
      <c r="AN278" s="16"/>
    </row>
    <row r="279" spans="40:41" x14ac:dyDescent="0.25">
      <c r="AN279" s="14"/>
      <c r="AO279" s="15"/>
    </row>
    <row r="280" spans="40:41" x14ac:dyDescent="0.25">
      <c r="AN280" s="16"/>
    </row>
    <row r="281" spans="40:41" x14ac:dyDescent="0.25">
      <c r="AN281" s="14"/>
      <c r="AO281" s="15"/>
    </row>
    <row r="282" spans="40:41" x14ac:dyDescent="0.25">
      <c r="AN282" s="16"/>
    </row>
    <row r="283" spans="40:41" x14ac:dyDescent="0.25">
      <c r="AN283" s="14"/>
      <c r="AO283" s="15"/>
    </row>
    <row r="284" spans="40:41" x14ac:dyDescent="0.25">
      <c r="AN284" s="16"/>
    </row>
    <row r="285" spans="40:41" x14ac:dyDescent="0.25">
      <c r="AN285" s="14"/>
      <c r="AO285" s="15"/>
    </row>
    <row r="286" spans="40:41" x14ac:dyDescent="0.25">
      <c r="AN286" s="16"/>
    </row>
    <row r="287" spans="40:41" x14ac:dyDescent="0.25">
      <c r="AN287" s="14"/>
      <c r="AO287" s="15"/>
    </row>
    <row r="288" spans="40:41" x14ac:dyDescent="0.25">
      <c r="AN288" s="16"/>
    </row>
    <row r="289" spans="40:41" x14ac:dyDescent="0.25">
      <c r="AN289" s="14"/>
      <c r="AO289" s="15"/>
    </row>
    <row r="290" spans="40:41" x14ac:dyDescent="0.25">
      <c r="AN290" s="16"/>
    </row>
    <row r="291" spans="40:41" x14ac:dyDescent="0.25">
      <c r="AN291" s="14"/>
      <c r="AO291" s="15"/>
    </row>
    <row r="292" spans="40:41" x14ac:dyDescent="0.25">
      <c r="AN292" s="16"/>
    </row>
    <row r="293" spans="40:41" x14ac:dyDescent="0.25">
      <c r="AN293" s="14"/>
      <c r="AO293" s="15"/>
    </row>
    <row r="294" spans="40:41" x14ac:dyDescent="0.25">
      <c r="AN294" s="16"/>
    </row>
    <row r="295" spans="40:41" x14ac:dyDescent="0.25">
      <c r="AN295" s="14"/>
      <c r="AO295" s="15"/>
    </row>
    <row r="296" spans="40:41" x14ac:dyDescent="0.25">
      <c r="AN296" s="16"/>
    </row>
    <row r="297" spans="40:41" x14ac:dyDescent="0.25">
      <c r="AN297" s="14"/>
      <c r="AO297" s="15"/>
    </row>
    <row r="298" spans="40:41" x14ac:dyDescent="0.25">
      <c r="AN298" s="16"/>
    </row>
    <row r="299" spans="40:41" x14ac:dyDescent="0.25">
      <c r="AN299" s="14"/>
      <c r="AO299" s="15"/>
    </row>
    <row r="300" spans="40:41" x14ac:dyDescent="0.25">
      <c r="AN300" s="16"/>
    </row>
    <row r="301" spans="40:41" x14ac:dyDescent="0.25">
      <c r="AN301" s="14"/>
      <c r="AO301" s="15"/>
    </row>
    <row r="302" spans="40:41" x14ac:dyDescent="0.25">
      <c r="AN302" s="16"/>
    </row>
    <row r="303" spans="40:41" x14ac:dyDescent="0.25">
      <c r="AN303" s="14"/>
      <c r="AO303" s="15"/>
    </row>
    <row r="304" spans="40:41" x14ac:dyDescent="0.25">
      <c r="AN304" s="16"/>
    </row>
    <row r="305" spans="40:41" x14ac:dyDescent="0.25">
      <c r="AN305" s="14"/>
      <c r="AO305" s="15"/>
    </row>
    <row r="306" spans="40:41" x14ac:dyDescent="0.25">
      <c r="AN306" s="16"/>
    </row>
    <row r="307" spans="40:41" x14ac:dyDescent="0.25">
      <c r="AN307" s="14"/>
      <c r="AO307" s="15"/>
    </row>
    <row r="308" spans="40:41" x14ac:dyDescent="0.25">
      <c r="AN308" s="16"/>
    </row>
    <row r="309" spans="40:41" x14ac:dyDescent="0.25">
      <c r="AN309" s="14"/>
      <c r="AO309" s="15"/>
    </row>
    <row r="310" spans="40:41" x14ac:dyDescent="0.25">
      <c r="AN310" s="16"/>
    </row>
    <row r="311" spans="40:41" x14ac:dyDescent="0.25">
      <c r="AN311" s="14"/>
      <c r="AO311" s="15"/>
    </row>
    <row r="312" spans="40:41" x14ac:dyDescent="0.25">
      <c r="AN312" s="16"/>
    </row>
    <row r="313" spans="40:41" x14ac:dyDescent="0.25">
      <c r="AN313" s="14"/>
      <c r="AO313" s="15"/>
    </row>
    <row r="314" spans="40:41" x14ac:dyDescent="0.25">
      <c r="AN314" s="16"/>
    </row>
    <row r="315" spans="40:41" x14ac:dyDescent="0.25">
      <c r="AN315" s="14"/>
      <c r="AO315" s="15"/>
    </row>
    <row r="316" spans="40:41" x14ac:dyDescent="0.25">
      <c r="AN316" s="16"/>
    </row>
    <row r="317" spans="40:41" x14ac:dyDescent="0.25">
      <c r="AN317" s="14"/>
      <c r="AO317" s="15"/>
    </row>
    <row r="318" spans="40:41" x14ac:dyDescent="0.25">
      <c r="AN318" s="16"/>
    </row>
    <row r="319" spans="40:41" x14ac:dyDescent="0.25">
      <c r="AN319" s="14"/>
      <c r="AO319" s="15"/>
    </row>
    <row r="320" spans="40:41" x14ac:dyDescent="0.25">
      <c r="AN320" s="16"/>
    </row>
    <row r="321" spans="40:41" x14ac:dyDescent="0.25">
      <c r="AN321" s="14"/>
      <c r="AO321" s="15"/>
    </row>
    <row r="322" spans="40:41" x14ac:dyDescent="0.25">
      <c r="AN322" s="16"/>
    </row>
    <row r="323" spans="40:41" x14ac:dyDescent="0.25">
      <c r="AN323" s="14"/>
      <c r="AO323" s="15"/>
    </row>
    <row r="324" spans="40:41" x14ac:dyDescent="0.25">
      <c r="AN324" s="16"/>
    </row>
    <row r="325" spans="40:41" x14ac:dyDescent="0.25">
      <c r="AN325" s="14"/>
      <c r="AO325" s="15"/>
    </row>
    <row r="326" spans="40:41" x14ac:dyDescent="0.25">
      <c r="AN326" s="16"/>
    </row>
    <row r="327" spans="40:41" x14ac:dyDescent="0.25">
      <c r="AN327" s="14"/>
      <c r="AO327" s="15"/>
    </row>
    <row r="328" spans="40:41" x14ac:dyDescent="0.25">
      <c r="AN328" s="16"/>
    </row>
    <row r="329" spans="40:41" x14ac:dyDescent="0.25">
      <c r="AN329" s="14"/>
      <c r="AO329" s="15"/>
    </row>
    <row r="330" spans="40:41" x14ac:dyDescent="0.25">
      <c r="AN330" s="16"/>
    </row>
    <row r="331" spans="40:41" x14ac:dyDescent="0.25">
      <c r="AN331" s="14"/>
      <c r="AO331" s="15"/>
    </row>
    <row r="332" spans="40:41" x14ac:dyDescent="0.25">
      <c r="AN332" s="16"/>
    </row>
    <row r="333" spans="40:41" x14ac:dyDescent="0.25">
      <c r="AN333" s="14"/>
      <c r="AO333" s="15"/>
    </row>
    <row r="334" spans="40:41" x14ac:dyDescent="0.25">
      <c r="AN334" s="16"/>
    </row>
    <row r="335" spans="40:41" x14ac:dyDescent="0.25">
      <c r="AN335" s="14"/>
      <c r="AO335" s="15"/>
    </row>
    <row r="336" spans="40:41" x14ac:dyDescent="0.25">
      <c r="AN336" s="16"/>
    </row>
    <row r="337" spans="40:41" x14ac:dyDescent="0.25">
      <c r="AN337" s="14"/>
      <c r="AO337" s="15"/>
    </row>
    <row r="338" spans="40:41" x14ac:dyDescent="0.25">
      <c r="AN338" s="16"/>
    </row>
    <row r="339" spans="40:41" x14ac:dyDescent="0.25">
      <c r="AN339" s="14"/>
      <c r="AO339" s="15"/>
    </row>
    <row r="340" spans="40:41" x14ac:dyDescent="0.25">
      <c r="AN340" s="16"/>
    </row>
    <row r="341" spans="40:41" x14ac:dyDescent="0.25">
      <c r="AN341" s="14"/>
      <c r="AO341" s="15"/>
    </row>
    <row r="342" spans="40:41" x14ac:dyDescent="0.25">
      <c r="AN342" s="16"/>
    </row>
    <row r="343" spans="40:41" x14ac:dyDescent="0.25">
      <c r="AN343" s="14"/>
      <c r="AO343" s="15"/>
    </row>
    <row r="344" spans="40:41" x14ac:dyDescent="0.25">
      <c r="AN344" s="16"/>
    </row>
    <row r="345" spans="40:41" x14ac:dyDescent="0.25">
      <c r="AN345" s="14"/>
      <c r="AO345" s="15"/>
    </row>
    <row r="346" spans="40:41" x14ac:dyDescent="0.25">
      <c r="AN346" s="16"/>
    </row>
    <row r="347" spans="40:41" x14ac:dyDescent="0.25">
      <c r="AN347" s="14"/>
      <c r="AO347" s="15"/>
    </row>
    <row r="348" spans="40:41" x14ac:dyDescent="0.25">
      <c r="AN348" s="16"/>
    </row>
    <row r="349" spans="40:41" x14ac:dyDescent="0.25">
      <c r="AN349" s="14"/>
      <c r="AO349" s="15"/>
    </row>
    <row r="350" spans="40:41" x14ac:dyDescent="0.25">
      <c r="AN350" s="16"/>
    </row>
    <row r="351" spans="40:41" x14ac:dyDescent="0.25">
      <c r="AN351" s="14"/>
      <c r="AO351" s="15"/>
    </row>
    <row r="352" spans="40:41" x14ac:dyDescent="0.25">
      <c r="AN352" s="16"/>
    </row>
    <row r="353" spans="40:41" x14ac:dyDescent="0.25">
      <c r="AN353" s="14"/>
      <c r="AO353" s="15"/>
    </row>
    <row r="354" spans="40:41" x14ac:dyDescent="0.25">
      <c r="AN354" s="16"/>
    </row>
    <row r="355" spans="40:41" x14ac:dyDescent="0.25">
      <c r="AN355" s="14"/>
      <c r="AO355" s="15"/>
    </row>
    <row r="356" spans="40:41" x14ac:dyDescent="0.25">
      <c r="AN356" s="16"/>
    </row>
    <row r="357" spans="40:41" x14ac:dyDescent="0.25">
      <c r="AN357" s="14"/>
      <c r="AO357" s="15"/>
    </row>
    <row r="358" spans="40:41" x14ac:dyDescent="0.25">
      <c r="AN358" s="16"/>
    </row>
    <row r="359" spans="40:41" x14ac:dyDescent="0.25">
      <c r="AN359" s="14"/>
      <c r="AO359" s="15"/>
    </row>
    <row r="360" spans="40:41" x14ac:dyDescent="0.25">
      <c r="AN360" s="16"/>
    </row>
    <row r="361" spans="40:41" x14ac:dyDescent="0.25">
      <c r="AN361" s="14"/>
      <c r="AO361" s="15"/>
    </row>
    <row r="362" spans="40:41" x14ac:dyDescent="0.25">
      <c r="AN362" s="16"/>
    </row>
    <row r="363" spans="40:41" x14ac:dyDescent="0.25">
      <c r="AN363" s="14"/>
      <c r="AO363" s="15"/>
    </row>
    <row r="364" spans="40:41" x14ac:dyDescent="0.25">
      <c r="AN364" s="16"/>
    </row>
    <row r="365" spans="40:41" x14ac:dyDescent="0.25">
      <c r="AN365" s="14"/>
      <c r="AO365" s="15"/>
    </row>
    <row r="366" spans="40:41" x14ac:dyDescent="0.25">
      <c r="AN366" s="16"/>
    </row>
    <row r="367" spans="40:41" x14ac:dyDescent="0.25">
      <c r="AN367" s="14"/>
      <c r="AO367" s="15"/>
    </row>
    <row r="368" spans="40:41" x14ac:dyDescent="0.25">
      <c r="AN368" s="16"/>
    </row>
    <row r="369" spans="40:41" x14ac:dyDescent="0.25">
      <c r="AN369" s="14"/>
      <c r="AO369" s="15"/>
    </row>
    <row r="370" spans="40:41" x14ac:dyDescent="0.25">
      <c r="AN370" s="16"/>
    </row>
    <row r="371" spans="40:41" x14ac:dyDescent="0.25">
      <c r="AN371" s="14"/>
      <c r="AO371" s="15"/>
    </row>
    <row r="372" spans="40:41" x14ac:dyDescent="0.25">
      <c r="AN372" s="16"/>
    </row>
    <row r="373" spans="40:41" x14ac:dyDescent="0.25">
      <c r="AN373" s="14"/>
      <c r="AO373" s="15"/>
    </row>
    <row r="374" spans="40:41" x14ac:dyDescent="0.25">
      <c r="AN374" s="16"/>
    </row>
    <row r="375" spans="40:41" x14ac:dyDescent="0.25">
      <c r="AN375" s="14"/>
      <c r="AO375" s="15"/>
    </row>
    <row r="376" spans="40:41" x14ac:dyDescent="0.25">
      <c r="AN376" s="16"/>
    </row>
    <row r="377" spans="40:41" x14ac:dyDescent="0.25">
      <c r="AN377" s="14"/>
      <c r="AO377" s="15"/>
    </row>
    <row r="378" spans="40:41" x14ac:dyDescent="0.25">
      <c r="AN378" s="16"/>
    </row>
    <row r="379" spans="40:41" x14ac:dyDescent="0.25">
      <c r="AN379" s="14"/>
      <c r="AO379" s="15"/>
    </row>
    <row r="380" spans="40:41" x14ac:dyDescent="0.25">
      <c r="AN380" s="16"/>
    </row>
    <row r="381" spans="40:41" x14ac:dyDescent="0.25">
      <c r="AN381" s="14"/>
      <c r="AO381" s="15"/>
    </row>
    <row r="382" spans="40:41" x14ac:dyDescent="0.25">
      <c r="AN382" s="16"/>
    </row>
    <row r="383" spans="40:41" x14ac:dyDescent="0.25">
      <c r="AN383" s="14"/>
      <c r="AO383" s="15"/>
    </row>
    <row r="384" spans="40:41" x14ac:dyDescent="0.25">
      <c r="AN384" s="16"/>
    </row>
    <row r="385" spans="40:41" x14ac:dyDescent="0.25">
      <c r="AN385" s="14"/>
      <c r="AO385" s="15"/>
    </row>
    <row r="386" spans="40:41" x14ac:dyDescent="0.25">
      <c r="AN386" s="16"/>
    </row>
    <row r="387" spans="40:41" x14ac:dyDescent="0.25">
      <c r="AN387" s="14"/>
      <c r="AO387" s="15"/>
    </row>
    <row r="388" spans="40:41" x14ac:dyDescent="0.25">
      <c r="AN388" s="16"/>
    </row>
    <row r="389" spans="40:41" x14ac:dyDescent="0.25">
      <c r="AN389" s="14"/>
      <c r="AO389" s="15"/>
    </row>
    <row r="390" spans="40:41" x14ac:dyDescent="0.25">
      <c r="AN390" s="16"/>
    </row>
    <row r="391" spans="40:41" x14ac:dyDescent="0.25">
      <c r="AN391" s="14"/>
      <c r="AO391" s="15"/>
    </row>
    <row r="392" spans="40:41" x14ac:dyDescent="0.25">
      <c r="AN392" s="16"/>
    </row>
    <row r="393" spans="40:41" x14ac:dyDescent="0.25">
      <c r="AN393" s="14"/>
      <c r="AO393" s="15"/>
    </row>
    <row r="394" spans="40:41" x14ac:dyDescent="0.25">
      <c r="AN394" s="16"/>
    </row>
    <row r="395" spans="40:41" x14ac:dyDescent="0.25">
      <c r="AN395" s="14"/>
      <c r="AO395" s="15"/>
    </row>
    <row r="396" spans="40:41" x14ac:dyDescent="0.25">
      <c r="AN396" s="16"/>
    </row>
    <row r="397" spans="40:41" x14ac:dyDescent="0.25">
      <c r="AN397" s="14"/>
      <c r="AO397" s="15"/>
    </row>
    <row r="398" spans="40:41" x14ac:dyDescent="0.25">
      <c r="AN398" s="16"/>
    </row>
    <row r="399" spans="40:41" x14ac:dyDescent="0.25">
      <c r="AN399" s="14"/>
      <c r="AO399" s="15"/>
    </row>
    <row r="400" spans="40:41" x14ac:dyDescent="0.25">
      <c r="AN400" s="16"/>
    </row>
    <row r="401" spans="40:41" x14ac:dyDescent="0.25">
      <c r="AN401" s="14"/>
      <c r="AO401" s="15"/>
    </row>
    <row r="402" spans="40:41" x14ac:dyDescent="0.25">
      <c r="AN402" s="16"/>
    </row>
    <row r="403" spans="40:41" x14ac:dyDescent="0.25">
      <c r="AN403" s="14"/>
      <c r="AO403" s="15"/>
    </row>
    <row r="404" spans="40:41" x14ac:dyDescent="0.25">
      <c r="AN404" s="16"/>
    </row>
    <row r="405" spans="40:41" x14ac:dyDescent="0.25">
      <c r="AN405" s="14"/>
      <c r="AO405" s="15"/>
    </row>
    <row r="406" spans="40:41" x14ac:dyDescent="0.25">
      <c r="AN406" s="16"/>
    </row>
    <row r="407" spans="40:41" x14ac:dyDescent="0.25">
      <c r="AN407" s="14"/>
      <c r="AO407" s="15"/>
    </row>
    <row r="408" spans="40:41" x14ac:dyDescent="0.25">
      <c r="AN408" s="16"/>
    </row>
    <row r="409" spans="40:41" x14ac:dyDescent="0.25">
      <c r="AN409" s="14"/>
      <c r="AO409" s="15"/>
    </row>
    <row r="410" spans="40:41" x14ac:dyDescent="0.25">
      <c r="AN410" s="16"/>
    </row>
    <row r="411" spans="40:41" x14ac:dyDescent="0.25">
      <c r="AN411" s="14"/>
      <c r="AO411" s="15"/>
    </row>
    <row r="412" spans="40:41" x14ac:dyDescent="0.25">
      <c r="AN412" s="16"/>
    </row>
    <row r="413" spans="40:41" x14ac:dyDescent="0.25">
      <c r="AN413" s="14"/>
      <c r="AO413" s="15"/>
    </row>
    <row r="414" spans="40:41" x14ac:dyDescent="0.25">
      <c r="AN414" s="16"/>
    </row>
    <row r="415" spans="40:41" x14ac:dyDescent="0.25">
      <c r="AN415" s="14"/>
      <c r="AO415" s="15"/>
    </row>
    <row r="416" spans="40:41" x14ac:dyDescent="0.25">
      <c r="AN416" s="16"/>
    </row>
    <row r="417" spans="40:41" x14ac:dyDescent="0.25">
      <c r="AN417" s="14"/>
      <c r="AO417" s="15"/>
    </row>
    <row r="418" spans="40:41" x14ac:dyDescent="0.25">
      <c r="AN418" s="16"/>
    </row>
    <row r="419" spans="40:41" x14ac:dyDescent="0.25">
      <c r="AN419" s="14"/>
      <c r="AO419" s="15"/>
    </row>
    <row r="420" spans="40:41" x14ac:dyDescent="0.25">
      <c r="AN420" s="16"/>
    </row>
    <row r="421" spans="40:41" x14ac:dyDescent="0.25">
      <c r="AN421" s="14"/>
      <c r="AO421" s="15"/>
    </row>
    <row r="422" spans="40:41" x14ac:dyDescent="0.25">
      <c r="AN422" s="16"/>
    </row>
    <row r="423" spans="40:41" x14ac:dyDescent="0.25">
      <c r="AN423" s="14"/>
      <c r="AO423" s="15"/>
    </row>
    <row r="424" spans="40:41" x14ac:dyDescent="0.25">
      <c r="AN424" s="16"/>
    </row>
    <row r="425" spans="40:41" x14ac:dyDescent="0.25">
      <c r="AN425" s="14"/>
      <c r="AO425" s="15"/>
    </row>
    <row r="426" spans="40:41" x14ac:dyDescent="0.25">
      <c r="AN426" s="16"/>
    </row>
    <row r="427" spans="40:41" x14ac:dyDescent="0.25">
      <c r="AN427" s="14"/>
      <c r="AO427" s="15"/>
    </row>
    <row r="428" spans="40:41" x14ac:dyDescent="0.25">
      <c r="AN428" s="16"/>
    </row>
    <row r="429" spans="40:41" x14ac:dyDescent="0.25">
      <c r="AN429" s="14"/>
      <c r="AO429" s="15"/>
    </row>
    <row r="430" spans="40:41" x14ac:dyDescent="0.25">
      <c r="AN430" s="16"/>
    </row>
    <row r="431" spans="40:41" x14ac:dyDescent="0.25">
      <c r="AN431" s="14"/>
      <c r="AO431" s="15"/>
    </row>
    <row r="432" spans="40:41" x14ac:dyDescent="0.25">
      <c r="AN432" s="16"/>
    </row>
    <row r="433" spans="40:41" x14ac:dyDescent="0.25">
      <c r="AN433" s="14"/>
      <c r="AO433" s="15"/>
    </row>
    <row r="434" spans="40:41" x14ac:dyDescent="0.25">
      <c r="AN434" s="16"/>
    </row>
    <row r="435" spans="40:41" x14ac:dyDescent="0.25">
      <c r="AN435" s="14"/>
      <c r="AO435" s="15"/>
    </row>
    <row r="436" spans="40:41" x14ac:dyDescent="0.25">
      <c r="AN436" s="16"/>
    </row>
    <row r="437" spans="40:41" x14ac:dyDescent="0.25">
      <c r="AN437" s="14"/>
      <c r="AO437" s="15"/>
    </row>
    <row r="438" spans="40:41" x14ac:dyDescent="0.25">
      <c r="AN438" s="16"/>
    </row>
    <row r="439" spans="40:41" x14ac:dyDescent="0.25">
      <c r="AN439" s="14"/>
      <c r="AO439" s="15"/>
    </row>
    <row r="440" spans="40:41" x14ac:dyDescent="0.25">
      <c r="AN440" s="16"/>
    </row>
    <row r="441" spans="40:41" x14ac:dyDescent="0.25">
      <c r="AN441" s="14"/>
      <c r="AO441" s="15"/>
    </row>
    <row r="442" spans="40:41" x14ac:dyDescent="0.25">
      <c r="AN442" s="16"/>
    </row>
    <row r="443" spans="40:41" x14ac:dyDescent="0.25">
      <c r="AN443" s="14"/>
      <c r="AO443" s="15"/>
    </row>
    <row r="444" spans="40:41" x14ac:dyDescent="0.25">
      <c r="AN444" s="16"/>
    </row>
    <row r="445" spans="40:41" x14ac:dyDescent="0.25">
      <c r="AN445" s="14"/>
      <c r="AO445" s="15"/>
    </row>
    <row r="446" spans="40:41" x14ac:dyDescent="0.25">
      <c r="AN446" s="16"/>
    </row>
    <row r="447" spans="40:41" x14ac:dyDescent="0.25">
      <c r="AN447" s="14"/>
      <c r="AO447" s="15"/>
    </row>
    <row r="448" spans="40:41" x14ac:dyDescent="0.25">
      <c r="AN448" s="16"/>
    </row>
    <row r="449" spans="40:41" x14ac:dyDescent="0.25">
      <c r="AN449" s="14"/>
      <c r="AO449" s="15"/>
    </row>
    <row r="450" spans="40:41" x14ac:dyDescent="0.25">
      <c r="AN450" s="16"/>
    </row>
    <row r="451" spans="40:41" x14ac:dyDescent="0.25">
      <c r="AN451" s="14"/>
      <c r="AO451" s="15"/>
    </row>
    <row r="452" spans="40:41" x14ac:dyDescent="0.25">
      <c r="AN452" s="16"/>
    </row>
    <row r="453" spans="40:41" x14ac:dyDescent="0.25">
      <c r="AN453" s="14"/>
      <c r="AO453" s="15"/>
    </row>
    <row r="454" spans="40:41" x14ac:dyDescent="0.25">
      <c r="AN454" s="16"/>
    </row>
    <row r="455" spans="40:41" x14ac:dyDescent="0.25">
      <c r="AN455" s="14"/>
      <c r="AO455" s="15"/>
    </row>
    <row r="456" spans="40:41" x14ac:dyDescent="0.25">
      <c r="AN456" s="16"/>
    </row>
    <row r="457" spans="40:41" x14ac:dyDescent="0.25">
      <c r="AN457" s="14"/>
      <c r="AO457" s="15"/>
    </row>
    <row r="458" spans="40:41" x14ac:dyDescent="0.25">
      <c r="AN458" s="16"/>
    </row>
    <row r="459" spans="40:41" x14ac:dyDescent="0.25">
      <c r="AN459" s="14"/>
      <c r="AO459" s="15"/>
    </row>
    <row r="460" spans="40:41" x14ac:dyDescent="0.25">
      <c r="AN460" s="16"/>
    </row>
    <row r="461" spans="40:41" x14ac:dyDescent="0.25">
      <c r="AN461" s="14"/>
      <c r="AO461" s="15"/>
    </row>
    <row r="462" spans="40:41" x14ac:dyDescent="0.25">
      <c r="AN462" s="16"/>
    </row>
    <row r="463" spans="40:41" x14ac:dyDescent="0.25">
      <c r="AN463" s="14"/>
      <c r="AO463" s="15"/>
    </row>
    <row r="464" spans="40:41" x14ac:dyDescent="0.25">
      <c r="AN464" s="16"/>
    </row>
    <row r="465" spans="40:41" x14ac:dyDescent="0.25">
      <c r="AN465" s="14"/>
      <c r="AO465" s="15"/>
    </row>
    <row r="466" spans="40:41" x14ac:dyDescent="0.25">
      <c r="AN466" s="16"/>
    </row>
    <row r="467" spans="40:41" x14ac:dyDescent="0.25">
      <c r="AN467" s="14"/>
      <c r="AO467" s="15"/>
    </row>
    <row r="468" spans="40:41" x14ac:dyDescent="0.25">
      <c r="AN468" s="16"/>
    </row>
    <row r="469" spans="40:41" x14ac:dyDescent="0.25">
      <c r="AN469" s="14"/>
      <c r="AO469" s="15"/>
    </row>
    <row r="470" spans="40:41" x14ac:dyDescent="0.25">
      <c r="AN470" s="16"/>
    </row>
    <row r="471" spans="40:41" x14ac:dyDescent="0.25">
      <c r="AN471" s="14"/>
      <c r="AO471" s="15"/>
    </row>
    <row r="472" spans="40:41" x14ac:dyDescent="0.25">
      <c r="AN472" s="16"/>
    </row>
    <row r="473" spans="40:41" x14ac:dyDescent="0.25">
      <c r="AN473" s="14"/>
      <c r="AO473" s="15"/>
    </row>
    <row r="474" spans="40:41" x14ac:dyDescent="0.25">
      <c r="AN474" s="16"/>
    </row>
    <row r="475" spans="40:41" x14ac:dyDescent="0.25">
      <c r="AN475" s="14"/>
      <c r="AO475" s="15"/>
    </row>
    <row r="476" spans="40:41" x14ac:dyDescent="0.25">
      <c r="AN476" s="16"/>
    </row>
    <row r="477" spans="40:41" x14ac:dyDescent="0.25">
      <c r="AN477" s="14"/>
      <c r="AO477" s="15"/>
    </row>
    <row r="478" spans="40:41" x14ac:dyDescent="0.25">
      <c r="AN478" s="16"/>
    </row>
    <row r="479" spans="40:41" x14ac:dyDescent="0.25">
      <c r="AN479" s="14"/>
      <c r="AO479" s="15"/>
    </row>
    <row r="480" spans="40:41" x14ac:dyDescent="0.25">
      <c r="AN480" s="16"/>
    </row>
    <row r="481" spans="40:41" x14ac:dyDescent="0.25">
      <c r="AN481" s="14"/>
      <c r="AO481" s="15"/>
    </row>
    <row r="482" spans="40:41" x14ac:dyDescent="0.25">
      <c r="AN482" s="16"/>
    </row>
    <row r="483" spans="40:41" x14ac:dyDescent="0.25">
      <c r="AN483" s="14"/>
      <c r="AO483" s="15"/>
    </row>
    <row r="484" spans="40:41" x14ac:dyDescent="0.25">
      <c r="AN484" s="16"/>
    </row>
    <row r="485" spans="40:41" x14ac:dyDescent="0.25">
      <c r="AN485" s="14"/>
      <c r="AO485" s="15"/>
    </row>
    <row r="486" spans="40:41" x14ac:dyDescent="0.25">
      <c r="AN486" s="16"/>
    </row>
    <row r="487" spans="40:41" x14ac:dyDescent="0.25">
      <c r="AN487" s="14"/>
      <c r="AO487" s="15"/>
    </row>
    <row r="488" spans="40:41" x14ac:dyDescent="0.25">
      <c r="AN488" s="16"/>
    </row>
    <row r="489" spans="40:41" x14ac:dyDescent="0.25">
      <c r="AN489" s="14"/>
      <c r="AO489" s="15"/>
    </row>
    <row r="490" spans="40:41" x14ac:dyDescent="0.25">
      <c r="AN490" s="16"/>
    </row>
    <row r="491" spans="40:41" x14ac:dyDescent="0.25">
      <c r="AN491" s="14"/>
      <c r="AO491" s="15"/>
    </row>
    <row r="492" spans="40:41" x14ac:dyDescent="0.25">
      <c r="AN492" s="16"/>
    </row>
    <row r="493" spans="40:41" x14ac:dyDescent="0.25">
      <c r="AN493" s="14"/>
      <c r="AO493" s="15"/>
    </row>
    <row r="494" spans="40:41" x14ac:dyDescent="0.25">
      <c r="AN494" s="16"/>
    </row>
    <row r="495" spans="40:41" x14ac:dyDescent="0.25">
      <c r="AN495" s="14"/>
      <c r="AO495" s="15"/>
    </row>
    <row r="496" spans="40:41" x14ac:dyDescent="0.25">
      <c r="AN496" s="16"/>
    </row>
    <row r="497" spans="40:41" x14ac:dyDescent="0.25">
      <c r="AN497" s="14"/>
      <c r="AO497" s="15"/>
    </row>
    <row r="498" spans="40:41" x14ac:dyDescent="0.25">
      <c r="AN498" s="16"/>
    </row>
    <row r="499" spans="40:41" x14ac:dyDescent="0.25">
      <c r="AN499" s="14"/>
      <c r="AO499" s="15"/>
    </row>
    <row r="500" spans="40:41" x14ac:dyDescent="0.25">
      <c r="AN500" s="16"/>
    </row>
    <row r="501" spans="40:41" x14ac:dyDescent="0.25">
      <c r="AN501" s="14"/>
      <c r="AO501" s="15"/>
    </row>
    <row r="502" spans="40:41" x14ac:dyDescent="0.25">
      <c r="AN502" s="16"/>
    </row>
    <row r="503" spans="40:41" x14ac:dyDescent="0.25">
      <c r="AN503" s="14"/>
      <c r="AO503" s="15"/>
    </row>
    <row r="504" spans="40:41" x14ac:dyDescent="0.25">
      <c r="AN504" s="16"/>
    </row>
    <row r="505" spans="40:41" x14ac:dyDescent="0.25">
      <c r="AN505" s="14"/>
      <c r="AO505" s="15"/>
    </row>
    <row r="506" spans="40:41" x14ac:dyDescent="0.25">
      <c r="AN506" s="16"/>
    </row>
    <row r="507" spans="40:41" x14ac:dyDescent="0.25">
      <c r="AN507" s="14"/>
      <c r="AO507" s="15"/>
    </row>
    <row r="508" spans="40:41" x14ac:dyDescent="0.25">
      <c r="AN508" s="16"/>
    </row>
    <row r="509" spans="40:41" x14ac:dyDescent="0.25">
      <c r="AN509" s="14"/>
      <c r="AO509" s="15"/>
    </row>
    <row r="510" spans="40:41" x14ac:dyDescent="0.25">
      <c r="AN510" s="16"/>
    </row>
    <row r="511" spans="40:41" x14ac:dyDescent="0.25">
      <c r="AN511" s="14"/>
      <c r="AO511" s="15"/>
    </row>
    <row r="512" spans="40:41" x14ac:dyDescent="0.25">
      <c r="AN512" s="16"/>
    </row>
    <row r="513" spans="40:41" x14ac:dyDescent="0.25">
      <c r="AN513" s="14"/>
      <c r="AO513" s="15"/>
    </row>
    <row r="514" spans="40:41" x14ac:dyDescent="0.25">
      <c r="AN514" s="16"/>
    </row>
    <row r="515" spans="40:41" x14ac:dyDescent="0.25">
      <c r="AN515" s="14"/>
      <c r="AO515" s="15"/>
    </row>
    <row r="516" spans="40:41" x14ac:dyDescent="0.25">
      <c r="AN516" s="16"/>
    </row>
    <row r="517" spans="40:41" x14ac:dyDescent="0.25">
      <c r="AN517" s="14"/>
      <c r="AO517" s="15"/>
    </row>
    <row r="518" spans="40:41" x14ac:dyDescent="0.25">
      <c r="AN518" s="16"/>
    </row>
    <row r="519" spans="40:41" x14ac:dyDescent="0.25">
      <c r="AN519" s="14"/>
      <c r="AO519" s="15"/>
    </row>
    <row r="520" spans="40:41" x14ac:dyDescent="0.25">
      <c r="AN520" s="16"/>
    </row>
    <row r="521" spans="40:41" x14ac:dyDescent="0.25">
      <c r="AN521" s="14"/>
      <c r="AO521" s="15"/>
    </row>
    <row r="522" spans="40:41" x14ac:dyDescent="0.25">
      <c r="AN522" s="16"/>
    </row>
    <row r="523" spans="40:41" x14ac:dyDescent="0.25">
      <c r="AN523" s="14"/>
      <c r="AO523" s="15"/>
    </row>
    <row r="524" spans="40:41" x14ac:dyDescent="0.25">
      <c r="AN524" s="16"/>
    </row>
    <row r="525" spans="40:41" x14ac:dyDescent="0.25">
      <c r="AN525" s="14"/>
      <c r="AO525" s="15"/>
    </row>
    <row r="526" spans="40:41" x14ac:dyDescent="0.25">
      <c r="AN526" s="16"/>
    </row>
    <row r="527" spans="40:41" x14ac:dyDescent="0.25">
      <c r="AN527" s="14"/>
      <c r="AO527" s="15"/>
    </row>
    <row r="528" spans="40:41" x14ac:dyDescent="0.25">
      <c r="AN528" s="16"/>
    </row>
    <row r="529" spans="40:41" x14ac:dyDescent="0.25">
      <c r="AN529" s="14"/>
      <c r="AO529" s="15"/>
    </row>
    <row r="530" spans="40:41" x14ac:dyDescent="0.25">
      <c r="AN530" s="16"/>
    </row>
    <row r="531" spans="40:41" x14ac:dyDescent="0.25">
      <c r="AN531" s="14"/>
      <c r="AO531" s="15"/>
    </row>
    <row r="532" spans="40:41" x14ac:dyDescent="0.25">
      <c r="AN532" s="16"/>
    </row>
    <row r="533" spans="40:41" x14ac:dyDescent="0.25">
      <c r="AN533" s="14"/>
      <c r="AO533" s="15"/>
    </row>
    <row r="534" spans="40:41" x14ac:dyDescent="0.25">
      <c r="AN534" s="16"/>
    </row>
    <row r="535" spans="40:41" x14ac:dyDescent="0.25">
      <c r="AN535" s="14"/>
      <c r="AO535" s="15"/>
    </row>
    <row r="536" spans="40:41" x14ac:dyDescent="0.25">
      <c r="AN536" s="16"/>
    </row>
    <row r="537" spans="40:41" x14ac:dyDescent="0.25">
      <c r="AN537" s="14"/>
      <c r="AO537" s="15"/>
    </row>
    <row r="538" spans="40:41" x14ac:dyDescent="0.25">
      <c r="AN538" s="16"/>
    </row>
    <row r="539" spans="40:41" x14ac:dyDescent="0.25">
      <c r="AN539" s="14"/>
      <c r="AO539" s="15"/>
    </row>
    <row r="540" spans="40:41" x14ac:dyDescent="0.25">
      <c r="AN540" s="16"/>
    </row>
    <row r="541" spans="40:41" x14ac:dyDescent="0.25">
      <c r="AN541" s="14"/>
      <c r="AO541" s="15"/>
    </row>
    <row r="542" spans="40:41" x14ac:dyDescent="0.25">
      <c r="AN542" s="16"/>
    </row>
    <row r="543" spans="40:41" x14ac:dyDescent="0.25">
      <c r="AN543" s="14"/>
      <c r="AO543" s="15"/>
    </row>
    <row r="544" spans="40:41" x14ac:dyDescent="0.25">
      <c r="AN544" s="16"/>
    </row>
    <row r="545" spans="40:41" x14ac:dyDescent="0.25">
      <c r="AN545" s="14"/>
      <c r="AO545" s="15"/>
    </row>
    <row r="546" spans="40:41" x14ac:dyDescent="0.25">
      <c r="AN546" s="16"/>
    </row>
    <row r="547" spans="40:41" x14ac:dyDescent="0.25">
      <c r="AN547" s="14"/>
      <c r="AO547" s="15"/>
    </row>
    <row r="548" spans="40:41" x14ac:dyDescent="0.25">
      <c r="AN548" s="16"/>
    </row>
    <row r="549" spans="40:41" x14ac:dyDescent="0.25">
      <c r="AN549" s="14"/>
      <c r="AO549" s="15"/>
    </row>
    <row r="550" spans="40:41" x14ac:dyDescent="0.25">
      <c r="AN550" s="16"/>
    </row>
    <row r="551" spans="40:41" x14ac:dyDescent="0.25">
      <c r="AN551" s="14"/>
      <c r="AO551" s="15"/>
    </row>
    <row r="552" spans="40:41" x14ac:dyDescent="0.25">
      <c r="AN552" s="16"/>
    </row>
    <row r="553" spans="40:41" x14ac:dyDescent="0.25">
      <c r="AN553" s="14"/>
      <c r="AO553" s="15"/>
    </row>
    <row r="554" spans="40:41" x14ac:dyDescent="0.25">
      <c r="AN554" s="16"/>
    </row>
    <row r="555" spans="40:41" x14ac:dyDescent="0.25">
      <c r="AN555" s="14"/>
      <c r="AO555" s="15"/>
    </row>
    <row r="556" spans="40:41" x14ac:dyDescent="0.25">
      <c r="AN556" s="16"/>
    </row>
    <row r="557" spans="40:41" x14ac:dyDescent="0.25">
      <c r="AN557" s="14"/>
      <c r="AO557" s="15"/>
    </row>
    <row r="558" spans="40:41" x14ac:dyDescent="0.25">
      <c r="AN558" s="16"/>
    </row>
    <row r="559" spans="40:41" x14ac:dyDescent="0.25">
      <c r="AN559" s="14"/>
      <c r="AO559" s="15"/>
    </row>
    <row r="560" spans="40:41" x14ac:dyDescent="0.25">
      <c r="AN560" s="16"/>
    </row>
    <row r="561" spans="40:41" x14ac:dyDescent="0.25">
      <c r="AN561" s="14"/>
      <c r="AO561" s="15"/>
    </row>
    <row r="562" spans="40:41" x14ac:dyDescent="0.25">
      <c r="AN562" s="16"/>
    </row>
    <row r="563" spans="40:41" x14ac:dyDescent="0.25">
      <c r="AN563" s="14"/>
      <c r="AO563" s="15"/>
    </row>
    <row r="564" spans="40:41" x14ac:dyDescent="0.25">
      <c r="AN564" s="16"/>
    </row>
    <row r="565" spans="40:41" x14ac:dyDescent="0.25">
      <c r="AN565" s="14"/>
      <c r="AO565" s="15"/>
    </row>
    <row r="566" spans="40:41" x14ac:dyDescent="0.25">
      <c r="AN566" s="16"/>
    </row>
    <row r="567" spans="40:41" x14ac:dyDescent="0.25">
      <c r="AN567" s="14"/>
      <c r="AO567" s="15"/>
    </row>
    <row r="568" spans="40:41" x14ac:dyDescent="0.25">
      <c r="AN568" s="16"/>
    </row>
    <row r="569" spans="40:41" x14ac:dyDescent="0.25">
      <c r="AN569" s="14"/>
      <c r="AO569" s="15"/>
    </row>
    <row r="570" spans="40:41" x14ac:dyDescent="0.25">
      <c r="AN570" s="16"/>
    </row>
    <row r="571" spans="40:41" x14ac:dyDescent="0.25">
      <c r="AN571" s="14"/>
      <c r="AO571" s="15"/>
    </row>
    <row r="572" spans="40:41" x14ac:dyDescent="0.25">
      <c r="AN572" s="16"/>
    </row>
    <row r="573" spans="40:41" x14ac:dyDescent="0.25">
      <c r="AN573" s="14"/>
      <c r="AO573" s="15"/>
    </row>
    <row r="574" spans="40:41" x14ac:dyDescent="0.25">
      <c r="AN574" s="16"/>
    </row>
    <row r="575" spans="40:41" x14ac:dyDescent="0.25">
      <c r="AN575" s="14"/>
      <c r="AO575" s="15"/>
    </row>
    <row r="576" spans="40:41" x14ac:dyDescent="0.25">
      <c r="AN576" s="16"/>
    </row>
    <row r="577" spans="40:41" x14ac:dyDescent="0.25">
      <c r="AN577" s="14"/>
      <c r="AO577" s="15"/>
    </row>
    <row r="578" spans="40:41" x14ac:dyDescent="0.25">
      <c r="AN578" s="16"/>
    </row>
    <row r="579" spans="40:41" x14ac:dyDescent="0.25">
      <c r="AN579" s="14"/>
      <c r="AO579" s="15"/>
    </row>
    <row r="580" spans="40:41" x14ac:dyDescent="0.25">
      <c r="AN580" s="16"/>
    </row>
    <row r="581" spans="40:41" x14ac:dyDescent="0.25">
      <c r="AN581" s="14"/>
      <c r="AO581" s="15"/>
    </row>
    <row r="582" spans="40:41" x14ac:dyDescent="0.25">
      <c r="AN582" s="16"/>
    </row>
    <row r="583" spans="40:41" x14ac:dyDescent="0.25">
      <c r="AN583" s="14"/>
      <c r="AO583" s="15"/>
    </row>
    <row r="584" spans="40:41" x14ac:dyDescent="0.25">
      <c r="AN584" s="16"/>
    </row>
    <row r="585" spans="40:41" x14ac:dyDescent="0.25">
      <c r="AN585" s="14"/>
      <c r="AO585" s="15"/>
    </row>
    <row r="586" spans="40:41" x14ac:dyDescent="0.25">
      <c r="AN586" s="16"/>
    </row>
    <row r="587" spans="40:41" x14ac:dyDescent="0.25">
      <c r="AN587" s="14"/>
      <c r="AO587" s="15"/>
    </row>
    <row r="588" spans="40:41" x14ac:dyDescent="0.25">
      <c r="AN588" s="16"/>
    </row>
    <row r="589" spans="40:41" x14ac:dyDescent="0.25">
      <c r="AN589" s="14"/>
      <c r="AO589" s="15"/>
    </row>
    <row r="590" spans="40:41" x14ac:dyDescent="0.25">
      <c r="AN590" s="16"/>
    </row>
    <row r="591" spans="40:41" x14ac:dyDescent="0.25">
      <c r="AN591" s="14"/>
      <c r="AO591" s="15"/>
    </row>
    <row r="592" spans="40:41" x14ac:dyDescent="0.25">
      <c r="AN592" s="16"/>
    </row>
    <row r="593" spans="40:41" x14ac:dyDescent="0.25">
      <c r="AN593" s="14"/>
      <c r="AO593" s="15"/>
    </row>
    <row r="594" spans="40:41" x14ac:dyDescent="0.25">
      <c r="AN594" s="16"/>
    </row>
    <row r="595" spans="40:41" x14ac:dyDescent="0.25">
      <c r="AN595" s="14"/>
      <c r="AO595" s="15"/>
    </row>
    <row r="596" spans="40:41" x14ac:dyDescent="0.25">
      <c r="AN596" s="16"/>
    </row>
    <row r="597" spans="40:41" x14ac:dyDescent="0.25">
      <c r="AN597" s="14"/>
      <c r="AO597" s="15"/>
    </row>
    <row r="598" spans="40:41" x14ac:dyDescent="0.25">
      <c r="AN598" s="16"/>
    </row>
    <row r="599" spans="40:41" x14ac:dyDescent="0.25">
      <c r="AN599" s="14"/>
      <c r="AO599" s="15"/>
    </row>
    <row r="600" spans="40:41" x14ac:dyDescent="0.25">
      <c r="AN600" s="16"/>
    </row>
    <row r="601" spans="40:41" x14ac:dyDescent="0.25">
      <c r="AN601" s="14"/>
      <c r="AO601" s="15"/>
    </row>
    <row r="602" spans="40:41" x14ac:dyDescent="0.25">
      <c r="AN602" s="16"/>
    </row>
    <row r="603" spans="40:41" x14ac:dyDescent="0.25">
      <c r="AN603" s="14"/>
      <c r="AO603" s="15"/>
    </row>
    <row r="604" spans="40:41" x14ac:dyDescent="0.25">
      <c r="AN604" s="16"/>
    </row>
    <row r="605" spans="40:41" x14ac:dyDescent="0.25">
      <c r="AN605" s="14"/>
      <c r="AO605" s="15"/>
    </row>
    <row r="606" spans="40:41" x14ac:dyDescent="0.25">
      <c r="AN606" s="16"/>
    </row>
    <row r="607" spans="40:41" x14ac:dyDescent="0.25">
      <c r="AN607" s="14"/>
      <c r="AO607" s="15"/>
    </row>
    <row r="608" spans="40:41" x14ac:dyDescent="0.25">
      <c r="AN608" s="16"/>
    </row>
    <row r="609" spans="40:41" x14ac:dyDescent="0.25">
      <c r="AN609" s="14"/>
      <c r="AO609" s="15"/>
    </row>
    <row r="610" spans="40:41" x14ac:dyDescent="0.25">
      <c r="AN610" s="16"/>
    </row>
    <row r="611" spans="40:41" x14ac:dyDescent="0.25">
      <c r="AN611" s="14"/>
      <c r="AO611" s="15"/>
    </row>
    <row r="612" spans="40:41" x14ac:dyDescent="0.25">
      <c r="AN612" s="16"/>
    </row>
    <row r="613" spans="40:41" x14ac:dyDescent="0.25">
      <c r="AN613" s="14"/>
      <c r="AO613" s="15"/>
    </row>
    <row r="614" spans="40:41" x14ac:dyDescent="0.25">
      <c r="AN614" s="16"/>
    </row>
    <row r="615" spans="40:41" x14ac:dyDescent="0.25">
      <c r="AN615" s="14"/>
      <c r="AO615" s="15"/>
    </row>
    <row r="616" spans="40:41" x14ac:dyDescent="0.25">
      <c r="AN616" s="16"/>
    </row>
    <row r="617" spans="40:41" x14ac:dyDescent="0.25">
      <c r="AN617" s="14"/>
      <c r="AO617" s="15"/>
    </row>
    <row r="618" spans="40:41" x14ac:dyDescent="0.25">
      <c r="AN618" s="16"/>
    </row>
    <row r="619" spans="40:41" x14ac:dyDescent="0.25">
      <c r="AN619" s="14"/>
      <c r="AO619" s="15"/>
    </row>
    <row r="620" spans="40:41" x14ac:dyDescent="0.25">
      <c r="AN620" s="16"/>
    </row>
    <row r="621" spans="40:41" x14ac:dyDescent="0.25">
      <c r="AN621" s="14"/>
      <c r="AO621" s="15"/>
    </row>
    <row r="622" spans="40:41" x14ac:dyDescent="0.25">
      <c r="AN622" s="16"/>
    </row>
    <row r="623" spans="40:41" x14ac:dyDescent="0.25">
      <c r="AN623" s="14"/>
      <c r="AO623" s="15"/>
    </row>
    <row r="624" spans="40:41" x14ac:dyDescent="0.25">
      <c r="AN624" s="16"/>
    </row>
    <row r="625" spans="40:41" x14ac:dyDescent="0.25">
      <c r="AN625" s="14"/>
      <c r="AO625" s="15"/>
    </row>
    <row r="626" spans="40:41" x14ac:dyDescent="0.25">
      <c r="AN626" s="16"/>
    </row>
    <row r="627" spans="40:41" x14ac:dyDescent="0.25">
      <c r="AN627" s="14"/>
      <c r="AO627" s="15"/>
    </row>
    <row r="628" spans="40:41" x14ac:dyDescent="0.25">
      <c r="AN628" s="16"/>
    </row>
    <row r="629" spans="40:41" x14ac:dyDescent="0.25">
      <c r="AN629" s="14"/>
      <c r="AO629" s="15"/>
    </row>
    <row r="630" spans="40:41" x14ac:dyDescent="0.25">
      <c r="AN630" s="16"/>
    </row>
    <row r="631" spans="40:41" x14ac:dyDescent="0.25">
      <c r="AN631" s="14"/>
      <c r="AO631" s="15"/>
    </row>
    <row r="632" spans="40:41" x14ac:dyDescent="0.25">
      <c r="AN632" s="16"/>
    </row>
    <row r="633" spans="40:41" x14ac:dyDescent="0.25">
      <c r="AN633" s="14"/>
      <c r="AO633" s="15"/>
    </row>
    <row r="634" spans="40:41" x14ac:dyDescent="0.25">
      <c r="AN634" s="16"/>
    </row>
    <row r="635" spans="40:41" x14ac:dyDescent="0.25">
      <c r="AN635" s="14"/>
      <c r="AO635" s="15"/>
    </row>
    <row r="636" spans="40:41" x14ac:dyDescent="0.25">
      <c r="AN636" s="16"/>
    </row>
    <row r="637" spans="40:41" x14ac:dyDescent="0.25">
      <c r="AN637" s="14"/>
      <c r="AO637" s="15"/>
    </row>
    <row r="638" spans="40:41" x14ac:dyDescent="0.25">
      <c r="AN638" s="16"/>
    </row>
    <row r="639" spans="40:41" x14ac:dyDescent="0.25">
      <c r="AN639" s="14"/>
      <c r="AO639" s="15"/>
    </row>
    <row r="640" spans="40:41" x14ac:dyDescent="0.25">
      <c r="AN640" s="16"/>
    </row>
    <row r="641" spans="40:41" x14ac:dyDescent="0.25">
      <c r="AN641" s="14"/>
      <c r="AO641" s="15"/>
    </row>
    <row r="642" spans="40:41" x14ac:dyDescent="0.25">
      <c r="AN642" s="16"/>
    </row>
    <row r="643" spans="40:41" x14ac:dyDescent="0.25">
      <c r="AN643" s="14"/>
      <c r="AO643" s="15"/>
    </row>
    <row r="644" spans="40:41" x14ac:dyDescent="0.25">
      <c r="AN644" s="16"/>
    </row>
    <row r="645" spans="40:41" x14ac:dyDescent="0.25">
      <c r="AN645" s="14"/>
      <c r="AO645" s="15"/>
    </row>
    <row r="646" spans="40:41" x14ac:dyDescent="0.25">
      <c r="AN646" s="16"/>
    </row>
    <row r="647" spans="40:41" x14ac:dyDescent="0.25">
      <c r="AN647" s="14"/>
      <c r="AO647" s="15"/>
    </row>
    <row r="648" spans="40:41" x14ac:dyDescent="0.25">
      <c r="AN648" s="16"/>
    </row>
    <row r="649" spans="40:41" x14ac:dyDescent="0.25">
      <c r="AN649" s="14"/>
      <c r="AO649" s="15"/>
    </row>
    <row r="650" spans="40:41" x14ac:dyDescent="0.25">
      <c r="AN650" s="16"/>
    </row>
    <row r="651" spans="40:41" x14ac:dyDescent="0.25">
      <c r="AN651" s="14"/>
      <c r="AO651" s="15"/>
    </row>
    <row r="652" spans="40:41" x14ac:dyDescent="0.25">
      <c r="AN652" s="16"/>
    </row>
    <row r="653" spans="40:41" x14ac:dyDescent="0.25">
      <c r="AN653" s="14"/>
      <c r="AO653" s="15"/>
    </row>
    <row r="654" spans="40:41" x14ac:dyDescent="0.25">
      <c r="AN654" s="16"/>
    </row>
    <row r="655" spans="40:41" x14ac:dyDescent="0.25">
      <c r="AN655" s="14"/>
      <c r="AO655" s="15"/>
    </row>
    <row r="656" spans="40:41" x14ac:dyDescent="0.25">
      <c r="AN656" s="16"/>
    </row>
    <row r="657" spans="40:41" x14ac:dyDescent="0.25">
      <c r="AN657" s="14"/>
      <c r="AO657" s="15"/>
    </row>
    <row r="658" spans="40:41" x14ac:dyDescent="0.25">
      <c r="AN658" s="16"/>
    </row>
    <row r="659" spans="40:41" x14ac:dyDescent="0.25">
      <c r="AN659" s="14"/>
      <c r="AO659" s="15"/>
    </row>
    <row r="660" spans="40:41" x14ac:dyDescent="0.25">
      <c r="AN660" s="16"/>
    </row>
    <row r="661" spans="40:41" x14ac:dyDescent="0.25">
      <c r="AN661" s="14"/>
      <c r="AO661" s="15"/>
    </row>
    <row r="662" spans="40:41" x14ac:dyDescent="0.25">
      <c r="AN662" s="16"/>
    </row>
    <row r="663" spans="40:41" x14ac:dyDescent="0.25">
      <c r="AN663" s="14"/>
      <c r="AO663" s="15"/>
    </row>
    <row r="664" spans="40:41" x14ac:dyDescent="0.25">
      <c r="AN664" s="16"/>
    </row>
    <row r="665" spans="40:41" x14ac:dyDescent="0.25">
      <c r="AN665" s="14"/>
      <c r="AO665" s="15"/>
    </row>
    <row r="666" spans="40:41" x14ac:dyDescent="0.25">
      <c r="AN666" s="16"/>
    </row>
    <row r="667" spans="40:41" x14ac:dyDescent="0.25">
      <c r="AN667" s="14"/>
      <c r="AO667" s="15"/>
    </row>
    <row r="668" spans="40:41" x14ac:dyDescent="0.25">
      <c r="AN668" s="16"/>
    </row>
    <row r="669" spans="40:41" x14ac:dyDescent="0.25">
      <c r="AN669" s="14"/>
      <c r="AO669" s="15"/>
    </row>
    <row r="670" spans="40:41" x14ac:dyDescent="0.25">
      <c r="AN670" s="16"/>
    </row>
    <row r="671" spans="40:41" x14ac:dyDescent="0.25">
      <c r="AN671" s="14"/>
      <c r="AO671" s="15"/>
    </row>
    <row r="672" spans="40:41" x14ac:dyDescent="0.25">
      <c r="AN672" s="16"/>
    </row>
    <row r="673" spans="40:41" x14ac:dyDescent="0.25">
      <c r="AN673" s="14"/>
      <c r="AO673" s="15"/>
    </row>
    <row r="674" spans="40:41" x14ac:dyDescent="0.25">
      <c r="AN674" s="16"/>
    </row>
    <row r="675" spans="40:41" x14ac:dyDescent="0.25">
      <c r="AN675" s="14"/>
      <c r="AO675" s="15"/>
    </row>
    <row r="676" spans="40:41" x14ac:dyDescent="0.25">
      <c r="AN676" s="16"/>
    </row>
    <row r="677" spans="40:41" x14ac:dyDescent="0.25">
      <c r="AN677" s="14"/>
      <c r="AO677" s="15"/>
    </row>
    <row r="678" spans="40:41" x14ac:dyDescent="0.25">
      <c r="AN678" s="16"/>
    </row>
    <row r="679" spans="40:41" x14ac:dyDescent="0.25">
      <c r="AN679" s="14"/>
      <c r="AO679" s="15"/>
    </row>
    <row r="680" spans="40:41" x14ac:dyDescent="0.25">
      <c r="AN680" s="16"/>
    </row>
    <row r="681" spans="40:41" x14ac:dyDescent="0.25">
      <c r="AN681" s="14"/>
      <c r="AO681" s="15"/>
    </row>
    <row r="682" spans="40:41" x14ac:dyDescent="0.25">
      <c r="AN682" s="16"/>
    </row>
    <row r="683" spans="40:41" x14ac:dyDescent="0.25">
      <c r="AN683" s="14"/>
      <c r="AO683" s="15"/>
    </row>
    <row r="684" spans="40:41" x14ac:dyDescent="0.25">
      <c r="AN684" s="16"/>
    </row>
    <row r="685" spans="40:41" x14ac:dyDescent="0.25">
      <c r="AN685" s="14"/>
      <c r="AO685" s="15"/>
    </row>
    <row r="686" spans="40:41" x14ac:dyDescent="0.25">
      <c r="AN686" s="16"/>
    </row>
    <row r="687" spans="40:41" x14ac:dyDescent="0.25">
      <c r="AN687" s="14"/>
      <c r="AO687" s="15"/>
    </row>
    <row r="688" spans="40:41" x14ac:dyDescent="0.25">
      <c r="AN688" s="16"/>
    </row>
    <row r="689" spans="40:41" x14ac:dyDescent="0.25">
      <c r="AN689" s="14"/>
      <c r="AO689" s="15"/>
    </row>
    <row r="690" spans="40:41" x14ac:dyDescent="0.25">
      <c r="AN690" s="16"/>
    </row>
    <row r="691" spans="40:41" x14ac:dyDescent="0.25">
      <c r="AN691" s="14"/>
      <c r="AO691" s="15"/>
    </row>
    <row r="692" spans="40:41" x14ac:dyDescent="0.25">
      <c r="AN692" s="16"/>
    </row>
    <row r="693" spans="40:41" x14ac:dyDescent="0.25">
      <c r="AN693" s="14"/>
      <c r="AO693" s="15"/>
    </row>
    <row r="694" spans="40:41" x14ac:dyDescent="0.25">
      <c r="AN694" s="16"/>
    </row>
    <row r="695" spans="40:41" x14ac:dyDescent="0.25">
      <c r="AN695" s="14"/>
      <c r="AO695" s="15"/>
    </row>
    <row r="696" spans="40:41" x14ac:dyDescent="0.25">
      <c r="AN696" s="16"/>
    </row>
    <row r="697" spans="40:41" x14ac:dyDescent="0.25">
      <c r="AN697" s="14"/>
      <c r="AO697" s="15"/>
    </row>
    <row r="698" spans="40:41" x14ac:dyDescent="0.25">
      <c r="AN698" s="16"/>
    </row>
    <row r="699" spans="40:41" x14ac:dyDescent="0.25">
      <c r="AN699" s="14"/>
      <c r="AO699" s="15"/>
    </row>
    <row r="700" spans="40:41" x14ac:dyDescent="0.25">
      <c r="AN700" s="16"/>
    </row>
    <row r="701" spans="40:41" x14ac:dyDescent="0.25">
      <c r="AN701" s="14"/>
      <c r="AO701" s="15"/>
    </row>
    <row r="702" spans="40:41" x14ac:dyDescent="0.25">
      <c r="AN702" s="16"/>
    </row>
    <row r="703" spans="40:41" x14ac:dyDescent="0.25">
      <c r="AN703" s="14"/>
      <c r="AO703" s="15"/>
    </row>
    <row r="704" spans="40:41" x14ac:dyDescent="0.25">
      <c r="AN704" s="16"/>
    </row>
    <row r="705" spans="40:41" x14ac:dyDescent="0.25">
      <c r="AN705" s="14"/>
      <c r="AO705" s="15"/>
    </row>
    <row r="706" spans="40:41" x14ac:dyDescent="0.25">
      <c r="AN706" s="16"/>
    </row>
    <row r="707" spans="40:41" x14ac:dyDescent="0.25">
      <c r="AN707" s="14"/>
      <c r="AO707" s="15"/>
    </row>
    <row r="708" spans="40:41" x14ac:dyDescent="0.25">
      <c r="AN708" s="16"/>
    </row>
    <row r="709" spans="40:41" x14ac:dyDescent="0.25">
      <c r="AN709" s="14"/>
      <c r="AO709" s="15"/>
    </row>
    <row r="710" spans="40:41" x14ac:dyDescent="0.25">
      <c r="AN710" s="16"/>
    </row>
    <row r="711" spans="40:41" x14ac:dyDescent="0.25">
      <c r="AN711" s="14"/>
      <c r="AO711" s="15"/>
    </row>
    <row r="712" spans="40:41" x14ac:dyDescent="0.25">
      <c r="AN712" s="16"/>
    </row>
    <row r="713" spans="40:41" x14ac:dyDescent="0.25">
      <c r="AN713" s="14"/>
      <c r="AO713" s="15"/>
    </row>
    <row r="714" spans="40:41" x14ac:dyDescent="0.25">
      <c r="AN714" s="16"/>
    </row>
    <row r="715" spans="40:41" x14ac:dyDescent="0.25">
      <c r="AN715" s="14"/>
      <c r="AO715" s="15"/>
    </row>
    <row r="716" spans="40:41" x14ac:dyDescent="0.25">
      <c r="AN716" s="16"/>
    </row>
    <row r="717" spans="40:41" x14ac:dyDescent="0.25">
      <c r="AN717" s="14"/>
      <c r="AO717" s="15"/>
    </row>
    <row r="718" spans="40:41" x14ac:dyDescent="0.25">
      <c r="AN718" s="16"/>
    </row>
    <row r="719" spans="40:41" x14ac:dyDescent="0.25">
      <c r="AN719" s="14"/>
      <c r="AO719" s="15"/>
    </row>
    <row r="720" spans="40:41" x14ac:dyDescent="0.25">
      <c r="AN720" s="16"/>
    </row>
    <row r="721" spans="40:41" x14ac:dyDescent="0.25">
      <c r="AN721" s="14"/>
      <c r="AO721" s="15"/>
    </row>
    <row r="722" spans="40:41" x14ac:dyDescent="0.25">
      <c r="AN722" s="16"/>
    </row>
    <row r="723" spans="40:41" x14ac:dyDescent="0.25">
      <c r="AN723" s="14"/>
      <c r="AO723" s="15"/>
    </row>
    <row r="724" spans="40:41" x14ac:dyDescent="0.25">
      <c r="AN724" s="16"/>
    </row>
    <row r="725" spans="40:41" x14ac:dyDescent="0.25">
      <c r="AN725" s="14"/>
      <c r="AO725" s="15"/>
    </row>
    <row r="726" spans="40:41" x14ac:dyDescent="0.25">
      <c r="AN726" s="16"/>
    </row>
    <row r="727" spans="40:41" x14ac:dyDescent="0.25">
      <c r="AN727" s="14"/>
      <c r="AO727" s="15"/>
    </row>
    <row r="728" spans="40:41" x14ac:dyDescent="0.25">
      <c r="AN728" s="16"/>
    </row>
    <row r="729" spans="40:41" x14ac:dyDescent="0.25">
      <c r="AN729" s="14"/>
      <c r="AO729" s="15"/>
    </row>
    <row r="730" spans="40:41" x14ac:dyDescent="0.25">
      <c r="AN730" s="16"/>
    </row>
    <row r="731" spans="40:41" x14ac:dyDescent="0.25">
      <c r="AN731" s="14"/>
      <c r="AO731" s="15"/>
    </row>
    <row r="732" spans="40:41" x14ac:dyDescent="0.25">
      <c r="AN732" s="16"/>
    </row>
    <row r="733" spans="40:41" x14ac:dyDescent="0.25">
      <c r="AN733" s="14"/>
      <c r="AO733" s="15"/>
    </row>
    <row r="734" spans="40:41" x14ac:dyDescent="0.25">
      <c r="AN734" s="16"/>
    </row>
    <row r="735" spans="40:41" x14ac:dyDescent="0.25">
      <c r="AN735" s="14"/>
      <c r="AO735" s="15"/>
    </row>
    <row r="736" spans="40:41" x14ac:dyDescent="0.25">
      <c r="AN736" s="16"/>
    </row>
    <row r="737" spans="40:41" x14ac:dyDescent="0.25">
      <c r="AN737" s="14"/>
      <c r="AO737" s="15"/>
    </row>
    <row r="738" spans="40:41" x14ac:dyDescent="0.25">
      <c r="AN738" s="16"/>
    </row>
    <row r="739" spans="40:41" x14ac:dyDescent="0.25">
      <c r="AN739" s="14"/>
      <c r="AO739" s="15"/>
    </row>
    <row r="740" spans="40:41" x14ac:dyDescent="0.25">
      <c r="AN740" s="16"/>
    </row>
    <row r="741" spans="40:41" x14ac:dyDescent="0.25">
      <c r="AN741" s="14"/>
      <c r="AO741" s="15"/>
    </row>
    <row r="742" spans="40:41" x14ac:dyDescent="0.25">
      <c r="AN742" s="16"/>
    </row>
    <row r="743" spans="40:41" x14ac:dyDescent="0.25">
      <c r="AN743" s="14"/>
      <c r="AO743" s="15"/>
    </row>
    <row r="744" spans="40:41" x14ac:dyDescent="0.25">
      <c r="AN744" s="16"/>
    </row>
    <row r="745" spans="40:41" x14ac:dyDescent="0.25">
      <c r="AN745" s="14"/>
      <c r="AO745" s="15"/>
    </row>
    <row r="746" spans="40:41" x14ac:dyDescent="0.25">
      <c r="AN746" s="16"/>
    </row>
    <row r="747" spans="40:41" x14ac:dyDescent="0.25">
      <c r="AN747" s="14"/>
      <c r="AO747" s="15"/>
    </row>
    <row r="748" spans="40:41" x14ac:dyDescent="0.25">
      <c r="AN748" s="16"/>
    </row>
    <row r="749" spans="40:41" x14ac:dyDescent="0.25">
      <c r="AN749" s="14"/>
      <c r="AO749" s="15"/>
    </row>
    <row r="750" spans="40:41" x14ac:dyDescent="0.25">
      <c r="AN750" s="16"/>
    </row>
    <row r="751" spans="40:41" x14ac:dyDescent="0.25">
      <c r="AN751" s="14"/>
      <c r="AO751" s="15"/>
    </row>
    <row r="752" spans="40:41" x14ac:dyDescent="0.25">
      <c r="AN752" s="16"/>
    </row>
    <row r="753" spans="40:41" x14ac:dyDescent="0.25">
      <c r="AN753" s="14"/>
      <c r="AO753" s="15"/>
    </row>
    <row r="754" spans="40:41" x14ac:dyDescent="0.25">
      <c r="AN754" s="16"/>
    </row>
    <row r="755" spans="40:41" x14ac:dyDescent="0.25">
      <c r="AN755" s="14"/>
      <c r="AO755" s="15"/>
    </row>
    <row r="756" spans="40:41" x14ac:dyDescent="0.25">
      <c r="AN756" s="16"/>
    </row>
    <row r="757" spans="40:41" x14ac:dyDescent="0.25">
      <c r="AN757" s="14"/>
      <c r="AO757" s="15"/>
    </row>
    <row r="758" spans="40:41" x14ac:dyDescent="0.25">
      <c r="AN758" s="16"/>
    </row>
    <row r="759" spans="40:41" x14ac:dyDescent="0.25">
      <c r="AN759" s="14"/>
      <c r="AO759" s="15"/>
    </row>
    <row r="760" spans="40:41" x14ac:dyDescent="0.25">
      <c r="AN760" s="16"/>
    </row>
    <row r="761" spans="40:41" x14ac:dyDescent="0.25">
      <c r="AN761" s="14"/>
      <c r="AO761" s="15"/>
    </row>
    <row r="762" spans="40:41" x14ac:dyDescent="0.25">
      <c r="AN762" s="16"/>
    </row>
    <row r="763" spans="40:41" x14ac:dyDescent="0.25">
      <c r="AN763" s="14"/>
      <c r="AO763" s="15"/>
    </row>
    <row r="764" spans="40:41" x14ac:dyDescent="0.25">
      <c r="AN764" s="16"/>
    </row>
    <row r="765" spans="40:41" x14ac:dyDescent="0.25">
      <c r="AN765" s="14"/>
      <c r="AO765" s="15"/>
    </row>
    <row r="766" spans="40:41" x14ac:dyDescent="0.25">
      <c r="AN766" s="16"/>
    </row>
    <row r="767" spans="40:41" x14ac:dyDescent="0.25">
      <c r="AN767" s="14"/>
      <c r="AO767" s="15"/>
    </row>
    <row r="768" spans="40:41" x14ac:dyDescent="0.25">
      <c r="AN768" s="16"/>
    </row>
    <row r="769" spans="40:41" x14ac:dyDescent="0.25">
      <c r="AN769" s="14"/>
      <c r="AO769" s="15"/>
    </row>
    <row r="770" spans="40:41" x14ac:dyDescent="0.25">
      <c r="AN770" s="16"/>
    </row>
    <row r="771" spans="40:41" x14ac:dyDescent="0.25">
      <c r="AN771" s="14"/>
      <c r="AO771" s="15"/>
    </row>
    <row r="772" spans="40:41" x14ac:dyDescent="0.25">
      <c r="AN772" s="16"/>
    </row>
    <row r="773" spans="40:41" x14ac:dyDescent="0.25">
      <c r="AN773" s="14"/>
      <c r="AO773" s="15"/>
    </row>
    <row r="774" spans="40:41" x14ac:dyDescent="0.25">
      <c r="AN774" s="16"/>
    </row>
    <row r="775" spans="40:41" x14ac:dyDescent="0.25">
      <c r="AN775" s="14"/>
      <c r="AO775" s="15"/>
    </row>
    <row r="776" spans="40:41" x14ac:dyDescent="0.25">
      <c r="AN776" s="16"/>
    </row>
    <row r="777" spans="40:41" x14ac:dyDescent="0.25">
      <c r="AN777" s="14"/>
      <c r="AO777" s="15"/>
    </row>
    <row r="778" spans="40:41" x14ac:dyDescent="0.25">
      <c r="AN778" s="16"/>
    </row>
    <row r="779" spans="40:41" x14ac:dyDescent="0.25">
      <c r="AN779" s="14"/>
      <c r="AO779" s="15"/>
    </row>
    <row r="780" spans="40:41" x14ac:dyDescent="0.25">
      <c r="AN780" s="16"/>
    </row>
    <row r="781" spans="40:41" x14ac:dyDescent="0.25">
      <c r="AN781" s="14"/>
      <c r="AO781" s="15"/>
    </row>
    <row r="782" spans="40:41" x14ac:dyDescent="0.25">
      <c r="AN782" s="16"/>
    </row>
    <row r="783" spans="40:41" x14ac:dyDescent="0.25">
      <c r="AN783" s="14"/>
      <c r="AO783" s="15"/>
    </row>
    <row r="784" spans="40:41" x14ac:dyDescent="0.25">
      <c r="AN784" s="16"/>
    </row>
    <row r="785" spans="40:41" x14ac:dyDescent="0.25">
      <c r="AN785" s="14"/>
      <c r="AO785" s="15"/>
    </row>
    <row r="786" spans="40:41" x14ac:dyDescent="0.25">
      <c r="AN786" s="16"/>
    </row>
    <row r="787" spans="40:41" x14ac:dyDescent="0.25">
      <c r="AN787" s="14"/>
      <c r="AO787" s="15"/>
    </row>
    <row r="788" spans="40:41" x14ac:dyDescent="0.25">
      <c r="AN788" s="16"/>
    </row>
    <row r="789" spans="40:41" x14ac:dyDescent="0.25">
      <c r="AN789" s="14"/>
      <c r="AO789" s="15"/>
    </row>
    <row r="790" spans="40:41" x14ac:dyDescent="0.25">
      <c r="AN790" s="16"/>
    </row>
    <row r="791" spans="40:41" x14ac:dyDescent="0.25">
      <c r="AN791" s="14"/>
      <c r="AO791" s="15"/>
    </row>
    <row r="792" spans="40:41" x14ac:dyDescent="0.25">
      <c r="AN792" s="16"/>
    </row>
    <row r="793" spans="40:41" x14ac:dyDescent="0.25">
      <c r="AN793" s="14"/>
      <c r="AO793" s="15"/>
    </row>
    <row r="794" spans="40:41" x14ac:dyDescent="0.25">
      <c r="AN794" s="16"/>
    </row>
    <row r="795" spans="40:41" x14ac:dyDescent="0.25">
      <c r="AN795" s="14"/>
      <c r="AO795" s="15"/>
    </row>
    <row r="796" spans="40:41" x14ac:dyDescent="0.25">
      <c r="AN796" s="16"/>
    </row>
    <row r="797" spans="40:41" x14ac:dyDescent="0.25">
      <c r="AN797" s="14"/>
      <c r="AO797" s="15"/>
    </row>
    <row r="798" spans="40:41" x14ac:dyDescent="0.25">
      <c r="AN798" s="16"/>
    </row>
    <row r="799" spans="40:41" x14ac:dyDescent="0.25">
      <c r="AN799" s="14"/>
      <c r="AO799" s="15"/>
    </row>
    <row r="800" spans="40:41" x14ac:dyDescent="0.25">
      <c r="AN800" s="16"/>
    </row>
    <row r="801" spans="40:41" x14ac:dyDescent="0.25">
      <c r="AN801" s="14"/>
      <c r="AO801" s="15"/>
    </row>
    <row r="802" spans="40:41" x14ac:dyDescent="0.25">
      <c r="AN802" s="16"/>
    </row>
    <row r="803" spans="40:41" x14ac:dyDescent="0.25">
      <c r="AN803" s="14"/>
      <c r="AO803" s="15"/>
    </row>
    <row r="804" spans="40:41" x14ac:dyDescent="0.25">
      <c r="AN804" s="16"/>
    </row>
    <row r="805" spans="40:41" x14ac:dyDescent="0.25">
      <c r="AN805" s="14"/>
      <c r="AO805" s="15"/>
    </row>
    <row r="806" spans="40:41" x14ac:dyDescent="0.25">
      <c r="AN806" s="16"/>
    </row>
    <row r="807" spans="40:41" x14ac:dyDescent="0.25">
      <c r="AN807" s="14"/>
      <c r="AO807" s="15"/>
    </row>
    <row r="808" spans="40:41" x14ac:dyDescent="0.25">
      <c r="AN808" s="16"/>
    </row>
    <row r="809" spans="40:41" x14ac:dyDescent="0.25">
      <c r="AN809" s="14"/>
      <c r="AO809" s="15"/>
    </row>
    <row r="810" spans="40:41" x14ac:dyDescent="0.25">
      <c r="AN810" s="16"/>
    </row>
    <row r="811" spans="40:41" x14ac:dyDescent="0.25">
      <c r="AN811" s="14"/>
      <c r="AO811" s="15"/>
    </row>
    <row r="812" spans="40:41" x14ac:dyDescent="0.25">
      <c r="AN812" s="16"/>
    </row>
    <row r="813" spans="40:41" x14ac:dyDescent="0.25">
      <c r="AN813" s="14"/>
      <c r="AO813" s="15"/>
    </row>
    <row r="814" spans="40:41" x14ac:dyDescent="0.25">
      <c r="AN814" s="16"/>
    </row>
    <row r="815" spans="40:41" x14ac:dyDescent="0.25">
      <c r="AN815" s="14"/>
      <c r="AO815" s="15"/>
    </row>
    <row r="816" spans="40:41" x14ac:dyDescent="0.25">
      <c r="AN816" s="16"/>
    </row>
    <row r="817" spans="40:41" x14ac:dyDescent="0.25">
      <c r="AN817" s="14"/>
      <c r="AO817" s="15"/>
    </row>
    <row r="818" spans="40:41" x14ac:dyDescent="0.25">
      <c r="AN818" s="16"/>
    </row>
    <row r="819" spans="40:41" x14ac:dyDescent="0.25">
      <c r="AN819" s="14"/>
      <c r="AO819" s="15"/>
    </row>
    <row r="820" spans="40:41" x14ac:dyDescent="0.25">
      <c r="AN820" s="16"/>
    </row>
    <row r="821" spans="40:41" x14ac:dyDescent="0.25">
      <c r="AN821" s="14"/>
      <c r="AO821" s="15"/>
    </row>
    <row r="822" spans="40:41" x14ac:dyDescent="0.25">
      <c r="AN822" s="16"/>
    </row>
    <row r="823" spans="40:41" x14ac:dyDescent="0.25">
      <c r="AN823" s="14"/>
      <c r="AO823" s="15"/>
    </row>
    <row r="824" spans="40:41" x14ac:dyDescent="0.25">
      <c r="AN824" s="16"/>
    </row>
    <row r="825" spans="40:41" x14ac:dyDescent="0.25">
      <c r="AN825" s="14"/>
      <c r="AO825" s="15"/>
    </row>
    <row r="826" spans="40:41" x14ac:dyDescent="0.25">
      <c r="AN826" s="16"/>
    </row>
    <row r="827" spans="40:41" x14ac:dyDescent="0.25">
      <c r="AN827" s="14"/>
      <c r="AO827" s="15"/>
    </row>
    <row r="828" spans="40:41" x14ac:dyDescent="0.25">
      <c r="AN828" s="16"/>
    </row>
    <row r="829" spans="40:41" x14ac:dyDescent="0.25">
      <c r="AN829" s="14"/>
      <c r="AO829" s="15"/>
    </row>
    <row r="830" spans="40:41" x14ac:dyDescent="0.25">
      <c r="AN830" s="16"/>
    </row>
    <row r="831" spans="40:41" x14ac:dyDescent="0.25">
      <c r="AN831" s="14"/>
      <c r="AO831" s="15"/>
    </row>
    <row r="832" spans="40:41" x14ac:dyDescent="0.25">
      <c r="AN832" s="16"/>
    </row>
    <row r="833" spans="40:41" x14ac:dyDescent="0.25">
      <c r="AN833" s="14"/>
      <c r="AO833" s="15"/>
    </row>
    <row r="834" spans="40:41" x14ac:dyDescent="0.25">
      <c r="AN834" s="16"/>
    </row>
    <row r="835" spans="40:41" x14ac:dyDescent="0.25">
      <c r="AN835" s="14"/>
      <c r="AO835" s="15"/>
    </row>
    <row r="836" spans="40:41" x14ac:dyDescent="0.25">
      <c r="AN836" s="16"/>
    </row>
    <row r="837" spans="40:41" x14ac:dyDescent="0.25">
      <c r="AN837" s="14"/>
      <c r="AO837" s="15"/>
    </row>
    <row r="838" spans="40:41" x14ac:dyDescent="0.25">
      <c r="AN838" s="16"/>
    </row>
    <row r="839" spans="40:41" x14ac:dyDescent="0.25">
      <c r="AN839" s="14"/>
      <c r="AO839" s="15"/>
    </row>
    <row r="840" spans="40:41" x14ac:dyDescent="0.25">
      <c r="AN840" s="16"/>
    </row>
    <row r="841" spans="40:41" x14ac:dyDescent="0.25">
      <c r="AN841" s="14"/>
      <c r="AO841" s="15"/>
    </row>
    <row r="842" spans="40:41" x14ac:dyDescent="0.25">
      <c r="AN842" s="16"/>
    </row>
    <row r="843" spans="40:41" x14ac:dyDescent="0.25">
      <c r="AN843" s="14"/>
      <c r="AO843" s="15"/>
    </row>
    <row r="844" spans="40:41" x14ac:dyDescent="0.25">
      <c r="AN844" s="16"/>
    </row>
    <row r="845" spans="40:41" x14ac:dyDescent="0.25">
      <c r="AN845" s="14"/>
      <c r="AO845" s="15"/>
    </row>
    <row r="846" spans="40:41" x14ac:dyDescent="0.25">
      <c r="AN846" s="16"/>
    </row>
    <row r="847" spans="40:41" x14ac:dyDescent="0.25">
      <c r="AN847" s="14"/>
      <c r="AO847" s="15"/>
    </row>
    <row r="848" spans="40:41" x14ac:dyDescent="0.25">
      <c r="AN848" s="16"/>
    </row>
    <row r="849" spans="40:41" x14ac:dyDescent="0.25">
      <c r="AN849" s="14"/>
      <c r="AO849" s="15"/>
    </row>
    <row r="850" spans="40:41" x14ac:dyDescent="0.25">
      <c r="AN850" s="16"/>
    </row>
    <row r="851" spans="40:41" x14ac:dyDescent="0.25">
      <c r="AN851" s="14"/>
      <c r="AO851" s="15"/>
    </row>
    <row r="852" spans="40:41" x14ac:dyDescent="0.25">
      <c r="AN852" s="16"/>
    </row>
    <row r="853" spans="40:41" x14ac:dyDescent="0.25">
      <c r="AN853" s="14"/>
      <c r="AO853" s="15"/>
    </row>
    <row r="854" spans="40:41" x14ac:dyDescent="0.25">
      <c r="AN854" s="16"/>
    </row>
    <row r="855" spans="40:41" x14ac:dyDescent="0.25">
      <c r="AN855" s="14"/>
      <c r="AO855" s="15"/>
    </row>
    <row r="856" spans="40:41" x14ac:dyDescent="0.25">
      <c r="AN856" s="16"/>
    </row>
    <row r="857" spans="40:41" x14ac:dyDescent="0.25">
      <c r="AN857" s="14"/>
      <c r="AO857" s="15"/>
    </row>
    <row r="858" spans="40:41" x14ac:dyDescent="0.25">
      <c r="AN858" s="16"/>
    </row>
    <row r="859" spans="40:41" x14ac:dyDescent="0.25">
      <c r="AN859" s="14"/>
      <c r="AO859" s="15"/>
    </row>
    <row r="860" spans="40:41" x14ac:dyDescent="0.25">
      <c r="AN860" s="16"/>
    </row>
    <row r="861" spans="40:41" x14ac:dyDescent="0.25">
      <c r="AN861" s="14"/>
      <c r="AO861" s="15"/>
    </row>
    <row r="862" spans="40:41" x14ac:dyDescent="0.25">
      <c r="AN862" s="16"/>
    </row>
    <row r="863" spans="40:41" x14ac:dyDescent="0.25">
      <c r="AN863" s="14"/>
      <c r="AO863" s="15"/>
    </row>
    <row r="864" spans="40:41" x14ac:dyDescent="0.25">
      <c r="AN864" s="16"/>
    </row>
    <row r="865" spans="40:41" x14ac:dyDescent="0.25">
      <c r="AN865" s="14"/>
      <c r="AO865" s="15"/>
    </row>
    <row r="866" spans="40:41" x14ac:dyDescent="0.25">
      <c r="AN866" s="16"/>
    </row>
    <row r="867" spans="40:41" x14ac:dyDescent="0.25">
      <c r="AN867" s="14"/>
      <c r="AO867" s="15"/>
    </row>
    <row r="868" spans="40:41" x14ac:dyDescent="0.25">
      <c r="AN868" s="16"/>
    </row>
    <row r="869" spans="40:41" x14ac:dyDescent="0.25">
      <c r="AN869" s="14"/>
      <c r="AO869" s="15"/>
    </row>
    <row r="870" spans="40:41" x14ac:dyDescent="0.25">
      <c r="AN870" s="16"/>
    </row>
    <row r="871" spans="40:41" x14ac:dyDescent="0.25">
      <c r="AN871" s="14"/>
      <c r="AO871" s="15"/>
    </row>
    <row r="872" spans="40:41" x14ac:dyDescent="0.25">
      <c r="AN872" s="16"/>
    </row>
    <row r="873" spans="40:41" x14ac:dyDescent="0.25">
      <c r="AN873" s="14"/>
      <c r="AO873" s="15"/>
    </row>
    <row r="874" spans="40:41" x14ac:dyDescent="0.25">
      <c r="AN874" s="16"/>
    </row>
    <row r="875" spans="40:41" x14ac:dyDescent="0.25">
      <c r="AN875" s="14"/>
      <c r="AO875" s="15"/>
    </row>
    <row r="876" spans="40:41" x14ac:dyDescent="0.25">
      <c r="AN876" s="16"/>
    </row>
    <row r="877" spans="40:41" x14ac:dyDescent="0.25">
      <c r="AN877" s="14"/>
      <c r="AO877" s="15"/>
    </row>
    <row r="878" spans="40:41" x14ac:dyDescent="0.25">
      <c r="AN878" s="16"/>
    </row>
    <row r="879" spans="40:41" x14ac:dyDescent="0.25">
      <c r="AN879" s="14"/>
      <c r="AO879" s="15"/>
    </row>
    <row r="880" spans="40:41" x14ac:dyDescent="0.25">
      <c r="AN880" s="16"/>
    </row>
    <row r="881" spans="40:41" x14ac:dyDescent="0.25">
      <c r="AN881" s="14"/>
      <c r="AO881" s="15"/>
    </row>
    <row r="882" spans="40:41" x14ac:dyDescent="0.25">
      <c r="AN882" s="16"/>
    </row>
    <row r="883" spans="40:41" x14ac:dyDescent="0.25">
      <c r="AN883" s="14"/>
      <c r="AO883" s="15"/>
    </row>
    <row r="884" spans="40:41" x14ac:dyDescent="0.25">
      <c r="AN884" s="16"/>
    </row>
    <row r="885" spans="40:41" x14ac:dyDescent="0.25">
      <c r="AN885" s="14"/>
      <c r="AO885" s="15"/>
    </row>
    <row r="886" spans="40:41" x14ac:dyDescent="0.25">
      <c r="AN886" s="16"/>
    </row>
    <row r="887" spans="40:41" x14ac:dyDescent="0.25">
      <c r="AN887" s="14"/>
      <c r="AO887" s="15"/>
    </row>
    <row r="888" spans="40:41" x14ac:dyDescent="0.25">
      <c r="AN888" s="16"/>
    </row>
    <row r="889" spans="40:41" x14ac:dyDescent="0.25">
      <c r="AN889" s="14"/>
      <c r="AO889" s="15"/>
    </row>
    <row r="890" spans="40:41" x14ac:dyDescent="0.25">
      <c r="AN890" s="16"/>
    </row>
    <row r="891" spans="40:41" x14ac:dyDescent="0.25">
      <c r="AN891" s="14"/>
      <c r="AO891" s="15"/>
    </row>
    <row r="892" spans="40:41" x14ac:dyDescent="0.25">
      <c r="AN892" s="16"/>
    </row>
    <row r="893" spans="40:41" x14ac:dyDescent="0.25">
      <c r="AN893" s="14"/>
      <c r="AO893" s="15"/>
    </row>
    <row r="894" spans="40:41" x14ac:dyDescent="0.25">
      <c r="AN894" s="16"/>
    </row>
    <row r="895" spans="40:41" x14ac:dyDescent="0.25">
      <c r="AN895" s="14"/>
      <c r="AO895" s="15"/>
    </row>
    <row r="896" spans="40:41" x14ac:dyDescent="0.25">
      <c r="AN896" s="16"/>
    </row>
    <row r="897" spans="40:41" x14ac:dyDescent="0.25">
      <c r="AN897" s="14"/>
      <c r="AO897" s="15"/>
    </row>
    <row r="898" spans="40:41" x14ac:dyDescent="0.25">
      <c r="AN898" s="16"/>
    </row>
    <row r="899" spans="40:41" x14ac:dyDescent="0.25">
      <c r="AN899" s="14"/>
      <c r="AO899" s="15"/>
    </row>
    <row r="900" spans="40:41" x14ac:dyDescent="0.25">
      <c r="AN900" s="16"/>
    </row>
    <row r="901" spans="40:41" x14ac:dyDescent="0.25">
      <c r="AN901" s="14"/>
      <c r="AO901" s="15"/>
    </row>
    <row r="902" spans="40:41" x14ac:dyDescent="0.25">
      <c r="AN902" s="16"/>
    </row>
    <row r="903" spans="40:41" x14ac:dyDescent="0.25">
      <c r="AN903" s="14"/>
      <c r="AO903" s="15"/>
    </row>
    <row r="904" spans="40:41" x14ac:dyDescent="0.25">
      <c r="AN904" s="16"/>
    </row>
    <row r="905" spans="40:41" x14ac:dyDescent="0.25">
      <c r="AN905" s="14"/>
      <c r="AO905" s="15"/>
    </row>
    <row r="906" spans="40:41" x14ac:dyDescent="0.25">
      <c r="AN906" s="16"/>
    </row>
    <row r="907" spans="40:41" x14ac:dyDescent="0.25">
      <c r="AN907" s="14"/>
      <c r="AO907" s="15"/>
    </row>
    <row r="908" spans="40:41" x14ac:dyDescent="0.25">
      <c r="AN908" s="16"/>
    </row>
    <row r="909" spans="40:41" x14ac:dyDescent="0.25">
      <c r="AN909" s="14"/>
      <c r="AO909" s="15"/>
    </row>
    <row r="910" spans="40:41" x14ac:dyDescent="0.25">
      <c r="AN910" s="16"/>
    </row>
    <row r="911" spans="40:41" x14ac:dyDescent="0.25">
      <c r="AN911" s="14"/>
      <c r="AO911" s="15"/>
    </row>
    <row r="912" spans="40:41" x14ac:dyDescent="0.25">
      <c r="AN912" s="16"/>
    </row>
    <row r="913" spans="40:41" x14ac:dyDescent="0.25">
      <c r="AN913" s="14"/>
      <c r="AO913" s="15"/>
    </row>
    <row r="914" spans="40:41" x14ac:dyDescent="0.25">
      <c r="AN914" s="16"/>
    </row>
    <row r="915" spans="40:41" x14ac:dyDescent="0.25">
      <c r="AN915" s="14"/>
      <c r="AO915" s="15"/>
    </row>
    <row r="916" spans="40:41" x14ac:dyDescent="0.25">
      <c r="AN916" s="16"/>
    </row>
    <row r="917" spans="40:41" x14ac:dyDescent="0.25">
      <c r="AN917" s="14"/>
      <c r="AO917" s="15"/>
    </row>
    <row r="918" spans="40:41" x14ac:dyDescent="0.25">
      <c r="AN918" s="16"/>
    </row>
    <row r="919" spans="40:41" x14ac:dyDescent="0.25">
      <c r="AN919" s="14"/>
      <c r="AO919" s="15"/>
    </row>
    <row r="920" spans="40:41" x14ac:dyDescent="0.25">
      <c r="AN920" s="16"/>
    </row>
    <row r="921" spans="40:41" x14ac:dyDescent="0.25">
      <c r="AN921" s="14"/>
      <c r="AO921" s="15"/>
    </row>
    <row r="922" spans="40:41" x14ac:dyDescent="0.25">
      <c r="AN922" s="16"/>
    </row>
    <row r="923" spans="40:41" x14ac:dyDescent="0.25">
      <c r="AN923" s="14"/>
      <c r="AO923" s="15"/>
    </row>
    <row r="924" spans="40:41" x14ac:dyDescent="0.25">
      <c r="AN924" s="16"/>
    </row>
    <row r="925" spans="40:41" x14ac:dyDescent="0.25">
      <c r="AN925" s="14"/>
      <c r="AO925" s="15"/>
    </row>
    <row r="926" spans="40:41" x14ac:dyDescent="0.25">
      <c r="AN926" s="16"/>
    </row>
    <row r="927" spans="40:41" x14ac:dyDescent="0.25">
      <c r="AN927" s="14"/>
      <c r="AO927" s="15"/>
    </row>
    <row r="928" spans="40:41" x14ac:dyDescent="0.25">
      <c r="AN928" s="16"/>
    </row>
    <row r="929" spans="40:41" x14ac:dyDescent="0.25">
      <c r="AN929" s="14"/>
      <c r="AO929" s="15"/>
    </row>
    <row r="930" spans="40:41" x14ac:dyDescent="0.25">
      <c r="AN930" s="16"/>
    </row>
    <row r="931" spans="40:41" x14ac:dyDescent="0.25">
      <c r="AN931" s="14"/>
      <c r="AO931" s="15"/>
    </row>
    <row r="932" spans="40:41" x14ac:dyDescent="0.25">
      <c r="AN932" s="16"/>
    </row>
    <row r="933" spans="40:41" x14ac:dyDescent="0.25">
      <c r="AN933" s="14"/>
      <c r="AO933" s="15"/>
    </row>
    <row r="934" spans="40:41" x14ac:dyDescent="0.25">
      <c r="AN934" s="16"/>
    </row>
    <row r="935" spans="40:41" x14ac:dyDescent="0.25">
      <c r="AN935" s="14"/>
      <c r="AO935" s="15"/>
    </row>
    <row r="936" spans="40:41" x14ac:dyDescent="0.25">
      <c r="AN936" s="16"/>
    </row>
    <row r="937" spans="40:41" x14ac:dyDescent="0.25">
      <c r="AN937" s="14"/>
      <c r="AO937" s="15"/>
    </row>
    <row r="938" spans="40:41" x14ac:dyDescent="0.25">
      <c r="AN938" s="16"/>
    </row>
    <row r="939" spans="40:41" x14ac:dyDescent="0.25">
      <c r="AN939" s="14"/>
      <c r="AO939" s="15"/>
    </row>
    <row r="940" spans="40:41" x14ac:dyDescent="0.25">
      <c r="AN940" s="16"/>
    </row>
    <row r="941" spans="40:41" x14ac:dyDescent="0.25">
      <c r="AN941" s="14"/>
      <c r="AO941" s="15"/>
    </row>
    <row r="942" spans="40:41" x14ac:dyDescent="0.25">
      <c r="AN942" s="16"/>
    </row>
    <row r="943" spans="40:41" x14ac:dyDescent="0.25">
      <c r="AN943" s="14"/>
      <c r="AO943" s="15"/>
    </row>
    <row r="944" spans="40:41" x14ac:dyDescent="0.25">
      <c r="AN944" s="16"/>
    </row>
    <row r="945" spans="40:41" x14ac:dyDescent="0.25">
      <c r="AN945" s="14"/>
      <c r="AO945" s="15"/>
    </row>
    <row r="946" spans="40:41" x14ac:dyDescent="0.25">
      <c r="AN946" s="16"/>
    </row>
    <row r="947" spans="40:41" x14ac:dyDescent="0.25">
      <c r="AN947" s="14"/>
      <c r="AO947" s="15"/>
    </row>
    <row r="948" spans="40:41" x14ac:dyDescent="0.25">
      <c r="AN948" s="16"/>
    </row>
    <row r="949" spans="40:41" x14ac:dyDescent="0.25">
      <c r="AN949" s="14"/>
      <c r="AO949" s="15"/>
    </row>
    <row r="950" spans="40:41" x14ac:dyDescent="0.25">
      <c r="AN950" s="16"/>
    </row>
    <row r="951" spans="40:41" x14ac:dyDescent="0.25">
      <c r="AN951" s="14"/>
      <c r="AO951" s="15"/>
    </row>
    <row r="952" spans="40:41" x14ac:dyDescent="0.25">
      <c r="AN952" s="16"/>
    </row>
    <row r="953" spans="40:41" x14ac:dyDescent="0.25">
      <c r="AN953" s="14"/>
      <c r="AO953" s="15"/>
    </row>
    <row r="954" spans="40:41" x14ac:dyDescent="0.25">
      <c r="AN954" s="16"/>
    </row>
    <row r="955" spans="40:41" x14ac:dyDescent="0.25">
      <c r="AN955" s="14"/>
      <c r="AO955" s="15"/>
    </row>
    <row r="956" spans="40:41" x14ac:dyDescent="0.25">
      <c r="AN956" s="16"/>
    </row>
    <row r="957" spans="40:41" x14ac:dyDescent="0.25">
      <c r="AN957" s="14"/>
      <c r="AO957" s="15"/>
    </row>
    <row r="958" spans="40:41" x14ac:dyDescent="0.25">
      <c r="AN958" s="16"/>
    </row>
    <row r="959" spans="40:41" x14ac:dyDescent="0.25">
      <c r="AN959" s="14"/>
      <c r="AO959" s="15"/>
    </row>
    <row r="960" spans="40:41" x14ac:dyDescent="0.25">
      <c r="AN960" s="16"/>
    </row>
    <row r="961" spans="40:41" x14ac:dyDescent="0.25">
      <c r="AN961" s="14"/>
      <c r="AO961" s="15"/>
    </row>
    <row r="962" spans="40:41" x14ac:dyDescent="0.25">
      <c r="AN962" s="16"/>
    </row>
    <row r="963" spans="40:41" x14ac:dyDescent="0.25">
      <c r="AN963" s="14"/>
      <c r="AO963" s="15"/>
    </row>
    <row r="964" spans="40:41" x14ac:dyDescent="0.25">
      <c r="AN964" s="16"/>
    </row>
    <row r="965" spans="40:41" x14ac:dyDescent="0.25">
      <c r="AN965" s="14"/>
      <c r="AO965" s="15"/>
    </row>
    <row r="966" spans="40:41" x14ac:dyDescent="0.25">
      <c r="AN966" s="16"/>
    </row>
    <row r="967" spans="40:41" x14ac:dyDescent="0.25">
      <c r="AN967" s="14"/>
      <c r="AO967" s="15"/>
    </row>
    <row r="968" spans="40:41" x14ac:dyDescent="0.25">
      <c r="AN968" s="16"/>
    </row>
    <row r="969" spans="40:41" x14ac:dyDescent="0.25">
      <c r="AN969" s="14"/>
      <c r="AO969" s="15"/>
    </row>
    <row r="970" spans="40:41" x14ac:dyDescent="0.25">
      <c r="AN970" s="16"/>
    </row>
    <row r="971" spans="40:41" x14ac:dyDescent="0.25">
      <c r="AN971" s="14"/>
      <c r="AO971" s="15"/>
    </row>
    <row r="972" spans="40:41" x14ac:dyDescent="0.25">
      <c r="AN972" s="16"/>
    </row>
    <row r="973" spans="40:41" x14ac:dyDescent="0.25">
      <c r="AN973" s="14"/>
      <c r="AO973" s="15"/>
    </row>
    <row r="974" spans="40:41" x14ac:dyDescent="0.25">
      <c r="AN974" s="16"/>
    </row>
    <row r="975" spans="40:41" x14ac:dyDescent="0.25">
      <c r="AN975" s="14"/>
      <c r="AO975" s="15"/>
    </row>
    <row r="976" spans="40:41" x14ac:dyDescent="0.25">
      <c r="AN976" s="16"/>
    </row>
    <row r="977" spans="40:41" x14ac:dyDescent="0.25">
      <c r="AN977" s="14"/>
      <c r="AO977" s="15"/>
    </row>
    <row r="978" spans="40:41" x14ac:dyDescent="0.25">
      <c r="AN978" s="16"/>
    </row>
    <row r="979" spans="40:41" x14ac:dyDescent="0.25">
      <c r="AN979" s="14"/>
      <c r="AO979" s="15"/>
    </row>
    <row r="980" spans="40:41" x14ac:dyDescent="0.25">
      <c r="AN980" s="16"/>
    </row>
    <row r="981" spans="40:41" x14ac:dyDescent="0.25">
      <c r="AN981" s="14"/>
      <c r="AO981" s="15"/>
    </row>
    <row r="982" spans="40:41" x14ac:dyDescent="0.25">
      <c r="AN982" s="16"/>
    </row>
    <row r="983" spans="40:41" x14ac:dyDescent="0.25">
      <c r="AN983" s="14"/>
      <c r="AO983" s="15"/>
    </row>
    <row r="984" spans="40:41" x14ac:dyDescent="0.25">
      <c r="AN984" s="16"/>
    </row>
    <row r="985" spans="40:41" x14ac:dyDescent="0.25">
      <c r="AN985" s="14"/>
      <c r="AO985" s="15"/>
    </row>
    <row r="986" spans="40:41" x14ac:dyDescent="0.25">
      <c r="AN986" s="16"/>
    </row>
    <row r="987" spans="40:41" x14ac:dyDescent="0.25">
      <c r="AN987" s="14"/>
      <c r="AO987" s="15"/>
    </row>
    <row r="988" spans="40:41" x14ac:dyDescent="0.25">
      <c r="AN988" s="16"/>
    </row>
    <row r="989" spans="40:41" x14ac:dyDescent="0.25">
      <c r="AN989" s="14"/>
      <c r="AO989" s="15"/>
    </row>
    <row r="990" spans="40:41" x14ac:dyDescent="0.25">
      <c r="AN990" s="16"/>
    </row>
    <row r="991" spans="40:41" x14ac:dyDescent="0.25">
      <c r="AN991" s="14"/>
      <c r="AO991" s="15"/>
    </row>
    <row r="992" spans="40:41" x14ac:dyDescent="0.25">
      <c r="AN992" s="16"/>
    </row>
    <row r="993" spans="40:41" x14ac:dyDescent="0.25">
      <c r="AN993" s="14"/>
      <c r="AO993" s="15"/>
    </row>
    <row r="994" spans="40:41" x14ac:dyDescent="0.25">
      <c r="AN994" s="16"/>
    </row>
    <row r="995" spans="40:41" x14ac:dyDescent="0.25">
      <c r="AN995" s="14"/>
      <c r="AO995" s="15"/>
    </row>
    <row r="996" spans="40:41" x14ac:dyDescent="0.25">
      <c r="AN996" s="16"/>
    </row>
    <row r="997" spans="40:41" x14ac:dyDescent="0.25">
      <c r="AN997" s="14"/>
      <c r="AO997" s="15"/>
    </row>
    <row r="998" spans="40:41" x14ac:dyDescent="0.25">
      <c r="AN998" s="16"/>
    </row>
    <row r="999" spans="40:41" x14ac:dyDescent="0.25">
      <c r="AN999" s="14"/>
      <c r="AO999" s="15"/>
    </row>
    <row r="1000" spans="40:41" x14ac:dyDescent="0.25">
      <c r="AN1000" s="16"/>
    </row>
    <row r="1001" spans="40:41" x14ac:dyDescent="0.25">
      <c r="AN1001" s="14"/>
      <c r="AO1001" s="15"/>
    </row>
    <row r="1002" spans="40:41" x14ac:dyDescent="0.25">
      <c r="AN1002" s="16"/>
    </row>
    <row r="1003" spans="40:41" x14ac:dyDescent="0.25">
      <c r="AN1003" s="14"/>
      <c r="AO1003" s="15"/>
    </row>
    <row r="1004" spans="40:41" x14ac:dyDescent="0.25">
      <c r="AN1004" s="16"/>
    </row>
    <row r="1005" spans="40:41" x14ac:dyDescent="0.25">
      <c r="AN1005" s="14"/>
      <c r="AO1005" s="15"/>
    </row>
    <row r="1006" spans="40:41" x14ac:dyDescent="0.25">
      <c r="AN1006" s="16"/>
    </row>
    <row r="1007" spans="40:41" x14ac:dyDescent="0.25">
      <c r="AN1007" s="14"/>
      <c r="AO1007" s="15"/>
    </row>
    <row r="1008" spans="40:41" x14ac:dyDescent="0.25">
      <c r="AN1008" s="16"/>
    </row>
    <row r="1009" spans="40:41" x14ac:dyDescent="0.25">
      <c r="AN1009" s="14"/>
      <c r="AO1009" s="15"/>
    </row>
    <row r="1010" spans="40:41" x14ac:dyDescent="0.25">
      <c r="AN1010" s="16"/>
    </row>
    <row r="1011" spans="40:41" x14ac:dyDescent="0.25">
      <c r="AN1011" s="14"/>
      <c r="AO1011" s="15"/>
    </row>
    <row r="1012" spans="40:41" x14ac:dyDescent="0.25">
      <c r="AN1012" s="16"/>
    </row>
    <row r="1013" spans="40:41" x14ac:dyDescent="0.25">
      <c r="AN1013" s="14"/>
      <c r="AO1013" s="15"/>
    </row>
    <row r="1014" spans="40:41" x14ac:dyDescent="0.25">
      <c r="AN1014" s="16"/>
    </row>
    <row r="1015" spans="40:41" x14ac:dyDescent="0.25">
      <c r="AN1015" s="14"/>
      <c r="AO1015" s="15"/>
    </row>
    <row r="1016" spans="40:41" x14ac:dyDescent="0.25">
      <c r="AN1016" s="16"/>
    </row>
    <row r="1017" spans="40:41" x14ac:dyDescent="0.25">
      <c r="AN1017" s="14"/>
      <c r="AO1017" s="15"/>
    </row>
    <row r="1018" spans="40:41" x14ac:dyDescent="0.25">
      <c r="AN1018" s="16"/>
    </row>
    <row r="1019" spans="40:41" x14ac:dyDescent="0.25">
      <c r="AN1019" s="14"/>
      <c r="AO1019" s="15"/>
    </row>
    <row r="1020" spans="40:41" x14ac:dyDescent="0.25">
      <c r="AN1020" s="16"/>
    </row>
    <row r="1021" spans="40:41" x14ac:dyDescent="0.25">
      <c r="AN1021" s="14"/>
      <c r="AO1021" s="15"/>
    </row>
    <row r="1022" spans="40:41" x14ac:dyDescent="0.25">
      <c r="AN1022" s="16"/>
    </row>
    <row r="1023" spans="40:41" x14ac:dyDescent="0.25">
      <c r="AN1023" s="14"/>
      <c r="AO1023" s="15"/>
    </row>
    <row r="1024" spans="40:41" x14ac:dyDescent="0.25">
      <c r="AN1024" s="16"/>
    </row>
    <row r="1025" spans="40:41" x14ac:dyDescent="0.25">
      <c r="AN1025" s="14"/>
      <c r="AO1025" s="15"/>
    </row>
    <row r="1026" spans="40:41" x14ac:dyDescent="0.25">
      <c r="AN1026" s="16"/>
    </row>
    <row r="1027" spans="40:41" x14ac:dyDescent="0.25">
      <c r="AN1027" s="14"/>
      <c r="AO1027" s="15"/>
    </row>
    <row r="1028" spans="40:41" x14ac:dyDescent="0.25">
      <c r="AN1028" s="16"/>
    </row>
    <row r="1029" spans="40:41" x14ac:dyDescent="0.25">
      <c r="AN1029" s="14"/>
      <c r="AO1029" s="15"/>
    </row>
    <row r="1030" spans="40:41" x14ac:dyDescent="0.25">
      <c r="AN1030" s="16"/>
    </row>
    <row r="1031" spans="40:41" x14ac:dyDescent="0.25">
      <c r="AN1031" s="14"/>
      <c r="AO1031" s="15"/>
    </row>
    <row r="1032" spans="40:41" x14ac:dyDescent="0.25">
      <c r="AN1032" s="16"/>
    </row>
    <row r="1033" spans="40:41" x14ac:dyDescent="0.25">
      <c r="AN1033" s="14"/>
      <c r="AO1033" s="15"/>
    </row>
    <row r="1034" spans="40:41" x14ac:dyDescent="0.25">
      <c r="AN1034" s="16"/>
    </row>
    <row r="1035" spans="40:41" x14ac:dyDescent="0.25">
      <c r="AN1035" s="14"/>
      <c r="AO1035" s="15"/>
    </row>
    <row r="1036" spans="40:41" x14ac:dyDescent="0.25">
      <c r="AN1036" s="16"/>
    </row>
    <row r="1037" spans="40:41" x14ac:dyDescent="0.25">
      <c r="AN1037" s="14"/>
      <c r="AO1037" s="15"/>
    </row>
    <row r="1038" spans="40:41" x14ac:dyDescent="0.25">
      <c r="AN1038" s="16"/>
    </row>
    <row r="1039" spans="40:41" x14ac:dyDescent="0.25">
      <c r="AN1039" s="14"/>
      <c r="AO1039" s="15"/>
    </row>
    <row r="1040" spans="40:41" x14ac:dyDescent="0.25">
      <c r="AN1040" s="16"/>
    </row>
    <row r="1041" spans="40:41" x14ac:dyDescent="0.25">
      <c r="AN1041" s="14"/>
      <c r="AO1041" s="15"/>
    </row>
    <row r="1042" spans="40:41" x14ac:dyDescent="0.25">
      <c r="AN1042" s="16"/>
    </row>
    <row r="1043" spans="40:41" x14ac:dyDescent="0.25">
      <c r="AN1043" s="14"/>
      <c r="AO1043" s="15"/>
    </row>
    <row r="1044" spans="40:41" x14ac:dyDescent="0.25">
      <c r="AN1044" s="16"/>
    </row>
    <row r="1045" spans="40:41" x14ac:dyDescent="0.25">
      <c r="AN1045" s="14"/>
      <c r="AO1045" s="15"/>
    </row>
    <row r="1046" spans="40:41" x14ac:dyDescent="0.25">
      <c r="AN1046" s="16"/>
    </row>
    <row r="1047" spans="40:41" x14ac:dyDescent="0.25">
      <c r="AN1047" s="14"/>
      <c r="AO1047" s="15"/>
    </row>
    <row r="1048" spans="40:41" x14ac:dyDescent="0.25">
      <c r="AN1048" s="16"/>
    </row>
    <row r="1049" spans="40:41" x14ac:dyDescent="0.25">
      <c r="AN1049" s="14"/>
      <c r="AO1049" s="15"/>
    </row>
    <row r="1050" spans="40:41" x14ac:dyDescent="0.25">
      <c r="AN1050" s="16"/>
    </row>
    <row r="1051" spans="40:41" x14ac:dyDescent="0.25">
      <c r="AN1051" s="14"/>
      <c r="AO1051" s="15"/>
    </row>
    <row r="1052" spans="40:41" x14ac:dyDescent="0.25">
      <c r="AN1052" s="16"/>
    </row>
    <row r="1053" spans="40:41" x14ac:dyDescent="0.25">
      <c r="AN1053" s="14"/>
      <c r="AO1053" s="15"/>
    </row>
    <row r="1054" spans="40:41" x14ac:dyDescent="0.25">
      <c r="AN1054" s="16"/>
    </row>
    <row r="1055" spans="40:41" x14ac:dyDescent="0.25">
      <c r="AN1055" s="14"/>
      <c r="AO1055" s="15"/>
    </row>
    <row r="1056" spans="40:41" x14ac:dyDescent="0.25">
      <c r="AN1056" s="16"/>
    </row>
    <row r="1057" spans="40:41" x14ac:dyDescent="0.25">
      <c r="AN1057" s="14"/>
      <c r="AO1057" s="15"/>
    </row>
    <row r="1058" spans="40:41" x14ac:dyDescent="0.25">
      <c r="AN1058" s="16"/>
    </row>
    <row r="1059" spans="40:41" x14ac:dyDescent="0.25">
      <c r="AN1059" s="14"/>
      <c r="AO1059" s="15"/>
    </row>
    <row r="1060" spans="40:41" x14ac:dyDescent="0.25">
      <c r="AN1060" s="16"/>
    </row>
    <row r="1061" spans="40:41" x14ac:dyDescent="0.25">
      <c r="AN1061" s="14"/>
      <c r="AO1061" s="15"/>
    </row>
    <row r="1062" spans="40:41" x14ac:dyDescent="0.25">
      <c r="AN1062" s="16"/>
    </row>
    <row r="1063" spans="40:41" x14ac:dyDescent="0.25">
      <c r="AN1063" s="14"/>
      <c r="AO1063" s="15"/>
    </row>
    <row r="1064" spans="40:41" x14ac:dyDescent="0.25">
      <c r="AN1064" s="16"/>
    </row>
    <row r="1065" spans="40:41" x14ac:dyDescent="0.25">
      <c r="AN1065" s="14"/>
      <c r="AO1065" s="15"/>
    </row>
    <row r="1066" spans="40:41" x14ac:dyDescent="0.25">
      <c r="AN1066" s="16"/>
    </row>
    <row r="1067" spans="40:41" x14ac:dyDescent="0.25">
      <c r="AN1067" s="14"/>
      <c r="AO1067" s="15"/>
    </row>
    <row r="1068" spans="40:41" x14ac:dyDescent="0.25">
      <c r="AN1068" s="16"/>
    </row>
    <row r="1069" spans="40:41" x14ac:dyDescent="0.25">
      <c r="AN1069" s="14"/>
      <c r="AO1069" s="15"/>
    </row>
    <row r="1070" spans="40:41" x14ac:dyDescent="0.25">
      <c r="AN1070" s="16"/>
    </row>
    <row r="1071" spans="40:41" x14ac:dyDescent="0.25">
      <c r="AN1071" s="14"/>
      <c r="AO1071" s="15"/>
    </row>
    <row r="1072" spans="40:41" x14ac:dyDescent="0.25">
      <c r="AN1072" s="16"/>
    </row>
    <row r="1073" spans="40:41" x14ac:dyDescent="0.25">
      <c r="AN1073" s="14"/>
      <c r="AO1073" s="15"/>
    </row>
    <row r="1074" spans="40:41" x14ac:dyDescent="0.25">
      <c r="AN1074" s="16"/>
    </row>
    <row r="1075" spans="40:41" x14ac:dyDescent="0.25">
      <c r="AN1075" s="14"/>
      <c r="AO1075" s="15"/>
    </row>
    <row r="1076" spans="40:41" x14ac:dyDescent="0.25">
      <c r="AN1076" s="16"/>
    </row>
    <row r="1077" spans="40:41" x14ac:dyDescent="0.25">
      <c r="AN1077" s="14"/>
      <c r="AO1077" s="15"/>
    </row>
    <row r="1078" spans="40:41" x14ac:dyDescent="0.25">
      <c r="AN1078" s="16"/>
    </row>
    <row r="1079" spans="40:41" x14ac:dyDescent="0.25">
      <c r="AN1079" s="14"/>
      <c r="AO1079" s="15"/>
    </row>
    <row r="1080" spans="40:41" x14ac:dyDescent="0.25">
      <c r="AN1080" s="16"/>
    </row>
    <row r="1081" spans="40:41" x14ac:dyDescent="0.25">
      <c r="AN1081" s="14"/>
      <c r="AO1081" s="15"/>
    </row>
    <row r="1082" spans="40:41" x14ac:dyDescent="0.25">
      <c r="AN1082" s="16"/>
    </row>
    <row r="1083" spans="40:41" x14ac:dyDescent="0.25">
      <c r="AN1083" s="14"/>
      <c r="AO1083" s="15"/>
    </row>
    <row r="1084" spans="40:41" x14ac:dyDescent="0.25">
      <c r="AN1084" s="16"/>
    </row>
    <row r="1085" spans="40:41" x14ac:dyDescent="0.25">
      <c r="AN1085" s="14"/>
      <c r="AO1085" s="15"/>
    </row>
    <row r="1086" spans="40:41" x14ac:dyDescent="0.25">
      <c r="AN1086" s="16"/>
    </row>
    <row r="1087" spans="40:41" x14ac:dyDescent="0.25">
      <c r="AN1087" s="14"/>
      <c r="AO1087" s="15"/>
    </row>
    <row r="1088" spans="40:41" x14ac:dyDescent="0.25">
      <c r="AN1088" s="16"/>
    </row>
    <row r="1089" spans="40:41" x14ac:dyDescent="0.25">
      <c r="AN1089" s="14"/>
      <c r="AO1089" s="15"/>
    </row>
    <row r="1090" spans="40:41" x14ac:dyDescent="0.25">
      <c r="AN1090" s="16"/>
    </row>
    <row r="1091" spans="40:41" x14ac:dyDescent="0.25">
      <c r="AN1091" s="14"/>
      <c r="AO1091" s="15"/>
    </row>
    <row r="1092" spans="40:41" x14ac:dyDescent="0.25">
      <c r="AN1092" s="16"/>
    </row>
    <row r="1093" spans="40:41" x14ac:dyDescent="0.25">
      <c r="AN1093" s="14"/>
      <c r="AO1093" s="15"/>
    </row>
    <row r="1094" spans="40:41" x14ac:dyDescent="0.25">
      <c r="AN1094" s="16"/>
    </row>
    <row r="1095" spans="40:41" x14ac:dyDescent="0.25">
      <c r="AN1095" s="14"/>
      <c r="AO1095" s="15"/>
    </row>
    <row r="1096" spans="40:41" x14ac:dyDescent="0.25">
      <c r="AN1096" s="16"/>
    </row>
    <row r="1097" spans="40:41" x14ac:dyDescent="0.25">
      <c r="AN1097" s="14"/>
      <c r="AO1097" s="15"/>
    </row>
    <row r="1098" spans="40:41" x14ac:dyDescent="0.25">
      <c r="AN1098" s="16"/>
    </row>
    <row r="1099" spans="40:41" x14ac:dyDescent="0.25">
      <c r="AN1099" s="14"/>
      <c r="AO1099" s="15"/>
    </row>
    <row r="1100" spans="40:41" x14ac:dyDescent="0.25">
      <c r="AN1100" s="16"/>
    </row>
    <row r="1101" spans="40:41" x14ac:dyDescent="0.25">
      <c r="AN1101" s="14"/>
      <c r="AO1101" s="15"/>
    </row>
    <row r="1102" spans="40:41" x14ac:dyDescent="0.25">
      <c r="AN1102" s="16"/>
    </row>
    <row r="1103" spans="40:41" x14ac:dyDescent="0.25">
      <c r="AN1103" s="14"/>
      <c r="AO1103" s="15"/>
    </row>
    <row r="1104" spans="40:41" x14ac:dyDescent="0.25">
      <c r="AN1104" s="16"/>
    </row>
    <row r="1105" spans="40:41" x14ac:dyDescent="0.25">
      <c r="AN1105" s="14"/>
      <c r="AO1105" s="15"/>
    </row>
    <row r="1106" spans="40:41" x14ac:dyDescent="0.25">
      <c r="AN1106" s="16"/>
    </row>
    <row r="1107" spans="40:41" x14ac:dyDescent="0.25">
      <c r="AN1107" s="14"/>
      <c r="AO1107" s="15"/>
    </row>
    <row r="1108" spans="40:41" x14ac:dyDescent="0.25">
      <c r="AN1108" s="16"/>
    </row>
    <row r="1109" spans="40:41" x14ac:dyDescent="0.25">
      <c r="AN1109" s="14"/>
      <c r="AO1109" s="15"/>
    </row>
    <row r="1110" spans="40:41" x14ac:dyDescent="0.25">
      <c r="AN1110" s="16"/>
    </row>
    <row r="1111" spans="40:41" x14ac:dyDescent="0.25">
      <c r="AN1111" s="14"/>
      <c r="AO1111" s="15"/>
    </row>
    <row r="1112" spans="40:41" x14ac:dyDescent="0.25">
      <c r="AN1112" s="16"/>
    </row>
    <row r="1113" spans="40:41" x14ac:dyDescent="0.25">
      <c r="AN1113" s="14"/>
      <c r="AO1113" s="15"/>
    </row>
    <row r="1114" spans="40:41" x14ac:dyDescent="0.25">
      <c r="AN1114" s="16"/>
    </row>
    <row r="1115" spans="40:41" x14ac:dyDescent="0.25">
      <c r="AN1115" s="14"/>
      <c r="AO1115" s="15"/>
    </row>
    <row r="1116" spans="40:41" x14ac:dyDescent="0.25">
      <c r="AN1116" s="16"/>
    </row>
    <row r="1117" spans="40:41" x14ac:dyDescent="0.25">
      <c r="AN1117" s="14"/>
      <c r="AO1117" s="15"/>
    </row>
    <row r="1118" spans="40:41" x14ac:dyDescent="0.25">
      <c r="AN1118" s="16"/>
    </row>
    <row r="1119" spans="40:41" x14ac:dyDescent="0.25">
      <c r="AN1119" s="14"/>
      <c r="AO1119" s="15"/>
    </row>
    <row r="1120" spans="40:41" x14ac:dyDescent="0.25">
      <c r="AN1120" s="16"/>
    </row>
    <row r="1121" spans="40:41" x14ac:dyDescent="0.25">
      <c r="AN1121" s="14"/>
      <c r="AO1121" s="15"/>
    </row>
    <row r="1122" spans="40:41" x14ac:dyDescent="0.25">
      <c r="AN1122" s="16"/>
    </row>
    <row r="1123" spans="40:41" x14ac:dyDescent="0.25">
      <c r="AN1123" s="14"/>
      <c r="AO1123" s="15"/>
    </row>
    <row r="1124" spans="40:41" x14ac:dyDescent="0.25">
      <c r="AN1124" s="16"/>
    </row>
    <row r="1125" spans="40:41" x14ac:dyDescent="0.25">
      <c r="AN1125" s="14"/>
      <c r="AO1125" s="15"/>
    </row>
    <row r="1126" spans="40:41" x14ac:dyDescent="0.25">
      <c r="AN1126" s="16"/>
    </row>
    <row r="1127" spans="40:41" x14ac:dyDescent="0.25">
      <c r="AN1127" s="14"/>
      <c r="AO1127" s="15"/>
    </row>
    <row r="1128" spans="40:41" x14ac:dyDescent="0.25">
      <c r="AN1128" s="16"/>
    </row>
    <row r="1129" spans="40:41" x14ac:dyDescent="0.25">
      <c r="AN1129" s="14"/>
      <c r="AO1129" s="15"/>
    </row>
    <row r="1130" spans="40:41" x14ac:dyDescent="0.25">
      <c r="AN1130" s="16"/>
    </row>
    <row r="1131" spans="40:41" x14ac:dyDescent="0.25">
      <c r="AN1131" s="14"/>
      <c r="AO1131" s="15"/>
    </row>
    <row r="1132" spans="40:41" x14ac:dyDescent="0.25">
      <c r="AN1132" s="16"/>
    </row>
    <row r="1133" spans="40:41" x14ac:dyDescent="0.25">
      <c r="AN1133" s="14"/>
      <c r="AO1133" s="15"/>
    </row>
    <row r="1134" spans="40:41" x14ac:dyDescent="0.25">
      <c r="AN1134" s="16"/>
    </row>
    <row r="1135" spans="40:41" x14ac:dyDescent="0.25">
      <c r="AN1135" s="14"/>
      <c r="AO1135" s="15"/>
    </row>
    <row r="1136" spans="40:41" x14ac:dyDescent="0.25">
      <c r="AN1136" s="16"/>
    </row>
    <row r="1137" spans="40:41" x14ac:dyDescent="0.25">
      <c r="AN1137" s="14"/>
      <c r="AO1137" s="15"/>
    </row>
    <row r="1138" spans="40:41" x14ac:dyDescent="0.25">
      <c r="AN1138" s="16"/>
    </row>
    <row r="1139" spans="40:41" x14ac:dyDescent="0.25">
      <c r="AN1139" s="14"/>
      <c r="AO1139" s="15"/>
    </row>
    <row r="1140" spans="40:41" x14ac:dyDescent="0.25">
      <c r="AN1140" s="16"/>
    </row>
    <row r="1141" spans="40:41" x14ac:dyDescent="0.25">
      <c r="AN1141" s="14"/>
      <c r="AO1141" s="15"/>
    </row>
    <row r="1142" spans="40:41" x14ac:dyDescent="0.25">
      <c r="AN1142" s="16"/>
    </row>
    <row r="1143" spans="40:41" x14ac:dyDescent="0.25">
      <c r="AN1143" s="14"/>
      <c r="AO1143" s="15"/>
    </row>
    <row r="1144" spans="40:41" x14ac:dyDescent="0.25">
      <c r="AN1144" s="16"/>
    </row>
    <row r="1145" spans="40:41" x14ac:dyDescent="0.25">
      <c r="AN1145" s="14"/>
      <c r="AO1145" s="15"/>
    </row>
    <row r="1146" spans="40:41" x14ac:dyDescent="0.25">
      <c r="AN1146" s="16"/>
    </row>
    <row r="1147" spans="40:41" x14ac:dyDescent="0.25">
      <c r="AN1147" s="14"/>
      <c r="AO1147" s="15"/>
    </row>
    <row r="1148" spans="40:41" x14ac:dyDescent="0.25">
      <c r="AN1148" s="16"/>
    </row>
    <row r="1149" spans="40:41" x14ac:dyDescent="0.25">
      <c r="AN1149" s="14"/>
      <c r="AO1149" s="15"/>
    </row>
    <row r="1150" spans="40:41" x14ac:dyDescent="0.25">
      <c r="AN1150" s="16"/>
    </row>
    <row r="1151" spans="40:41" x14ac:dyDescent="0.25">
      <c r="AN1151" s="14"/>
      <c r="AO1151" s="15"/>
    </row>
    <row r="1152" spans="40:41" x14ac:dyDescent="0.25">
      <c r="AN1152" s="16"/>
    </row>
    <row r="1153" spans="40:41" x14ac:dyDescent="0.25">
      <c r="AN1153" s="14"/>
      <c r="AO1153" s="15"/>
    </row>
    <row r="1154" spans="40:41" x14ac:dyDescent="0.25">
      <c r="AN1154" s="16"/>
    </row>
    <row r="1155" spans="40:41" x14ac:dyDescent="0.25">
      <c r="AN1155" s="14"/>
      <c r="AO1155" s="15"/>
    </row>
    <row r="1156" spans="40:41" x14ac:dyDescent="0.25">
      <c r="AN1156" s="16"/>
    </row>
    <row r="1157" spans="40:41" x14ac:dyDescent="0.25">
      <c r="AN1157" s="14"/>
      <c r="AO1157" s="15"/>
    </row>
    <row r="1158" spans="40:41" x14ac:dyDescent="0.25">
      <c r="AN1158" s="16"/>
    </row>
    <row r="1159" spans="40:41" x14ac:dyDescent="0.25">
      <c r="AN1159" s="14"/>
      <c r="AO1159" s="15"/>
    </row>
    <row r="1160" spans="40:41" x14ac:dyDescent="0.25">
      <c r="AN1160" s="16"/>
    </row>
    <row r="1161" spans="40:41" x14ac:dyDescent="0.25">
      <c r="AN1161" s="14"/>
      <c r="AO1161" s="15"/>
    </row>
    <row r="1162" spans="40:41" x14ac:dyDescent="0.25">
      <c r="AN1162" s="16"/>
    </row>
    <row r="1163" spans="40:41" x14ac:dyDescent="0.25">
      <c r="AN1163" s="14"/>
      <c r="AO1163" s="15"/>
    </row>
    <row r="1164" spans="40:41" x14ac:dyDescent="0.25">
      <c r="AN1164" s="16"/>
    </row>
    <row r="1165" spans="40:41" x14ac:dyDescent="0.25">
      <c r="AN1165" s="14"/>
      <c r="AO1165" s="15"/>
    </row>
    <row r="1166" spans="40:41" x14ac:dyDescent="0.25">
      <c r="AN1166" s="16"/>
    </row>
    <row r="1167" spans="40:41" x14ac:dyDescent="0.25">
      <c r="AN1167" s="14"/>
      <c r="AO1167" s="15"/>
    </row>
    <row r="1168" spans="40:41" x14ac:dyDescent="0.25">
      <c r="AN1168" s="16"/>
    </row>
    <row r="1169" spans="40:41" x14ac:dyDescent="0.25">
      <c r="AN1169" s="14"/>
      <c r="AO1169" s="15"/>
    </row>
    <row r="1170" spans="40:41" x14ac:dyDescent="0.25">
      <c r="AN1170" s="16"/>
    </row>
    <row r="1171" spans="40:41" x14ac:dyDescent="0.25">
      <c r="AN1171" s="14"/>
      <c r="AO1171" s="15"/>
    </row>
    <row r="1172" spans="40:41" x14ac:dyDescent="0.25">
      <c r="AN1172" s="16"/>
    </row>
    <row r="1173" spans="40:41" x14ac:dyDescent="0.25">
      <c r="AN1173" s="14"/>
      <c r="AO1173" s="15"/>
    </row>
    <row r="1174" spans="40:41" x14ac:dyDescent="0.25">
      <c r="AN1174" s="16"/>
    </row>
    <row r="1175" spans="40:41" x14ac:dyDescent="0.25">
      <c r="AN1175" s="14"/>
      <c r="AO1175" s="15"/>
    </row>
    <row r="1176" spans="40:41" x14ac:dyDescent="0.25">
      <c r="AN1176" s="16"/>
    </row>
    <row r="1177" spans="40:41" x14ac:dyDescent="0.25">
      <c r="AN1177" s="14"/>
      <c r="AO1177" s="15"/>
    </row>
    <row r="1178" spans="40:41" x14ac:dyDescent="0.25">
      <c r="AN1178" s="16"/>
    </row>
    <row r="1179" spans="40:41" x14ac:dyDescent="0.25">
      <c r="AN1179" s="14"/>
      <c r="AO1179" s="15"/>
    </row>
    <row r="1180" spans="40:41" x14ac:dyDescent="0.25">
      <c r="AN1180" s="16"/>
    </row>
    <row r="1181" spans="40:41" x14ac:dyDescent="0.25">
      <c r="AN1181" s="14"/>
      <c r="AO1181" s="15"/>
    </row>
    <row r="1182" spans="40:41" x14ac:dyDescent="0.25">
      <c r="AN1182" s="16"/>
    </row>
    <row r="1183" spans="40:41" x14ac:dyDescent="0.25">
      <c r="AN1183" s="14"/>
      <c r="AO1183" s="15"/>
    </row>
    <row r="1184" spans="40:41" x14ac:dyDescent="0.25">
      <c r="AN1184" s="16"/>
    </row>
    <row r="1185" spans="40:41" x14ac:dyDescent="0.25">
      <c r="AN1185" s="14"/>
      <c r="AO1185" s="15"/>
    </row>
    <row r="1186" spans="40:41" x14ac:dyDescent="0.25">
      <c r="AN1186" s="16"/>
    </row>
    <row r="1187" spans="40:41" x14ac:dyDescent="0.25">
      <c r="AN1187" s="14"/>
      <c r="AO1187" s="15"/>
    </row>
    <row r="1188" spans="40:41" x14ac:dyDescent="0.25">
      <c r="AN1188" s="16"/>
    </row>
    <row r="1189" spans="40:41" x14ac:dyDescent="0.25">
      <c r="AN1189" s="14"/>
      <c r="AO1189" s="15"/>
    </row>
    <row r="1190" spans="40:41" x14ac:dyDescent="0.25">
      <c r="AN1190" s="16"/>
    </row>
    <row r="1191" spans="40:41" x14ac:dyDescent="0.25">
      <c r="AN1191" s="14"/>
      <c r="AO1191" s="15"/>
    </row>
    <row r="1192" spans="40:41" x14ac:dyDescent="0.25">
      <c r="AN1192" s="16"/>
    </row>
    <row r="1193" spans="40:41" x14ac:dyDescent="0.25">
      <c r="AN1193" s="14"/>
      <c r="AO1193" s="15"/>
    </row>
    <row r="1194" spans="40:41" x14ac:dyDescent="0.25">
      <c r="AN1194" s="16"/>
    </row>
    <row r="1195" spans="40:41" x14ac:dyDescent="0.25">
      <c r="AN1195" s="14"/>
      <c r="AO1195" s="15"/>
    </row>
    <row r="1196" spans="40:41" x14ac:dyDescent="0.25">
      <c r="AN1196" s="16"/>
    </row>
    <row r="1197" spans="40:41" x14ac:dyDescent="0.25">
      <c r="AN1197" s="14"/>
      <c r="AO1197" s="15"/>
    </row>
    <row r="1198" spans="40:41" x14ac:dyDescent="0.25">
      <c r="AN1198" s="16"/>
    </row>
    <row r="1199" spans="40:41" x14ac:dyDescent="0.25">
      <c r="AN1199" s="14"/>
      <c r="AO1199" s="15"/>
    </row>
    <row r="1200" spans="40:41" x14ac:dyDescent="0.25">
      <c r="AN1200" s="16"/>
    </row>
    <row r="1201" spans="40:41" x14ac:dyDescent="0.25">
      <c r="AN1201" s="14"/>
      <c r="AO1201" s="15"/>
    </row>
    <row r="1202" spans="40:41" x14ac:dyDescent="0.25">
      <c r="AN1202" s="16"/>
    </row>
    <row r="1203" spans="40:41" x14ac:dyDescent="0.25">
      <c r="AN1203" s="14"/>
      <c r="AO1203" s="15"/>
    </row>
    <row r="1204" spans="40:41" x14ac:dyDescent="0.25">
      <c r="AN1204" s="16"/>
    </row>
    <row r="1205" spans="40:41" x14ac:dyDescent="0.25">
      <c r="AN1205" s="14"/>
      <c r="AO1205" s="15"/>
    </row>
    <row r="1206" spans="40:41" x14ac:dyDescent="0.25">
      <c r="AN1206" s="16"/>
    </row>
    <row r="1207" spans="40:41" x14ac:dyDescent="0.25">
      <c r="AN1207" s="14"/>
      <c r="AO1207" s="15"/>
    </row>
    <row r="1208" spans="40:41" x14ac:dyDescent="0.25">
      <c r="AN1208" s="16"/>
    </row>
    <row r="1209" spans="40:41" x14ac:dyDescent="0.25">
      <c r="AN1209" s="14"/>
      <c r="AO1209" s="15"/>
    </row>
    <row r="1210" spans="40:41" x14ac:dyDescent="0.25">
      <c r="AN1210" s="16"/>
    </row>
    <row r="1211" spans="40:41" x14ac:dyDescent="0.25">
      <c r="AN1211" s="14"/>
      <c r="AO1211" s="15"/>
    </row>
    <row r="1212" spans="40:41" x14ac:dyDescent="0.25">
      <c r="AN1212" s="16"/>
    </row>
    <row r="1213" spans="40:41" x14ac:dyDescent="0.25">
      <c r="AN1213" s="14"/>
      <c r="AO1213" s="15"/>
    </row>
    <row r="1214" spans="40:41" x14ac:dyDescent="0.25">
      <c r="AN1214" s="16"/>
    </row>
    <row r="1215" spans="40:41" x14ac:dyDescent="0.25">
      <c r="AN1215" s="14"/>
      <c r="AO1215" s="15"/>
    </row>
    <row r="1216" spans="40:41" x14ac:dyDescent="0.25">
      <c r="AN1216" s="16"/>
    </row>
    <row r="1217" spans="40:41" x14ac:dyDescent="0.25">
      <c r="AN1217" s="14"/>
      <c r="AO1217" s="15"/>
    </row>
    <row r="1218" spans="40:41" x14ac:dyDescent="0.25">
      <c r="AN1218" s="16"/>
    </row>
    <row r="1219" spans="40:41" x14ac:dyDescent="0.25">
      <c r="AN1219" s="14"/>
      <c r="AO1219" s="15"/>
    </row>
    <row r="1220" spans="40:41" x14ac:dyDescent="0.25">
      <c r="AN1220" s="16"/>
    </row>
    <row r="1221" spans="40:41" x14ac:dyDescent="0.25">
      <c r="AN1221" s="14"/>
      <c r="AO1221" s="15"/>
    </row>
    <row r="1222" spans="40:41" x14ac:dyDescent="0.25">
      <c r="AN1222" s="16"/>
    </row>
    <row r="1223" spans="40:41" x14ac:dyDescent="0.25">
      <c r="AN1223" s="14"/>
      <c r="AO1223" s="15"/>
    </row>
    <row r="1224" spans="40:41" x14ac:dyDescent="0.25">
      <c r="AN1224" s="16"/>
    </row>
    <row r="1225" spans="40:41" x14ac:dyDescent="0.25">
      <c r="AN1225" s="14"/>
      <c r="AO1225" s="15"/>
    </row>
    <row r="1226" spans="40:41" x14ac:dyDescent="0.25">
      <c r="AN1226" s="16"/>
    </row>
    <row r="1227" spans="40:41" x14ac:dyDescent="0.25">
      <c r="AN1227" s="14"/>
      <c r="AO1227" s="15"/>
    </row>
    <row r="1228" spans="40:41" x14ac:dyDescent="0.25">
      <c r="AN1228" s="16"/>
    </row>
    <row r="1229" spans="40:41" x14ac:dyDescent="0.25">
      <c r="AN1229" s="14"/>
      <c r="AO1229" s="15"/>
    </row>
    <row r="1230" spans="40:41" x14ac:dyDescent="0.25">
      <c r="AN1230" s="16"/>
    </row>
    <row r="1231" spans="40:41" x14ac:dyDescent="0.25">
      <c r="AN1231" s="14"/>
      <c r="AO1231" s="15"/>
    </row>
    <row r="1232" spans="40:41" x14ac:dyDescent="0.25">
      <c r="AN1232" s="16"/>
    </row>
    <row r="1233" spans="40:41" x14ac:dyDescent="0.25">
      <c r="AN1233" s="14"/>
      <c r="AO1233" s="15"/>
    </row>
    <row r="1234" spans="40:41" x14ac:dyDescent="0.25">
      <c r="AN1234" s="16"/>
    </row>
    <row r="1235" spans="40:41" x14ac:dyDescent="0.25">
      <c r="AN1235" s="14"/>
      <c r="AO1235" s="15"/>
    </row>
    <row r="1236" spans="40:41" x14ac:dyDescent="0.25">
      <c r="AN1236" s="16"/>
    </row>
    <row r="1237" spans="40:41" x14ac:dyDescent="0.25">
      <c r="AN1237" s="14"/>
      <c r="AO1237" s="15"/>
    </row>
    <row r="1238" spans="40:41" x14ac:dyDescent="0.25">
      <c r="AN1238" s="16"/>
    </row>
    <row r="1239" spans="40:41" x14ac:dyDescent="0.25">
      <c r="AN1239" s="14"/>
      <c r="AO1239" s="15"/>
    </row>
    <row r="1240" spans="40:41" x14ac:dyDescent="0.25">
      <c r="AN1240" s="16"/>
    </row>
    <row r="1241" spans="40:41" x14ac:dyDescent="0.25">
      <c r="AN1241" s="14"/>
      <c r="AO1241" s="15"/>
    </row>
    <row r="1242" spans="40:41" x14ac:dyDescent="0.25">
      <c r="AN1242" s="16"/>
    </row>
    <row r="1243" spans="40:41" x14ac:dyDescent="0.25">
      <c r="AN1243" s="14"/>
      <c r="AO1243" s="15"/>
    </row>
    <row r="1244" spans="40:41" x14ac:dyDescent="0.25">
      <c r="AN1244" s="16"/>
    </row>
    <row r="1245" spans="40:41" x14ac:dyDescent="0.25">
      <c r="AN1245" s="14"/>
      <c r="AO1245" s="15"/>
    </row>
    <row r="1246" spans="40:41" x14ac:dyDescent="0.25">
      <c r="AN1246" s="16"/>
    </row>
    <row r="1247" spans="40:41" x14ac:dyDescent="0.25">
      <c r="AN1247" s="14"/>
      <c r="AO1247" s="15"/>
    </row>
    <row r="1248" spans="40:41" x14ac:dyDescent="0.25">
      <c r="AN1248" s="16"/>
    </row>
    <row r="1249" spans="40:41" x14ac:dyDescent="0.25">
      <c r="AN1249" s="14"/>
      <c r="AO1249" s="15"/>
    </row>
    <row r="1250" spans="40:41" x14ac:dyDescent="0.25">
      <c r="AN1250" s="16"/>
    </row>
    <row r="1251" spans="40:41" x14ac:dyDescent="0.25">
      <c r="AN1251" s="14"/>
      <c r="AO1251" s="15"/>
    </row>
    <row r="1252" spans="40:41" x14ac:dyDescent="0.25">
      <c r="AN1252" s="16"/>
    </row>
    <row r="1253" spans="40:41" x14ac:dyDescent="0.25">
      <c r="AN1253" s="14"/>
      <c r="AO1253" s="15"/>
    </row>
    <row r="1254" spans="40:41" x14ac:dyDescent="0.25">
      <c r="AN1254" s="16"/>
    </row>
    <row r="1255" spans="40:41" x14ac:dyDescent="0.25">
      <c r="AN1255" s="14"/>
      <c r="AO1255" s="15"/>
    </row>
    <row r="1256" spans="40:41" x14ac:dyDescent="0.25">
      <c r="AN1256" s="16"/>
    </row>
    <row r="1257" spans="40:41" x14ac:dyDescent="0.25">
      <c r="AN1257" s="14"/>
      <c r="AO1257" s="15"/>
    </row>
    <row r="1258" spans="40:41" x14ac:dyDescent="0.25">
      <c r="AN1258" s="16"/>
    </row>
    <row r="1259" spans="40:41" x14ac:dyDescent="0.25">
      <c r="AN1259" s="14"/>
      <c r="AO1259" s="15"/>
    </row>
    <row r="1260" spans="40:41" x14ac:dyDescent="0.25">
      <c r="AN1260" s="16"/>
    </row>
    <row r="1261" spans="40:41" x14ac:dyDescent="0.25">
      <c r="AN1261" s="14"/>
      <c r="AO1261" s="15"/>
    </row>
    <row r="1262" spans="40:41" x14ac:dyDescent="0.25">
      <c r="AN1262" s="16"/>
    </row>
    <row r="1263" spans="40:41" x14ac:dyDescent="0.25">
      <c r="AN1263" s="14"/>
      <c r="AO1263" s="15"/>
    </row>
    <row r="1264" spans="40:41" x14ac:dyDescent="0.25">
      <c r="AN1264" s="16"/>
    </row>
    <row r="1265" spans="40:41" x14ac:dyDescent="0.25">
      <c r="AN1265" s="14"/>
      <c r="AO1265" s="15"/>
    </row>
    <row r="1266" spans="40:41" x14ac:dyDescent="0.25">
      <c r="AN1266" s="16"/>
    </row>
    <row r="1267" spans="40:41" x14ac:dyDescent="0.25">
      <c r="AN1267" s="14"/>
      <c r="AO1267" s="15"/>
    </row>
    <row r="1268" spans="40:41" x14ac:dyDescent="0.25">
      <c r="AN1268" s="16"/>
    </row>
    <row r="1269" spans="40:41" x14ac:dyDescent="0.25">
      <c r="AN1269" s="14"/>
      <c r="AO1269" s="15"/>
    </row>
    <row r="1270" spans="40:41" x14ac:dyDescent="0.25">
      <c r="AN1270" s="16"/>
    </row>
    <row r="1271" spans="40:41" x14ac:dyDescent="0.25">
      <c r="AN1271" s="14"/>
      <c r="AO1271" s="15"/>
    </row>
    <row r="1272" spans="40:41" x14ac:dyDescent="0.25">
      <c r="AN1272" s="16"/>
    </row>
    <row r="1273" spans="40:41" x14ac:dyDescent="0.25">
      <c r="AN1273" s="14"/>
      <c r="AO1273" s="15"/>
    </row>
    <row r="1274" spans="40:41" x14ac:dyDescent="0.25">
      <c r="AN1274" s="16"/>
    </row>
    <row r="1275" spans="40:41" x14ac:dyDescent="0.25">
      <c r="AN1275" s="14"/>
      <c r="AO1275" s="15"/>
    </row>
    <row r="1276" spans="40:41" x14ac:dyDescent="0.25">
      <c r="AN1276" s="16"/>
    </row>
    <row r="1277" spans="40:41" x14ac:dyDescent="0.25">
      <c r="AN1277" s="14"/>
      <c r="AO1277" s="15"/>
    </row>
    <row r="1278" spans="40:41" x14ac:dyDescent="0.25">
      <c r="AN1278" s="16"/>
    </row>
    <row r="1279" spans="40:41" x14ac:dyDescent="0.25">
      <c r="AN1279" s="14"/>
      <c r="AO1279" s="15"/>
    </row>
    <row r="1280" spans="40:41" x14ac:dyDescent="0.25">
      <c r="AN1280" s="16"/>
    </row>
    <row r="1281" spans="40:41" x14ac:dyDescent="0.25">
      <c r="AN1281" s="14"/>
      <c r="AO1281" s="15"/>
    </row>
    <row r="1282" spans="40:41" x14ac:dyDescent="0.25">
      <c r="AN1282" s="16"/>
    </row>
    <row r="1283" spans="40:41" x14ac:dyDescent="0.25">
      <c r="AN1283" s="14"/>
      <c r="AO1283" s="15"/>
    </row>
    <row r="1284" spans="40:41" x14ac:dyDescent="0.25">
      <c r="AN1284" s="16"/>
    </row>
    <row r="1285" spans="40:41" x14ac:dyDescent="0.25">
      <c r="AN1285" s="14"/>
      <c r="AO1285" s="15"/>
    </row>
    <row r="1286" spans="40:41" x14ac:dyDescent="0.25">
      <c r="AN1286" s="16"/>
    </row>
    <row r="1287" spans="40:41" x14ac:dyDescent="0.25">
      <c r="AN1287" s="14"/>
      <c r="AO1287" s="15"/>
    </row>
    <row r="1288" spans="40:41" x14ac:dyDescent="0.25">
      <c r="AN1288" s="16"/>
    </row>
    <row r="1289" spans="40:41" x14ac:dyDescent="0.25">
      <c r="AN1289" s="14"/>
      <c r="AO1289" s="15"/>
    </row>
    <row r="1290" spans="40:41" x14ac:dyDescent="0.25">
      <c r="AN1290" s="16"/>
    </row>
    <row r="1291" spans="40:41" x14ac:dyDescent="0.25">
      <c r="AN1291" s="14"/>
      <c r="AO1291" s="15"/>
    </row>
    <row r="1292" spans="40:41" x14ac:dyDescent="0.25">
      <c r="AN1292" s="16"/>
    </row>
    <row r="1293" spans="40:41" x14ac:dyDescent="0.25">
      <c r="AN1293" s="14"/>
      <c r="AO1293" s="15"/>
    </row>
    <row r="1294" spans="40:41" x14ac:dyDescent="0.25">
      <c r="AN1294" s="16"/>
    </row>
    <row r="1295" spans="40:41" x14ac:dyDescent="0.25">
      <c r="AN1295" s="14"/>
      <c r="AO1295" s="15"/>
    </row>
    <row r="1296" spans="40:41" x14ac:dyDescent="0.25">
      <c r="AN1296" s="16"/>
    </row>
    <row r="1297" spans="40:41" x14ac:dyDescent="0.25">
      <c r="AN1297" s="14"/>
      <c r="AO1297" s="15"/>
    </row>
    <row r="1298" spans="40:41" x14ac:dyDescent="0.25">
      <c r="AN1298" s="16"/>
    </row>
    <row r="1299" spans="40:41" x14ac:dyDescent="0.25">
      <c r="AN1299" s="14"/>
      <c r="AO1299" s="15"/>
    </row>
    <row r="1300" spans="40:41" x14ac:dyDescent="0.25">
      <c r="AN1300" s="16"/>
    </row>
    <row r="1301" spans="40:41" x14ac:dyDescent="0.25">
      <c r="AN1301" s="14"/>
      <c r="AO1301" s="15"/>
    </row>
    <row r="1302" spans="40:41" x14ac:dyDescent="0.25">
      <c r="AN1302" s="16"/>
    </row>
    <row r="1303" spans="40:41" x14ac:dyDescent="0.25">
      <c r="AN1303" s="14"/>
      <c r="AO1303" s="15"/>
    </row>
    <row r="1304" spans="40:41" x14ac:dyDescent="0.25">
      <c r="AN1304" s="16"/>
    </row>
    <row r="1305" spans="40:41" x14ac:dyDescent="0.25">
      <c r="AN1305" s="14"/>
      <c r="AO1305" s="15"/>
    </row>
    <row r="1306" spans="40:41" x14ac:dyDescent="0.25">
      <c r="AN1306" s="16"/>
    </row>
    <row r="1307" spans="40:41" x14ac:dyDescent="0.25">
      <c r="AN1307" s="14"/>
      <c r="AO1307" s="15"/>
    </row>
    <row r="1308" spans="40:41" x14ac:dyDescent="0.25">
      <c r="AN1308" s="16"/>
    </row>
    <row r="1309" spans="40:41" x14ac:dyDescent="0.25">
      <c r="AN1309" s="14"/>
      <c r="AO1309" s="15"/>
    </row>
    <row r="1310" spans="40:41" x14ac:dyDescent="0.25">
      <c r="AN1310" s="16"/>
    </row>
    <row r="1311" spans="40:41" x14ac:dyDescent="0.25">
      <c r="AN1311" s="14"/>
      <c r="AO1311" s="15"/>
    </row>
    <row r="1312" spans="40:41" x14ac:dyDescent="0.25">
      <c r="AN1312" s="16"/>
    </row>
    <row r="1313" spans="40:41" x14ac:dyDescent="0.25">
      <c r="AN1313" s="14"/>
      <c r="AO1313" s="15"/>
    </row>
    <row r="1314" spans="40:41" x14ac:dyDescent="0.25">
      <c r="AN1314" s="16"/>
    </row>
    <row r="1315" spans="40:41" x14ac:dyDescent="0.25">
      <c r="AN1315" s="14"/>
      <c r="AO1315" s="15"/>
    </row>
    <row r="1316" spans="40:41" x14ac:dyDescent="0.25">
      <c r="AN1316" s="16"/>
    </row>
    <row r="1317" spans="40:41" x14ac:dyDescent="0.25">
      <c r="AN1317" s="14"/>
      <c r="AO1317" s="15"/>
    </row>
    <row r="1318" spans="40:41" x14ac:dyDescent="0.25">
      <c r="AN1318" s="16"/>
    </row>
    <row r="1319" spans="40:41" x14ac:dyDescent="0.25">
      <c r="AN1319" s="14"/>
      <c r="AO1319" s="15"/>
    </row>
    <row r="1320" spans="40:41" x14ac:dyDescent="0.25">
      <c r="AN1320" s="16"/>
    </row>
    <row r="1321" spans="40:41" x14ac:dyDescent="0.25">
      <c r="AN1321" s="14"/>
      <c r="AO1321" s="15"/>
    </row>
    <row r="1322" spans="40:41" x14ac:dyDescent="0.25">
      <c r="AN1322" s="16"/>
    </row>
    <row r="1323" spans="40:41" x14ac:dyDescent="0.25">
      <c r="AN1323" s="14"/>
      <c r="AO1323" s="15"/>
    </row>
    <row r="1324" spans="40:41" x14ac:dyDescent="0.25">
      <c r="AN1324" s="16"/>
    </row>
    <row r="1325" spans="40:41" x14ac:dyDescent="0.25">
      <c r="AN1325" s="14"/>
      <c r="AO1325" s="15"/>
    </row>
    <row r="1326" spans="40:41" x14ac:dyDescent="0.25">
      <c r="AN1326" s="16"/>
    </row>
    <row r="1327" spans="40:41" x14ac:dyDescent="0.25">
      <c r="AN1327" s="14"/>
      <c r="AO1327" s="15"/>
    </row>
    <row r="1328" spans="40:41" x14ac:dyDescent="0.25">
      <c r="AN1328" s="16"/>
    </row>
    <row r="1329" spans="40:41" x14ac:dyDescent="0.25">
      <c r="AN1329" s="14"/>
      <c r="AO1329" s="15"/>
    </row>
    <row r="1330" spans="40:41" x14ac:dyDescent="0.25">
      <c r="AN1330" s="16"/>
    </row>
    <row r="1331" spans="40:41" x14ac:dyDescent="0.25">
      <c r="AN1331" s="14"/>
      <c r="AO1331" s="15"/>
    </row>
    <row r="1332" spans="40:41" x14ac:dyDescent="0.25">
      <c r="AN1332" s="16"/>
    </row>
    <row r="1333" spans="40:41" x14ac:dyDescent="0.25">
      <c r="AN1333" s="14"/>
      <c r="AO1333" s="15"/>
    </row>
    <row r="1334" spans="40:41" x14ac:dyDescent="0.25">
      <c r="AN1334" s="16"/>
    </row>
    <row r="1335" spans="40:41" x14ac:dyDescent="0.25">
      <c r="AN1335" s="14"/>
      <c r="AO1335" s="15"/>
    </row>
    <row r="1336" spans="40:41" x14ac:dyDescent="0.25">
      <c r="AN1336" s="16"/>
    </row>
    <row r="1337" spans="40:41" x14ac:dyDescent="0.25">
      <c r="AN1337" s="14"/>
      <c r="AO1337" s="15"/>
    </row>
    <row r="1338" spans="40:41" x14ac:dyDescent="0.25">
      <c r="AN1338" s="16"/>
    </row>
    <row r="1339" spans="40:41" x14ac:dyDescent="0.25">
      <c r="AN1339" s="14"/>
      <c r="AO1339" s="15"/>
    </row>
    <row r="1340" spans="40:41" x14ac:dyDescent="0.25">
      <c r="AN1340" s="16"/>
    </row>
    <row r="1341" spans="40:41" x14ac:dyDescent="0.25">
      <c r="AN1341" s="14"/>
      <c r="AO1341" s="15"/>
    </row>
    <row r="1342" spans="40:41" x14ac:dyDescent="0.25">
      <c r="AN1342" s="16"/>
    </row>
    <row r="1343" spans="40:41" x14ac:dyDescent="0.25">
      <c r="AN1343" s="14"/>
      <c r="AO1343" s="15"/>
    </row>
    <row r="1344" spans="40:41" x14ac:dyDescent="0.25">
      <c r="AN1344" s="16"/>
    </row>
    <row r="1345" spans="40:41" x14ac:dyDescent="0.25">
      <c r="AN1345" s="14"/>
      <c r="AO1345" s="15"/>
    </row>
    <row r="1346" spans="40:41" x14ac:dyDescent="0.25">
      <c r="AN1346" s="16"/>
    </row>
    <row r="1347" spans="40:41" x14ac:dyDescent="0.25">
      <c r="AN1347" s="14"/>
      <c r="AO1347" s="15"/>
    </row>
    <row r="1348" spans="40:41" x14ac:dyDescent="0.25">
      <c r="AN1348" s="16"/>
    </row>
    <row r="1349" spans="40:41" x14ac:dyDescent="0.25">
      <c r="AN1349" s="14"/>
      <c r="AO1349" s="15"/>
    </row>
    <row r="1350" spans="40:41" x14ac:dyDescent="0.25">
      <c r="AN1350" s="16"/>
    </row>
    <row r="1351" spans="40:41" x14ac:dyDescent="0.25">
      <c r="AN1351" s="14"/>
      <c r="AO1351" s="15"/>
    </row>
    <row r="1352" spans="40:41" x14ac:dyDescent="0.25">
      <c r="AN1352" s="16"/>
    </row>
    <row r="1353" spans="40:41" x14ac:dyDescent="0.25">
      <c r="AN1353" s="14"/>
      <c r="AO1353" s="15"/>
    </row>
    <row r="1354" spans="40:41" x14ac:dyDescent="0.25">
      <c r="AN1354" s="16"/>
    </row>
    <row r="1355" spans="40:41" x14ac:dyDescent="0.25">
      <c r="AN1355" s="14"/>
      <c r="AO1355" s="15"/>
    </row>
    <row r="1356" spans="40:41" x14ac:dyDescent="0.25">
      <c r="AN1356" s="16"/>
    </row>
    <row r="1357" spans="40:41" x14ac:dyDescent="0.25">
      <c r="AN1357" s="14"/>
      <c r="AO1357" s="15"/>
    </row>
    <row r="1358" spans="40:41" x14ac:dyDescent="0.25">
      <c r="AN1358" s="16"/>
    </row>
    <row r="1359" spans="40:41" x14ac:dyDescent="0.25">
      <c r="AN1359" s="14"/>
      <c r="AO1359" s="15"/>
    </row>
    <row r="1360" spans="40:41" x14ac:dyDescent="0.25">
      <c r="AN1360" s="16"/>
    </row>
    <row r="1361" spans="40:41" x14ac:dyDescent="0.25">
      <c r="AN1361" s="14"/>
      <c r="AO1361" s="15"/>
    </row>
    <row r="1362" spans="40:41" x14ac:dyDescent="0.25">
      <c r="AN1362" s="16"/>
    </row>
    <row r="1363" spans="40:41" x14ac:dyDescent="0.25">
      <c r="AN1363" s="14"/>
      <c r="AO1363" s="15"/>
    </row>
    <row r="1364" spans="40:41" x14ac:dyDescent="0.25">
      <c r="AN1364" s="16"/>
    </row>
    <row r="1365" spans="40:41" x14ac:dyDescent="0.25">
      <c r="AN1365" s="14"/>
      <c r="AO1365" s="1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DASHBOARD</vt:lpstr>
      <vt:lpstr> 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Izunna Aniude</cp:lastModifiedBy>
  <dcterms:created xsi:type="dcterms:W3CDTF">2025-05-26T18:46:29Z</dcterms:created>
  <dcterms:modified xsi:type="dcterms:W3CDTF">2025-08-02T15:16:29Z</dcterms:modified>
</cp:coreProperties>
</file>