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\sen\sop\aula08\"/>
    </mc:Choice>
  </mc:AlternateContent>
  <xr:revisionPtr revIDLastSave="0" documentId="8_{B4E38EA2-724E-40C0-91AE-BF5F9F0826BC}" xr6:coauthVersionLast="47" xr6:coauthVersionMax="47" xr10:uidLastSave="{00000000-0000-0000-0000-000000000000}"/>
  <bookViews>
    <workbookView xWindow="3990" yWindow="705" windowWidth="17010" windowHeight="13260" xr2:uid="{E5165A29-FF7B-42DF-94BF-543458E944F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B15" i="1"/>
  <c r="E4" i="1"/>
  <c r="D24" i="1" s="1"/>
  <c r="E5" i="1"/>
  <c r="E6" i="1"/>
  <c r="E7" i="1"/>
  <c r="E8" i="1"/>
  <c r="E9" i="1"/>
  <c r="E10" i="1"/>
  <c r="E11" i="1"/>
  <c r="E12" i="1"/>
  <c r="E13" i="1"/>
  <c r="E3" i="1"/>
  <c r="D25" i="1" s="1"/>
  <c r="D22" i="1" l="1"/>
  <c r="D23" i="1"/>
</calcChain>
</file>

<file path=xl/sharedStrings.xml><?xml version="1.0" encoding="utf-8"?>
<sst xmlns="http://schemas.openxmlformats.org/spreadsheetml/2006/main" count="37" uniqueCount="27">
  <si>
    <t>NOME</t>
  </si>
  <si>
    <t>SOBRENOME</t>
  </si>
  <si>
    <t>IDADE</t>
  </si>
  <si>
    <t>FASEDAVIDA</t>
  </si>
  <si>
    <t>Marcos</t>
  </si>
  <si>
    <t>Pereira</t>
  </si>
  <si>
    <t xml:space="preserve">Maria </t>
  </si>
  <si>
    <t>Motta</t>
  </si>
  <si>
    <t>Ana</t>
  </si>
  <si>
    <t>Mattos</t>
  </si>
  <si>
    <t>Martim</t>
  </si>
  <si>
    <t>Bruna</t>
  </si>
  <si>
    <t>Suzana</t>
  </si>
  <si>
    <t>Oliveira</t>
  </si>
  <si>
    <t>Fernanda</t>
  </si>
  <si>
    <t>Camila</t>
  </si>
  <si>
    <t>Suelem</t>
  </si>
  <si>
    <t>Jiovana</t>
  </si>
  <si>
    <t>Stephanie</t>
  </si>
  <si>
    <t>Isabela</t>
  </si>
  <si>
    <t>MÉDIA DE IDADE GERAL</t>
  </si>
  <si>
    <t>Criança</t>
  </si>
  <si>
    <t>Jovem</t>
  </si>
  <si>
    <t>Adulto</t>
  </si>
  <si>
    <t>Idoso</t>
  </si>
  <si>
    <t>MÉDIA DE IDADE POR FASE</t>
  </si>
  <si>
    <t>QUANTIDADE DE PESSOAS POR 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</si>
</sst>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16B7-2483-43FD-A1CF-950C5768A4FD}">
  <sheetPr>
    <pageSetUpPr fitToPage="1"/>
  </sheetPr>
  <dimension ref="B2:E25"/>
  <sheetViews>
    <sheetView tabSelected="1" zoomScale="130" zoomScaleNormal="130" workbookViewId="0">
      <selection activeCell="E5" sqref="E5"/>
    </sheetView>
  </sheetViews>
  <sheetFormatPr defaultRowHeight="15" x14ac:dyDescent="0.25"/>
  <cols>
    <col min="1" max="1" width="4.140625" customWidth="1"/>
    <col min="2" max="2" width="10" bestFit="1" customWidth="1"/>
    <col min="3" max="3" width="12.42578125" bestFit="1" customWidth="1"/>
    <col min="4" max="4" width="9.42578125" customWidth="1"/>
    <col min="5" max="5" width="12.28515625" bestFit="1" customWidth="1"/>
    <col min="7" max="7" width="12.7109375" customWidth="1"/>
    <col min="8" max="8" width="13.42578125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2" t="s">
        <v>4</v>
      </c>
      <c r="C3" s="2" t="s">
        <v>5</v>
      </c>
      <c r="D3" s="2">
        <v>23</v>
      </c>
      <c r="E3" s="2" t="str">
        <f>IF(D3&lt;15,"Criança",IF(D3&lt;25,"Jovem",IF(D3&lt;55,"Adulto","Idoso")))</f>
        <v>Jovem</v>
      </c>
    </row>
    <row r="4" spans="2:5" x14ac:dyDescent="0.25">
      <c r="B4" s="3" t="s">
        <v>6</v>
      </c>
      <c r="C4" s="3" t="s">
        <v>7</v>
      </c>
      <c r="D4" s="3">
        <v>49</v>
      </c>
      <c r="E4" s="3" t="str">
        <f t="shared" ref="E4:E13" si="0">IF(D4&lt;15,"Criança",IF(D4&lt;25,"Jovem",IF(D4&lt;55,"Adulto","Idoso")))</f>
        <v>Adulto</v>
      </c>
    </row>
    <row r="5" spans="2:5" x14ac:dyDescent="0.25">
      <c r="B5" s="2" t="s">
        <v>8</v>
      </c>
      <c r="C5" s="2" t="s">
        <v>9</v>
      </c>
      <c r="D5" s="2">
        <v>40</v>
      </c>
      <c r="E5" s="2" t="str">
        <f t="shared" si="0"/>
        <v>Adulto</v>
      </c>
    </row>
    <row r="6" spans="2:5" x14ac:dyDescent="0.25">
      <c r="B6" s="3" t="s">
        <v>11</v>
      </c>
      <c r="C6" s="3" t="s">
        <v>10</v>
      </c>
      <c r="D6" s="3">
        <v>11</v>
      </c>
      <c r="E6" s="3" t="str">
        <f t="shared" si="0"/>
        <v>Criança</v>
      </c>
    </row>
    <row r="7" spans="2:5" x14ac:dyDescent="0.25">
      <c r="B7" s="2" t="s">
        <v>12</v>
      </c>
      <c r="C7" s="2" t="s">
        <v>13</v>
      </c>
      <c r="D7" s="2">
        <v>7</v>
      </c>
      <c r="E7" s="2" t="str">
        <f t="shared" si="0"/>
        <v>Criança</v>
      </c>
    </row>
    <row r="8" spans="2:5" x14ac:dyDescent="0.25">
      <c r="B8" s="3" t="s">
        <v>14</v>
      </c>
      <c r="C8" s="3" t="s">
        <v>7</v>
      </c>
      <c r="D8" s="3">
        <v>45</v>
      </c>
      <c r="E8" s="3" t="str">
        <f t="shared" si="0"/>
        <v>Adulto</v>
      </c>
    </row>
    <row r="9" spans="2:5" x14ac:dyDescent="0.25">
      <c r="B9" s="2" t="s">
        <v>15</v>
      </c>
      <c r="C9" s="2" t="s">
        <v>13</v>
      </c>
      <c r="D9" s="2">
        <v>87</v>
      </c>
      <c r="E9" s="2" t="str">
        <f t="shared" si="0"/>
        <v>Idoso</v>
      </c>
    </row>
    <row r="10" spans="2:5" x14ac:dyDescent="0.25">
      <c r="B10" s="3" t="s">
        <v>16</v>
      </c>
      <c r="C10" s="3" t="s">
        <v>10</v>
      </c>
      <c r="D10" s="3">
        <v>71</v>
      </c>
      <c r="E10" s="3" t="str">
        <f t="shared" si="0"/>
        <v>Idoso</v>
      </c>
    </row>
    <row r="11" spans="2:5" x14ac:dyDescent="0.25">
      <c r="B11" s="2" t="s">
        <v>17</v>
      </c>
      <c r="C11" s="2" t="s">
        <v>5</v>
      </c>
      <c r="D11" s="2">
        <v>87</v>
      </c>
      <c r="E11" s="2" t="str">
        <f t="shared" si="0"/>
        <v>Idoso</v>
      </c>
    </row>
    <row r="12" spans="2:5" x14ac:dyDescent="0.25">
      <c r="B12" s="3" t="s">
        <v>18</v>
      </c>
      <c r="C12" s="3" t="s">
        <v>9</v>
      </c>
      <c r="D12" s="3">
        <v>69</v>
      </c>
      <c r="E12" s="3" t="str">
        <f t="shared" si="0"/>
        <v>Idoso</v>
      </c>
    </row>
    <row r="13" spans="2:5" x14ac:dyDescent="0.25">
      <c r="B13" s="2" t="s">
        <v>19</v>
      </c>
      <c r="C13" s="2" t="s">
        <v>13</v>
      </c>
      <c r="D13" s="2">
        <v>63</v>
      </c>
      <c r="E13" s="2" t="str">
        <f t="shared" si="0"/>
        <v>Idoso</v>
      </c>
    </row>
    <row r="14" spans="2:5" x14ac:dyDescent="0.25">
      <c r="B14" s="4" t="s">
        <v>20</v>
      </c>
      <c r="C14" s="4"/>
      <c r="D14" s="4"/>
      <c r="E14" s="4"/>
    </row>
    <row r="15" spans="2:5" x14ac:dyDescent="0.25">
      <c r="B15" s="5">
        <f>AVERAGE(D3:D13)</f>
        <v>50.18181818181818</v>
      </c>
      <c r="C15" s="5"/>
      <c r="D15" s="5"/>
      <c r="E15" s="5"/>
    </row>
    <row r="16" spans="2:5" x14ac:dyDescent="0.25">
      <c r="B16" s="6" t="s">
        <v>25</v>
      </c>
      <c r="C16" s="6"/>
      <c r="D16" s="6"/>
      <c r="E16" s="6"/>
    </row>
    <row r="17" spans="2:5" x14ac:dyDescent="0.25">
      <c r="B17" s="11" t="s">
        <v>21</v>
      </c>
      <c r="C17" s="11"/>
      <c r="D17" s="7">
        <f>AVERAGEIF(E3:E13,"Criança",D3:D13)</f>
        <v>9</v>
      </c>
      <c r="E17" s="7"/>
    </row>
    <row r="18" spans="2:5" x14ac:dyDescent="0.25">
      <c r="B18" s="12" t="s">
        <v>22</v>
      </c>
      <c r="C18" s="12"/>
      <c r="D18" s="8">
        <f>AVERAGEIF(E3:E13,"Jovem",D3:D13)</f>
        <v>23</v>
      </c>
      <c r="E18" s="8"/>
    </row>
    <row r="19" spans="2:5" x14ac:dyDescent="0.25">
      <c r="B19" s="11" t="s">
        <v>23</v>
      </c>
      <c r="C19" s="11"/>
      <c r="D19" s="9">
        <f>AVERAGEIF(E3:E13,"Adulto",D3:D13)</f>
        <v>44.666666666666664</v>
      </c>
      <c r="E19" s="9"/>
    </row>
    <row r="20" spans="2:5" x14ac:dyDescent="0.25">
      <c r="B20" s="12" t="s">
        <v>24</v>
      </c>
      <c r="C20" s="12"/>
      <c r="D20" s="8">
        <f>AVERAGEIF(E3:E13,"Idoso",D3:D13)</f>
        <v>75.400000000000006</v>
      </c>
      <c r="E20" s="8"/>
    </row>
    <row r="21" spans="2:5" x14ac:dyDescent="0.25">
      <c r="B21" s="6" t="s">
        <v>26</v>
      </c>
      <c r="C21" s="6"/>
      <c r="D21" s="6"/>
      <c r="E21" s="6"/>
    </row>
    <row r="22" spans="2:5" x14ac:dyDescent="0.25">
      <c r="B22" s="12" t="s">
        <v>21</v>
      </c>
      <c r="C22" s="12"/>
      <c r="D22" s="8">
        <f>COUNTIF(E3:E13,"Criança")</f>
        <v>2</v>
      </c>
      <c r="E22" s="8"/>
    </row>
    <row r="23" spans="2:5" x14ac:dyDescent="0.25">
      <c r="B23" s="11" t="s">
        <v>22</v>
      </c>
      <c r="C23" s="11"/>
      <c r="D23" s="10">
        <f>COUNTIF(E3:E13,"Jovem")</f>
        <v>1</v>
      </c>
      <c r="E23" s="10"/>
    </row>
    <row r="24" spans="2:5" x14ac:dyDescent="0.25">
      <c r="B24" s="12" t="s">
        <v>23</v>
      </c>
      <c r="C24" s="12"/>
      <c r="D24" s="8">
        <f>COUNTIF(E3:E13,"Adulto")</f>
        <v>3</v>
      </c>
      <c r="E24" s="8"/>
    </row>
    <row r="25" spans="2:5" x14ac:dyDescent="0.25">
      <c r="B25" s="11" t="s">
        <v>24</v>
      </c>
      <c r="C25" s="11"/>
      <c r="D25" s="7">
        <f>COUNTIF(E3:E13,"Idoso")</f>
        <v>5</v>
      </c>
      <c r="E25" s="7"/>
    </row>
  </sheetData>
  <mergeCells count="20">
    <mergeCell ref="B21:E21"/>
    <mergeCell ref="B22:C22"/>
    <mergeCell ref="B23:C23"/>
    <mergeCell ref="B24:C24"/>
    <mergeCell ref="B25:C25"/>
    <mergeCell ref="D22:E22"/>
    <mergeCell ref="D23:E23"/>
    <mergeCell ref="D24:E24"/>
    <mergeCell ref="D25:E25"/>
    <mergeCell ref="B17:C17"/>
    <mergeCell ref="B18:C18"/>
    <mergeCell ref="B19:C19"/>
    <mergeCell ref="B20:C20"/>
    <mergeCell ref="D17:E17"/>
    <mergeCell ref="D18:E18"/>
    <mergeCell ref="D19:E19"/>
    <mergeCell ref="D20:E20"/>
    <mergeCell ref="B14:E14"/>
    <mergeCell ref="B15:E15"/>
    <mergeCell ref="B16:E16"/>
  </mergeCells>
  <pageMargins left="0.78740157480314965" right="0.78740157480314965" top="0.78740157480314965" bottom="0.78740157480314965" header="0.78740157480314965" footer="0.78740157480314965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2022-10-25T12:00:14Z</cp:lastPrinted>
  <dcterms:created xsi:type="dcterms:W3CDTF">2022-10-25T10:57:45Z</dcterms:created>
  <dcterms:modified xsi:type="dcterms:W3CDTF">2022-10-25T14:29:18Z</dcterms:modified>
</cp:coreProperties>
</file>