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13" i="2"/>
  <c r="O12" i="2"/>
  <c r="O7" i="2"/>
  <c r="H7" i="2" l="1"/>
  <c r="K2" i="2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<sst xmlns="http://schemas.openxmlformats.org/spreadsheetml/2006/main" count="86" uniqueCount="69">
  <si>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</si>
  <si>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</si>
  <si>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</si>
  <si>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</si>
  <si>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</si>
  <si>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</si>
  <si>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</si>
  <si>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</si>
  <si>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</si>
  <si>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</si>
  <si>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</si>
  <si>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</si>
  <si>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</si>
  <si>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</si>
  <si>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</si>
  <si>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</si>
  <si>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</si>
  <si>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</si>
  <si>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</si>
  <si>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</si>
  <si>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</si>
  <si>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</si>
  <si>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</si>
  <si>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</si>
  <si>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</si>
  <si>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</si>
  <si>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</si>
  <si>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BalUtilityWeight</t>
  </si>
  <si>
    <t>GA_TAC_Penalty</t>
  </si>
  <si>
    <t>MaxBypass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</si>
  <si>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</si>
  <si>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</si>
  <si>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</si>
  <si>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</si>
  <si>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</si>
  <si>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</si>
  <si>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</si>
  <si>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</si>
  <si>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</si>
  <si>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</si>
  <si>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</si>
  <si>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</si>
  <si>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</si>
  <si>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</si>
  <si>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</si>
  <si>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</si>
  <si>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</si>
  <si>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</si>
  <si>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</si>
  <si>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</si>
  <si>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</si>
  <si>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</si>
  <si>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</si>
  <si>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</si>
  <si>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</si>
  <si>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</si>
  <si>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</si>
  <si>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</si>
  <si>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MaxAdmix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</si>
  <si>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</si>
  <si>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</si>
  <si>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</si>
  <si>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</si>
  <si>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</si>
  <si>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</si>
  <si>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</si>
  <si>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</si>
  <si>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OneMixerBool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</si>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</sst>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H1" workbookViewId="0">
      <pane ySplit="1" topLeftCell="A2" activePane="bottomLeft" state="frozen"/>
      <selection pane="bottomLeft" activeCell="I11" sqref="I11:Q23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24</v>
      </c>
      <c r="G1" s="1" t="s">
        <v>56</v>
      </c>
      <c r="H1" s="1" t="s">
        <v>25</v>
      </c>
      <c r="I1" s="1" t="s">
        <v>4</v>
      </c>
      <c r="J1" s="1" t="s">
        <v>26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10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100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1000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10000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100000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6" sqref="H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59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66</v>
      </c>
      <c r="H1" s="1" t="s">
        <v>26</v>
      </c>
    </row>
    <row r="2" spans="1:8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1000</v>
      </c>
      <c r="H2">
        <v>709</v>
      </c>
    </row>
    <row r="3" spans="1:8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1000</v>
      </c>
      <c r="H3">
        <v>506</v>
      </c>
    </row>
    <row r="4" spans="1:8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1000</v>
      </c>
      <c r="H4">
        <v>263</v>
      </c>
    </row>
    <row r="5" spans="1:8" x14ac:dyDescent="0.25">
      <c r="A5">
        <v>4</v>
      </c>
      <c r="B5">
        <v>2</v>
      </c>
      <c r="C5" t="s">
        <v>10</v>
      </c>
      <c r="D5">
        <v>0</v>
      </c>
      <c r="E5">
        <v>1474</v>
      </c>
      <c r="F5">
        <v>0.63</v>
      </c>
      <c r="G5">
        <v>1000</v>
      </c>
      <c r="H5">
        <v>314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s="1" t="s">
        <v>62</v>
      </c>
      <c r="B1" s="1" t="s">
        <v>63</v>
      </c>
      <c r="C1" s="1" t="s">
        <v>64</v>
      </c>
    </row>
    <row r="2" spans="1:3" x14ac:dyDescent="0.25">
      <c r="A2">
        <v>1</v>
      </c>
      <c r="B2">
        <v>2200</v>
      </c>
      <c r="C2">
        <v>8700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1800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3" sqref="E33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31</v>
      </c>
      <c r="C1">
        <v>1</v>
      </c>
      <c r="D1">
        <v>2</v>
      </c>
      <c r="E1">
        <v>3</v>
      </c>
    </row>
    <row r="2" spans="1:5" x14ac:dyDescent="0.25">
      <c r="A2" t="s">
        <v>32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ySplit="1" topLeftCell="A2" activePane="bottomLeft" state="frozen"/>
      <selection pane="bottomLeft" activeCell="L14" sqref="L14"/>
    </sheetView>
  </sheetViews>
  <sheetFormatPr baseColWidth="10" defaultRowHeight="15" x14ac:dyDescent="0.25"/>
  <cols>
    <col min="13" max="13" width="19.85546875" bestFit="1" customWidth="1"/>
    <col min="14" max="14" width="17.42578125" bestFit="1" customWidth="1"/>
  </cols>
  <sheetData>
    <row r="1" spans="1:15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57</v>
      </c>
      <c r="L1" s="4" t="s">
        <v>68</v>
      </c>
      <c r="M1" s="1" t="s">
        <v>65</v>
      </c>
      <c r="N1" s="1" t="s">
        <v>23</v>
      </c>
    </row>
    <row r="2" spans="1:15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>ABS(D2-E2)*G2*H2</f>
        <v>11500</v>
      </c>
      <c r="L2" s="4">
        <v>0</v>
      </c>
      <c r="M2">
        <v>0</v>
      </c>
    </row>
    <row r="3" spans="1:15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ref="K3:K5" si="0">ABS(D3-E3)*G3*H3</f>
        <v>7700</v>
      </c>
      <c r="L3" s="4">
        <v>0</v>
      </c>
      <c r="M3">
        <v>0</v>
      </c>
    </row>
    <row r="4" spans="1:15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 s="4">
        <v>0</v>
      </c>
      <c r="M4">
        <v>200</v>
      </c>
    </row>
    <row r="5" spans="1:15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 s="2">
        <v>0</v>
      </c>
      <c r="M5">
        <v>300</v>
      </c>
    </row>
    <row r="6" spans="1:15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0</v>
      </c>
      <c r="M6" s="2">
        <v>0</v>
      </c>
      <c r="N6" s="4">
        <v>0.08</v>
      </c>
      <c r="O6" s="4">
        <f>K6*J6</f>
        <v>15857600</v>
      </c>
    </row>
    <row r="7" spans="1:15" s="1" customFormat="1" x14ac:dyDescent="0.25">
      <c r="A7" s="1">
        <v>4</v>
      </c>
      <c r="B7" s="1">
        <v>1</v>
      </c>
      <c r="C7" s="1" t="s">
        <v>11</v>
      </c>
      <c r="D7" s="1">
        <v>10</v>
      </c>
      <c r="E7" s="1">
        <v>11</v>
      </c>
      <c r="F7" s="1">
        <v>2</v>
      </c>
      <c r="G7" s="1">
        <v>4.2</v>
      </c>
      <c r="H7" s="1">
        <f>K7/(G7*ABS(D7-E7))</f>
        <v>2000</v>
      </c>
      <c r="I7" s="1">
        <v>0</v>
      </c>
      <c r="J7" s="1">
        <v>4664</v>
      </c>
      <c r="K7" s="1">
        <v>8400</v>
      </c>
      <c r="L7" s="1">
        <v>0</v>
      </c>
      <c r="M7" s="1">
        <v>100</v>
      </c>
      <c r="N7" s="1">
        <v>8.0000000000000002E-3</v>
      </c>
      <c r="O7" s="1">
        <f>K7*J7</f>
        <v>39177600</v>
      </c>
    </row>
    <row r="8" spans="1:15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0</v>
      </c>
      <c r="M8" s="2">
        <v>0</v>
      </c>
      <c r="O8" s="4"/>
    </row>
    <row r="9" spans="1:15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0</v>
      </c>
      <c r="M9" s="2">
        <v>0</v>
      </c>
      <c r="O9" s="4"/>
    </row>
    <row r="10" spans="1:15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M10" s="2">
        <v>400</v>
      </c>
      <c r="O10" s="4"/>
    </row>
    <row r="11" spans="1:15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M11" s="2">
        <v>200</v>
      </c>
      <c r="O11" s="4"/>
    </row>
    <row r="12" spans="1:15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0</v>
      </c>
      <c r="M12" s="2">
        <v>0</v>
      </c>
      <c r="N12" s="4">
        <v>0.08</v>
      </c>
      <c r="O12" s="4">
        <f>K12*(J12-I12)</f>
        <v>6004800</v>
      </c>
    </row>
    <row r="13" spans="1:15" s="1" customFormat="1" x14ac:dyDescent="0.25">
      <c r="A13" s="1">
        <v>4</v>
      </c>
      <c r="B13" s="1">
        <v>2</v>
      </c>
      <c r="C13" s="1" t="s">
        <v>11</v>
      </c>
      <c r="D13" s="1">
        <v>10</v>
      </c>
      <c r="E13" s="1">
        <v>11</v>
      </c>
      <c r="F13" s="1">
        <v>2</v>
      </c>
      <c r="G13" s="1">
        <v>4.2</v>
      </c>
      <c r="H13" s="1">
        <f>K13/(G13*ABS(D13-E13))</f>
        <v>2071.4285714285716</v>
      </c>
      <c r="I13" s="1">
        <v>4664</v>
      </c>
      <c r="J13" s="1">
        <v>8000</v>
      </c>
      <c r="K13" s="1">
        <v>8700</v>
      </c>
      <c r="L13" s="5">
        <v>0</v>
      </c>
      <c r="M13" s="1">
        <v>100</v>
      </c>
      <c r="N13" s="1">
        <v>8.0000000000000002E-3</v>
      </c>
      <c r="O13" s="1">
        <f>K13*(J13-I13)</f>
        <v>29023200</v>
      </c>
    </row>
    <row r="14" spans="1:15" x14ac:dyDescent="0.25">
      <c r="B14" s="2"/>
      <c r="L14" s="2"/>
    </row>
    <row r="15" spans="1:15" x14ac:dyDescent="0.25">
      <c r="B15" s="2"/>
      <c r="L15" s="2"/>
    </row>
    <row r="16" spans="1:15" x14ac:dyDescent="0.25">
      <c r="B16" s="2"/>
      <c r="L16" s="2"/>
    </row>
    <row r="17" spans="12:12" x14ac:dyDescent="0.25">
      <c r="L17" s="2"/>
    </row>
    <row r="18" spans="12:12" s="4" customFormat="1" x14ac:dyDescent="0.25">
      <c r="L18" s="2"/>
    </row>
    <row r="19" spans="12:12" s="4" customFormat="1" x14ac:dyDescent="0.25">
      <c r="L19" s="2"/>
    </row>
    <row r="20" spans="12:12" x14ac:dyDescent="0.25">
      <c r="L20" s="2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6" spans="12:12" x14ac:dyDescent="0.25">
      <c r="L26" s="4"/>
    </row>
    <row r="27" spans="12:12" x14ac:dyDescent="0.25">
      <c r="L27" s="4"/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60</v>
      </c>
      <c r="B1" s="1" t="s">
        <v>61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H4" sqref="H4"/>
    </sheetView>
  </sheetViews>
  <sheetFormatPr baseColWidth="10" defaultRowHeight="15" x14ac:dyDescent="0.25"/>
  <cols>
    <col min="1" max="1" width="13.5703125" bestFit="1" customWidth="1"/>
    <col min="6" max="6" width="15.5703125" bestFit="1" customWidth="1"/>
    <col min="7" max="7" width="16.7109375" bestFit="1" customWidth="1"/>
    <col min="8" max="8" width="17.5703125" customWidth="1"/>
    <col min="9" max="9" width="13.85546875" bestFit="1" customWidth="1"/>
  </cols>
  <sheetData>
    <row r="1" spans="1:9" s="1" customFormat="1" x14ac:dyDescent="0.25">
      <c r="A1" s="1" t="s">
        <v>12</v>
      </c>
      <c r="B1" s="1" t="s">
        <v>17</v>
      </c>
      <c r="C1" s="1" t="s">
        <v>18</v>
      </c>
      <c r="D1" s="1" t="s">
        <v>29</v>
      </c>
      <c r="E1" s="1" t="s">
        <v>58</v>
      </c>
      <c r="F1" s="1" t="s">
        <v>27</v>
      </c>
      <c r="G1" s="1" t="s">
        <v>30</v>
      </c>
      <c r="H1" s="1" t="s">
        <v>28</v>
      </c>
      <c r="I1" s="1" t="s">
        <v>67</v>
      </c>
    </row>
    <row r="2" spans="1:9" x14ac:dyDescent="0.25">
      <c r="A2">
        <v>1</v>
      </c>
      <c r="B2">
        <v>100</v>
      </c>
      <c r="C2">
        <v>0</v>
      </c>
      <c r="D2">
        <v>0.3</v>
      </c>
      <c r="E2">
        <v>1</v>
      </c>
      <c r="F2">
        <v>5</v>
      </c>
      <c r="G2">
        <v>10</v>
      </c>
      <c r="H2">
        <v>999999999999999</v>
      </c>
      <c r="I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2020-11-02T16:52:49Z</dcterms:modified>
</cp:coreProperties>
</file>