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5600" windowHeight="11760" activeTab="2"/>
  </bookViews>
  <sheets>
    <sheet name="ATTENDANCE" sheetId="1" r:id="rId1"/>
    <sheet name="OPERATOR" sheetId="3" r:id="rId2"/>
    <sheet name="SALARY" sheetId="2" r:id="rId3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/>
  <c r="J20" i="3"/>
  <c r="J16"/>
  <c r="G12"/>
  <c r="J11"/>
  <c r="J10"/>
  <c r="J9"/>
  <c r="J8"/>
  <c r="J7"/>
  <c r="J12" s="1"/>
  <c r="F7" i="2"/>
  <c r="D10"/>
  <c r="F10" s="1"/>
  <c r="AL10" i="1"/>
  <c r="AL8"/>
  <c r="AL6"/>
  <c r="AK10"/>
</calcChain>
</file>

<file path=xl/sharedStrings.xml><?xml version="1.0" encoding="utf-8"?>
<sst xmlns="http://schemas.openxmlformats.org/spreadsheetml/2006/main" count="204" uniqueCount="51">
  <si>
    <t>DAILY ATTENDANCE FOR THE MONTH OF AUGUST 2025</t>
  </si>
  <si>
    <t>SL.NO.</t>
  </si>
  <si>
    <t>NAME OF EMPLOYEE</t>
  </si>
  <si>
    <t>DATES</t>
  </si>
  <si>
    <t>TOTAL</t>
  </si>
  <si>
    <t>ASWIN</t>
  </si>
  <si>
    <t>IRWIN</t>
  </si>
  <si>
    <t>DELVIN</t>
  </si>
  <si>
    <t>SABABATHY</t>
  </si>
  <si>
    <t>DESIGNATION</t>
  </si>
  <si>
    <t>BILLING EXECUTIVE</t>
  </si>
  <si>
    <t>JCB OPERATOR</t>
  </si>
  <si>
    <t>X</t>
  </si>
  <si>
    <t>OFF</t>
  </si>
  <si>
    <t>L</t>
  </si>
  <si>
    <t>31+6</t>
  </si>
  <si>
    <t>22 DAYS</t>
  </si>
  <si>
    <t>PER MONTH SALARY</t>
  </si>
  <si>
    <t>SANGAM  EDUCATIONAL FOUNDATION</t>
  </si>
  <si>
    <t>BRANCH AT KGI CRUSHER,  SEETHAPAL</t>
  </si>
  <si>
    <t>NAME</t>
  </si>
  <si>
    <t>NO.OF DAYS WORKED</t>
  </si>
  <si>
    <t>SALARY AMOUNT</t>
  </si>
  <si>
    <t>SIGNATURE</t>
  </si>
  <si>
    <t>J. ASWIN</t>
  </si>
  <si>
    <t>D. DELVIN</t>
  </si>
  <si>
    <t>D.IRWIN</t>
  </si>
  <si>
    <t>18000/-</t>
  </si>
  <si>
    <t>21484/-</t>
  </si>
  <si>
    <t>ADVANCE</t>
  </si>
  <si>
    <t>6550/-</t>
  </si>
  <si>
    <t>VEHICLE OPERATOR WAGES</t>
  </si>
  <si>
    <t>SL.NO</t>
  </si>
  <si>
    <t>DAYS</t>
  </si>
  <si>
    <t>TRIPS</t>
  </si>
  <si>
    <t xml:space="preserve">FROM </t>
  </si>
  <si>
    <t>TO</t>
  </si>
  <si>
    <t>DATE</t>
  </si>
  <si>
    <t>WAGE RATE</t>
  </si>
  <si>
    <t>AMOUNT</t>
  </si>
  <si>
    <t>RAJ</t>
  </si>
  <si>
    <t>QUARY</t>
  </si>
  <si>
    <t>CRUSHER</t>
  </si>
  <si>
    <t>VEH.NO.</t>
  </si>
  <si>
    <t>ANSARI</t>
  </si>
  <si>
    <t>HITACHI</t>
  </si>
  <si>
    <t>LOADING</t>
  </si>
  <si>
    <t>PERUMAL</t>
  </si>
  <si>
    <t>ABSENT</t>
  </si>
  <si>
    <t>JCB</t>
  </si>
  <si>
    <t>06/092025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</si>
</sst>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1" fontId="1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vertical="center"/>
    </xf>
    <xf numFmtId="14" fontId="1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18"/>
  <sheetViews>
    <sheetView topLeftCell="K1" workbookViewId="0">
      <selection activeCell="AQ12" sqref="AQ12"/>
    </sheetView>
  </sheetViews>
  <sheetFormatPr defaultColWidth="8.85546875" defaultRowHeight="19.5"/>
  <cols>
    <col min="1" max="1" width="7.140625" style="1" customWidth="1"/>
    <col min="2" max="2" width="25.7109375" style="1" customWidth="1"/>
    <col min="3" max="3" width="23.7109375" style="1" customWidth="1"/>
    <col min="4" max="34" width="4.7109375" style="1" customWidth="1"/>
    <col min="35" max="16384" width="8.85546875" style="1"/>
  </cols>
  <sheetData>
    <row r="2" spans="1:39">
      <c r="A2" s="1" t="s">
        <v>0</v>
      </c>
    </row>
    <row r="3" spans="1:39">
      <c r="D3" s="1" t="s">
        <v>3</v>
      </c>
    </row>
    <row r="4" spans="1:39">
      <c r="A4" s="2" t="s">
        <v>1</v>
      </c>
      <c r="B4" s="2" t="s">
        <v>2</v>
      </c>
      <c r="C4" s="2" t="s">
        <v>9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" t="s">
        <v>4</v>
      </c>
      <c r="AJ4" s="2" t="s">
        <v>17</v>
      </c>
      <c r="AK4" s="2"/>
      <c r="AL4" s="2"/>
      <c r="AM4" s="2" t="s">
        <v>29</v>
      </c>
    </row>
    <row r="5" spans="1:3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2">
        <v>1</v>
      </c>
      <c r="B6" s="2" t="s">
        <v>5</v>
      </c>
      <c r="C6" s="2" t="s">
        <v>10</v>
      </c>
      <c r="D6" s="2" t="s">
        <v>12</v>
      </c>
      <c r="E6" s="2" t="s">
        <v>12</v>
      </c>
      <c r="F6" s="3" t="s">
        <v>13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3" t="s">
        <v>13</v>
      </c>
      <c r="N6" s="2" t="s">
        <v>12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12</v>
      </c>
      <c r="T6" s="3" t="s">
        <v>13</v>
      </c>
      <c r="U6" s="2" t="s">
        <v>12</v>
      </c>
      <c r="V6" s="2" t="s">
        <v>12</v>
      </c>
      <c r="W6" s="2" t="s">
        <v>12</v>
      </c>
      <c r="X6" s="2" t="s">
        <v>12</v>
      </c>
      <c r="Y6" s="2" t="s">
        <v>12</v>
      </c>
      <c r="Z6" s="2" t="s">
        <v>12</v>
      </c>
      <c r="AA6" s="3" t="s">
        <v>13</v>
      </c>
      <c r="AB6" s="2" t="s">
        <v>12</v>
      </c>
      <c r="AC6" s="2" t="s">
        <v>12</v>
      </c>
      <c r="AD6" s="2" t="s">
        <v>12</v>
      </c>
      <c r="AE6" s="2" t="s">
        <v>12</v>
      </c>
      <c r="AF6" s="2" t="s">
        <v>12</v>
      </c>
      <c r="AG6" s="2" t="s">
        <v>12</v>
      </c>
      <c r="AH6" s="3" t="s">
        <v>13</v>
      </c>
      <c r="AI6" s="2">
        <v>31</v>
      </c>
      <c r="AJ6" s="2">
        <v>18000</v>
      </c>
      <c r="AK6" s="2">
        <v>0</v>
      </c>
      <c r="AL6" s="2">
        <f>AJ6+AK6</f>
        <v>18000</v>
      </c>
      <c r="AM6" s="2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2">
        <v>2</v>
      </c>
      <c r="B8" s="2" t="s">
        <v>7</v>
      </c>
      <c r="C8" s="2" t="s">
        <v>10</v>
      </c>
      <c r="D8" s="2" t="s">
        <v>12</v>
      </c>
      <c r="E8" s="2" t="s">
        <v>12</v>
      </c>
      <c r="F8" s="3" t="s">
        <v>13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  <c r="L8" s="2" t="s">
        <v>12</v>
      </c>
      <c r="M8" s="3" t="s">
        <v>13</v>
      </c>
      <c r="N8" s="2" t="s">
        <v>12</v>
      </c>
      <c r="O8" s="2" t="s">
        <v>12</v>
      </c>
      <c r="P8" s="2" t="s">
        <v>12</v>
      </c>
      <c r="Q8" s="2" t="s">
        <v>12</v>
      </c>
      <c r="R8" s="2" t="s">
        <v>12</v>
      </c>
      <c r="S8" s="2" t="s">
        <v>12</v>
      </c>
      <c r="T8" s="3" t="s">
        <v>13</v>
      </c>
      <c r="U8" s="2" t="s">
        <v>12</v>
      </c>
      <c r="V8" s="2" t="s">
        <v>12</v>
      </c>
      <c r="W8" s="2" t="s">
        <v>12</v>
      </c>
      <c r="X8" s="2" t="s">
        <v>12</v>
      </c>
      <c r="Y8" s="2" t="s">
        <v>12</v>
      </c>
      <c r="Z8" s="2" t="s">
        <v>12</v>
      </c>
      <c r="AA8" s="3" t="s">
        <v>13</v>
      </c>
      <c r="AB8" s="2" t="s">
        <v>12</v>
      </c>
      <c r="AC8" s="2" t="s">
        <v>12</v>
      </c>
      <c r="AD8" s="2" t="s">
        <v>12</v>
      </c>
      <c r="AE8" s="2" t="s">
        <v>12</v>
      </c>
      <c r="AF8" s="2" t="s">
        <v>12</v>
      </c>
      <c r="AG8" s="2" t="s">
        <v>12</v>
      </c>
      <c r="AH8" s="3" t="s">
        <v>13</v>
      </c>
      <c r="AI8" s="2">
        <v>31</v>
      </c>
      <c r="AJ8" s="2">
        <v>18000</v>
      </c>
      <c r="AK8" s="2">
        <v>0</v>
      </c>
      <c r="AL8" s="2">
        <f>AJ8+AK8</f>
        <v>18000</v>
      </c>
      <c r="AM8" s="2">
        <v>6550</v>
      </c>
    </row>
    <row r="9" spans="1:3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2">
        <v>3</v>
      </c>
      <c r="B10" s="2" t="s">
        <v>6</v>
      </c>
      <c r="C10" s="2" t="s">
        <v>10</v>
      </c>
      <c r="D10" s="3" t="s">
        <v>13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3" t="s">
        <v>13</v>
      </c>
      <c r="L10" s="2" t="s">
        <v>12</v>
      </c>
      <c r="M10" s="2" t="s">
        <v>12</v>
      </c>
      <c r="N10" s="2" t="s">
        <v>12</v>
      </c>
      <c r="O10" s="2" t="s">
        <v>12</v>
      </c>
      <c r="P10" s="2" t="s">
        <v>12</v>
      </c>
      <c r="Q10" s="3" t="s">
        <v>13</v>
      </c>
      <c r="R10" s="2" t="s">
        <v>12</v>
      </c>
      <c r="S10" s="2" t="s">
        <v>12</v>
      </c>
      <c r="T10" s="2" t="s">
        <v>12</v>
      </c>
      <c r="U10" s="2" t="s">
        <v>12</v>
      </c>
      <c r="V10" s="2" t="s">
        <v>12</v>
      </c>
      <c r="W10" s="2" t="s">
        <v>12</v>
      </c>
      <c r="X10" s="3" t="s">
        <v>13</v>
      </c>
      <c r="Y10" s="2" t="s">
        <v>12</v>
      </c>
      <c r="Z10" s="2" t="s">
        <v>12</v>
      </c>
      <c r="AA10" s="2" t="s">
        <v>12</v>
      </c>
      <c r="AB10" s="2" t="s">
        <v>12</v>
      </c>
      <c r="AC10" s="2" t="s">
        <v>12</v>
      </c>
      <c r="AD10" s="3" t="s">
        <v>13</v>
      </c>
      <c r="AE10" s="2" t="s">
        <v>12</v>
      </c>
      <c r="AF10" s="2" t="s">
        <v>12</v>
      </c>
      <c r="AG10" s="2" t="s">
        <v>12</v>
      </c>
      <c r="AH10" s="2" t="s">
        <v>12</v>
      </c>
      <c r="AI10" s="2" t="s">
        <v>15</v>
      </c>
      <c r="AJ10" s="2">
        <v>18000</v>
      </c>
      <c r="AK10" s="4">
        <f>18000/31*6</f>
        <v>3483.8709677419356</v>
      </c>
      <c r="AL10" s="2">
        <f>AJ10+AK10</f>
        <v>21483.870967741936</v>
      </c>
      <c r="AM10" s="2"/>
    </row>
    <row r="11" spans="1:3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2">
        <v>4</v>
      </c>
      <c r="B12" s="2" t="s">
        <v>8</v>
      </c>
      <c r="C12" s="2" t="s">
        <v>11</v>
      </c>
      <c r="D12" s="2" t="s">
        <v>12</v>
      </c>
      <c r="E12" s="2" t="s">
        <v>12</v>
      </c>
      <c r="F12" s="3" t="s">
        <v>13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12</v>
      </c>
      <c r="L12" s="3" t="s">
        <v>14</v>
      </c>
      <c r="M12" s="3" t="s">
        <v>13</v>
      </c>
      <c r="N12" s="3" t="s">
        <v>14</v>
      </c>
      <c r="O12" s="2" t="s">
        <v>12</v>
      </c>
      <c r="P12" s="2" t="s">
        <v>12</v>
      </c>
      <c r="Q12" s="2" t="s">
        <v>12</v>
      </c>
      <c r="R12" s="2" t="s">
        <v>12</v>
      </c>
      <c r="S12" s="2" t="s">
        <v>12</v>
      </c>
      <c r="T12" s="3" t="s">
        <v>13</v>
      </c>
      <c r="U12" s="2" t="s">
        <v>12</v>
      </c>
      <c r="V12" s="2" t="s">
        <v>12</v>
      </c>
      <c r="W12" s="2" t="s">
        <v>12</v>
      </c>
      <c r="X12" s="2" t="s">
        <v>12</v>
      </c>
      <c r="Y12" s="2" t="s">
        <v>12</v>
      </c>
      <c r="Z12" s="2" t="s">
        <v>12</v>
      </c>
      <c r="AA12" s="3" t="s">
        <v>13</v>
      </c>
      <c r="AB12" s="2" t="s">
        <v>12</v>
      </c>
      <c r="AC12" s="2" t="s">
        <v>12</v>
      </c>
      <c r="AD12" s="2" t="s">
        <v>12</v>
      </c>
      <c r="AE12" s="2" t="s">
        <v>12</v>
      </c>
      <c r="AF12" s="3" t="s">
        <v>14</v>
      </c>
      <c r="AG12" s="2" t="s">
        <v>12</v>
      </c>
      <c r="AH12" s="3" t="s">
        <v>13</v>
      </c>
      <c r="AI12" s="2" t="s">
        <v>16</v>
      </c>
      <c r="AJ12" s="2">
        <v>1250</v>
      </c>
      <c r="AK12" s="2">
        <v>0</v>
      </c>
      <c r="AL12" s="2">
        <v>0</v>
      </c>
      <c r="AM12" s="2"/>
    </row>
    <row r="13" spans="1:3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28"/>
  <sheetViews>
    <sheetView topLeftCell="A7" workbookViewId="0">
      <selection activeCell="J20" sqref="J20"/>
    </sheetView>
  </sheetViews>
  <sheetFormatPr defaultColWidth="8.85546875" defaultRowHeight="19.5"/>
  <cols>
    <col min="1" max="1" width="8.85546875" style="1"/>
    <col min="2" max="2" width="25.7109375" style="1" customWidth="1"/>
    <col min="3" max="3" width="11.7109375" style="1" customWidth="1"/>
    <col min="4" max="5" width="15.140625" style="1" customWidth="1"/>
    <col min="6" max="6" width="15.28515625" style="1" customWidth="1"/>
    <col min="7" max="9" width="8.85546875" style="1"/>
    <col min="10" max="10" width="11.7109375" style="1" customWidth="1"/>
    <col min="11" max="16384" width="8.85546875" style="1"/>
  </cols>
  <sheetData>
    <row r="3" spans="1:11">
      <c r="A3" s="1" t="s">
        <v>31</v>
      </c>
    </row>
    <row r="5" spans="1:11">
      <c r="A5" s="2" t="s">
        <v>32</v>
      </c>
      <c r="B5" s="2" t="s">
        <v>20</v>
      </c>
      <c r="C5" s="2" t="s">
        <v>43</v>
      </c>
      <c r="D5" s="2" t="s">
        <v>37</v>
      </c>
      <c r="E5" s="2" t="s">
        <v>35</v>
      </c>
      <c r="F5" s="2" t="s">
        <v>36</v>
      </c>
      <c r="G5" s="2" t="s">
        <v>34</v>
      </c>
      <c r="H5" s="2" t="s">
        <v>33</v>
      </c>
      <c r="I5" s="2" t="s">
        <v>38</v>
      </c>
      <c r="J5" s="2" t="s">
        <v>39</v>
      </c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>
        <v>1</v>
      </c>
      <c r="B7" s="2" t="s">
        <v>40</v>
      </c>
      <c r="C7" s="2">
        <v>9799</v>
      </c>
      <c r="D7" s="13">
        <v>45902</v>
      </c>
      <c r="E7" s="2" t="s">
        <v>41</v>
      </c>
      <c r="F7" s="2" t="s">
        <v>42</v>
      </c>
      <c r="G7" s="2">
        <v>3</v>
      </c>
      <c r="H7" s="2">
        <v>0</v>
      </c>
      <c r="I7" s="2">
        <v>700</v>
      </c>
      <c r="J7" s="2">
        <f>G7*I7</f>
        <v>2100</v>
      </c>
      <c r="K7" s="2"/>
    </row>
    <row r="8" spans="1:11">
      <c r="A8" s="2"/>
      <c r="B8" s="2"/>
      <c r="C8" s="2">
        <v>9799</v>
      </c>
      <c r="D8" s="13">
        <v>45903</v>
      </c>
      <c r="E8" s="2" t="s">
        <v>41</v>
      </c>
      <c r="F8" s="2" t="s">
        <v>42</v>
      </c>
      <c r="G8" s="2">
        <v>1</v>
      </c>
      <c r="H8" s="2">
        <v>0</v>
      </c>
      <c r="I8" s="2">
        <v>700</v>
      </c>
      <c r="J8" s="2">
        <f t="shared" ref="J8:J11" si="0">G8*I8</f>
        <v>700</v>
      </c>
      <c r="K8" s="2"/>
    </row>
    <row r="9" spans="1:11">
      <c r="A9" s="2"/>
      <c r="B9" s="2"/>
      <c r="C9" s="2">
        <v>9799</v>
      </c>
      <c r="D9" s="13">
        <v>45904</v>
      </c>
      <c r="E9" s="2" t="s">
        <v>41</v>
      </c>
      <c r="F9" s="2" t="s">
        <v>42</v>
      </c>
      <c r="G9" s="2">
        <v>2</v>
      </c>
      <c r="H9" s="2">
        <v>0</v>
      </c>
      <c r="I9" s="2">
        <v>700</v>
      </c>
      <c r="J9" s="2">
        <f t="shared" si="0"/>
        <v>1400</v>
      </c>
      <c r="K9" s="2"/>
    </row>
    <row r="10" spans="1:11">
      <c r="A10" s="2"/>
      <c r="B10" s="2"/>
      <c r="C10" s="2">
        <v>9799</v>
      </c>
      <c r="D10" s="13">
        <v>45905</v>
      </c>
      <c r="E10" s="2" t="s">
        <v>41</v>
      </c>
      <c r="F10" s="2" t="s">
        <v>42</v>
      </c>
      <c r="G10" s="2">
        <v>1</v>
      </c>
      <c r="H10" s="2">
        <v>0</v>
      </c>
      <c r="I10" s="2">
        <v>700</v>
      </c>
      <c r="J10" s="2">
        <f t="shared" si="0"/>
        <v>700</v>
      </c>
      <c r="K10" s="2"/>
    </row>
    <row r="11" spans="1:11">
      <c r="A11" s="2"/>
      <c r="B11" s="2"/>
      <c r="C11" s="2">
        <v>9799</v>
      </c>
      <c r="D11" s="13">
        <v>45905</v>
      </c>
      <c r="E11" s="2" t="s">
        <v>41</v>
      </c>
      <c r="F11" s="2" t="s">
        <v>42</v>
      </c>
      <c r="G11" s="2">
        <v>1</v>
      </c>
      <c r="H11" s="2">
        <v>0</v>
      </c>
      <c r="I11" s="2">
        <v>700</v>
      </c>
      <c r="J11" s="2">
        <f t="shared" si="0"/>
        <v>700</v>
      </c>
      <c r="K11" s="2"/>
    </row>
    <row r="12" spans="1:11">
      <c r="A12" s="2"/>
      <c r="B12" s="2" t="s">
        <v>4</v>
      </c>
      <c r="C12" s="2"/>
      <c r="D12" s="2"/>
      <c r="E12" s="2"/>
      <c r="F12" s="2"/>
      <c r="G12" s="10">
        <f>SUM(G7:G11)</f>
        <v>8</v>
      </c>
      <c r="H12" s="2"/>
      <c r="I12" s="2"/>
      <c r="J12" s="10">
        <f>SUM(J7:J11)</f>
        <v>5600</v>
      </c>
      <c r="K12" s="2"/>
    </row>
    <row r="13" spans="1:11">
      <c r="A13" s="2">
        <v>2</v>
      </c>
      <c r="B13" s="2" t="s">
        <v>44</v>
      </c>
      <c r="C13" s="2" t="s">
        <v>45</v>
      </c>
      <c r="D13" s="13">
        <v>45904</v>
      </c>
      <c r="E13" s="2" t="s">
        <v>46</v>
      </c>
      <c r="F13" s="2"/>
      <c r="G13" s="2"/>
      <c r="H13" s="2">
        <v>1</v>
      </c>
      <c r="I13" s="2">
        <v>1300</v>
      </c>
      <c r="J13" s="2">
        <v>1300</v>
      </c>
      <c r="K13" s="2"/>
    </row>
    <row r="14" spans="1:11">
      <c r="A14" s="2"/>
      <c r="B14" s="2"/>
      <c r="C14" s="2"/>
      <c r="D14" s="13">
        <v>45905</v>
      </c>
      <c r="E14" s="2" t="s">
        <v>46</v>
      </c>
      <c r="F14" s="2"/>
      <c r="G14" s="2"/>
      <c r="H14" s="2">
        <v>1</v>
      </c>
      <c r="I14" s="2">
        <v>1300</v>
      </c>
      <c r="J14" s="2">
        <v>1300</v>
      </c>
      <c r="K14" s="2"/>
    </row>
    <row r="15" spans="1:11">
      <c r="A15" s="2"/>
      <c r="B15" s="2"/>
      <c r="C15" s="2"/>
      <c r="D15" s="13">
        <v>45906</v>
      </c>
      <c r="E15" s="2" t="s">
        <v>46</v>
      </c>
      <c r="F15" s="2"/>
      <c r="G15" s="2"/>
      <c r="H15" s="2">
        <v>1</v>
      </c>
      <c r="I15" s="2">
        <v>1300</v>
      </c>
      <c r="J15" s="2">
        <v>1300</v>
      </c>
      <c r="K15" s="2"/>
    </row>
    <row r="16" spans="1:11">
      <c r="A16" s="2"/>
      <c r="B16" s="2"/>
      <c r="C16" s="2"/>
      <c r="D16" s="2"/>
      <c r="E16" s="2"/>
      <c r="F16" s="2"/>
      <c r="G16" s="2"/>
      <c r="H16" s="2">
        <v>3</v>
      </c>
      <c r="I16" s="2"/>
      <c r="J16" s="10">
        <f>SUM(J13:J15)</f>
        <v>3900</v>
      </c>
      <c r="K16" s="2"/>
    </row>
    <row r="17" spans="1:11">
      <c r="A17" s="2">
        <v>3</v>
      </c>
      <c r="B17" s="2" t="s">
        <v>47</v>
      </c>
      <c r="C17" s="2">
        <v>9399</v>
      </c>
      <c r="D17" s="2" t="s">
        <v>48</v>
      </c>
      <c r="E17" s="2" t="s">
        <v>48</v>
      </c>
      <c r="F17" s="2"/>
      <c r="G17" s="2"/>
      <c r="H17" s="2"/>
      <c r="I17" s="2"/>
      <c r="J17" s="2">
        <v>0</v>
      </c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>
        <v>4</v>
      </c>
      <c r="B20" s="2" t="s">
        <v>8</v>
      </c>
      <c r="C20" s="2" t="s">
        <v>49</v>
      </c>
      <c r="D20" s="13">
        <v>45906</v>
      </c>
      <c r="E20" s="13">
        <v>45900</v>
      </c>
      <c r="F20" s="2" t="s">
        <v>50</v>
      </c>
      <c r="G20" s="2"/>
      <c r="H20" s="2">
        <v>4</v>
      </c>
      <c r="I20" s="2">
        <v>1250</v>
      </c>
      <c r="J20" s="10">
        <f>H20*I20</f>
        <v>5000</v>
      </c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27"/>
  <sheetViews>
    <sheetView tabSelected="1" topLeftCell="A20" workbookViewId="0">
      <selection activeCell="G25" sqref="G25"/>
    </sheetView>
  </sheetViews>
  <sheetFormatPr defaultColWidth="8.85546875" defaultRowHeight="19.5"/>
  <cols>
    <col min="1" max="1" width="8.85546875" style="1"/>
    <col min="2" max="2" width="21.28515625" style="1" customWidth="1"/>
    <col min="3" max="3" width="11.28515625" style="1" customWidth="1"/>
    <col min="4" max="6" width="12.140625" style="1" customWidth="1"/>
    <col min="7" max="7" width="49.85546875" style="1" customWidth="1"/>
    <col min="8" max="16384" width="8.85546875" style="1"/>
  </cols>
  <sheetData>
    <row r="2" spans="1:7">
      <c r="A2" s="5" t="s">
        <v>18</v>
      </c>
      <c r="B2" s="5"/>
      <c r="C2" s="5"/>
      <c r="D2" s="5"/>
      <c r="E2" s="5"/>
      <c r="F2" s="5"/>
      <c r="G2" s="5"/>
    </row>
    <row r="3" spans="1:7">
      <c r="A3" s="5" t="s">
        <v>19</v>
      </c>
      <c r="B3" s="5"/>
      <c r="C3" s="5"/>
      <c r="D3" s="5"/>
      <c r="E3" s="5"/>
      <c r="F3" s="5"/>
      <c r="G3" s="5"/>
    </row>
    <row r="4" spans="1:7" ht="78">
      <c r="A4" s="6" t="s">
        <v>1</v>
      </c>
      <c r="B4" s="6" t="s">
        <v>20</v>
      </c>
      <c r="C4" s="6" t="s">
        <v>21</v>
      </c>
      <c r="D4" s="6" t="s">
        <v>22</v>
      </c>
      <c r="E4" s="6" t="s">
        <v>29</v>
      </c>
      <c r="F4" s="6"/>
      <c r="G4" s="6" t="s">
        <v>23</v>
      </c>
    </row>
    <row r="5" spans="1:7">
      <c r="A5" s="7"/>
      <c r="B5" s="7"/>
      <c r="C5" s="7"/>
      <c r="D5" s="7"/>
      <c r="E5" s="7"/>
      <c r="F5" s="7"/>
      <c r="G5" s="7"/>
    </row>
    <row r="6" spans="1:7" ht="49.9" customHeight="1">
      <c r="A6" s="7">
        <v>1</v>
      </c>
      <c r="B6" s="8" t="s">
        <v>24</v>
      </c>
      <c r="C6" s="7">
        <v>31</v>
      </c>
      <c r="D6" s="9" t="s">
        <v>27</v>
      </c>
      <c r="E6" s="9">
        <v>0</v>
      </c>
      <c r="F6" s="12">
        <v>18000</v>
      </c>
      <c r="G6" s="10"/>
    </row>
    <row r="7" spans="1:7" ht="49.9" customHeight="1">
      <c r="A7" s="7">
        <v>2</v>
      </c>
      <c r="B7" s="8" t="s">
        <v>25</v>
      </c>
      <c r="C7" s="7">
        <v>31</v>
      </c>
      <c r="D7" s="9" t="s">
        <v>27</v>
      </c>
      <c r="E7" s="9" t="s">
        <v>30</v>
      </c>
      <c r="F7" s="12">
        <f>18000-6550</f>
        <v>11450</v>
      </c>
      <c r="G7" s="10"/>
    </row>
    <row r="8" spans="1:7" ht="49.9" customHeight="1">
      <c r="A8" s="7">
        <v>3</v>
      </c>
      <c r="B8" s="8" t="s">
        <v>26</v>
      </c>
      <c r="C8" s="7" t="s">
        <v>15</v>
      </c>
      <c r="D8" s="9" t="s">
        <v>28</v>
      </c>
      <c r="E8" s="9">
        <v>0</v>
      </c>
      <c r="F8" s="12">
        <v>21484</v>
      </c>
      <c r="G8" s="10"/>
    </row>
    <row r="9" spans="1:7">
      <c r="A9" s="10"/>
      <c r="B9" s="10"/>
      <c r="C9" s="10"/>
      <c r="D9" s="10"/>
      <c r="E9" s="10"/>
      <c r="F9" s="10"/>
      <c r="G9" s="10"/>
    </row>
    <row r="10" spans="1:7">
      <c r="A10" s="10"/>
      <c r="B10" s="10"/>
      <c r="C10" s="10"/>
      <c r="D10" s="11">
        <f>18000+18000+21484</f>
        <v>57484</v>
      </c>
      <c r="E10" s="11">
        <v>6550</v>
      </c>
      <c r="F10" s="11">
        <f>D10-E10</f>
        <v>50934</v>
      </c>
      <c r="G10" s="10"/>
    </row>
    <row r="11" spans="1:7">
      <c r="A11" s="10"/>
      <c r="B11" s="10"/>
      <c r="C11" s="10"/>
      <c r="D11" s="10"/>
      <c r="E11" s="10"/>
      <c r="F11" s="10"/>
      <c r="G11" s="10"/>
    </row>
    <row r="12" spans="1:7">
      <c r="A12" s="15"/>
      <c r="B12" s="15"/>
      <c r="C12" s="15"/>
      <c r="D12" s="15"/>
      <c r="E12" s="15"/>
      <c r="F12" s="15"/>
      <c r="G12" s="15"/>
    </row>
    <row r="13" spans="1:7">
      <c r="A13" s="15"/>
      <c r="B13" s="15"/>
      <c r="C13" s="15"/>
      <c r="D13" s="15"/>
      <c r="E13" s="15"/>
      <c r="F13" s="15"/>
      <c r="G13" s="15"/>
    </row>
    <row r="14" spans="1:7">
      <c r="A14" s="15"/>
      <c r="B14" s="15"/>
      <c r="C14" s="15"/>
      <c r="D14" s="15"/>
      <c r="E14" s="15"/>
      <c r="F14" s="15"/>
      <c r="G14" s="15"/>
    </row>
    <row r="18" spans="1:7">
      <c r="A18" s="5" t="s">
        <v>18</v>
      </c>
      <c r="B18" s="5"/>
      <c r="C18" s="5"/>
      <c r="D18" s="5"/>
      <c r="E18" s="5"/>
      <c r="F18" s="5"/>
      <c r="G18" s="5"/>
    </row>
    <row r="19" spans="1:7">
      <c r="A19" s="5" t="s">
        <v>19</v>
      </c>
      <c r="B19" s="5"/>
      <c r="C19" s="5"/>
      <c r="D19" s="5"/>
      <c r="E19" s="5"/>
      <c r="F19" s="5"/>
      <c r="G19" s="5"/>
    </row>
    <row r="20" spans="1:7" ht="78">
      <c r="A20" s="6" t="s">
        <v>1</v>
      </c>
      <c r="B20" s="6" t="s">
        <v>20</v>
      </c>
      <c r="C20" s="6" t="s">
        <v>21</v>
      </c>
      <c r="D20" s="6" t="s">
        <v>22</v>
      </c>
      <c r="E20" s="6" t="s">
        <v>29</v>
      </c>
      <c r="F20" s="6"/>
      <c r="G20" s="6" t="s">
        <v>23</v>
      </c>
    </row>
    <row r="21" spans="1:7">
      <c r="A21" s="7"/>
      <c r="B21" s="7"/>
      <c r="C21" s="7"/>
      <c r="D21" s="7"/>
      <c r="E21" s="7"/>
      <c r="F21" s="7"/>
      <c r="G21" s="7"/>
    </row>
    <row r="22" spans="1:7" ht="49.9" customHeight="1">
      <c r="A22" s="7">
        <v>1</v>
      </c>
      <c r="B22" s="8" t="s">
        <v>40</v>
      </c>
      <c r="C22" s="7">
        <v>8</v>
      </c>
      <c r="D22" s="12">
        <v>5600</v>
      </c>
      <c r="E22" s="9">
        <v>0</v>
      </c>
      <c r="F22" s="12">
        <v>5600</v>
      </c>
      <c r="G22" s="10"/>
    </row>
    <row r="23" spans="1:7" ht="49.9" customHeight="1">
      <c r="A23" s="7">
        <v>2</v>
      </c>
      <c r="B23" s="8" t="s">
        <v>44</v>
      </c>
      <c r="C23" s="7">
        <v>3</v>
      </c>
      <c r="D23" s="12">
        <v>3900</v>
      </c>
      <c r="E23" s="9">
        <v>0</v>
      </c>
      <c r="F23" s="12">
        <v>3900</v>
      </c>
      <c r="G23" s="10"/>
    </row>
    <row r="24" spans="1:7" ht="49.9" customHeight="1">
      <c r="A24" s="7">
        <v>3</v>
      </c>
      <c r="B24" s="8" t="s">
        <v>47</v>
      </c>
      <c r="C24" s="7">
        <v>0</v>
      </c>
      <c r="D24" s="12">
        <v>0</v>
      </c>
      <c r="E24" s="9">
        <v>0</v>
      </c>
      <c r="F24" s="12">
        <v>0</v>
      </c>
      <c r="G24" s="10"/>
    </row>
    <row r="25" spans="1:7" ht="49.9" customHeight="1">
      <c r="A25" s="7">
        <v>4</v>
      </c>
      <c r="B25" s="9" t="s">
        <v>8</v>
      </c>
      <c r="C25" s="7">
        <v>4</v>
      </c>
      <c r="D25" s="12">
        <v>5000</v>
      </c>
      <c r="E25" s="9">
        <v>0</v>
      </c>
      <c r="F25" s="12">
        <v>5000</v>
      </c>
      <c r="G25" s="10"/>
    </row>
    <row r="26" spans="1:7">
      <c r="A26" s="10"/>
      <c r="B26" s="10"/>
      <c r="C26" s="10"/>
      <c r="D26" s="11"/>
      <c r="E26" s="11"/>
      <c r="F26" s="11"/>
      <c r="G26" s="10"/>
    </row>
    <row r="27" spans="1:7">
      <c r="A27" s="10"/>
      <c r="B27" s="10"/>
      <c r="C27" s="10"/>
      <c r="D27" s="10"/>
      <c r="E27" s="10"/>
      <c r="F27" s="14">
        <f>SUM(F22:F26)</f>
        <v>14500</v>
      </c>
      <c r="G27" s="10"/>
    </row>
  </sheetData>
  <pageMargins left="0.7" right="0.7" top="0.75" bottom="0.75" header="0.3" footer="0.3"/>
  <pageSetup paperSize="9" scale="6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OPERATOR</vt:lpstr>
      <vt:lpstr>SALARY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PMS</cp:lastModifiedBy>
  <cp:lastPrinted>2025-09-06T12:10:16Z</cp:lastPrinted>
  <dcterms:created xsi:type="dcterms:W3CDTF">2015-06-05T18:17:20Z</dcterms:created>
  <dcterms:modified xsi:type="dcterms:W3CDTF">2025-09-06T12:10:25Z</dcterms:modified>
</cp:coreProperties>
</file>