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24226"/>
  <mc:AlternateContent xmlns:mc="http://schemas.openxmlformats.org/markup-compatibility/2006">
    <mc:Choice Requires="x15">
      <x15ac:absPath xmlns:x15ac="http://schemas.microsoft.com/office/spreadsheetml/2010/11/ac" url="C:\Users\Elmar\Documents\Arbeit\WIP\OPSD\October 2019\national_generation_capacity\input\"/>
    </mc:Choice>
  </mc:AlternateContent>
  <xr:revisionPtr revIDLastSave="0" documentId="13_ncr:1_{D14E37FC-7278-496E-AB7E-60AE4A90DAF6}" xr6:coauthVersionLast="45" xr6:coauthVersionMax="45" xr10:uidLastSave="{00000000-0000-0000-0000-000000000000}"/>
  <bookViews>
    <workbookView xWindow="20370" yWindow="-120" windowWidth="29040" windowHeight="17790" xr2:uid="{00000000-000D-0000-FFFF-FFFF00000000}"/>
  </bookViews>
  <sheets>
    <sheet name="Summary" sheetId="1" r:id="rId1"/>
    <sheet name="Additional notes" sheetId="2" r:id="rId2"/>
  </sheets>
  <definedNames>
    <definedName name="_xlnm._FilterDatabase" localSheetId="0" hidden="1">Summary!$B$7:$E$46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X22" i="1" l="1"/>
  <c r="CW22" i="1"/>
  <c r="CX8" i="1"/>
  <c r="CW8" i="1"/>
  <c r="CN8" i="1"/>
  <c r="CN22" i="1"/>
  <c r="CN29" i="1"/>
  <c r="CL22" i="1"/>
  <c r="CL46" i="1" s="1"/>
  <c r="CH46" i="1"/>
  <c r="CD46" i="1"/>
  <c r="CC46" i="1"/>
  <c r="BW22" i="1" l="1"/>
  <c r="BN22" i="1"/>
  <c r="AZ8" i="1" l="1"/>
  <c r="AZ23" i="1"/>
  <c r="AZ22" i="1" s="1"/>
  <c r="AT34" i="1"/>
  <c r="AT22" i="1" s="1"/>
  <c r="AU34" i="1"/>
  <c r="AU22" i="1" s="1"/>
  <c r="AS34" i="1"/>
  <c r="AS22" i="1" s="1"/>
  <c r="AT8" i="1"/>
  <c r="AU8" i="1"/>
  <c r="AS8" i="1"/>
  <c r="AU46" i="1" l="1"/>
  <c r="AZ46" i="1"/>
  <c r="AT46" i="1"/>
  <c r="AS46" i="1"/>
  <c r="AO22" i="1"/>
  <c r="AO46" i="1" s="1"/>
  <c r="AN22" i="1"/>
  <c r="AN46" i="1" s="1"/>
  <c r="AI22" i="1"/>
  <c r="AI46" i="1" s="1"/>
  <c r="AH22" i="1"/>
  <c r="AH8" i="1"/>
  <c r="AH46" i="1" l="1"/>
</calcChain>
</file>

<file path=xl/sharedStrings.xml><?xml version="1.0" encoding="utf-8"?>
<sst xmlns="http://schemas.openxmlformats.org/spreadsheetml/2006/main" count="1864" uniqueCount="146">
  <si>
    <t>AT</t>
  </si>
  <si>
    <t>BE</t>
  </si>
  <si>
    <t>CH</t>
  </si>
  <si>
    <t>CZ</t>
  </si>
  <si>
    <t>DE</t>
  </si>
  <si>
    <t>DK</t>
  </si>
  <si>
    <t>ES</t>
  </si>
  <si>
    <t>FR</t>
  </si>
  <si>
    <t>IT</t>
  </si>
  <si>
    <t>LU</t>
  </si>
  <si>
    <t>NL</t>
  </si>
  <si>
    <t>PL</t>
  </si>
  <si>
    <t>Installed capacity in MW</t>
  </si>
  <si>
    <t>Fossil fuels</t>
  </si>
  <si>
    <t>- Lignite</t>
  </si>
  <si>
    <t>- Hard coal</t>
  </si>
  <si>
    <t>- Oil</t>
  </si>
  <si>
    <t>- Natural gas</t>
  </si>
  <si>
    <t>- Combined cycle</t>
  </si>
  <si>
    <t>- Gas turbine</t>
  </si>
  <si>
    <t>- Other and unknown natural gas</t>
  </si>
  <si>
    <t>- Differently categorized natural gas</t>
  </si>
  <si>
    <t>- Mixed fossil fuels</t>
  </si>
  <si>
    <t>- Differently categorized fossil fuels</t>
  </si>
  <si>
    <t>Nuclear</t>
  </si>
  <si>
    <t>Renewable energy sources</t>
  </si>
  <si>
    <t>- Run-of-river</t>
  </si>
  <si>
    <t>- Pumped storage</t>
  </si>
  <si>
    <t>- Differently categorized hydro</t>
  </si>
  <si>
    <t>- Differently categorized wind</t>
  </si>
  <si>
    <t>- Concentrated solar power</t>
  </si>
  <si>
    <t>- Differently categorized solar</t>
  </si>
  <si>
    <t>- Sewage and landfill gas</t>
  </si>
  <si>
    <t>Other or unspecified energy sources</t>
  </si>
  <si>
    <t>Total</t>
  </si>
  <si>
    <t>e-control</t>
  </si>
  <si>
    <t>ELIA</t>
  </si>
  <si>
    <t>BFE</t>
  </si>
  <si>
    <t>ERU</t>
  </si>
  <si>
    <t>BMWi</t>
  </si>
  <si>
    <t>DEA</t>
  </si>
  <si>
    <t>REE</t>
  </si>
  <si>
    <t>RTE</t>
  </si>
  <si>
    <t>Terna</t>
  </si>
  <si>
    <t>ILR</t>
  </si>
  <si>
    <t>Tennet</t>
  </si>
  <si>
    <t>Unknown</t>
  </si>
  <si>
    <t>Net capacity</t>
  </si>
  <si>
    <t>Gross capacity</t>
  </si>
  <si>
    <t>CIRE</t>
  </si>
  <si>
    <t>BG</t>
  </si>
  <si>
    <t>EE</t>
  </si>
  <si>
    <t>FI</t>
  </si>
  <si>
    <t>GB</t>
  </si>
  <si>
    <t>GR</t>
  </si>
  <si>
    <t>HR</t>
  </si>
  <si>
    <t>HU</t>
  </si>
  <si>
    <t>IE</t>
  </si>
  <si>
    <t>LT</t>
  </si>
  <si>
    <t>LV</t>
  </si>
  <si>
    <t>NO</t>
  </si>
  <si>
    <t>PT</t>
  </si>
  <si>
    <t>RO</t>
  </si>
  <si>
    <t>SE</t>
  </si>
  <si>
    <t>SI</t>
  </si>
  <si>
    <t>SK</t>
  </si>
  <si>
    <t>- Hydro</t>
  </si>
  <si>
    <t>- Wind</t>
  </si>
  <si>
    <t>- Solar</t>
  </si>
  <si>
    <t>- Geothermal</t>
  </si>
  <si>
    <t>TSO Bulgaria</t>
  </si>
  <si>
    <t>UN Statistical Office</t>
  </si>
  <si>
    <t>Statistics Estonia</t>
  </si>
  <si>
    <t>Statistics Finland</t>
  </si>
  <si>
    <t>Regulatory Authority for Energy</t>
  </si>
  <si>
    <t>Croation Transmission System operator (HOPS)</t>
  </si>
  <si>
    <t>Mavir</t>
  </si>
  <si>
    <t>Eirgrid</t>
  </si>
  <si>
    <t>Litgrid</t>
  </si>
  <si>
    <t>Central Statistical Bureau of Latvia</t>
  </si>
  <si>
    <t>Energy Ministry</t>
  </si>
  <si>
    <t>REN</t>
  </si>
  <si>
    <t>Anre</t>
  </si>
  <si>
    <t>Svensk Energi</t>
  </si>
  <si>
    <t>Agencija za energijo</t>
  </si>
  <si>
    <t>Statistical Office of Slovakia</t>
  </si>
  <si>
    <t>Statistical Office</t>
  </si>
  <si>
    <t>Regulatory Authority</t>
  </si>
  <si>
    <t>Other association</t>
  </si>
  <si>
    <t>Transmission System Operator</t>
  </si>
  <si>
    <t>Other associations</t>
  </si>
  <si>
    <t>Ministry</t>
  </si>
  <si>
    <t>Private companies</t>
  </si>
  <si>
    <t>- Pumped storage with natural inflow</t>
  </si>
  <si>
    <t>- Non-renewable waste</t>
  </si>
  <si>
    <t>- Other fossil fuels</t>
  </si>
  <si>
    <t>- Onshore</t>
  </si>
  <si>
    <t>- Offshore</t>
  </si>
  <si>
    <t>- Marine</t>
  </si>
  <si>
    <t>- Bioenergy and renewable waste</t>
  </si>
  <si>
    <t>- Biomass and biogas</t>
  </si>
  <si>
    <t>- Other bioenergy and renewable waste</t>
  </si>
  <si>
    <t>- Photovoltaics</t>
  </si>
  <si>
    <t>Level 0</t>
  </si>
  <si>
    <t>Level 1</t>
  </si>
  <si>
    <t>Level 2</t>
  </si>
  <si>
    <t>Level 3</t>
  </si>
  <si>
    <t>Total generation capacity</t>
  </si>
  <si>
    <t>Generation capacity by energy type (fossil, nuclear, renewable, other)</t>
  </si>
  <si>
    <t>Generation capacity by fuel or energy source (e.g. coal, lignite, hard coal, natural gas, wind)</t>
  </si>
  <si>
    <t>Generation capacity by fuel and technology (e.g. combined cycle natural gas, gas turbine, onshore wind, offshore wind)</t>
  </si>
  <si>
    <t>Energy source levels and technology</t>
  </si>
  <si>
    <t>- Reservoir</t>
  </si>
  <si>
    <t>- Reservoir including pumped storage</t>
  </si>
  <si>
    <t>Generation capacity by fuel or energy source and detailed fuel for bioenergy</t>
  </si>
  <si>
    <t>Technology level</t>
  </si>
  <si>
    <t>- Differently categorized renewable energy sources</t>
  </si>
  <si>
    <t/>
  </si>
  <si>
    <t>Department of Energy &amp; Climate Change</t>
  </si>
  <si>
    <t>Additional notes</t>
  </si>
  <si>
    <t>"Differently categorized …"</t>
  </si>
  <si>
    <t>"Reservoir including pumped storage"</t>
  </si>
  <si>
    <t>"Pumped storage with natural inflow"</t>
  </si>
  <si>
    <t>Pumped storage with natural inflow, or reservoirs with pumping capacity.</t>
  </si>
  <si>
    <t>Aggregated capacity of reservoirs and pumped storage, or combinations of both. Relevant for AT.</t>
  </si>
  <si>
    <t>The relation between individual categories and energy source levels is laid down in the additional sheet 'technology levels'.</t>
  </si>
  <si>
    <t xml:space="preserve">These categories comprise either capacities which cannot be assigned to specific categories at the same level, or capacities with unspecified fuel or technology. </t>
  </si>
  <si>
    <t>The categories used in the dataset cover different levels, so called energy source levels, to reflect the structural relations among the categories. Moreover, this ensures that the total capacity is identical for each energy source level.</t>
  </si>
  <si>
    <t>0.05</t>
  </si>
  <si>
    <t>https://www.e-control.at/documents/1785851/1811756/BeStGes-JR_KWEPL.xlsx/d4357de2-9d0e-a3ae-4349-17d10306677e?t=1568280083538</t>
  </si>
  <si>
    <t>https://www.elia.be/en/grid-data/power-generation/generating-facilities</t>
  </si>
  <si>
    <t>http://www.eso.bg/fileObj.php?oid=99</t>
  </si>
  <si>
    <t>https://www.bfe.admin.ch/bfe/de/home/versorgung/statistik-und-geodaten/energiestatistiken/elektrizitaetsstatistik/_jcr_content/par/tabs/items/tab/tabpar/externalcontent.external.exturl.pdf/aHR0cHM6Ly9wdWJkYi5iZmUuYWRtaW4uY2gvZGUvcHVibGljYX/Rpb24vZG93bmxvYWQvNzkyNS5wZGY=.pdf</t>
  </si>
  <si>
    <t>https://www.bfe.admin.ch/bfe/de/home/versorgung/statistik-und-geodaten/energiestatistiken/elektrizitaetsstatistik/_jcr_content/par/tabs/items/tab/tabpar/externalcontent.external.exturl.pdf/aHR0cHM6Ly9wdWJkYi5iZmUuYWRtaW4uY2gvZGUvcHVibGljYX/Rpb24vZG93bmxvYWQvODM0My5wZGY=.pdf</t>
  </si>
  <si>
    <t>https://www.bfe.admin.ch/bfe/de/home/versorgung/statistik-und-geodaten/energiestatistiken/elektrizitaetsstatistik/_jcr_content/par/tabs/items/tab/tabpar/externalcontent.external.exturl.pdf/aHR0cHM6Ly9wdWJkYi5iZmUuYWRtaW4uY2gvZGUvcHVibGljYX/Rpb24vZG93bmxvYWQvODY5My5wZGY=.pdf</t>
  </si>
  <si>
    <t>https://www.bfe.admin.ch/bfe/de/home/versorgung/statistik-und-geodaten/energiestatistiken/elektrizitaetsstatistik/_jcr_content/par/tabs/items/tab/tabpar/externalcontent.external.exturl.pdf/aHR0cHM6Ly9wdWJkYi5iZmUuYWRtaW4uY2gvZGUvcHVibGljYX/Rpb24vZG93bmxvYWQvOTM5Ni5wZGY=.pdf</t>
  </si>
  <si>
    <t>https://www.bfe.admin.ch/bfe/de/home/versorgung/statistik-und-geodaten/energiestatistiken/elektrizitaetsstatistik/_jcr_content/par/tabs/items/tab/tabpar/externalcontent.external.exturl.pdf/aHR0cHM6Ly9wdWJkYi5iZmUuYWRtaW4uY2gvZGUvcHVibGljYX/Rpb24vZG93bmxvYWQvOTc0OC5wZGY=.pdf</t>
  </si>
  <si>
    <t>https://www.bfe.admin.ch/bfe/de/home/versorgung/statistik-und-geodaten/energiestatistiken/elektrizitaetsstatistik/_jcr_content/par/tabs/items/tab/tabpar/externalcontent.external.exturl.pdf/aHR0cHM6Ly9wdWJkYi5iZmUuYWRtaW4uY2gvZGUvcHVibGljYX/Rpb24vZG93bmxvYWQvNzA3Ni5wZGY=.pdf</t>
  </si>
  <si>
    <t>http://data.un.org/Data.aspx?d=EDATA&amp;f=cmID%3AEC</t>
  </si>
  <si>
    <t>https://www.eru.cz/documents/10540/462820/Annual_report_electricity_2013.pdf/34a35d27-9c58-4c79-99d1-f0fbc5eac06a</t>
  </si>
  <si>
    <t>https://www.eru.cz/documents/10540/462820/Annual_report_electricity_2014.pdf/f23d80b5-668a-42c0-9d04-1a19556c9c58</t>
  </si>
  <si>
    <t>https://www.eru.cz/documents/10540/462820/Annual_report_electricity_2015.pdf/2548f33b-7964-4537-8b97-3943c7d83854</t>
  </si>
  <si>
    <t>https://www.eru.cz/documents/10540/462820/Annual_report_electricity_2016.pdf/bfbc88b7-a814-498f-99bf-98b50148c805</t>
  </si>
  <si>
    <t>https://www.eru.cz/documents/10540/4580209/Yearly_report_electricity_2017.pdf/a4042a98-8750-4524-bb3c-f172ecba2f3b</t>
  </si>
  <si>
    <t>http://www.eru.cz/documents/10540/4580207/Yearly_report_electricity_2018.pdf/f25a55d8-6730-4521-8e40-96d8e5f00c70</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</si>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</sst>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 _€_-;\-* #,##0.00\ _€_-;_-* &quot;-&quot;??\ _€_-;_-@_-"/>
    <numFmt numFmtId="165" formatCode="0_ ;\-0\ "/>
    <numFmt numFmtId="166" formatCode="#,##0.00_ ;\-#,##0.00\ "/>
  </numFmts>
  <fonts count="18" x14ac:knownFonts="1">
    <font>
      <sz val="10"/>
      <color theme="1"/>
      <name val="Arial"/>
      <family val="2"/>
    </font>
    <font>
      <sz val="11"/>
      <color theme="1"/>
      <name val="Calibri"/>
      <family val="2"/>
      <scheme val="minor"/>
    </font>
    <font>
      <sz val="10"/>
      <color theme="1"/>
      <name val="Arial"/>
      <family val="2"/>
    </font>
    <font>
      <b/>
      <sz val="11"/>
      <color theme="1"/>
      <name val="Calibri"/>
      <family val="2"/>
      <scheme val="minor"/>
    </font>
    <font>
      <i/>
      <sz val="11"/>
      <color theme="1"/>
      <name val="Calibri"/>
      <family val="2"/>
      <scheme val="minor"/>
    </font>
    <font>
      <sz val="11"/>
      <color theme="1"/>
      <name val="Calibri"/>
      <family val="2"/>
      <scheme val="minor"/>
    </font>
    <font>
      <sz val="8"/>
      <color theme="1"/>
      <name val="Arial"/>
      <family val="2"/>
    </font>
    <font>
      <b/>
      <sz val="11"/>
      <color rgb="FF000000"/>
      <name val="Calibri"/>
      <family val="2"/>
    </font>
    <font>
      <sz val="11"/>
      <color theme="1"/>
      <name val="Calibri"/>
      <family val="2"/>
    </font>
    <font>
      <b/>
      <sz val="10"/>
      <color theme="1"/>
      <name val="Arial"/>
      <family val="2"/>
    </font>
    <font>
      <i/>
      <sz val="10"/>
      <color theme="1"/>
      <name val="Arial"/>
      <family val="2"/>
    </font>
    <font>
      <sz val="10"/>
      <name val="Arial"/>
    </font>
    <font>
      <sz val="10"/>
      <name val="Arial"/>
      <family val="2"/>
    </font>
    <font>
      <sz val="10"/>
      <name val="MS Sans Serif"/>
      <family val="2"/>
    </font>
    <font>
      <sz val="12"/>
      <name val="Arial"/>
      <family val="2"/>
    </font>
    <font>
      <u/>
      <sz val="10"/>
      <color indexed="12"/>
      <name val="MS Sans Serif"/>
      <family val="2"/>
    </font>
    <font>
      <u/>
      <sz val="10"/>
      <color theme="10"/>
      <name val="Arial"/>
      <family val="2"/>
    </font>
    <font>
      <sz val="11"/>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92D050"/>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D9D9D9"/>
        <bgColor rgb="FF000000"/>
      </patternFill>
    </fill>
    <fill>
      <patternFill patternType="solid">
        <fgColor rgb="FFFFFFFF"/>
        <bgColor rgb="FF000000"/>
      </patternFill>
    </fill>
    <fill>
      <patternFill patternType="solid">
        <fgColor rgb="FFCCC0DA"/>
        <bgColor rgb="FF000000"/>
      </patternFill>
    </fill>
    <fill>
      <patternFill patternType="solid">
        <fgColor rgb="FFB7DEE8"/>
        <bgColor rgb="FF000000"/>
      </patternFill>
    </fill>
    <fill>
      <patternFill patternType="solid">
        <fgColor rgb="FF92D050"/>
        <bgColor rgb="FF000000"/>
      </patternFill>
    </fill>
    <fill>
      <patternFill patternType="solid">
        <fgColor rgb="FFFABF8F"/>
        <bgColor rgb="FF000000"/>
      </patternFill>
    </fill>
  </fills>
  <borders count="56">
    <border>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thin">
        <color indexed="64"/>
      </bottom>
      <diagonal/>
    </border>
    <border>
      <left/>
      <right/>
      <top style="medium">
        <color indexed="64"/>
      </top>
      <bottom/>
      <diagonal/>
    </border>
    <border>
      <left/>
      <right/>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style="thin">
        <color indexed="64"/>
      </bottom>
      <diagonal/>
    </border>
  </borders>
  <cellStyleXfs count="10">
    <xf numFmtId="0" fontId="0" fillId="0" borderId="0"/>
    <xf numFmtId="164" fontId="2" fillId="0" borderId="0" applyFont="0" applyFill="0" applyBorder="0" applyAlignment="0" applyProtection="0"/>
    <xf numFmtId="0" fontId="11" fillId="0" borderId="0"/>
    <xf numFmtId="0" fontId="15" fillId="0" borderId="0" applyNumberFormat="0" applyFill="0" applyBorder="0" applyAlignment="0" applyProtection="0">
      <alignment vertical="top"/>
      <protection locked="0"/>
    </xf>
    <xf numFmtId="0" fontId="1" fillId="0" borderId="0"/>
    <xf numFmtId="0" fontId="14" fillId="0" borderId="0"/>
    <xf numFmtId="0" fontId="13" fillId="0" borderId="0"/>
    <xf numFmtId="0" fontId="12" fillId="0" borderId="0"/>
    <xf numFmtId="9" fontId="11" fillId="0" borderId="0" applyFont="0" applyFill="0" applyBorder="0" applyAlignment="0" applyProtection="0"/>
    <xf numFmtId="0" fontId="16" fillId="0" borderId="0" applyNumberFormat="0" applyFill="0" applyBorder="0" applyAlignment="0" applyProtection="0"/>
  </cellStyleXfs>
  <cellXfs count="213">
    <xf numFmtId="0" fontId="0" fillId="0" borderId="0" xfId="0"/>
    <xf numFmtId="0" fontId="0" fillId="0" borderId="1" xfId="0" applyBorder="1"/>
    <xf numFmtId="49" fontId="4" fillId="3" borderId="9" xfId="0" applyNumberFormat="1" applyFont="1" applyFill="1" applyBorder="1" applyAlignment="1">
      <alignment horizontal="left"/>
    </xf>
    <xf numFmtId="49" fontId="0" fillId="2" borderId="9" xfId="0" applyNumberFormat="1" applyFill="1" applyBorder="1" applyAlignment="1">
      <alignment horizontal="left" indent="1"/>
    </xf>
    <xf numFmtId="49" fontId="0" fillId="2" borderId="9" xfId="0" applyNumberFormat="1" applyFill="1" applyBorder="1" applyAlignment="1">
      <alignment horizontal="left" wrapText="1" indent="2"/>
    </xf>
    <xf numFmtId="49" fontId="0" fillId="0" borderId="9" xfId="0" applyNumberFormat="1" applyFill="1" applyBorder="1" applyAlignment="1">
      <alignment horizontal="left" wrapText="1" indent="2"/>
    </xf>
    <xf numFmtId="49" fontId="0" fillId="0" borderId="9" xfId="0" applyNumberFormat="1" applyFont="1" applyFill="1" applyBorder="1" applyAlignment="1">
      <alignment horizontal="left" indent="1"/>
    </xf>
    <xf numFmtId="49" fontId="0" fillId="0" borderId="9" xfId="0" applyNumberFormat="1" applyFill="1" applyBorder="1" applyAlignment="1">
      <alignment horizontal="left" wrapText="1" indent="1"/>
    </xf>
    <xf numFmtId="49" fontId="4" fillId="4" borderId="9" xfId="0" applyNumberFormat="1" applyFont="1" applyFill="1" applyBorder="1" applyAlignment="1">
      <alignment horizontal="left"/>
    </xf>
    <xf numFmtId="49" fontId="4" fillId="5" borderId="9" xfId="0" applyNumberFormat="1" applyFont="1" applyFill="1" applyBorder="1"/>
    <xf numFmtId="49" fontId="0" fillId="2" borderId="9" xfId="0" applyNumberFormat="1" applyFill="1" applyBorder="1" applyAlignment="1">
      <alignment horizontal="left" wrapText="1" indent="1"/>
    </xf>
    <xf numFmtId="49" fontId="0" fillId="2" borderId="9" xfId="0" applyNumberFormat="1" applyFill="1" applyBorder="1" applyAlignment="1">
      <alignment horizontal="left" wrapText="1" indent="3"/>
    </xf>
    <xf numFmtId="49" fontId="4" fillId="6" borderId="13" xfId="0" applyNumberFormat="1" applyFont="1" applyFill="1" applyBorder="1"/>
    <xf numFmtId="49" fontId="3" fillId="2" borderId="17" xfId="0" applyNumberFormat="1" applyFont="1" applyFill="1" applyBorder="1" applyAlignment="1">
      <alignment horizontal="left" wrapText="1"/>
    </xf>
    <xf numFmtId="0" fontId="0" fillId="0" borderId="1" xfId="0" applyFill="1" applyBorder="1"/>
    <xf numFmtId="49" fontId="0" fillId="0" borderId="1" xfId="0" applyNumberFormat="1" applyFont="1" applyFill="1" applyBorder="1" applyAlignment="1">
      <alignment horizontal="left" indent="1"/>
    </xf>
    <xf numFmtId="0" fontId="0" fillId="0" borderId="0" xfId="0" applyFill="1"/>
    <xf numFmtId="0" fontId="0" fillId="0" borderId="0" xfId="0" applyFont="1"/>
    <xf numFmtId="49" fontId="0" fillId="0" borderId="9" xfId="0" applyNumberFormat="1" applyFill="1" applyBorder="1" applyAlignment="1">
      <alignment horizontal="left" wrapText="1" indent="3"/>
    </xf>
    <xf numFmtId="0" fontId="3" fillId="0" borderId="0" xfId="0" applyFont="1"/>
    <xf numFmtId="0" fontId="3" fillId="0" borderId="0" xfId="0" applyFont="1" applyAlignment="1">
      <alignment horizontal="left" vertical="top"/>
    </xf>
    <xf numFmtId="0" fontId="0" fillId="0" borderId="0" xfId="0" applyAlignment="1">
      <alignment horizontal="left" vertical="top" wrapText="1"/>
    </xf>
    <xf numFmtId="0" fontId="0" fillId="0" borderId="0" xfId="0" applyAlignment="1">
      <alignment vertical="top" wrapText="1"/>
    </xf>
    <xf numFmtId="0" fontId="0" fillId="0" borderId="0" xfId="0" quotePrefix="1"/>
    <xf numFmtId="0" fontId="0" fillId="0" borderId="0" xfId="0" quotePrefix="1" applyAlignment="1">
      <alignment horizontal="left" vertical="top" wrapText="1"/>
    </xf>
    <xf numFmtId="0" fontId="5" fillId="3" borderId="11" xfId="0" applyNumberFormat="1" applyFont="1" applyFill="1" applyBorder="1" applyAlignment="1">
      <alignment horizontal="center"/>
    </xf>
    <xf numFmtId="0" fontId="0" fillId="2" borderId="11" xfId="0" applyNumberFormat="1" applyFont="1" applyFill="1" applyBorder="1" applyAlignment="1">
      <alignment horizontal="center"/>
    </xf>
    <xf numFmtId="0" fontId="0" fillId="2" borderId="11" xfId="0" applyNumberFormat="1" applyFont="1" applyFill="1" applyBorder="1" applyAlignment="1">
      <alignment horizontal="center" wrapText="1"/>
    </xf>
    <xf numFmtId="0" fontId="0" fillId="0" borderId="11" xfId="0" applyNumberFormat="1" applyFont="1" applyFill="1" applyBorder="1" applyAlignment="1">
      <alignment horizontal="center" wrapText="1"/>
    </xf>
    <xf numFmtId="0" fontId="0" fillId="0" borderId="11" xfId="0" applyNumberFormat="1" applyFont="1" applyFill="1" applyBorder="1" applyAlignment="1">
      <alignment horizontal="center"/>
    </xf>
    <xf numFmtId="0" fontId="5" fillId="4" borderId="11" xfId="0" applyNumberFormat="1" applyFont="1" applyFill="1" applyBorder="1" applyAlignment="1">
      <alignment horizontal="center"/>
    </xf>
    <xf numFmtId="0" fontId="5" fillId="5" borderId="11" xfId="0" applyNumberFormat="1" applyFont="1" applyFill="1" applyBorder="1" applyAlignment="1">
      <alignment horizontal="center"/>
    </xf>
    <xf numFmtId="0" fontId="5" fillId="3" borderId="12" xfId="0" applyNumberFormat="1" applyFont="1" applyFill="1" applyBorder="1" applyAlignment="1">
      <alignment horizontal="center"/>
    </xf>
    <xf numFmtId="0" fontId="0" fillId="2" borderId="12" xfId="0" applyNumberFormat="1" applyFont="1" applyFill="1" applyBorder="1" applyAlignment="1">
      <alignment horizontal="center"/>
    </xf>
    <xf numFmtId="0" fontId="0" fillId="2" borderId="12" xfId="0" applyNumberFormat="1" applyFont="1" applyFill="1" applyBorder="1" applyAlignment="1">
      <alignment horizontal="center" wrapText="1"/>
    </xf>
    <xf numFmtId="0" fontId="0" fillId="0" borderId="12" xfId="0" applyNumberFormat="1" applyFont="1" applyFill="1" applyBorder="1" applyAlignment="1">
      <alignment horizontal="center" wrapText="1"/>
    </xf>
    <xf numFmtId="0" fontId="0" fillId="0" borderId="12" xfId="0" applyNumberFormat="1" applyFont="1" applyFill="1" applyBorder="1" applyAlignment="1">
      <alignment horizontal="center"/>
    </xf>
    <xf numFmtId="0" fontId="5" fillId="4" borderId="12" xfId="0" applyNumberFormat="1" applyFont="1" applyFill="1" applyBorder="1" applyAlignment="1">
      <alignment horizontal="center"/>
    </xf>
    <xf numFmtId="0" fontId="5" fillId="5" borderId="12" xfId="0" applyNumberFormat="1" applyFont="1" applyFill="1" applyBorder="1" applyAlignment="1">
      <alignment horizontal="center"/>
    </xf>
    <xf numFmtId="0" fontId="5" fillId="2" borderId="20" xfId="0" applyNumberFormat="1" applyFont="1" applyFill="1" applyBorder="1" applyAlignment="1">
      <alignment horizontal="center" wrapText="1"/>
    </xf>
    <xf numFmtId="0" fontId="5" fillId="2" borderId="18" xfId="0" applyNumberFormat="1" applyFont="1" applyFill="1" applyBorder="1" applyAlignment="1">
      <alignment horizontal="center" wrapText="1"/>
    </xf>
    <xf numFmtId="0" fontId="5" fillId="6" borderId="16" xfId="0" applyNumberFormat="1" applyFont="1" applyFill="1" applyBorder="1" applyAlignment="1">
      <alignment horizontal="center"/>
    </xf>
    <xf numFmtId="0" fontId="5" fillId="6" borderId="15" xfId="0" applyNumberFormat="1" applyFont="1" applyFill="1" applyBorder="1" applyAlignment="1">
      <alignment horizontal="center"/>
    </xf>
    <xf numFmtId="49" fontId="0" fillId="7" borderId="12" xfId="0" applyNumberFormat="1" applyFont="1" applyFill="1" applyBorder="1" applyAlignment="1">
      <alignment horizontal="center"/>
    </xf>
    <xf numFmtId="49" fontId="0" fillId="7" borderId="11" xfId="0" applyNumberFormat="1" applyFont="1" applyFill="1" applyBorder="1" applyAlignment="1">
      <alignment horizontal="center"/>
    </xf>
    <xf numFmtId="0" fontId="5" fillId="6" borderId="14" xfId="0" applyNumberFormat="1" applyFont="1" applyFill="1" applyBorder="1" applyAlignment="1">
      <alignment horizontal="center"/>
    </xf>
    <xf numFmtId="49" fontId="0" fillId="7" borderId="8" xfId="0" applyNumberFormat="1" applyFont="1" applyFill="1" applyBorder="1" applyAlignment="1">
      <alignment horizontal="center"/>
    </xf>
    <xf numFmtId="0" fontId="5" fillId="3" borderId="8" xfId="0" applyNumberFormat="1" applyFont="1" applyFill="1" applyBorder="1" applyAlignment="1">
      <alignment horizontal="center"/>
    </xf>
    <xf numFmtId="0" fontId="0" fillId="2" borderId="8" xfId="0" applyNumberFormat="1" applyFont="1" applyFill="1" applyBorder="1" applyAlignment="1">
      <alignment horizontal="center"/>
    </xf>
    <xf numFmtId="0" fontId="0" fillId="2" borderId="8" xfId="0" applyNumberFormat="1" applyFont="1" applyFill="1" applyBorder="1" applyAlignment="1">
      <alignment horizontal="center" wrapText="1"/>
    </xf>
    <xf numFmtId="0" fontId="0" fillId="0" borderId="8" xfId="0" applyNumberFormat="1" applyFont="1" applyFill="1" applyBorder="1" applyAlignment="1">
      <alignment horizontal="center" wrapText="1"/>
    </xf>
    <xf numFmtId="0" fontId="0" fillId="0" borderId="8" xfId="0" applyNumberFormat="1" applyFont="1" applyFill="1" applyBorder="1" applyAlignment="1">
      <alignment horizontal="center"/>
    </xf>
    <xf numFmtId="0" fontId="5" fillId="4" borderId="8" xfId="0" applyNumberFormat="1" applyFont="1" applyFill="1" applyBorder="1" applyAlignment="1">
      <alignment horizontal="center"/>
    </xf>
    <xf numFmtId="0" fontId="5" fillId="5" borderId="8" xfId="0" applyNumberFormat="1" applyFont="1" applyFill="1" applyBorder="1" applyAlignment="1">
      <alignment horizontal="center"/>
    </xf>
    <xf numFmtId="0" fontId="5" fillId="2" borderId="19" xfId="0" applyNumberFormat="1" applyFont="1" applyFill="1" applyBorder="1" applyAlignment="1">
      <alignment horizontal="center" wrapText="1"/>
    </xf>
    <xf numFmtId="0" fontId="0" fillId="0" borderId="27" xfId="0" applyNumberFormat="1" applyFont="1" applyFill="1" applyBorder="1" applyAlignment="1">
      <alignment horizontal="center" wrapText="1"/>
    </xf>
    <xf numFmtId="0" fontId="0" fillId="0" borderId="28" xfId="0" applyNumberFormat="1" applyFont="1" applyFill="1" applyBorder="1" applyAlignment="1">
      <alignment horizontal="center" wrapText="1"/>
    </xf>
    <xf numFmtId="0" fontId="0" fillId="0" borderId="29" xfId="0" applyNumberFormat="1" applyFont="1" applyFill="1" applyBorder="1" applyAlignment="1">
      <alignment horizontal="center" wrapText="1"/>
    </xf>
    <xf numFmtId="49" fontId="0" fillId="0" borderId="26" xfId="0" applyNumberFormat="1" applyFill="1" applyBorder="1" applyAlignment="1">
      <alignment horizontal="left" wrapText="1" indent="1"/>
    </xf>
    <xf numFmtId="165" fontId="8" fillId="9" borderId="7" xfId="1" applyNumberFormat="1" applyFont="1" applyFill="1" applyBorder="1" applyAlignment="1">
      <alignment horizontal="center"/>
    </xf>
    <xf numFmtId="165" fontId="8" fillId="9" borderId="8" xfId="1" applyNumberFormat="1" applyFont="1" applyFill="1" applyBorder="1" applyAlignment="1">
      <alignment horizontal="center"/>
    </xf>
    <xf numFmtId="165" fontId="8" fillId="9" borderId="9" xfId="1" applyNumberFormat="1" applyFont="1" applyFill="1" applyBorder="1" applyAlignment="1">
      <alignment horizontal="center"/>
    </xf>
    <xf numFmtId="165" fontId="8" fillId="8" borderId="8" xfId="1" applyNumberFormat="1" applyFont="1" applyFill="1" applyBorder="1" applyAlignment="1">
      <alignment horizontal="center"/>
    </xf>
    <xf numFmtId="165" fontId="8" fillId="8" borderId="7" xfId="1" applyNumberFormat="1" applyFont="1" applyFill="1" applyBorder="1" applyAlignment="1">
      <alignment horizontal="center"/>
    </xf>
    <xf numFmtId="165" fontId="8" fillId="8" borderId="9" xfId="1" applyNumberFormat="1" applyFont="1" applyFill="1" applyBorder="1" applyAlignment="1">
      <alignment horizontal="center"/>
    </xf>
    <xf numFmtId="164" fontId="8" fillId="9" borderId="10" xfId="1" applyFont="1" applyFill="1" applyBorder="1" applyAlignment="1">
      <alignment horizontal="center"/>
    </xf>
    <xf numFmtId="164" fontId="8" fillId="9" borderId="8" xfId="1" applyFont="1" applyFill="1" applyBorder="1" applyAlignment="1">
      <alignment horizontal="center"/>
    </xf>
    <xf numFmtId="164" fontId="8" fillId="9" borderId="9" xfId="1" applyFont="1" applyFill="1" applyBorder="1" applyAlignment="1">
      <alignment horizontal="center"/>
    </xf>
    <xf numFmtId="164" fontId="8" fillId="8" borderId="11" xfId="0" applyNumberFormat="1" applyFont="1" applyFill="1" applyBorder="1" applyAlignment="1">
      <alignment horizontal="center"/>
    </xf>
    <xf numFmtId="164" fontId="8" fillId="8" borderId="11" xfId="1" applyFont="1" applyFill="1" applyBorder="1" applyAlignment="1">
      <alignment horizontal="center"/>
    </xf>
    <xf numFmtId="164" fontId="8" fillId="8" borderId="10" xfId="0" applyNumberFormat="1" applyFont="1" applyFill="1" applyBorder="1" applyAlignment="1">
      <alignment horizontal="center"/>
    </xf>
    <xf numFmtId="164" fontId="8" fillId="8" borderId="9" xfId="1" applyFont="1" applyFill="1" applyBorder="1" applyAlignment="1">
      <alignment horizontal="center"/>
    </xf>
    <xf numFmtId="164" fontId="8" fillId="0" borderId="10" xfId="1" applyFont="1" applyFill="1" applyBorder="1" applyAlignment="1">
      <alignment horizontal="center"/>
    </xf>
    <xf numFmtId="164" fontId="8" fillId="0" borderId="11" xfId="1" applyFont="1" applyFill="1" applyBorder="1" applyAlignment="1">
      <alignment horizontal="center"/>
    </xf>
    <xf numFmtId="164" fontId="8" fillId="0" borderId="9" xfId="1" applyFont="1" applyFill="1" applyBorder="1" applyAlignment="1">
      <alignment horizontal="center"/>
    </xf>
    <xf numFmtId="166" fontId="8" fillId="8" borderId="11" xfId="0" applyNumberFormat="1" applyFont="1" applyFill="1" applyBorder="1" applyAlignment="1">
      <alignment horizontal="center"/>
    </xf>
    <xf numFmtId="166" fontId="8" fillId="8" borderId="11" xfId="1" applyNumberFormat="1" applyFont="1" applyFill="1" applyBorder="1" applyAlignment="1">
      <alignment horizontal="center"/>
    </xf>
    <xf numFmtId="166" fontId="8" fillId="8" borderId="10" xfId="0" applyNumberFormat="1" applyFont="1" applyFill="1" applyBorder="1" applyAlignment="1">
      <alignment horizontal="center"/>
    </xf>
    <xf numFmtId="166" fontId="8" fillId="8" borderId="9" xfId="1" applyNumberFormat="1" applyFont="1" applyFill="1" applyBorder="1" applyAlignment="1">
      <alignment horizontal="center"/>
    </xf>
    <xf numFmtId="166" fontId="8" fillId="10" borderId="10" xfId="1" applyNumberFormat="1" applyFont="1" applyFill="1" applyBorder="1" applyAlignment="1">
      <alignment horizontal="center"/>
    </xf>
    <xf numFmtId="166" fontId="8" fillId="10" borderId="11" xfId="1" applyNumberFormat="1" applyFont="1" applyFill="1" applyBorder="1" applyAlignment="1">
      <alignment horizontal="center"/>
    </xf>
    <xf numFmtId="166" fontId="8" fillId="10" borderId="8" xfId="1" applyNumberFormat="1" applyFont="1" applyFill="1" applyBorder="1" applyAlignment="1">
      <alignment horizontal="center"/>
    </xf>
    <xf numFmtId="166" fontId="8" fillId="10" borderId="9" xfId="1" applyNumberFormat="1" applyFont="1" applyFill="1" applyBorder="1" applyAlignment="1">
      <alignment horizontal="center"/>
    </xf>
    <xf numFmtId="166" fontId="8" fillId="9" borderId="10" xfId="1" applyNumberFormat="1" applyFont="1" applyFill="1" applyBorder="1" applyAlignment="1">
      <alignment horizontal="center"/>
    </xf>
    <xf numFmtId="166" fontId="8" fillId="9" borderId="11" xfId="1" applyNumberFormat="1" applyFont="1" applyFill="1" applyBorder="1" applyAlignment="1">
      <alignment horizontal="center"/>
    </xf>
    <xf numFmtId="166" fontId="8" fillId="9" borderId="8" xfId="1" applyNumberFormat="1" applyFont="1" applyFill="1" applyBorder="1" applyAlignment="1">
      <alignment horizontal="center"/>
    </xf>
    <xf numFmtId="166" fontId="8" fillId="8" borderId="10" xfId="1" applyNumberFormat="1" applyFont="1" applyFill="1" applyBorder="1" applyAlignment="1">
      <alignment horizontal="center"/>
    </xf>
    <xf numFmtId="166" fontId="8" fillId="11" borderId="10" xfId="1" applyNumberFormat="1" applyFont="1" applyFill="1" applyBorder="1" applyAlignment="1">
      <alignment horizontal="center"/>
    </xf>
    <xf numFmtId="166" fontId="8" fillId="11" borderId="11" xfId="1" applyNumberFormat="1" applyFont="1" applyFill="1" applyBorder="1" applyAlignment="1">
      <alignment horizontal="center"/>
    </xf>
    <xf numFmtId="166" fontId="8" fillId="11" borderId="8" xfId="1" applyNumberFormat="1" applyFont="1" applyFill="1" applyBorder="1" applyAlignment="1">
      <alignment horizontal="center"/>
    </xf>
    <xf numFmtId="166" fontId="8" fillId="11" borderId="9" xfId="1" applyNumberFormat="1" applyFont="1" applyFill="1" applyBorder="1" applyAlignment="1">
      <alignment horizontal="center"/>
    </xf>
    <xf numFmtId="166" fontId="8" fillId="12" borderId="10" xfId="1" applyNumberFormat="1" applyFont="1" applyFill="1" applyBorder="1" applyAlignment="1">
      <alignment horizontal="center"/>
    </xf>
    <xf numFmtId="166" fontId="8" fillId="12" borderId="11" xfId="1" applyNumberFormat="1" applyFont="1" applyFill="1" applyBorder="1" applyAlignment="1">
      <alignment horizontal="center"/>
    </xf>
    <xf numFmtId="166" fontId="8" fillId="12" borderId="8" xfId="1" applyNumberFormat="1" applyFont="1" applyFill="1" applyBorder="1" applyAlignment="1">
      <alignment horizontal="center"/>
    </xf>
    <xf numFmtId="166" fontId="8" fillId="12" borderId="9" xfId="1" applyNumberFormat="1" applyFont="1" applyFill="1" applyBorder="1" applyAlignment="1">
      <alignment horizontal="center"/>
    </xf>
    <xf numFmtId="166" fontId="8" fillId="0" borderId="10" xfId="1" applyNumberFormat="1" applyFont="1" applyFill="1" applyBorder="1" applyAlignment="1">
      <alignment horizontal="center"/>
    </xf>
    <xf numFmtId="166" fontId="8" fillId="0" borderId="11" xfId="1" applyNumberFormat="1" applyFont="1" applyFill="1" applyBorder="1" applyAlignment="1">
      <alignment horizontal="center"/>
    </xf>
    <xf numFmtId="166" fontId="8" fillId="0" borderId="8" xfId="1" applyNumberFormat="1" applyFont="1" applyFill="1" applyBorder="1" applyAlignment="1">
      <alignment horizontal="center"/>
    </xf>
    <xf numFmtId="166" fontId="8" fillId="13" borderId="15" xfId="1" applyNumberFormat="1" applyFont="1" applyFill="1" applyBorder="1" applyAlignment="1">
      <alignment horizontal="center"/>
    </xf>
    <xf numFmtId="166" fontId="8" fillId="13" borderId="16" xfId="1" applyNumberFormat="1" applyFont="1" applyFill="1" applyBorder="1" applyAlignment="1">
      <alignment horizontal="center"/>
    </xf>
    <xf numFmtId="166" fontId="8" fillId="13" borderId="13" xfId="1" applyNumberFormat="1" applyFont="1" applyFill="1" applyBorder="1" applyAlignment="1">
      <alignment horizontal="center"/>
    </xf>
    <xf numFmtId="0" fontId="9" fillId="0" borderId="0" xfId="0" applyFont="1"/>
    <xf numFmtId="0" fontId="10" fillId="0" borderId="0" xfId="0" applyFont="1"/>
    <xf numFmtId="166" fontId="7" fillId="8" borderId="34" xfId="1" applyNumberFormat="1" applyFont="1" applyFill="1" applyBorder="1" applyAlignment="1">
      <alignment horizontal="center"/>
    </xf>
    <xf numFmtId="166" fontId="7" fillId="8" borderId="35" xfId="1" applyNumberFormat="1" applyFont="1" applyFill="1" applyBorder="1" applyAlignment="1">
      <alignment horizontal="center"/>
    </xf>
    <xf numFmtId="166" fontId="7" fillId="8" borderId="36" xfId="1" applyNumberFormat="1" applyFont="1" applyFill="1" applyBorder="1" applyAlignment="1">
      <alignment horizontal="center"/>
    </xf>
    <xf numFmtId="166" fontId="8" fillId="9" borderId="9" xfId="1" applyNumberFormat="1" applyFont="1" applyFill="1" applyBorder="1" applyAlignment="1">
      <alignment horizontal="center"/>
    </xf>
    <xf numFmtId="166" fontId="8" fillId="0" borderId="9" xfId="1" applyNumberFormat="1" applyFont="1" applyFill="1" applyBorder="1" applyAlignment="1">
      <alignment horizontal="center"/>
    </xf>
    <xf numFmtId="166" fontId="7" fillId="9" borderId="34" xfId="1" applyNumberFormat="1" applyFont="1" applyFill="1" applyBorder="1" applyAlignment="1">
      <alignment horizontal="center"/>
    </xf>
    <xf numFmtId="166" fontId="7" fillId="9" borderId="37" xfId="1" applyNumberFormat="1" applyFont="1" applyFill="1" applyBorder="1" applyAlignment="1">
      <alignment horizontal="center"/>
    </xf>
    <xf numFmtId="166" fontId="7" fillId="9" borderId="36" xfId="1" applyNumberFormat="1" applyFont="1" applyFill="1" applyBorder="1" applyAlignment="1">
      <alignment horizontal="center"/>
    </xf>
    <xf numFmtId="0" fontId="7" fillId="0" borderId="30" xfId="0" applyFont="1" applyFill="1" applyBorder="1" applyAlignment="1">
      <alignment horizontal="center"/>
    </xf>
    <xf numFmtId="0" fontId="8" fillId="0" borderId="38" xfId="0" applyFont="1" applyFill="1" applyBorder="1" applyAlignment="1">
      <alignment horizontal="center"/>
    </xf>
    <xf numFmtId="165" fontId="8" fillId="9" borderId="39" xfId="1" applyNumberFormat="1" applyFont="1" applyFill="1" applyBorder="1" applyAlignment="1">
      <alignment horizontal="center"/>
    </xf>
    <xf numFmtId="164" fontId="8" fillId="9" borderId="39" xfId="1" applyFont="1" applyFill="1" applyBorder="1" applyAlignment="1">
      <alignment horizontal="center"/>
    </xf>
    <xf numFmtId="164" fontId="8" fillId="0" borderId="39" xfId="1" applyFont="1" applyFill="1" applyBorder="1" applyAlignment="1">
      <alignment horizontal="center"/>
    </xf>
    <xf numFmtId="166" fontId="8" fillId="10" borderId="39" xfId="1" applyNumberFormat="1" applyFont="1" applyFill="1" applyBorder="1" applyAlignment="1">
      <alignment horizontal="center"/>
    </xf>
    <xf numFmtId="166" fontId="8" fillId="9" borderId="39" xfId="1" applyNumberFormat="1" applyFont="1" applyFill="1" applyBorder="1" applyAlignment="1">
      <alignment horizontal="center"/>
    </xf>
    <xf numFmtId="166" fontId="8" fillId="11" borderId="39" xfId="1" applyNumberFormat="1" applyFont="1" applyFill="1" applyBorder="1" applyAlignment="1">
      <alignment horizontal="center"/>
    </xf>
    <xf numFmtId="166" fontId="8" fillId="12" borderId="39" xfId="1" applyNumberFormat="1" applyFont="1" applyFill="1" applyBorder="1" applyAlignment="1">
      <alignment horizontal="center"/>
    </xf>
    <xf numFmtId="166" fontId="8" fillId="0" borderId="39" xfId="1" applyNumberFormat="1" applyFont="1" applyFill="1" applyBorder="1" applyAlignment="1">
      <alignment horizontal="center"/>
    </xf>
    <xf numFmtId="166" fontId="8" fillId="13" borderId="40" xfId="1" applyNumberFormat="1" applyFont="1" applyFill="1" applyBorder="1" applyAlignment="1">
      <alignment horizontal="center"/>
    </xf>
    <xf numFmtId="166" fontId="7" fillId="9" borderId="41" xfId="1" applyNumberFormat="1" applyFont="1" applyFill="1" applyBorder="1" applyAlignment="1">
      <alignment horizontal="center"/>
    </xf>
    <xf numFmtId="164" fontId="8" fillId="8" borderId="10" xfId="1" applyFont="1" applyFill="1" applyBorder="1" applyAlignment="1">
      <alignment horizontal="center"/>
    </xf>
    <xf numFmtId="164" fontId="8" fillId="0" borderId="8" xfId="1" applyFont="1" applyFill="1" applyBorder="1" applyAlignment="1">
      <alignment horizontal="center"/>
    </xf>
    <xf numFmtId="166" fontId="8" fillId="13" borderId="14" xfId="1" applyNumberFormat="1" applyFont="1" applyFill="1" applyBorder="1" applyAlignment="1">
      <alignment horizontal="center"/>
    </xf>
    <xf numFmtId="166" fontId="8" fillId="9" borderId="42" xfId="1" applyNumberFormat="1" applyFont="1" applyFill="1" applyBorder="1" applyAlignment="1">
      <alignment horizontal="center"/>
    </xf>
    <xf numFmtId="166" fontId="8" fillId="11" borderId="42" xfId="1" applyNumberFormat="1" applyFont="1" applyFill="1" applyBorder="1" applyAlignment="1">
      <alignment horizontal="center"/>
    </xf>
    <xf numFmtId="166" fontId="8" fillId="12" borderId="42" xfId="1" applyNumberFormat="1" applyFont="1" applyFill="1" applyBorder="1" applyAlignment="1">
      <alignment horizontal="center"/>
    </xf>
    <xf numFmtId="166" fontId="8" fillId="0" borderId="42" xfId="1" applyNumberFormat="1" applyFont="1" applyFill="1" applyBorder="1" applyAlignment="1">
      <alignment horizontal="center"/>
    </xf>
    <xf numFmtId="166" fontId="8" fillId="13" borderId="43" xfId="1" applyNumberFormat="1" applyFont="1" applyFill="1" applyBorder="1" applyAlignment="1">
      <alignment horizontal="center"/>
    </xf>
    <xf numFmtId="166" fontId="7" fillId="9" borderId="3" xfId="1" applyNumberFormat="1" applyFont="1" applyFill="1" applyBorder="1" applyAlignment="1">
      <alignment horizontal="center"/>
    </xf>
    <xf numFmtId="164" fontId="8" fillId="9" borderId="7" xfId="1" applyFont="1" applyFill="1" applyBorder="1" applyAlignment="1">
      <alignment horizontal="center"/>
    </xf>
    <xf numFmtId="164" fontId="8" fillId="0" borderId="7" xfId="1" applyFont="1" applyFill="1" applyBorder="1" applyAlignment="1">
      <alignment horizontal="center"/>
    </xf>
    <xf numFmtId="166" fontId="8" fillId="10" borderId="7" xfId="1" applyNumberFormat="1" applyFont="1" applyFill="1" applyBorder="1" applyAlignment="1">
      <alignment horizontal="center"/>
    </xf>
    <xf numFmtId="166" fontId="8" fillId="9" borderId="7" xfId="1" applyNumberFormat="1" applyFont="1" applyFill="1" applyBorder="1" applyAlignment="1">
      <alignment horizontal="center"/>
    </xf>
    <xf numFmtId="165" fontId="8" fillId="9" borderId="11" xfId="1" applyNumberFormat="1" applyFont="1" applyFill="1" applyBorder="1" applyAlignment="1">
      <alignment horizontal="center"/>
    </xf>
    <xf numFmtId="164" fontId="8" fillId="9" borderId="11" xfId="1" applyFont="1" applyFill="1" applyBorder="1" applyAlignment="1">
      <alignment horizontal="center"/>
    </xf>
    <xf numFmtId="165" fontId="8" fillId="9" borderId="44" xfId="1" applyNumberFormat="1" applyFont="1" applyFill="1" applyBorder="1" applyAlignment="1">
      <alignment horizontal="center"/>
    </xf>
    <xf numFmtId="164" fontId="8" fillId="9" borderId="44" xfId="1" applyFont="1" applyFill="1" applyBorder="1" applyAlignment="1">
      <alignment horizontal="center"/>
    </xf>
    <xf numFmtId="164" fontId="8" fillId="0" borderId="44" xfId="1" applyFont="1" applyFill="1" applyBorder="1" applyAlignment="1">
      <alignment horizontal="center"/>
    </xf>
    <xf numFmtId="166" fontId="8" fillId="10" borderId="44" xfId="1" applyNumberFormat="1" applyFont="1" applyFill="1" applyBorder="1" applyAlignment="1">
      <alignment horizontal="center"/>
    </xf>
    <xf numFmtId="166" fontId="8" fillId="9" borderId="44" xfId="1" applyNumberFormat="1" applyFont="1" applyFill="1" applyBorder="1" applyAlignment="1">
      <alignment horizontal="center"/>
    </xf>
    <xf numFmtId="166" fontId="8" fillId="11" borderId="44" xfId="1" applyNumberFormat="1" applyFont="1" applyFill="1" applyBorder="1" applyAlignment="1">
      <alignment horizontal="center"/>
    </xf>
    <xf numFmtId="164" fontId="8" fillId="8" borderId="8" xfId="1" applyFont="1" applyFill="1" applyBorder="1" applyAlignment="1">
      <alignment horizontal="center"/>
    </xf>
    <xf numFmtId="166" fontId="8" fillId="8" borderId="8" xfId="1" applyNumberFormat="1" applyFont="1" applyFill="1" applyBorder="1" applyAlignment="1">
      <alignment horizontal="center"/>
    </xf>
    <xf numFmtId="166" fontId="7" fillId="8" borderId="37" xfId="1" applyNumberFormat="1" applyFont="1" applyFill="1" applyBorder="1" applyAlignment="1">
      <alignment horizontal="center"/>
    </xf>
    <xf numFmtId="166" fontId="8" fillId="8" borderId="12" xfId="1" applyNumberFormat="1" applyFont="1" applyFill="1" applyBorder="1" applyAlignment="1">
      <alignment horizontal="center"/>
    </xf>
    <xf numFmtId="0" fontId="0" fillId="0" borderId="11" xfId="0" applyBorder="1"/>
    <xf numFmtId="0" fontId="0" fillId="0" borderId="9" xfId="0" applyBorder="1"/>
    <xf numFmtId="166" fontId="8" fillId="11" borderId="7" xfId="1" applyNumberFormat="1" applyFont="1" applyFill="1" applyBorder="1" applyAlignment="1">
      <alignment horizontal="center"/>
    </xf>
    <xf numFmtId="166" fontId="8" fillId="12" borderId="7" xfId="1" applyNumberFormat="1" applyFont="1" applyFill="1" applyBorder="1" applyAlignment="1">
      <alignment horizontal="center"/>
    </xf>
    <xf numFmtId="166" fontId="8" fillId="0" borderId="7" xfId="1" applyNumberFormat="1" applyFont="1" applyFill="1" applyBorder="1" applyAlignment="1">
      <alignment horizontal="center"/>
    </xf>
    <xf numFmtId="166" fontId="8" fillId="13" borderId="46" xfId="1" applyNumberFormat="1" applyFont="1" applyFill="1" applyBorder="1" applyAlignment="1">
      <alignment horizontal="center"/>
    </xf>
    <xf numFmtId="166" fontId="8" fillId="13" borderId="28" xfId="1" applyNumberFormat="1" applyFont="1" applyFill="1" applyBorder="1" applyAlignment="1">
      <alignment horizontal="center"/>
    </xf>
    <xf numFmtId="166" fontId="8" fillId="13" borderId="47" xfId="1" applyNumberFormat="1" applyFont="1" applyFill="1" applyBorder="1" applyAlignment="1">
      <alignment horizontal="center"/>
    </xf>
    <xf numFmtId="166" fontId="7" fillId="8" borderId="48" xfId="1" applyNumberFormat="1" applyFont="1" applyFill="1" applyBorder="1" applyAlignment="1">
      <alignment horizontal="center"/>
    </xf>
    <xf numFmtId="166" fontId="7" fillId="9" borderId="49" xfId="1" applyNumberFormat="1" applyFont="1" applyFill="1" applyBorder="1" applyAlignment="1">
      <alignment horizontal="center"/>
    </xf>
    <xf numFmtId="166" fontId="7" fillId="9" borderId="45" xfId="1" applyNumberFormat="1" applyFont="1" applyFill="1" applyBorder="1" applyAlignment="1">
      <alignment horizontal="center"/>
    </xf>
    <xf numFmtId="166" fontId="7" fillId="9" borderId="50" xfId="1" applyNumberFormat="1" applyFont="1" applyFill="1" applyBorder="1" applyAlignment="1">
      <alignment horizontal="center"/>
    </xf>
    <xf numFmtId="165" fontId="8" fillId="8" borderId="42" xfId="1" applyNumberFormat="1" applyFont="1" applyFill="1" applyBorder="1" applyAlignment="1">
      <alignment horizontal="center"/>
    </xf>
    <xf numFmtId="166" fontId="8" fillId="10" borderId="42" xfId="1" applyNumberFormat="1" applyFont="1" applyFill="1" applyBorder="1" applyAlignment="1">
      <alignment horizontal="center"/>
    </xf>
    <xf numFmtId="166" fontId="8" fillId="8" borderId="42" xfId="1" applyNumberFormat="1" applyFont="1" applyFill="1" applyBorder="1" applyAlignment="1">
      <alignment horizontal="center"/>
    </xf>
    <xf numFmtId="166" fontId="7" fillId="8" borderId="3" xfId="1" applyNumberFormat="1" applyFont="1" applyFill="1" applyBorder="1" applyAlignment="1">
      <alignment horizontal="center"/>
    </xf>
    <xf numFmtId="165" fontId="8" fillId="8" borderId="44" xfId="1" applyNumberFormat="1" applyFont="1" applyFill="1" applyBorder="1" applyAlignment="1">
      <alignment horizontal="center"/>
    </xf>
    <xf numFmtId="164" fontId="8" fillId="8" borderId="44" xfId="1" applyFont="1" applyFill="1" applyBorder="1" applyAlignment="1">
      <alignment horizontal="center"/>
    </xf>
    <xf numFmtId="166" fontId="8" fillId="8" borderId="44" xfId="1" applyNumberFormat="1" applyFont="1" applyFill="1" applyBorder="1" applyAlignment="1">
      <alignment horizontal="center"/>
    </xf>
    <xf numFmtId="166" fontId="8" fillId="12" borderId="44" xfId="1" applyNumberFormat="1" applyFont="1" applyFill="1" applyBorder="1" applyAlignment="1">
      <alignment horizontal="center"/>
    </xf>
    <xf numFmtId="166" fontId="8" fillId="13" borderId="51" xfId="1" applyNumberFormat="1" applyFont="1" applyFill="1" applyBorder="1" applyAlignment="1">
      <alignment horizontal="center"/>
    </xf>
    <xf numFmtId="166" fontId="7" fillId="8" borderId="52" xfId="1" applyNumberFormat="1" applyFont="1" applyFill="1" applyBorder="1" applyAlignment="1">
      <alignment horizontal="center"/>
    </xf>
    <xf numFmtId="165" fontId="8" fillId="8" borderId="11" xfId="1" applyNumberFormat="1" applyFont="1" applyFill="1" applyBorder="1" applyAlignment="1">
      <alignment horizontal="center"/>
    </xf>
    <xf numFmtId="164" fontId="8" fillId="8" borderId="42" xfId="1" applyFont="1" applyFill="1" applyBorder="1" applyAlignment="1">
      <alignment horizontal="center"/>
    </xf>
    <xf numFmtId="164" fontId="8" fillId="8" borderId="8" xfId="0" applyNumberFormat="1" applyFont="1" applyFill="1" applyBorder="1" applyAlignment="1">
      <alignment horizontal="center"/>
    </xf>
    <xf numFmtId="166" fontId="8" fillId="8" borderId="8" xfId="0" applyNumberFormat="1" applyFont="1" applyFill="1" applyBorder="1" applyAlignment="1">
      <alignment horizontal="center"/>
    </xf>
    <xf numFmtId="165" fontId="8" fillId="9" borderId="10" xfId="1" applyNumberFormat="1" applyFont="1" applyFill="1" applyBorder="1" applyAlignment="1">
      <alignment horizontal="center"/>
    </xf>
    <xf numFmtId="165" fontId="8" fillId="9" borderId="12" xfId="1" applyNumberFormat="1" applyFont="1" applyFill="1" applyBorder="1" applyAlignment="1">
      <alignment horizontal="center"/>
    </xf>
    <xf numFmtId="164" fontId="8" fillId="9" borderId="12" xfId="1" applyFont="1" applyFill="1" applyBorder="1" applyAlignment="1">
      <alignment horizontal="center"/>
    </xf>
    <xf numFmtId="164" fontId="8" fillId="0" borderId="12" xfId="1" applyFont="1" applyFill="1" applyBorder="1" applyAlignment="1">
      <alignment horizontal="center"/>
    </xf>
    <xf numFmtId="165" fontId="8" fillId="9" borderId="42" xfId="1" applyNumberFormat="1" applyFont="1" applyFill="1" applyBorder="1" applyAlignment="1">
      <alignment horizontal="center"/>
    </xf>
    <xf numFmtId="164" fontId="8" fillId="9" borderId="42" xfId="1" applyFont="1" applyFill="1" applyBorder="1" applyAlignment="1">
      <alignment horizontal="center"/>
    </xf>
    <xf numFmtId="164" fontId="8" fillId="8" borderId="12" xfId="0" applyNumberFormat="1" applyFont="1" applyFill="1" applyBorder="1" applyAlignment="1">
      <alignment horizontal="center"/>
    </xf>
    <xf numFmtId="39" fontId="3" fillId="0" borderId="0" xfId="0" applyNumberFormat="1" applyFont="1" applyAlignment="1">
      <alignment horizontal="left" vertical="top"/>
    </xf>
    <xf numFmtId="165" fontId="8" fillId="8" borderId="12" xfId="1" applyNumberFormat="1" applyFont="1" applyFill="1" applyBorder="1" applyAlignment="1">
      <alignment horizontal="center"/>
    </xf>
    <xf numFmtId="166" fontId="8" fillId="10" borderId="12" xfId="1" applyNumberFormat="1" applyFont="1" applyFill="1" applyBorder="1" applyAlignment="1">
      <alignment horizontal="center"/>
    </xf>
    <xf numFmtId="166" fontId="8" fillId="11" borderId="12" xfId="1" applyNumberFormat="1" applyFont="1" applyFill="1" applyBorder="1" applyAlignment="1">
      <alignment horizontal="center"/>
    </xf>
    <xf numFmtId="166" fontId="8" fillId="12" borderId="12" xfId="1" applyNumberFormat="1" applyFont="1" applyFill="1" applyBorder="1" applyAlignment="1">
      <alignment horizontal="center"/>
    </xf>
    <xf numFmtId="166" fontId="8" fillId="13" borderId="53" xfId="1" applyNumberFormat="1" applyFont="1" applyFill="1" applyBorder="1" applyAlignment="1">
      <alignment horizontal="center"/>
    </xf>
    <xf numFmtId="0" fontId="8" fillId="8" borderId="4" xfId="0" applyFont="1" applyFill="1" applyBorder="1" applyAlignment="1">
      <alignment horizontal="center"/>
    </xf>
    <xf numFmtId="0" fontId="8" fillId="8" borderId="5" xfId="0" applyFont="1" applyFill="1" applyBorder="1" applyAlignment="1">
      <alignment horizontal="center"/>
    </xf>
    <xf numFmtId="0" fontId="8" fillId="8" borderId="6" xfId="0" applyFont="1" applyFill="1" applyBorder="1" applyAlignment="1">
      <alignment horizontal="center"/>
    </xf>
    <xf numFmtId="0" fontId="7" fillId="0" borderId="31" xfId="0" applyFont="1" applyFill="1" applyBorder="1" applyAlignment="1">
      <alignment horizontal="center"/>
    </xf>
    <xf numFmtId="0" fontId="7" fillId="0" borderId="32" xfId="0" applyFont="1" applyFill="1" applyBorder="1" applyAlignment="1">
      <alignment horizontal="center"/>
    </xf>
    <xf numFmtId="0" fontId="7" fillId="0" borderId="33" xfId="0" applyFont="1" applyFill="1" applyBorder="1" applyAlignment="1">
      <alignment horizontal="center"/>
    </xf>
    <xf numFmtId="0" fontId="3" fillId="7" borderId="2" xfId="0" applyFont="1" applyFill="1" applyBorder="1" applyAlignment="1">
      <alignment horizontal="center"/>
    </xf>
    <xf numFmtId="0" fontId="3" fillId="7" borderId="3" xfId="0" applyFont="1" applyFill="1" applyBorder="1" applyAlignment="1">
      <alignment horizontal="center"/>
    </xf>
    <xf numFmtId="0" fontId="8" fillId="0" borderId="4" xfId="0" applyFont="1" applyFill="1" applyBorder="1" applyAlignment="1">
      <alignment horizontal="center"/>
    </xf>
    <xf numFmtId="0" fontId="8" fillId="0" borderId="5" xfId="0" applyFont="1" applyFill="1" applyBorder="1" applyAlignment="1">
      <alignment horizontal="center"/>
    </xf>
    <xf numFmtId="0" fontId="8" fillId="0" borderId="6" xfId="0" applyFont="1" applyFill="1" applyBorder="1" applyAlignment="1">
      <alignment horizontal="center"/>
    </xf>
    <xf numFmtId="164" fontId="8" fillId="0" borderId="42" xfId="1" applyFont="1" applyFill="1" applyBorder="1" applyAlignment="1">
      <alignment horizontal="center"/>
    </xf>
    <xf numFmtId="166" fontId="7" fillId="9" borderId="35" xfId="1" applyNumberFormat="1" applyFont="1" applyFill="1" applyBorder="1" applyAlignment="1">
      <alignment horizontal="center"/>
    </xf>
    <xf numFmtId="166" fontId="8" fillId="9" borderId="12" xfId="1" applyNumberFormat="1" applyFont="1" applyFill="1" applyBorder="1" applyAlignment="1">
      <alignment horizontal="center"/>
    </xf>
    <xf numFmtId="166" fontId="8" fillId="0" borderId="12" xfId="1" applyNumberFormat="1" applyFont="1" applyFill="1" applyBorder="1" applyAlignment="1">
      <alignment horizontal="center"/>
    </xf>
    <xf numFmtId="166" fontId="7" fillId="9" borderId="48" xfId="1" applyNumberFormat="1" applyFont="1" applyFill="1" applyBorder="1" applyAlignment="1">
      <alignment horizontal="center"/>
    </xf>
    <xf numFmtId="0" fontId="6" fillId="7" borderId="21" xfId="0" applyFont="1" applyFill="1" applyBorder="1" applyAlignment="1">
      <alignment horizontal="center" vertical="top" wrapText="1"/>
    </xf>
    <xf numFmtId="0" fontId="6" fillId="7" borderId="22" xfId="0" applyFont="1" applyFill="1" applyBorder="1" applyAlignment="1">
      <alignment horizontal="center" vertical="top" wrapText="1"/>
    </xf>
    <xf numFmtId="0" fontId="6" fillId="7" borderId="23" xfId="0" applyFont="1" applyFill="1" applyBorder="1" applyAlignment="1">
      <alignment horizontal="center" vertical="top" wrapText="1"/>
    </xf>
    <xf numFmtId="0" fontId="6" fillId="7" borderId="24" xfId="0" applyFont="1" applyFill="1" applyBorder="1" applyAlignment="1">
      <alignment horizontal="center" vertical="top" wrapText="1"/>
    </xf>
    <xf numFmtId="0" fontId="6" fillId="7" borderId="0" xfId="0" applyFont="1" applyFill="1" applyBorder="1" applyAlignment="1">
      <alignment horizontal="center" vertical="top" wrapText="1"/>
    </xf>
    <xf numFmtId="0" fontId="6" fillId="7" borderId="25" xfId="0" applyFont="1" applyFill="1" applyBorder="1" applyAlignment="1">
      <alignment horizontal="center" vertical="top" wrapText="1"/>
    </xf>
    <xf numFmtId="0" fontId="6" fillId="7" borderId="54" xfId="0" applyFont="1" applyFill="1" applyBorder="1" applyAlignment="1">
      <alignment horizontal="center" vertical="top" wrapText="1"/>
    </xf>
    <xf numFmtId="0" fontId="6" fillId="7" borderId="1" xfId="0" applyFont="1" applyFill="1" applyBorder="1" applyAlignment="1">
      <alignment horizontal="center" vertical="top" wrapText="1"/>
    </xf>
    <xf numFmtId="0" fontId="6" fillId="7" borderId="55" xfId="0" applyFont="1" applyFill="1" applyBorder="1" applyAlignment="1">
      <alignment horizontal="center" vertical="top" wrapText="1"/>
    </xf>
    <xf numFmtId="164" fontId="17" fillId="9" borderId="39" xfId="9" applyNumberFormat="1" applyFont="1" applyFill="1" applyBorder="1" applyAlignment="1">
      <alignment horizontal="center"/>
    </xf>
  </cellXfs>
  <cellStyles count="10">
    <cellStyle name="Hyperlink 2" xfId="3" xr:uid="{05562C80-EE27-43D8-BB28-15697B6A6B20}"/>
    <cellStyle name="Komma" xfId="1" builtinId="3"/>
    <cellStyle name="Link" xfId="9" builtinId="8"/>
    <cellStyle name="Normal 2" xfId="4" xr:uid="{7D11A55C-C43D-447E-8587-59AEF625BA1A}"/>
    <cellStyle name="Normal 2 2" xfId="5" xr:uid="{37C55574-880B-4AC6-8E50-C97D548D44C2}"/>
    <cellStyle name="Normal 2 3" xfId="6" xr:uid="{B83DE28D-89F2-4B9B-831E-80F92C2A7BE4}"/>
    <cellStyle name="Normal 8" xfId="7" xr:uid="{E6B3C01B-7FE9-4A8C-8ED2-AB5FB172ED0E}"/>
    <cellStyle name="Prozent 2" xfId="8" xr:uid="{C9A67034-57AE-4AE9-9C37-521B7DF09C2B}"/>
    <cellStyle name="Standard" xfId="0" builtinId="0"/>
    <cellStyle name="Standard 2" xfId="2" xr:uid="{B7636D87-6BCB-44CD-9BB2-2141CA50AD0A}"/>
  </cellStyles>
  <dxfs count="2">
    <dxf>
      <font>
        <color rgb="FF9C0006"/>
      </font>
      <fill>
        <patternFill>
          <bgColor rgb="FFFFC7CE"/>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67</xdr:col>
      <xdr:colOff>95215</xdr:colOff>
      <xdr:row>8</xdr:row>
      <xdr:rowOff>76199</xdr:rowOff>
    </xdr:from>
    <xdr:to>
      <xdr:col>67</xdr:col>
      <xdr:colOff>1009615</xdr:colOff>
      <xdr:row>42</xdr:row>
      <xdr:rowOff>28574</xdr:rowOff>
    </xdr:to>
    <xdr:sp macro="" textlink="">
      <xdr:nvSpPr>
        <xdr:cNvPr id="2" name="Rechteck 1">
          <a:extLst>
            <a:ext uri="{FF2B5EF4-FFF2-40B4-BE49-F238E27FC236}">
              <a16:creationId xmlns:a16="http://schemas.microsoft.com/office/drawing/2014/main" id="{00000000-0008-0000-0000-000002000000}"/>
            </a:ext>
          </a:extLst>
        </xdr:cNvPr>
        <xdr:cNvSpPr/>
      </xdr:nvSpPr>
      <xdr:spPr>
        <a:xfrm>
          <a:off x="100747251" y="1396092"/>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30</xdr:col>
      <xdr:colOff>99318</xdr:colOff>
      <xdr:row>8</xdr:row>
      <xdr:rowOff>66675</xdr:rowOff>
    </xdr:from>
    <xdr:to>
      <xdr:col>30</xdr:col>
      <xdr:colOff>1013718</xdr:colOff>
      <xdr:row>42</xdr:row>
      <xdr:rowOff>19050</xdr:rowOff>
    </xdr:to>
    <xdr:sp macro="" textlink="">
      <xdr:nvSpPr>
        <xdr:cNvPr id="5" name="Rechteck 4">
          <a:extLst>
            <a:ext uri="{FF2B5EF4-FFF2-40B4-BE49-F238E27FC236}">
              <a16:creationId xmlns:a16="http://schemas.microsoft.com/office/drawing/2014/main" id="{00000000-0008-0000-0000-000005000000}"/>
            </a:ext>
          </a:extLst>
        </xdr:cNvPr>
        <xdr:cNvSpPr/>
      </xdr:nvSpPr>
      <xdr:spPr>
        <a:xfrm>
          <a:off x="42608032" y="1386568"/>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12</xdr:col>
      <xdr:colOff>100692</xdr:colOff>
      <xdr:row>8</xdr:row>
      <xdr:rowOff>114300</xdr:rowOff>
    </xdr:from>
    <xdr:to>
      <xdr:col>12</xdr:col>
      <xdr:colOff>1015092</xdr:colOff>
      <xdr:row>42</xdr:row>
      <xdr:rowOff>66675</xdr:rowOff>
    </xdr:to>
    <xdr:sp macro="" textlink="">
      <xdr:nvSpPr>
        <xdr:cNvPr id="8" name="Rechteck 7">
          <a:extLst>
            <a:ext uri="{FF2B5EF4-FFF2-40B4-BE49-F238E27FC236}">
              <a16:creationId xmlns:a16="http://schemas.microsoft.com/office/drawing/2014/main" id="{00000000-0008-0000-0000-000008000000}"/>
            </a:ext>
          </a:extLst>
        </xdr:cNvPr>
        <xdr:cNvSpPr/>
      </xdr:nvSpPr>
      <xdr:spPr>
        <a:xfrm>
          <a:off x="14714763" y="1434193"/>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13</xdr:col>
      <xdr:colOff>130628</xdr:colOff>
      <xdr:row>8</xdr:row>
      <xdr:rowOff>103414</xdr:rowOff>
    </xdr:from>
    <xdr:to>
      <xdr:col>13</xdr:col>
      <xdr:colOff>1045028</xdr:colOff>
      <xdr:row>42</xdr:row>
      <xdr:rowOff>55789</xdr:rowOff>
    </xdr:to>
    <xdr:sp macro="" textlink="">
      <xdr:nvSpPr>
        <xdr:cNvPr id="9" name="Rechteck 8">
          <a:extLst>
            <a:ext uri="{FF2B5EF4-FFF2-40B4-BE49-F238E27FC236}">
              <a16:creationId xmlns:a16="http://schemas.microsoft.com/office/drawing/2014/main" id="{00000000-0008-0000-0000-000009000000}"/>
            </a:ext>
          </a:extLst>
        </xdr:cNvPr>
        <xdr:cNvSpPr/>
      </xdr:nvSpPr>
      <xdr:spPr>
        <a:xfrm>
          <a:off x="15860485" y="1423307"/>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29</xdr:col>
      <xdr:colOff>99318</xdr:colOff>
      <xdr:row>8</xdr:row>
      <xdr:rowOff>66675</xdr:rowOff>
    </xdr:from>
    <xdr:to>
      <xdr:col>29</xdr:col>
      <xdr:colOff>1013718</xdr:colOff>
      <xdr:row>42</xdr:row>
      <xdr:rowOff>19050</xdr:rowOff>
    </xdr:to>
    <xdr:sp macro="" textlink="">
      <xdr:nvSpPr>
        <xdr:cNvPr id="10" name="Rechteck 9">
          <a:extLst>
            <a:ext uri="{FF2B5EF4-FFF2-40B4-BE49-F238E27FC236}">
              <a16:creationId xmlns:a16="http://schemas.microsoft.com/office/drawing/2014/main" id="{00000000-0008-0000-0000-00000A000000}"/>
            </a:ext>
          </a:extLst>
        </xdr:cNvPr>
        <xdr:cNvSpPr/>
      </xdr:nvSpPr>
      <xdr:spPr>
        <a:xfrm>
          <a:off x="24755461" y="1386568"/>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66</xdr:col>
      <xdr:colOff>95215</xdr:colOff>
      <xdr:row>8</xdr:row>
      <xdr:rowOff>76199</xdr:rowOff>
    </xdr:from>
    <xdr:to>
      <xdr:col>66</xdr:col>
      <xdr:colOff>1009615</xdr:colOff>
      <xdr:row>42</xdr:row>
      <xdr:rowOff>28574</xdr:rowOff>
    </xdr:to>
    <xdr:sp macro="" textlink="">
      <xdr:nvSpPr>
        <xdr:cNvPr id="12" name="Rechteck 11">
          <a:extLst>
            <a:ext uri="{FF2B5EF4-FFF2-40B4-BE49-F238E27FC236}">
              <a16:creationId xmlns:a16="http://schemas.microsoft.com/office/drawing/2014/main" id="{00000000-0008-0000-0000-00000C000000}"/>
            </a:ext>
          </a:extLst>
        </xdr:cNvPr>
        <xdr:cNvSpPr/>
      </xdr:nvSpPr>
      <xdr:spPr>
        <a:xfrm>
          <a:off x="49298644" y="1396092"/>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G55"/>
  <sheetViews>
    <sheetView tabSelected="1" zoomScaleNormal="100" workbookViewId="0">
      <pane xSplit="1" topLeftCell="V1" activePane="topRight" state="frozen"/>
      <selection pane="topRight" activeCell="AE8" sqref="AE8"/>
    </sheetView>
  </sheetViews>
  <sheetFormatPr baseColWidth="10" defaultRowHeight="12.75" x14ac:dyDescent="0.2"/>
  <cols>
    <col min="1" max="1" width="46.7109375" customWidth="1"/>
    <col min="2" max="6" width="17.7109375" customWidth="1"/>
    <col min="7" max="9" width="16.7109375" customWidth="1"/>
    <col min="10" max="10" width="19.7109375" customWidth="1"/>
    <col min="11" max="11" width="15.7109375" customWidth="1"/>
    <col min="12" max="12" width="21" bestFit="1" customWidth="1"/>
    <col min="13" max="111" width="16.7109375" customWidth="1"/>
  </cols>
  <sheetData>
    <row r="1" spans="1:111" s="16" customFormat="1" ht="15.75" thickBot="1" x14ac:dyDescent="0.3">
      <c r="A1" s="14"/>
      <c r="B1" s="193" t="s">
        <v>111</v>
      </c>
      <c r="C1" s="194"/>
      <c r="D1" s="194"/>
      <c r="E1" s="194"/>
      <c r="F1" s="194"/>
      <c r="G1" s="190" t="s">
        <v>0</v>
      </c>
      <c r="H1" s="191"/>
      <c r="I1" s="191"/>
      <c r="J1" s="191"/>
      <c r="K1" s="191"/>
      <c r="L1" s="192"/>
      <c r="M1" s="190" t="s">
        <v>1</v>
      </c>
      <c r="N1" s="191"/>
      <c r="O1" s="192"/>
      <c r="P1" s="111" t="s">
        <v>50</v>
      </c>
      <c r="Q1" s="190" t="s">
        <v>2</v>
      </c>
      <c r="R1" s="191"/>
      <c r="S1" s="191"/>
      <c r="T1" s="191"/>
      <c r="U1" s="191"/>
      <c r="V1" s="191"/>
      <c r="W1" s="192"/>
      <c r="X1" s="190" t="s">
        <v>3</v>
      </c>
      <c r="Y1" s="191"/>
      <c r="Z1" s="191"/>
      <c r="AA1" s="191"/>
      <c r="AB1" s="191"/>
      <c r="AC1" s="192"/>
      <c r="AD1" s="190" t="s">
        <v>4</v>
      </c>
      <c r="AE1" s="192"/>
      <c r="AF1" s="190" t="s">
        <v>5</v>
      </c>
      <c r="AG1" s="191"/>
      <c r="AH1" s="191"/>
      <c r="AI1" s="191"/>
      <c r="AJ1" s="192"/>
      <c r="AK1" s="190" t="s">
        <v>51</v>
      </c>
      <c r="AL1" s="191"/>
      <c r="AM1" s="191"/>
      <c r="AN1" s="191"/>
      <c r="AO1" s="192"/>
      <c r="AP1" s="190" t="s">
        <v>6</v>
      </c>
      <c r="AQ1" s="191"/>
      <c r="AR1" s="191"/>
      <c r="AS1" s="191"/>
      <c r="AT1" s="191"/>
      <c r="AU1" s="192"/>
      <c r="AV1" s="190" t="s">
        <v>7</v>
      </c>
      <c r="AW1" s="191"/>
      <c r="AX1" s="191"/>
      <c r="AY1" s="191"/>
      <c r="AZ1" s="192"/>
      <c r="BA1" s="190" t="s">
        <v>52</v>
      </c>
      <c r="BB1" s="191"/>
      <c r="BC1" s="192"/>
      <c r="BD1" s="190" t="s">
        <v>53</v>
      </c>
      <c r="BE1" s="191"/>
      <c r="BF1" s="192"/>
      <c r="BG1" s="190" t="s">
        <v>54</v>
      </c>
      <c r="BH1" s="191"/>
      <c r="BI1" s="191"/>
      <c r="BJ1" s="191"/>
      <c r="BK1" s="192"/>
      <c r="BL1" s="190" t="s">
        <v>55</v>
      </c>
      <c r="BM1" s="191"/>
      <c r="BN1" s="192"/>
      <c r="BO1" s="190" t="s">
        <v>56</v>
      </c>
      <c r="BP1" s="192"/>
      <c r="BQ1" s="190" t="s">
        <v>57</v>
      </c>
      <c r="BR1" s="192"/>
      <c r="BS1" s="190" t="s">
        <v>8</v>
      </c>
      <c r="BT1" s="192"/>
      <c r="BU1" s="190" t="s">
        <v>58</v>
      </c>
      <c r="BV1" s="191"/>
      <c r="BW1" s="192"/>
      <c r="BX1" s="190" t="s">
        <v>9</v>
      </c>
      <c r="BY1" s="192"/>
      <c r="BZ1" s="190" t="s">
        <v>59</v>
      </c>
      <c r="CA1" s="191"/>
      <c r="CB1" s="191"/>
      <c r="CC1" s="191"/>
      <c r="CD1" s="192"/>
      <c r="CE1" s="190" t="s">
        <v>10</v>
      </c>
      <c r="CF1" s="191"/>
      <c r="CG1" s="191"/>
      <c r="CH1" s="192"/>
      <c r="CI1" s="190" t="s">
        <v>60</v>
      </c>
      <c r="CJ1" s="191"/>
      <c r="CK1" s="191"/>
      <c r="CL1" s="192"/>
      <c r="CM1" s="190" t="s">
        <v>11</v>
      </c>
      <c r="CN1" s="192"/>
      <c r="CO1" s="190" t="s">
        <v>61</v>
      </c>
      <c r="CP1" s="191"/>
      <c r="CQ1" s="191"/>
      <c r="CR1" s="191"/>
      <c r="CS1" s="192"/>
      <c r="CT1" s="190" t="s">
        <v>62</v>
      </c>
      <c r="CU1" s="191"/>
      <c r="CV1" s="191"/>
      <c r="CW1" s="191"/>
      <c r="CX1" s="192"/>
      <c r="CY1" s="190" t="s">
        <v>63</v>
      </c>
      <c r="CZ1" s="191"/>
      <c r="DA1" s="192"/>
      <c r="DB1" s="190" t="s">
        <v>64</v>
      </c>
      <c r="DC1" s="191"/>
      <c r="DD1" s="192"/>
      <c r="DE1" s="190" t="s">
        <v>65</v>
      </c>
      <c r="DF1" s="191"/>
      <c r="DG1" s="192"/>
    </row>
    <row r="2" spans="1:111" ht="12.75" customHeight="1" x14ac:dyDescent="0.25">
      <c r="A2" s="1"/>
      <c r="B2" s="203" t="s">
        <v>107</v>
      </c>
      <c r="C2" s="206" t="s">
        <v>108</v>
      </c>
      <c r="D2" s="206" t="s">
        <v>109</v>
      </c>
      <c r="E2" s="206" t="s">
        <v>114</v>
      </c>
      <c r="F2" s="209" t="s">
        <v>110</v>
      </c>
      <c r="G2" s="195" t="s">
        <v>12</v>
      </c>
      <c r="H2" s="196"/>
      <c r="I2" s="196"/>
      <c r="J2" s="196"/>
      <c r="K2" s="196"/>
      <c r="L2" s="197"/>
      <c r="M2" s="187" t="s">
        <v>12</v>
      </c>
      <c r="N2" s="188"/>
      <c r="O2" s="189"/>
      <c r="P2" s="112" t="s">
        <v>12</v>
      </c>
      <c r="Q2" s="187" t="s">
        <v>12</v>
      </c>
      <c r="R2" s="188"/>
      <c r="S2" s="188"/>
      <c r="T2" s="188"/>
      <c r="U2" s="188"/>
      <c r="V2" s="188"/>
      <c r="W2" s="189"/>
      <c r="X2" s="195" t="s">
        <v>12</v>
      </c>
      <c r="Y2" s="196"/>
      <c r="Z2" s="196"/>
      <c r="AA2" s="196"/>
      <c r="AB2" s="196"/>
      <c r="AC2" s="197"/>
      <c r="AD2" s="187" t="s">
        <v>12</v>
      </c>
      <c r="AE2" s="189"/>
      <c r="AF2" s="195" t="s">
        <v>12</v>
      </c>
      <c r="AG2" s="196"/>
      <c r="AH2" s="196"/>
      <c r="AI2" s="196"/>
      <c r="AJ2" s="197"/>
      <c r="AK2" s="187" t="s">
        <v>12</v>
      </c>
      <c r="AL2" s="188"/>
      <c r="AM2" s="188"/>
      <c r="AN2" s="188"/>
      <c r="AO2" s="189"/>
      <c r="AP2" s="195" t="s">
        <v>12</v>
      </c>
      <c r="AQ2" s="196"/>
      <c r="AR2" s="196"/>
      <c r="AS2" s="196"/>
      <c r="AT2" s="196"/>
      <c r="AU2" s="197"/>
      <c r="AV2" s="187" t="s">
        <v>12</v>
      </c>
      <c r="AW2" s="188"/>
      <c r="AX2" s="188"/>
      <c r="AY2" s="188"/>
      <c r="AZ2" s="189"/>
      <c r="BA2" s="195" t="s">
        <v>12</v>
      </c>
      <c r="BB2" s="196"/>
      <c r="BC2" s="197"/>
      <c r="BD2" s="187" t="s">
        <v>12</v>
      </c>
      <c r="BE2" s="188"/>
      <c r="BF2" s="189"/>
      <c r="BG2" s="195" t="s">
        <v>12</v>
      </c>
      <c r="BH2" s="196"/>
      <c r="BI2" s="196"/>
      <c r="BJ2" s="196"/>
      <c r="BK2" s="197"/>
      <c r="BL2" s="187" t="s">
        <v>12</v>
      </c>
      <c r="BM2" s="188"/>
      <c r="BN2" s="189"/>
      <c r="BO2" s="195" t="s">
        <v>12</v>
      </c>
      <c r="BP2" s="197"/>
      <c r="BQ2" s="187" t="s">
        <v>12</v>
      </c>
      <c r="BR2" s="189"/>
      <c r="BS2" s="195" t="s">
        <v>12</v>
      </c>
      <c r="BT2" s="197"/>
      <c r="BU2" s="187" t="s">
        <v>12</v>
      </c>
      <c r="BV2" s="188"/>
      <c r="BW2" s="189"/>
      <c r="BX2" s="195" t="s">
        <v>12</v>
      </c>
      <c r="BY2" s="197"/>
      <c r="BZ2" s="187" t="s">
        <v>12</v>
      </c>
      <c r="CA2" s="188"/>
      <c r="CB2" s="188"/>
      <c r="CC2" s="188"/>
      <c r="CD2" s="189"/>
      <c r="CE2" s="195" t="s">
        <v>12</v>
      </c>
      <c r="CF2" s="196"/>
      <c r="CG2" s="196"/>
      <c r="CH2" s="197"/>
      <c r="CI2" s="187" t="s">
        <v>12</v>
      </c>
      <c r="CJ2" s="188"/>
      <c r="CK2" s="188"/>
      <c r="CL2" s="189"/>
      <c r="CM2" s="195" t="s">
        <v>12</v>
      </c>
      <c r="CN2" s="197"/>
      <c r="CO2" s="187" t="s">
        <v>12</v>
      </c>
      <c r="CP2" s="188"/>
      <c r="CQ2" s="188"/>
      <c r="CR2" s="188"/>
      <c r="CS2" s="189"/>
      <c r="CT2" s="195" t="s">
        <v>12</v>
      </c>
      <c r="CU2" s="196"/>
      <c r="CV2" s="196"/>
      <c r="CW2" s="196"/>
      <c r="CX2" s="197"/>
      <c r="CY2" s="187" t="s">
        <v>12</v>
      </c>
      <c r="CZ2" s="188"/>
      <c r="DA2" s="189"/>
      <c r="DB2" s="195" t="s">
        <v>12</v>
      </c>
      <c r="DC2" s="196"/>
      <c r="DD2" s="197"/>
      <c r="DE2" s="187" t="s">
        <v>12</v>
      </c>
      <c r="DF2" s="188"/>
      <c r="DG2" s="189"/>
    </row>
    <row r="3" spans="1:111" ht="15" x14ac:dyDescent="0.25">
      <c r="A3" s="15"/>
      <c r="B3" s="204"/>
      <c r="C3" s="207"/>
      <c r="D3" s="207"/>
      <c r="E3" s="207"/>
      <c r="F3" s="210"/>
      <c r="G3" s="59">
        <v>2013</v>
      </c>
      <c r="H3" s="60">
        <v>2014</v>
      </c>
      <c r="I3" s="60">
        <v>2015</v>
      </c>
      <c r="J3" s="60">
        <v>2016</v>
      </c>
      <c r="K3" s="136">
        <v>2017</v>
      </c>
      <c r="L3" s="178">
        <v>2018</v>
      </c>
      <c r="M3" s="63">
        <v>2015</v>
      </c>
      <c r="N3" s="170">
        <v>2017</v>
      </c>
      <c r="O3" s="164">
        <v>2018</v>
      </c>
      <c r="P3" s="113">
        <v>2012</v>
      </c>
      <c r="Q3" s="63">
        <v>2012</v>
      </c>
      <c r="R3" s="62">
        <v>2012</v>
      </c>
      <c r="S3" s="62">
        <v>2014</v>
      </c>
      <c r="T3" s="170">
        <v>2015</v>
      </c>
      <c r="U3" s="170">
        <v>2016</v>
      </c>
      <c r="V3" s="182">
        <v>2017</v>
      </c>
      <c r="W3" s="160">
        <v>2018</v>
      </c>
      <c r="X3" s="59">
        <v>2013</v>
      </c>
      <c r="Y3" s="60">
        <v>2014</v>
      </c>
      <c r="Z3" s="60">
        <v>2015</v>
      </c>
      <c r="AA3" s="60">
        <v>2016</v>
      </c>
      <c r="AB3" s="136">
        <v>2017</v>
      </c>
      <c r="AC3" s="178">
        <v>2018</v>
      </c>
      <c r="AD3" s="63">
        <v>2013</v>
      </c>
      <c r="AE3" s="64">
        <v>2014</v>
      </c>
      <c r="AF3" s="59">
        <v>2013</v>
      </c>
      <c r="AG3" s="136">
        <v>2014</v>
      </c>
      <c r="AH3" s="175">
        <v>2015</v>
      </c>
      <c r="AI3" s="175">
        <v>2016</v>
      </c>
      <c r="AJ3" s="178">
        <v>2017</v>
      </c>
      <c r="AK3" s="63">
        <v>2013</v>
      </c>
      <c r="AL3" s="62">
        <v>2014</v>
      </c>
      <c r="AM3" s="62">
        <v>2015</v>
      </c>
      <c r="AN3" s="62">
        <v>2016</v>
      </c>
      <c r="AO3" s="64">
        <v>2017</v>
      </c>
      <c r="AP3" s="59">
        <v>2013</v>
      </c>
      <c r="AQ3" s="60">
        <v>2014</v>
      </c>
      <c r="AR3" s="60">
        <v>2015</v>
      </c>
      <c r="AS3" s="60">
        <v>2016</v>
      </c>
      <c r="AT3" s="60">
        <v>2017</v>
      </c>
      <c r="AU3" s="61">
        <v>2018</v>
      </c>
      <c r="AV3" s="63">
        <v>2014</v>
      </c>
      <c r="AW3" s="62">
        <v>2015</v>
      </c>
      <c r="AX3" s="62">
        <v>2016</v>
      </c>
      <c r="AY3" s="62">
        <v>2017</v>
      </c>
      <c r="AZ3" s="64">
        <v>2018</v>
      </c>
      <c r="BA3" s="59">
        <v>2013</v>
      </c>
      <c r="BB3" s="60">
        <v>2014</v>
      </c>
      <c r="BC3" s="61">
        <v>2015</v>
      </c>
      <c r="BD3" s="63">
        <v>2015</v>
      </c>
      <c r="BE3" s="170">
        <v>2016</v>
      </c>
      <c r="BF3" s="164">
        <v>2017</v>
      </c>
      <c r="BG3" s="59">
        <v>2012</v>
      </c>
      <c r="BH3" s="136">
        <v>2013</v>
      </c>
      <c r="BI3" s="136">
        <v>2014</v>
      </c>
      <c r="BJ3" s="136">
        <v>2015</v>
      </c>
      <c r="BK3" s="138">
        <v>2016</v>
      </c>
      <c r="BL3" s="63">
        <v>2013</v>
      </c>
      <c r="BM3" s="170">
        <v>2015</v>
      </c>
      <c r="BN3" s="164">
        <v>2017</v>
      </c>
      <c r="BO3" s="59">
        <v>2013</v>
      </c>
      <c r="BP3" s="61">
        <v>2014</v>
      </c>
      <c r="BQ3" s="63">
        <v>2014</v>
      </c>
      <c r="BR3" s="64">
        <v>2015</v>
      </c>
      <c r="BS3" s="59">
        <v>2014</v>
      </c>
      <c r="BT3" s="61">
        <v>2015</v>
      </c>
      <c r="BU3" s="63">
        <v>2014</v>
      </c>
      <c r="BV3" s="160">
        <v>2015</v>
      </c>
      <c r="BW3" s="64">
        <v>2018</v>
      </c>
      <c r="BX3" s="59">
        <v>2013</v>
      </c>
      <c r="BY3" s="61">
        <v>2014</v>
      </c>
      <c r="BZ3" s="63">
        <v>2013</v>
      </c>
      <c r="CA3" s="62">
        <v>2014</v>
      </c>
      <c r="CB3" s="62">
        <v>2015</v>
      </c>
      <c r="CC3" s="62">
        <v>2016</v>
      </c>
      <c r="CD3" s="64">
        <v>2017</v>
      </c>
      <c r="CE3" s="59">
        <v>2013</v>
      </c>
      <c r="CF3" s="60">
        <v>2015</v>
      </c>
      <c r="CG3" s="60">
        <v>2016</v>
      </c>
      <c r="CH3" s="61">
        <v>2018</v>
      </c>
      <c r="CI3" s="63">
        <v>2013</v>
      </c>
      <c r="CJ3" s="62">
        <v>2013</v>
      </c>
      <c r="CK3" s="62">
        <v>2015</v>
      </c>
      <c r="CL3" s="64">
        <v>2017</v>
      </c>
      <c r="CM3" s="174">
        <v>2014</v>
      </c>
      <c r="CN3" s="175">
        <v>2017</v>
      </c>
      <c r="CO3" s="63">
        <v>2013</v>
      </c>
      <c r="CP3" s="62">
        <v>2014</v>
      </c>
      <c r="CQ3" s="62">
        <v>2015</v>
      </c>
      <c r="CR3" s="62">
        <v>2016</v>
      </c>
      <c r="CS3" s="64">
        <v>2017</v>
      </c>
      <c r="CT3" s="59">
        <v>2013</v>
      </c>
      <c r="CU3" s="60">
        <v>2014</v>
      </c>
      <c r="CV3" s="60">
        <v>2015</v>
      </c>
      <c r="CW3" s="60">
        <v>2016</v>
      </c>
      <c r="CX3" s="61">
        <v>2017</v>
      </c>
      <c r="CY3" s="63">
        <v>2013</v>
      </c>
      <c r="CZ3" s="62">
        <v>2014</v>
      </c>
      <c r="DA3" s="64">
        <v>2015</v>
      </c>
      <c r="DB3" s="59">
        <v>2013</v>
      </c>
      <c r="DC3" s="60">
        <v>2014</v>
      </c>
      <c r="DD3" s="61">
        <v>2015</v>
      </c>
      <c r="DE3" s="63">
        <v>2013</v>
      </c>
      <c r="DF3" s="62">
        <v>2014</v>
      </c>
      <c r="DG3" s="64">
        <v>2015</v>
      </c>
    </row>
    <row r="4" spans="1:111" ht="15" x14ac:dyDescent="0.25">
      <c r="A4" s="15"/>
      <c r="B4" s="204"/>
      <c r="C4" s="207"/>
      <c r="D4" s="207"/>
      <c r="E4" s="207"/>
      <c r="F4" s="210"/>
      <c r="G4" s="65" t="s">
        <v>35</v>
      </c>
      <c r="H4" s="66" t="s">
        <v>35</v>
      </c>
      <c r="I4" s="66" t="s">
        <v>35</v>
      </c>
      <c r="J4" s="66" t="s">
        <v>35</v>
      </c>
      <c r="K4" s="137" t="s">
        <v>35</v>
      </c>
      <c r="L4" s="179" t="s">
        <v>35</v>
      </c>
      <c r="M4" s="123" t="s">
        <v>36</v>
      </c>
      <c r="N4" s="69" t="s">
        <v>36</v>
      </c>
      <c r="O4" s="165" t="s">
        <v>36</v>
      </c>
      <c r="P4" s="114" t="s">
        <v>70</v>
      </c>
      <c r="Q4" s="70" t="s">
        <v>71</v>
      </c>
      <c r="R4" s="68" t="s">
        <v>37</v>
      </c>
      <c r="S4" s="69" t="s">
        <v>37</v>
      </c>
      <c r="T4" s="69" t="s">
        <v>37</v>
      </c>
      <c r="U4" s="68" t="s">
        <v>37</v>
      </c>
      <c r="V4" s="180" t="s">
        <v>37</v>
      </c>
      <c r="W4" s="180" t="s">
        <v>37</v>
      </c>
      <c r="X4" s="65" t="s">
        <v>38</v>
      </c>
      <c r="Y4" s="66" t="s">
        <v>38</v>
      </c>
      <c r="Z4" s="66" t="s">
        <v>38</v>
      </c>
      <c r="AA4" s="66" t="s">
        <v>38</v>
      </c>
      <c r="AB4" s="137" t="s">
        <v>38</v>
      </c>
      <c r="AC4" s="179" t="s">
        <v>38</v>
      </c>
      <c r="AD4" s="70" t="s">
        <v>39</v>
      </c>
      <c r="AE4" s="71" t="s">
        <v>39</v>
      </c>
      <c r="AF4" s="132" t="s">
        <v>40</v>
      </c>
      <c r="AG4" s="137" t="s">
        <v>40</v>
      </c>
      <c r="AH4" s="176" t="s">
        <v>40</v>
      </c>
      <c r="AI4" s="176" t="s">
        <v>40</v>
      </c>
      <c r="AJ4" s="179" t="s">
        <v>40</v>
      </c>
      <c r="AK4" s="70" t="s">
        <v>72</v>
      </c>
      <c r="AL4" s="69" t="s">
        <v>72</v>
      </c>
      <c r="AM4" s="144" t="s">
        <v>72</v>
      </c>
      <c r="AN4" s="144" t="s">
        <v>72</v>
      </c>
      <c r="AO4" s="71" t="s">
        <v>72</v>
      </c>
      <c r="AP4" s="65" t="s">
        <v>41</v>
      </c>
      <c r="AQ4" s="66" t="s">
        <v>41</v>
      </c>
      <c r="AR4" s="66" t="s">
        <v>41</v>
      </c>
      <c r="AS4" s="66" t="s">
        <v>41</v>
      </c>
      <c r="AT4" s="66" t="s">
        <v>41</v>
      </c>
      <c r="AU4" s="67" t="s">
        <v>41</v>
      </c>
      <c r="AV4" s="70" t="s">
        <v>42</v>
      </c>
      <c r="AW4" s="69" t="s">
        <v>42</v>
      </c>
      <c r="AX4" s="69" t="s">
        <v>42</v>
      </c>
      <c r="AY4" s="144" t="s">
        <v>42</v>
      </c>
      <c r="AZ4" s="71" t="s">
        <v>42</v>
      </c>
      <c r="BA4" s="65" t="s">
        <v>73</v>
      </c>
      <c r="BB4" s="66" t="s">
        <v>73</v>
      </c>
      <c r="BC4" s="67" t="s">
        <v>73</v>
      </c>
      <c r="BD4" s="123" t="s">
        <v>118</v>
      </c>
      <c r="BE4" s="69" t="s">
        <v>118</v>
      </c>
      <c r="BF4" s="165" t="s">
        <v>118</v>
      </c>
      <c r="BG4" s="132" t="s">
        <v>74</v>
      </c>
      <c r="BH4" s="137" t="s">
        <v>74</v>
      </c>
      <c r="BI4" s="137" t="s">
        <v>74</v>
      </c>
      <c r="BJ4" s="137" t="s">
        <v>74</v>
      </c>
      <c r="BK4" s="139" t="s">
        <v>74</v>
      </c>
      <c r="BL4" s="70" t="s">
        <v>75</v>
      </c>
      <c r="BM4" s="69" t="s">
        <v>75</v>
      </c>
      <c r="BN4" s="165" t="s">
        <v>75</v>
      </c>
      <c r="BO4" s="65" t="s">
        <v>76</v>
      </c>
      <c r="BP4" s="67" t="s">
        <v>76</v>
      </c>
      <c r="BQ4" s="70" t="s">
        <v>77</v>
      </c>
      <c r="BR4" s="71" t="s">
        <v>77</v>
      </c>
      <c r="BS4" s="65" t="s">
        <v>43</v>
      </c>
      <c r="BT4" s="67" t="s">
        <v>43</v>
      </c>
      <c r="BU4" s="123" t="s">
        <v>78</v>
      </c>
      <c r="BV4" s="171" t="s">
        <v>78</v>
      </c>
      <c r="BW4" s="71" t="s">
        <v>78</v>
      </c>
      <c r="BX4" s="65" t="s">
        <v>44</v>
      </c>
      <c r="BY4" s="67" t="s">
        <v>44</v>
      </c>
      <c r="BZ4" s="70" t="s">
        <v>79</v>
      </c>
      <c r="CA4" s="69" t="s">
        <v>79</v>
      </c>
      <c r="CB4" s="144" t="s">
        <v>79</v>
      </c>
      <c r="CC4" s="144" t="s">
        <v>79</v>
      </c>
      <c r="CD4" s="71" t="s">
        <v>79</v>
      </c>
      <c r="CE4" s="65" t="s">
        <v>45</v>
      </c>
      <c r="CF4" s="66" t="s">
        <v>45</v>
      </c>
      <c r="CG4" s="66" t="s">
        <v>45</v>
      </c>
      <c r="CH4" s="67" t="s">
        <v>45</v>
      </c>
      <c r="CI4" s="70" t="s">
        <v>71</v>
      </c>
      <c r="CJ4" s="68" t="s">
        <v>80</v>
      </c>
      <c r="CK4" s="172" t="s">
        <v>80</v>
      </c>
      <c r="CL4" s="71" t="s">
        <v>80</v>
      </c>
      <c r="CM4" s="65" t="s">
        <v>49</v>
      </c>
      <c r="CN4" s="176" t="s">
        <v>49</v>
      </c>
      <c r="CO4" s="70" t="s">
        <v>81</v>
      </c>
      <c r="CP4" s="69" t="s">
        <v>81</v>
      </c>
      <c r="CQ4" s="144" t="s">
        <v>81</v>
      </c>
      <c r="CR4" s="144" t="s">
        <v>81</v>
      </c>
      <c r="CS4" s="71" t="s">
        <v>81</v>
      </c>
      <c r="CT4" s="65" t="s">
        <v>82</v>
      </c>
      <c r="CU4" s="66" t="s">
        <v>82</v>
      </c>
      <c r="CV4" s="66" t="s">
        <v>82</v>
      </c>
      <c r="CW4" s="66" t="s">
        <v>82</v>
      </c>
      <c r="CX4" s="67" t="s">
        <v>82</v>
      </c>
      <c r="CY4" s="70" t="s">
        <v>83</v>
      </c>
      <c r="CZ4" s="69" t="s">
        <v>83</v>
      </c>
      <c r="DA4" s="71" t="s">
        <v>83</v>
      </c>
      <c r="DB4" s="65" t="s">
        <v>84</v>
      </c>
      <c r="DC4" s="66" t="s">
        <v>84</v>
      </c>
      <c r="DD4" s="67" t="s">
        <v>84</v>
      </c>
      <c r="DE4" s="70" t="s">
        <v>85</v>
      </c>
      <c r="DF4" s="69" t="s">
        <v>85</v>
      </c>
      <c r="DG4" s="71" t="s">
        <v>85</v>
      </c>
    </row>
    <row r="5" spans="1:111" ht="15" x14ac:dyDescent="0.25">
      <c r="A5" s="15"/>
      <c r="B5" s="204"/>
      <c r="C5" s="207"/>
      <c r="D5" s="207"/>
      <c r="E5" s="207"/>
      <c r="F5" s="210"/>
      <c r="G5" s="72" t="s">
        <v>87</v>
      </c>
      <c r="H5" s="73" t="s">
        <v>87</v>
      </c>
      <c r="I5" s="124" t="s">
        <v>87</v>
      </c>
      <c r="J5" s="124" t="s">
        <v>87</v>
      </c>
      <c r="K5" s="73" t="s">
        <v>87</v>
      </c>
      <c r="L5" s="140" t="s">
        <v>87</v>
      </c>
      <c r="M5" s="86" t="s">
        <v>89</v>
      </c>
      <c r="N5" s="76" t="s">
        <v>89</v>
      </c>
      <c r="O5" s="166" t="s">
        <v>89</v>
      </c>
      <c r="P5" s="114" t="s">
        <v>89</v>
      </c>
      <c r="Q5" s="77" t="s">
        <v>86</v>
      </c>
      <c r="R5" s="75" t="s">
        <v>87</v>
      </c>
      <c r="S5" s="76" t="s">
        <v>87</v>
      </c>
      <c r="T5" s="76" t="s">
        <v>87</v>
      </c>
      <c r="U5" s="76" t="s">
        <v>87</v>
      </c>
      <c r="V5" s="147" t="s">
        <v>87</v>
      </c>
      <c r="W5" s="147" t="s">
        <v>87</v>
      </c>
      <c r="X5" s="72" t="s">
        <v>87</v>
      </c>
      <c r="Y5" s="73" t="s">
        <v>87</v>
      </c>
      <c r="Z5" s="124" t="s">
        <v>87</v>
      </c>
      <c r="AA5" s="124" t="s">
        <v>87</v>
      </c>
      <c r="AB5" s="73" t="s">
        <v>87</v>
      </c>
      <c r="AC5" s="140" t="s">
        <v>87</v>
      </c>
      <c r="AD5" s="77" t="s">
        <v>91</v>
      </c>
      <c r="AE5" s="78" t="s">
        <v>91</v>
      </c>
      <c r="AF5" s="133" t="s">
        <v>91</v>
      </c>
      <c r="AG5" s="73" t="s">
        <v>91</v>
      </c>
      <c r="AH5" s="177" t="s">
        <v>91</v>
      </c>
      <c r="AI5" s="177" t="s">
        <v>91</v>
      </c>
      <c r="AJ5" s="198" t="s">
        <v>91</v>
      </c>
      <c r="AK5" s="77" t="s">
        <v>86</v>
      </c>
      <c r="AL5" s="76" t="s">
        <v>86</v>
      </c>
      <c r="AM5" s="145" t="s">
        <v>86</v>
      </c>
      <c r="AN5" s="145" t="s">
        <v>86</v>
      </c>
      <c r="AO5" s="78" t="s">
        <v>86</v>
      </c>
      <c r="AP5" s="72" t="s">
        <v>89</v>
      </c>
      <c r="AQ5" s="73" t="s">
        <v>89</v>
      </c>
      <c r="AR5" s="124" t="s">
        <v>89</v>
      </c>
      <c r="AS5" s="124" t="s">
        <v>89</v>
      </c>
      <c r="AT5" s="124" t="s">
        <v>89</v>
      </c>
      <c r="AU5" s="74" t="s">
        <v>89</v>
      </c>
      <c r="AV5" s="77" t="s">
        <v>89</v>
      </c>
      <c r="AW5" s="76" t="s">
        <v>89</v>
      </c>
      <c r="AX5" s="76" t="s">
        <v>89</v>
      </c>
      <c r="AY5" s="145" t="s">
        <v>89</v>
      </c>
      <c r="AZ5" s="78" t="s">
        <v>89</v>
      </c>
      <c r="BA5" s="72" t="s">
        <v>86</v>
      </c>
      <c r="BB5" s="73" t="s">
        <v>86</v>
      </c>
      <c r="BC5" s="74" t="s">
        <v>86</v>
      </c>
      <c r="BD5" s="86" t="s">
        <v>91</v>
      </c>
      <c r="BE5" s="76" t="s">
        <v>91</v>
      </c>
      <c r="BF5" s="166" t="s">
        <v>91</v>
      </c>
      <c r="BG5" s="133" t="s">
        <v>87</v>
      </c>
      <c r="BH5" s="73" t="s">
        <v>87</v>
      </c>
      <c r="BI5" s="73" t="s">
        <v>87</v>
      </c>
      <c r="BJ5" s="73" t="s">
        <v>87</v>
      </c>
      <c r="BK5" s="140" t="s">
        <v>87</v>
      </c>
      <c r="BL5" s="77" t="s">
        <v>89</v>
      </c>
      <c r="BM5" s="76" t="s">
        <v>89</v>
      </c>
      <c r="BN5" s="166" t="s">
        <v>89</v>
      </c>
      <c r="BO5" s="72" t="s">
        <v>89</v>
      </c>
      <c r="BP5" s="74" t="s">
        <v>89</v>
      </c>
      <c r="BQ5" s="77" t="s">
        <v>89</v>
      </c>
      <c r="BR5" s="78" t="s">
        <v>89</v>
      </c>
      <c r="BS5" s="72" t="s">
        <v>89</v>
      </c>
      <c r="BT5" s="74" t="s">
        <v>89</v>
      </c>
      <c r="BU5" s="86" t="s">
        <v>89</v>
      </c>
      <c r="BV5" s="162" t="s">
        <v>89</v>
      </c>
      <c r="BW5" s="78" t="s">
        <v>89</v>
      </c>
      <c r="BX5" s="72" t="s">
        <v>87</v>
      </c>
      <c r="BY5" s="74" t="s">
        <v>87</v>
      </c>
      <c r="BZ5" s="77" t="s">
        <v>86</v>
      </c>
      <c r="CA5" s="76" t="s">
        <v>86</v>
      </c>
      <c r="CB5" s="145" t="s">
        <v>86</v>
      </c>
      <c r="CC5" s="145" t="s">
        <v>86</v>
      </c>
      <c r="CD5" s="78" t="s">
        <v>86</v>
      </c>
      <c r="CE5" s="72" t="s">
        <v>89</v>
      </c>
      <c r="CF5" s="73" t="s">
        <v>89</v>
      </c>
      <c r="CG5" s="124" t="s">
        <v>89</v>
      </c>
      <c r="CH5" s="74" t="s">
        <v>89</v>
      </c>
      <c r="CI5" s="77" t="s">
        <v>86</v>
      </c>
      <c r="CJ5" s="75" t="s">
        <v>91</v>
      </c>
      <c r="CK5" s="173" t="s">
        <v>91</v>
      </c>
      <c r="CL5" s="78" t="s">
        <v>91</v>
      </c>
      <c r="CM5" s="72" t="s">
        <v>92</v>
      </c>
      <c r="CN5" s="177" t="s">
        <v>89</v>
      </c>
      <c r="CO5" s="77" t="s">
        <v>89</v>
      </c>
      <c r="CP5" s="76" t="s">
        <v>89</v>
      </c>
      <c r="CQ5" s="145" t="s">
        <v>89</v>
      </c>
      <c r="CR5" s="145" t="s">
        <v>89</v>
      </c>
      <c r="CS5" s="78" t="s">
        <v>89</v>
      </c>
      <c r="CT5" s="72" t="s">
        <v>87</v>
      </c>
      <c r="CU5" s="73" t="s">
        <v>87</v>
      </c>
      <c r="CV5" s="124" t="s">
        <v>87</v>
      </c>
      <c r="CW5" s="124" t="s">
        <v>87</v>
      </c>
      <c r="CX5" s="74" t="s">
        <v>87</v>
      </c>
      <c r="CY5" s="77" t="s">
        <v>90</v>
      </c>
      <c r="CZ5" s="76" t="s">
        <v>90</v>
      </c>
      <c r="DA5" s="78" t="s">
        <v>88</v>
      </c>
      <c r="DB5" s="72" t="s">
        <v>91</v>
      </c>
      <c r="DC5" s="73" t="s">
        <v>91</v>
      </c>
      <c r="DD5" s="74" t="s">
        <v>91</v>
      </c>
      <c r="DE5" s="77" t="s">
        <v>86</v>
      </c>
      <c r="DF5" s="76" t="s">
        <v>86</v>
      </c>
      <c r="DG5" s="78" t="s">
        <v>86</v>
      </c>
    </row>
    <row r="6" spans="1:111" ht="15" x14ac:dyDescent="0.25">
      <c r="A6" s="15"/>
      <c r="B6" s="205"/>
      <c r="C6" s="208"/>
      <c r="D6" s="208"/>
      <c r="E6" s="208"/>
      <c r="F6" s="211"/>
      <c r="G6" s="72" t="s">
        <v>129</v>
      </c>
      <c r="H6" s="177" t="s">
        <v>129</v>
      </c>
      <c r="I6" s="73" t="s">
        <v>129</v>
      </c>
      <c r="J6" s="73" t="s">
        <v>129</v>
      </c>
      <c r="K6" s="177" t="s">
        <v>129</v>
      </c>
      <c r="L6" s="198" t="s">
        <v>129</v>
      </c>
      <c r="M6" s="86" t="s">
        <v>130</v>
      </c>
      <c r="N6" s="76" t="s">
        <v>130</v>
      </c>
      <c r="O6" s="166" t="s">
        <v>130</v>
      </c>
      <c r="P6" s="212" t="s">
        <v>131</v>
      </c>
      <c r="Q6" s="77" t="s">
        <v>138</v>
      </c>
      <c r="R6" s="75" t="s">
        <v>137</v>
      </c>
      <c r="S6" s="76" t="s">
        <v>132</v>
      </c>
      <c r="T6" s="76" t="s">
        <v>133</v>
      </c>
      <c r="U6" s="76" t="s">
        <v>134</v>
      </c>
      <c r="V6" s="147" t="s">
        <v>135</v>
      </c>
      <c r="W6" s="147" t="s">
        <v>136</v>
      </c>
      <c r="X6" s="72" t="s">
        <v>139</v>
      </c>
      <c r="Y6" s="177" t="s">
        <v>140</v>
      </c>
      <c r="Z6" s="198" t="s">
        <v>141</v>
      </c>
      <c r="AA6" s="198" t="s">
        <v>142</v>
      </c>
      <c r="AB6" s="177" t="s">
        <v>143</v>
      </c>
      <c r="AC6" s="140" t="s">
        <v>144</v>
      </c>
      <c r="AD6" s="77" t="s">
        <v>145</v>
      </c>
      <c r="AE6" s="78"/>
      <c r="AF6" s="133"/>
      <c r="AG6" s="73"/>
      <c r="AH6" s="177"/>
      <c r="AI6" s="177"/>
      <c r="AJ6" s="198"/>
      <c r="AK6" s="77"/>
      <c r="AL6" s="76"/>
      <c r="AM6" s="145"/>
      <c r="AN6" s="145"/>
      <c r="AO6" s="78"/>
      <c r="AP6" s="72"/>
      <c r="AQ6" s="73"/>
      <c r="AR6" s="124"/>
      <c r="AS6" s="124"/>
      <c r="AT6" s="124"/>
      <c r="AU6" s="74"/>
      <c r="AV6" s="77"/>
      <c r="AW6" s="76"/>
      <c r="AX6" s="76"/>
      <c r="AY6" s="145"/>
      <c r="AZ6" s="78"/>
      <c r="BA6" s="72"/>
      <c r="BB6" s="73"/>
      <c r="BC6" s="74"/>
      <c r="BD6" s="86"/>
      <c r="BE6" s="76"/>
      <c r="BF6" s="166"/>
      <c r="BG6" s="133"/>
      <c r="BH6" s="73"/>
      <c r="BI6" s="73"/>
      <c r="BJ6" s="73"/>
      <c r="BK6" s="140"/>
      <c r="BL6" s="77"/>
      <c r="BM6" s="76"/>
      <c r="BN6" s="166"/>
      <c r="BO6" s="72"/>
      <c r="BP6" s="74"/>
      <c r="BQ6" s="77"/>
      <c r="BR6" s="78"/>
      <c r="BS6" s="72"/>
      <c r="BT6" s="74"/>
      <c r="BU6" s="86"/>
      <c r="BV6" s="162"/>
      <c r="BW6" s="78"/>
      <c r="BX6" s="72"/>
      <c r="BY6" s="74"/>
      <c r="BZ6" s="77"/>
      <c r="CA6" s="76"/>
      <c r="CB6" s="145"/>
      <c r="CC6" s="145"/>
      <c r="CD6" s="78"/>
      <c r="CE6" s="72"/>
      <c r="CF6" s="73"/>
      <c r="CG6" s="124"/>
      <c r="CH6" s="74"/>
      <c r="CI6" s="77"/>
      <c r="CJ6" s="75"/>
      <c r="CK6" s="173"/>
      <c r="CL6" s="78"/>
      <c r="CM6" s="72"/>
      <c r="CN6" s="177"/>
      <c r="CO6" s="77"/>
      <c r="CP6" s="76"/>
      <c r="CQ6" s="145"/>
      <c r="CR6" s="145"/>
      <c r="CS6" s="78"/>
      <c r="CT6" s="72"/>
      <c r="CU6" s="73"/>
      <c r="CV6" s="124"/>
      <c r="CW6" s="124"/>
      <c r="CX6" s="74"/>
      <c r="CY6" s="77"/>
      <c r="CZ6" s="76"/>
      <c r="DA6" s="78"/>
      <c r="DB6" s="72"/>
      <c r="DC6" s="73"/>
      <c r="DD6" s="74"/>
      <c r="DE6" s="77"/>
      <c r="DF6" s="76"/>
      <c r="DG6" s="78"/>
    </row>
    <row r="7" spans="1:111" ht="15" x14ac:dyDescent="0.25">
      <c r="A7" s="15"/>
      <c r="B7" s="43" t="s">
        <v>103</v>
      </c>
      <c r="C7" s="44" t="s">
        <v>104</v>
      </c>
      <c r="D7" s="44" t="s">
        <v>105</v>
      </c>
      <c r="E7" s="46" t="s">
        <v>106</v>
      </c>
      <c r="F7" s="46" t="s">
        <v>115</v>
      </c>
      <c r="G7" s="72" t="s">
        <v>48</v>
      </c>
      <c r="H7" s="73" t="s">
        <v>48</v>
      </c>
      <c r="I7" s="73" t="s">
        <v>48</v>
      </c>
      <c r="J7" s="73" t="s">
        <v>48</v>
      </c>
      <c r="K7" s="73" t="s">
        <v>48</v>
      </c>
      <c r="L7" s="177" t="s">
        <v>48</v>
      </c>
      <c r="M7" s="86" t="s">
        <v>46</v>
      </c>
      <c r="N7" s="76" t="s">
        <v>46</v>
      </c>
      <c r="O7" s="166" t="s">
        <v>46</v>
      </c>
      <c r="P7" s="115" t="s">
        <v>46</v>
      </c>
      <c r="Q7" s="77" t="s">
        <v>47</v>
      </c>
      <c r="R7" s="75" t="s">
        <v>46</v>
      </c>
      <c r="S7" s="76" t="s">
        <v>46</v>
      </c>
      <c r="T7" s="76" t="s">
        <v>46</v>
      </c>
      <c r="U7" s="76" t="s">
        <v>46</v>
      </c>
      <c r="V7" s="147" t="s">
        <v>46</v>
      </c>
      <c r="W7" s="147" t="s">
        <v>46</v>
      </c>
      <c r="X7" s="72" t="s">
        <v>46</v>
      </c>
      <c r="Y7" s="73" t="s">
        <v>46</v>
      </c>
      <c r="Z7" s="73" t="s">
        <v>46</v>
      </c>
      <c r="AA7" s="73" t="s">
        <v>46</v>
      </c>
      <c r="AB7" s="177" t="s">
        <v>46</v>
      </c>
      <c r="AC7" s="177" t="s">
        <v>46</v>
      </c>
      <c r="AD7" s="77" t="s">
        <v>48</v>
      </c>
      <c r="AE7" s="78" t="s">
        <v>48</v>
      </c>
      <c r="AF7" s="133" t="s">
        <v>47</v>
      </c>
      <c r="AG7" s="73" t="s">
        <v>47</v>
      </c>
      <c r="AH7" s="177" t="s">
        <v>47</v>
      </c>
      <c r="AI7" s="177" t="s">
        <v>47</v>
      </c>
      <c r="AJ7" s="198" t="s">
        <v>47</v>
      </c>
      <c r="AK7" s="77" t="s">
        <v>48</v>
      </c>
      <c r="AL7" s="76" t="s">
        <v>48</v>
      </c>
      <c r="AM7" s="145" t="s">
        <v>48</v>
      </c>
      <c r="AN7" s="145" t="s">
        <v>48</v>
      </c>
      <c r="AO7" s="78" t="s">
        <v>48</v>
      </c>
      <c r="AP7" s="72" t="s">
        <v>46</v>
      </c>
      <c r="AQ7" s="73" t="s">
        <v>46</v>
      </c>
      <c r="AR7" s="124" t="s">
        <v>46</v>
      </c>
      <c r="AS7" s="124" t="s">
        <v>46</v>
      </c>
      <c r="AT7" s="124" t="s">
        <v>46</v>
      </c>
      <c r="AU7" s="74" t="s">
        <v>46</v>
      </c>
      <c r="AV7" s="77" t="s">
        <v>46</v>
      </c>
      <c r="AW7" s="76" t="s">
        <v>46</v>
      </c>
      <c r="AX7" s="76" t="s">
        <v>46</v>
      </c>
      <c r="AY7" s="145" t="s">
        <v>46</v>
      </c>
      <c r="AZ7" s="78" t="s">
        <v>46</v>
      </c>
      <c r="BA7" s="72" t="s">
        <v>46</v>
      </c>
      <c r="BB7" s="73" t="s">
        <v>46</v>
      </c>
      <c r="BC7" s="74" t="s">
        <v>46</v>
      </c>
      <c r="BD7" s="86" t="s">
        <v>46</v>
      </c>
      <c r="BE7" s="76" t="s">
        <v>46</v>
      </c>
      <c r="BF7" s="166" t="s">
        <v>46</v>
      </c>
      <c r="BG7" s="133" t="s">
        <v>46</v>
      </c>
      <c r="BH7" s="73" t="s">
        <v>46</v>
      </c>
      <c r="BI7" s="73" t="s">
        <v>46</v>
      </c>
      <c r="BJ7" s="73" t="s">
        <v>46</v>
      </c>
      <c r="BK7" s="140" t="s">
        <v>46</v>
      </c>
      <c r="BL7" s="77" t="s">
        <v>46</v>
      </c>
      <c r="BM7" s="76" t="s">
        <v>46</v>
      </c>
      <c r="BN7" s="166" t="s">
        <v>46</v>
      </c>
      <c r="BO7" s="72" t="s">
        <v>46</v>
      </c>
      <c r="BP7" s="74" t="s">
        <v>46</v>
      </c>
      <c r="BQ7" s="77" t="s">
        <v>46</v>
      </c>
      <c r="BR7" s="78" t="s">
        <v>46</v>
      </c>
      <c r="BS7" s="72" t="s">
        <v>46</v>
      </c>
      <c r="BT7" s="74" t="s">
        <v>46</v>
      </c>
      <c r="BU7" s="86" t="s">
        <v>46</v>
      </c>
      <c r="BV7" s="162" t="s">
        <v>46</v>
      </c>
      <c r="BW7" s="78" t="s">
        <v>46</v>
      </c>
      <c r="BX7" s="72" t="s">
        <v>46</v>
      </c>
      <c r="BY7" s="74" t="s">
        <v>46</v>
      </c>
      <c r="BZ7" s="77" t="s">
        <v>46</v>
      </c>
      <c r="CA7" s="76" t="s">
        <v>46</v>
      </c>
      <c r="CB7" s="145" t="s">
        <v>46</v>
      </c>
      <c r="CC7" s="145" t="s">
        <v>46</v>
      </c>
      <c r="CD7" s="78" t="s">
        <v>46</v>
      </c>
      <c r="CE7" s="72" t="s">
        <v>48</v>
      </c>
      <c r="CF7" s="73" t="s">
        <v>48</v>
      </c>
      <c r="CG7" s="124" t="s">
        <v>48</v>
      </c>
      <c r="CH7" s="74" t="s">
        <v>48</v>
      </c>
      <c r="CI7" s="77" t="s">
        <v>47</v>
      </c>
      <c r="CJ7" s="75" t="s">
        <v>46</v>
      </c>
      <c r="CK7" s="173" t="s">
        <v>46</v>
      </c>
      <c r="CL7" s="78" t="s">
        <v>46</v>
      </c>
      <c r="CM7" s="72" t="s">
        <v>46</v>
      </c>
      <c r="CN7" s="177" t="s">
        <v>46</v>
      </c>
      <c r="CO7" s="77" t="s">
        <v>46</v>
      </c>
      <c r="CP7" s="76" t="s">
        <v>46</v>
      </c>
      <c r="CQ7" s="145" t="s">
        <v>46</v>
      </c>
      <c r="CR7" s="145" t="s">
        <v>46</v>
      </c>
      <c r="CS7" s="78" t="s">
        <v>46</v>
      </c>
      <c r="CT7" s="72" t="s">
        <v>46</v>
      </c>
      <c r="CU7" s="73" t="s">
        <v>46</v>
      </c>
      <c r="CV7" s="124" t="s">
        <v>46</v>
      </c>
      <c r="CW7" s="124" t="s">
        <v>46</v>
      </c>
      <c r="CX7" s="74" t="s">
        <v>46</v>
      </c>
      <c r="CY7" s="77" t="s">
        <v>46</v>
      </c>
      <c r="CZ7" s="76" t="s">
        <v>46</v>
      </c>
      <c r="DA7" s="78" t="s">
        <v>46</v>
      </c>
      <c r="DB7" s="72" t="s">
        <v>47</v>
      </c>
      <c r="DC7" s="73" t="s">
        <v>47</v>
      </c>
      <c r="DD7" s="74" t="s">
        <v>47</v>
      </c>
      <c r="DE7" s="77" t="s">
        <v>46</v>
      </c>
      <c r="DF7" s="76" t="s">
        <v>46</v>
      </c>
      <c r="DG7" s="78" t="s">
        <v>46</v>
      </c>
    </row>
    <row r="8" spans="1:111" ht="15" x14ac:dyDescent="0.25">
      <c r="A8" s="2" t="s">
        <v>13</v>
      </c>
      <c r="B8" s="32">
        <v>0</v>
      </c>
      <c r="C8" s="25">
        <v>1</v>
      </c>
      <c r="D8" s="25">
        <v>0</v>
      </c>
      <c r="E8" s="47">
        <v>0</v>
      </c>
      <c r="F8" s="47">
        <v>0</v>
      </c>
      <c r="G8" s="79">
        <v>7561.2890000000007</v>
      </c>
      <c r="H8" s="81">
        <v>7243.634</v>
      </c>
      <c r="I8" s="81">
        <v>7059.0650000000005</v>
      </c>
      <c r="J8" s="81">
        <v>7323</v>
      </c>
      <c r="K8" s="80">
        <v>6469</v>
      </c>
      <c r="L8" s="161">
        <v>6492</v>
      </c>
      <c r="M8" s="79"/>
      <c r="N8" s="80"/>
      <c r="O8" s="141">
        <v>5961.4</v>
      </c>
      <c r="P8" s="116">
        <v>6888</v>
      </c>
      <c r="Q8" s="79">
        <v>959</v>
      </c>
      <c r="R8" s="80">
        <v>575</v>
      </c>
      <c r="S8" s="80">
        <v>622</v>
      </c>
      <c r="T8" s="80">
        <v>593</v>
      </c>
      <c r="U8" s="80">
        <v>1018</v>
      </c>
      <c r="V8" s="183">
        <v>1111</v>
      </c>
      <c r="W8" s="161">
        <v>946</v>
      </c>
      <c r="X8" s="79">
        <v>12157.6</v>
      </c>
      <c r="Y8" s="80">
        <v>12961.099999999999</v>
      </c>
      <c r="Z8" s="80">
        <v>12961.099999999999</v>
      </c>
      <c r="AA8" s="80">
        <v>13087.5</v>
      </c>
      <c r="AB8" s="183">
        <v>13334.8</v>
      </c>
      <c r="AC8" s="183">
        <v>13349.8</v>
      </c>
      <c r="AD8" s="79"/>
      <c r="AE8" s="82"/>
      <c r="AF8" s="134">
        <v>7836.4500000000007</v>
      </c>
      <c r="AG8" s="80">
        <v>7579.72</v>
      </c>
      <c r="AH8" s="183">
        <f>5688+1838</f>
        <v>7526</v>
      </c>
      <c r="AI8" s="183">
        <v>7527</v>
      </c>
      <c r="AJ8" s="161">
        <v>7284</v>
      </c>
      <c r="AK8" s="79">
        <v>2802</v>
      </c>
      <c r="AL8" s="80">
        <v>2798</v>
      </c>
      <c r="AM8" s="81">
        <v>2510</v>
      </c>
      <c r="AN8" s="81">
        <v>2547</v>
      </c>
      <c r="AO8" s="82">
        <v>2527</v>
      </c>
      <c r="AP8" s="79">
        <v>47968</v>
      </c>
      <c r="AQ8" s="81">
        <v>47821</v>
      </c>
      <c r="AR8" s="81">
        <v>46808</v>
      </c>
      <c r="AS8" s="81">
        <f>AS20+AS19</f>
        <v>45655.153509999996</v>
      </c>
      <c r="AT8" s="81">
        <f t="shared" ref="AT8:AU8" si="0">AT20+AT19</f>
        <v>45482.274510000003</v>
      </c>
      <c r="AU8" s="81">
        <f t="shared" si="0"/>
        <v>45117.755510000003</v>
      </c>
      <c r="AV8" s="79">
        <v>25149.83</v>
      </c>
      <c r="AW8" s="80">
        <v>17601</v>
      </c>
      <c r="AX8" s="80">
        <v>15721</v>
      </c>
      <c r="AY8" s="81">
        <v>14926</v>
      </c>
      <c r="AZ8" s="82">
        <f>SUM(AZ10:AZ12)</f>
        <v>22047</v>
      </c>
      <c r="BA8" s="79">
        <v>11135</v>
      </c>
      <c r="BB8" s="81">
        <v>10743</v>
      </c>
      <c r="BC8" s="82">
        <v>10134</v>
      </c>
      <c r="BD8" s="79">
        <v>55505.7</v>
      </c>
      <c r="BE8" s="80">
        <v>50512.156500000005</v>
      </c>
      <c r="BF8" s="141">
        <v>50901</v>
      </c>
      <c r="BG8" s="134">
        <v>10239.5</v>
      </c>
      <c r="BH8" s="80">
        <v>10060</v>
      </c>
      <c r="BI8" s="80">
        <v>10060</v>
      </c>
      <c r="BJ8" s="80">
        <v>10905</v>
      </c>
      <c r="BK8" s="80">
        <v>9151</v>
      </c>
      <c r="BL8" s="79">
        <v>1670</v>
      </c>
      <c r="BM8" s="80">
        <v>2010</v>
      </c>
      <c r="BN8" s="141">
        <v>1994</v>
      </c>
      <c r="BO8" s="79"/>
      <c r="BP8" s="82"/>
      <c r="BQ8" s="79">
        <v>5737</v>
      </c>
      <c r="BR8" s="82">
        <v>5737</v>
      </c>
      <c r="BS8" s="79">
        <v>61719.853999999992</v>
      </c>
      <c r="BT8" s="82">
        <v>60240.814000000006</v>
      </c>
      <c r="BU8" s="79">
        <v>2846</v>
      </c>
      <c r="BV8" s="161">
        <v>1910</v>
      </c>
      <c r="BW8" s="82">
        <v>1910</v>
      </c>
      <c r="BX8" s="79">
        <v>511.69499999999999</v>
      </c>
      <c r="BY8" s="82">
        <v>509.745</v>
      </c>
      <c r="BZ8" s="79">
        <v>1251.5</v>
      </c>
      <c r="CA8" s="80">
        <v>1265.3</v>
      </c>
      <c r="CB8" s="81">
        <v>1275.0999999999999</v>
      </c>
      <c r="CC8" s="81">
        <v>1292.0999999999999</v>
      </c>
      <c r="CD8" s="82">
        <v>1299.0999999999999</v>
      </c>
      <c r="CE8" s="79">
        <v>22244</v>
      </c>
      <c r="CF8" s="81">
        <v>21743</v>
      </c>
      <c r="CG8" s="81">
        <v>17450</v>
      </c>
      <c r="CH8" s="82">
        <v>18004</v>
      </c>
      <c r="CI8" s="79">
        <v>1611</v>
      </c>
      <c r="CJ8" s="80">
        <v>1130</v>
      </c>
      <c r="CK8" s="81">
        <v>1646</v>
      </c>
      <c r="CL8" s="82">
        <v>728</v>
      </c>
      <c r="CM8" s="79">
        <v>31086.7</v>
      </c>
      <c r="CN8" s="161">
        <f>SUM(CN9:CN12)</f>
        <v>31512.800000000003</v>
      </c>
      <c r="CO8" s="79">
        <v>6515</v>
      </c>
      <c r="CP8" s="80">
        <v>6458</v>
      </c>
      <c r="CQ8" s="81">
        <v>6454</v>
      </c>
      <c r="CR8" s="81">
        <v>6452</v>
      </c>
      <c r="CS8" s="82">
        <v>6403</v>
      </c>
      <c r="CT8" s="79">
        <v>12079</v>
      </c>
      <c r="CU8" s="81">
        <v>12102</v>
      </c>
      <c r="CV8" s="81">
        <v>12010</v>
      </c>
      <c r="CW8" s="81">
        <f>CW10+CW12</f>
        <v>11272</v>
      </c>
      <c r="CX8" s="81">
        <f>CX10+CX12</f>
        <v>11300</v>
      </c>
      <c r="CY8" s="79">
        <v>4635</v>
      </c>
      <c r="CZ8" s="80">
        <v>4866</v>
      </c>
      <c r="DA8" s="82">
        <v>4501</v>
      </c>
      <c r="DB8" s="79">
        <v>1240</v>
      </c>
      <c r="DC8" s="81">
        <v>1766</v>
      </c>
      <c r="DD8" s="82">
        <v>1442.97</v>
      </c>
      <c r="DE8" s="79">
        <v>3348</v>
      </c>
      <c r="DF8" s="80">
        <v>2907</v>
      </c>
      <c r="DG8" s="82">
        <v>2586</v>
      </c>
    </row>
    <row r="9" spans="1:111" ht="15" x14ac:dyDescent="0.25">
      <c r="A9" s="3" t="s">
        <v>14</v>
      </c>
      <c r="B9" s="33">
        <v>0</v>
      </c>
      <c r="C9" s="26">
        <v>0</v>
      </c>
      <c r="D9" s="26">
        <v>1</v>
      </c>
      <c r="E9" s="48">
        <v>1</v>
      </c>
      <c r="F9" s="48">
        <v>1</v>
      </c>
      <c r="G9" s="83">
        <v>0</v>
      </c>
      <c r="H9" s="85">
        <v>0</v>
      </c>
      <c r="I9" s="85">
        <v>0</v>
      </c>
      <c r="J9" s="85"/>
      <c r="K9" s="84"/>
      <c r="L9" s="126"/>
      <c r="M9" s="86"/>
      <c r="N9" s="76"/>
      <c r="O9" s="166"/>
      <c r="P9" s="117">
        <v>4177</v>
      </c>
      <c r="Q9" s="86" t="s">
        <v>117</v>
      </c>
      <c r="R9" s="76" t="s">
        <v>117</v>
      </c>
      <c r="S9" s="76" t="s">
        <v>117</v>
      </c>
      <c r="T9" s="76"/>
      <c r="U9" s="76"/>
      <c r="V9" s="147"/>
      <c r="W9" s="162"/>
      <c r="X9" s="83" t="s">
        <v>117</v>
      </c>
      <c r="Y9" s="85" t="s">
        <v>117</v>
      </c>
      <c r="Z9" s="85" t="s">
        <v>117</v>
      </c>
      <c r="AA9" s="85"/>
      <c r="AB9" s="84" t="s">
        <v>117</v>
      </c>
      <c r="AC9" s="126"/>
      <c r="AD9" s="86"/>
      <c r="AE9" s="78"/>
      <c r="AF9" s="135" t="s">
        <v>117</v>
      </c>
      <c r="AG9" s="84" t="s">
        <v>117</v>
      </c>
      <c r="AH9" s="200" t="s">
        <v>117</v>
      </c>
      <c r="AI9" s="200" t="s">
        <v>117</v>
      </c>
      <c r="AJ9" s="126"/>
      <c r="AK9" s="86" t="s">
        <v>117</v>
      </c>
      <c r="AL9" s="76" t="s">
        <v>117</v>
      </c>
      <c r="AM9" s="145" t="s">
        <v>117</v>
      </c>
      <c r="AN9" s="145"/>
      <c r="AO9" s="78"/>
      <c r="AP9" s="83" t="s">
        <v>117</v>
      </c>
      <c r="AQ9" s="85" t="s">
        <v>117</v>
      </c>
      <c r="AR9" s="85" t="s">
        <v>117</v>
      </c>
      <c r="AS9" s="85"/>
      <c r="AT9" s="85"/>
      <c r="AU9" s="106"/>
      <c r="AV9" s="86" t="s">
        <v>117</v>
      </c>
      <c r="AW9" s="76" t="s">
        <v>117</v>
      </c>
      <c r="AX9" s="76" t="s">
        <v>117</v>
      </c>
      <c r="AY9" s="145" t="s">
        <v>117</v>
      </c>
      <c r="AZ9" s="78"/>
      <c r="BA9" s="83" t="s">
        <v>117</v>
      </c>
      <c r="BB9" s="85" t="s">
        <v>117</v>
      </c>
      <c r="BC9" s="106" t="s">
        <v>117</v>
      </c>
      <c r="BD9" s="86" t="s">
        <v>117</v>
      </c>
      <c r="BE9" s="76" t="s">
        <v>117</v>
      </c>
      <c r="BF9" s="166"/>
      <c r="BG9" s="135">
        <v>4930</v>
      </c>
      <c r="BH9" s="84">
        <v>4456</v>
      </c>
      <c r="BI9" s="84">
        <v>4456</v>
      </c>
      <c r="BJ9" s="84">
        <v>4456</v>
      </c>
      <c r="BK9" s="126">
        <v>3912</v>
      </c>
      <c r="BL9" s="86" t="s">
        <v>117</v>
      </c>
      <c r="BM9" s="76" t="s">
        <v>117</v>
      </c>
      <c r="BN9" s="166"/>
      <c r="BO9" s="83"/>
      <c r="BP9" s="106"/>
      <c r="BQ9" s="86" t="s">
        <v>117</v>
      </c>
      <c r="BR9" s="78" t="s">
        <v>117</v>
      </c>
      <c r="BS9" s="83" t="s">
        <v>117</v>
      </c>
      <c r="BT9" s="106" t="s">
        <v>117</v>
      </c>
      <c r="BU9" s="86" t="s">
        <v>117</v>
      </c>
      <c r="BV9" s="162" t="s">
        <v>117</v>
      </c>
      <c r="BW9" s="78"/>
      <c r="BX9" s="83" t="s">
        <v>117</v>
      </c>
      <c r="BY9" s="106" t="s">
        <v>117</v>
      </c>
      <c r="BZ9" s="86" t="s">
        <v>117</v>
      </c>
      <c r="CA9" s="76" t="s">
        <v>117</v>
      </c>
      <c r="CB9" s="145" t="s">
        <v>117</v>
      </c>
      <c r="CC9" s="145"/>
      <c r="CD9" s="78"/>
      <c r="CE9" s="83" t="s">
        <v>117</v>
      </c>
      <c r="CF9" s="85" t="s">
        <v>117</v>
      </c>
      <c r="CG9" s="85" t="s">
        <v>117</v>
      </c>
      <c r="CH9" s="106"/>
      <c r="CI9" s="86" t="s">
        <v>117</v>
      </c>
      <c r="CJ9" s="76" t="s">
        <v>117</v>
      </c>
      <c r="CK9" s="145" t="s">
        <v>117</v>
      </c>
      <c r="CL9" s="78"/>
      <c r="CM9" s="83">
        <v>9220.5</v>
      </c>
      <c r="CN9" s="126">
        <v>9286.9</v>
      </c>
      <c r="CO9" s="86" t="s">
        <v>117</v>
      </c>
      <c r="CP9" s="76" t="s">
        <v>117</v>
      </c>
      <c r="CQ9" s="145" t="s">
        <v>117</v>
      </c>
      <c r="CR9" s="145"/>
      <c r="CS9" s="78"/>
      <c r="CT9" s="83" t="s">
        <v>117</v>
      </c>
      <c r="CU9" s="85" t="s">
        <v>117</v>
      </c>
      <c r="CV9" s="85" t="s">
        <v>117</v>
      </c>
      <c r="CW9" s="85"/>
      <c r="CX9" s="106"/>
      <c r="CY9" s="86" t="s">
        <v>117</v>
      </c>
      <c r="CZ9" s="76" t="s">
        <v>117</v>
      </c>
      <c r="DA9" s="78" t="s">
        <v>117</v>
      </c>
      <c r="DB9" s="83" t="s">
        <v>117</v>
      </c>
      <c r="DC9" s="85" t="s">
        <v>117</v>
      </c>
      <c r="DD9" s="106" t="s">
        <v>117</v>
      </c>
      <c r="DE9" s="86" t="s">
        <v>117</v>
      </c>
      <c r="DF9" s="76" t="s">
        <v>117</v>
      </c>
      <c r="DG9" s="78" t="s">
        <v>117</v>
      </c>
    </row>
    <row r="10" spans="1:111" ht="15" x14ac:dyDescent="0.25">
      <c r="A10" s="3" t="s">
        <v>15</v>
      </c>
      <c r="B10" s="33">
        <v>0</v>
      </c>
      <c r="C10" s="26">
        <v>0</v>
      </c>
      <c r="D10" s="26">
        <v>1</v>
      </c>
      <c r="E10" s="48">
        <v>1</v>
      </c>
      <c r="F10" s="48">
        <v>1</v>
      </c>
      <c r="G10" s="83">
        <v>1171</v>
      </c>
      <c r="H10" s="85">
        <v>1171</v>
      </c>
      <c r="I10" s="85">
        <v>1171</v>
      </c>
      <c r="J10" s="85"/>
      <c r="K10" s="84">
        <v>1012</v>
      </c>
      <c r="L10" s="126">
        <v>1012</v>
      </c>
      <c r="M10" s="86"/>
      <c r="N10" s="76"/>
      <c r="O10" s="166"/>
      <c r="P10" s="117">
        <v>1917</v>
      </c>
      <c r="Q10" s="86" t="s">
        <v>117</v>
      </c>
      <c r="R10" s="76" t="s">
        <v>117</v>
      </c>
      <c r="S10" s="76" t="s">
        <v>117</v>
      </c>
      <c r="T10" s="76" t="s">
        <v>117</v>
      </c>
      <c r="U10" s="76"/>
      <c r="V10" s="147"/>
      <c r="W10" s="162"/>
      <c r="X10" s="83" t="s">
        <v>117</v>
      </c>
      <c r="Y10" s="85" t="s">
        <v>117</v>
      </c>
      <c r="Z10" s="85" t="s">
        <v>117</v>
      </c>
      <c r="AA10" s="85"/>
      <c r="AB10" s="84" t="s">
        <v>117</v>
      </c>
      <c r="AC10" s="126"/>
      <c r="AD10" s="86"/>
      <c r="AE10" s="78"/>
      <c r="AF10" s="135" t="s">
        <v>117</v>
      </c>
      <c r="AG10" s="84" t="s">
        <v>117</v>
      </c>
      <c r="AH10" s="200" t="s">
        <v>117</v>
      </c>
      <c r="AI10" s="200" t="s">
        <v>117</v>
      </c>
      <c r="AJ10" s="126"/>
      <c r="AK10" s="86" t="s">
        <v>117</v>
      </c>
      <c r="AL10" s="76" t="s">
        <v>117</v>
      </c>
      <c r="AM10" s="145" t="s">
        <v>117</v>
      </c>
      <c r="AN10" s="145"/>
      <c r="AO10" s="78"/>
      <c r="AP10" s="83" t="s">
        <v>117</v>
      </c>
      <c r="AQ10" s="85" t="s">
        <v>117</v>
      </c>
      <c r="AR10" s="85" t="s">
        <v>117</v>
      </c>
      <c r="AS10" s="85"/>
      <c r="AT10" s="85"/>
      <c r="AU10" s="106"/>
      <c r="AV10" s="86" t="s">
        <v>117</v>
      </c>
      <c r="AW10" s="76">
        <v>4810</v>
      </c>
      <c r="AX10" s="76">
        <v>2930</v>
      </c>
      <c r="AY10" s="145">
        <v>2930</v>
      </c>
      <c r="AZ10" s="78">
        <v>3972</v>
      </c>
      <c r="BA10" s="83" t="s">
        <v>117</v>
      </c>
      <c r="BB10" s="85" t="s">
        <v>117</v>
      </c>
      <c r="BC10" s="106" t="s">
        <v>117</v>
      </c>
      <c r="BD10" s="86">
        <v>13252</v>
      </c>
      <c r="BE10" s="76">
        <v>14513</v>
      </c>
      <c r="BF10" s="166"/>
      <c r="BG10" s="135" t="s">
        <v>117</v>
      </c>
      <c r="BH10" s="84"/>
      <c r="BI10" s="84"/>
      <c r="BJ10" s="84"/>
      <c r="BK10" s="126"/>
      <c r="BL10" s="86" t="s">
        <v>117</v>
      </c>
      <c r="BM10" s="76" t="s">
        <v>117</v>
      </c>
      <c r="BN10" s="166"/>
      <c r="BO10" s="83"/>
      <c r="BP10" s="106"/>
      <c r="BQ10" s="86" t="s">
        <v>117</v>
      </c>
      <c r="BR10" s="78" t="s">
        <v>117</v>
      </c>
      <c r="BS10" s="83" t="s">
        <v>117</v>
      </c>
      <c r="BT10" s="106" t="s">
        <v>117</v>
      </c>
      <c r="BU10" s="86" t="s">
        <v>117</v>
      </c>
      <c r="BV10" s="162" t="s">
        <v>117</v>
      </c>
      <c r="BW10" s="78"/>
      <c r="BX10" s="83" t="s">
        <v>117</v>
      </c>
      <c r="BY10" s="106" t="s">
        <v>117</v>
      </c>
      <c r="BZ10" s="86" t="s">
        <v>117</v>
      </c>
      <c r="CA10" s="76" t="s">
        <v>117</v>
      </c>
      <c r="CB10" s="145" t="s">
        <v>117</v>
      </c>
      <c r="CC10" s="145"/>
      <c r="CD10" s="78"/>
      <c r="CE10" s="83">
        <v>5874</v>
      </c>
      <c r="CF10" s="85">
        <v>5838</v>
      </c>
      <c r="CG10" s="85">
        <v>5118</v>
      </c>
      <c r="CH10" s="106">
        <v>4008</v>
      </c>
      <c r="CI10" s="86" t="s">
        <v>117</v>
      </c>
      <c r="CJ10" s="76">
        <v>0</v>
      </c>
      <c r="CK10" s="145">
        <v>0</v>
      </c>
      <c r="CL10" s="78"/>
      <c r="CM10" s="83">
        <v>20291.099999999999</v>
      </c>
      <c r="CN10" s="126">
        <v>20989.5</v>
      </c>
      <c r="CO10" s="86" t="s">
        <v>117</v>
      </c>
      <c r="CP10" s="76" t="s">
        <v>117</v>
      </c>
      <c r="CQ10" s="145" t="s">
        <v>117</v>
      </c>
      <c r="CR10" s="145">
        <v>1756</v>
      </c>
      <c r="CS10" s="78">
        <v>1756</v>
      </c>
      <c r="CT10" s="83" t="s">
        <v>117</v>
      </c>
      <c r="CU10" s="85" t="s">
        <v>117</v>
      </c>
      <c r="CV10" s="85" t="s">
        <v>117</v>
      </c>
      <c r="CW10" s="85">
        <v>5785</v>
      </c>
      <c r="CX10" s="106">
        <v>5805</v>
      </c>
      <c r="CY10" s="86" t="s">
        <v>117</v>
      </c>
      <c r="CZ10" s="76" t="s">
        <v>117</v>
      </c>
      <c r="DA10" s="78" t="s">
        <v>117</v>
      </c>
      <c r="DB10" s="83" t="s">
        <v>117</v>
      </c>
      <c r="DC10" s="85" t="s">
        <v>117</v>
      </c>
      <c r="DD10" s="106" t="s">
        <v>117</v>
      </c>
      <c r="DE10" s="86" t="s">
        <v>117</v>
      </c>
      <c r="DF10" s="76" t="s">
        <v>117</v>
      </c>
      <c r="DG10" s="78" t="s">
        <v>117</v>
      </c>
    </row>
    <row r="11" spans="1:111" ht="15" x14ac:dyDescent="0.25">
      <c r="A11" s="3" t="s">
        <v>16</v>
      </c>
      <c r="B11" s="33">
        <v>0</v>
      </c>
      <c r="C11" s="26">
        <v>0</v>
      </c>
      <c r="D11" s="26">
        <v>1</v>
      </c>
      <c r="E11" s="48">
        <v>1</v>
      </c>
      <c r="F11" s="48">
        <v>1</v>
      </c>
      <c r="G11" s="83">
        <v>360.43600000000004</v>
      </c>
      <c r="H11" s="85">
        <v>333.73599999999999</v>
      </c>
      <c r="I11" s="85">
        <v>173.636</v>
      </c>
      <c r="J11" s="85"/>
      <c r="K11" s="84">
        <v>168</v>
      </c>
      <c r="L11" s="126">
        <v>168</v>
      </c>
      <c r="M11" s="86"/>
      <c r="N11" s="76"/>
      <c r="O11" s="166"/>
      <c r="P11" s="117" t="s">
        <v>117</v>
      </c>
      <c r="Q11" s="86" t="s">
        <v>117</v>
      </c>
      <c r="R11" s="76" t="s">
        <v>117</v>
      </c>
      <c r="S11" s="76" t="s">
        <v>117</v>
      </c>
      <c r="T11" s="76" t="s">
        <v>117</v>
      </c>
      <c r="U11" s="76"/>
      <c r="V11" s="147"/>
      <c r="W11" s="162"/>
      <c r="X11" s="83" t="s">
        <v>117</v>
      </c>
      <c r="Y11" s="85" t="s">
        <v>117</v>
      </c>
      <c r="Z11" s="85" t="s">
        <v>117</v>
      </c>
      <c r="AA11" s="85"/>
      <c r="AB11" s="84" t="s">
        <v>117</v>
      </c>
      <c r="AC11" s="126"/>
      <c r="AD11" s="86"/>
      <c r="AE11" s="78"/>
      <c r="AF11" s="135" t="s">
        <v>117</v>
      </c>
      <c r="AG11" s="84" t="s">
        <v>117</v>
      </c>
      <c r="AH11" s="200" t="s">
        <v>117</v>
      </c>
      <c r="AI11" s="200" t="s">
        <v>117</v>
      </c>
      <c r="AJ11" s="126"/>
      <c r="AK11" s="86" t="s">
        <v>117</v>
      </c>
      <c r="AL11" s="76" t="s">
        <v>117</v>
      </c>
      <c r="AM11" s="145" t="s">
        <v>117</v>
      </c>
      <c r="AN11" s="145"/>
      <c r="AO11" s="78"/>
      <c r="AP11" s="83">
        <v>2996</v>
      </c>
      <c r="AQ11" s="85">
        <v>2996</v>
      </c>
      <c r="AR11" s="85">
        <v>2490</v>
      </c>
      <c r="AS11" s="85"/>
      <c r="AT11" s="85"/>
      <c r="AU11" s="106"/>
      <c r="AV11" s="86" t="s">
        <v>117</v>
      </c>
      <c r="AW11" s="76">
        <v>6670</v>
      </c>
      <c r="AX11" s="76">
        <v>6670</v>
      </c>
      <c r="AY11" s="145">
        <v>5300</v>
      </c>
      <c r="AZ11" s="78">
        <v>6263</v>
      </c>
      <c r="BA11" s="83" t="s">
        <v>117</v>
      </c>
      <c r="BB11" s="85" t="s">
        <v>117</v>
      </c>
      <c r="BC11" s="106" t="s">
        <v>117</v>
      </c>
      <c r="BD11" s="86">
        <v>2880.4</v>
      </c>
      <c r="BE11" s="76">
        <v>1370.9</v>
      </c>
      <c r="BF11" s="166"/>
      <c r="BG11" s="135">
        <v>730</v>
      </c>
      <c r="BH11" s="84">
        <v>698</v>
      </c>
      <c r="BI11" s="84">
        <v>698</v>
      </c>
      <c r="BJ11" s="84">
        <v>698</v>
      </c>
      <c r="BK11" s="126">
        <v>0</v>
      </c>
      <c r="BL11" s="86" t="s">
        <v>117</v>
      </c>
      <c r="BM11" s="76" t="s">
        <v>117</v>
      </c>
      <c r="BN11" s="166"/>
      <c r="BO11" s="83"/>
      <c r="BP11" s="106"/>
      <c r="BQ11" s="86">
        <v>1126</v>
      </c>
      <c r="BR11" s="78">
        <v>1126</v>
      </c>
      <c r="BS11" s="83" t="s">
        <v>117</v>
      </c>
      <c r="BT11" s="106" t="s">
        <v>117</v>
      </c>
      <c r="BU11" s="86" t="s">
        <v>117</v>
      </c>
      <c r="BV11" s="162" t="s">
        <v>117</v>
      </c>
      <c r="BW11" s="78"/>
      <c r="BX11" s="83" t="s">
        <v>117</v>
      </c>
      <c r="BY11" s="106" t="s">
        <v>117</v>
      </c>
      <c r="BZ11" s="86" t="s">
        <v>117</v>
      </c>
      <c r="CA11" s="76" t="s">
        <v>117</v>
      </c>
      <c r="CB11" s="145" t="s">
        <v>117</v>
      </c>
      <c r="CC11" s="145"/>
      <c r="CD11" s="78"/>
      <c r="CE11" s="83" t="s">
        <v>117</v>
      </c>
      <c r="CF11" s="85" t="s">
        <v>117</v>
      </c>
      <c r="CG11" s="85" t="s">
        <v>117</v>
      </c>
      <c r="CH11" s="106"/>
      <c r="CI11" s="86" t="s">
        <v>117</v>
      </c>
      <c r="CJ11" s="76" t="s">
        <v>117</v>
      </c>
      <c r="CK11" s="145" t="s">
        <v>117</v>
      </c>
      <c r="CL11" s="78"/>
      <c r="CM11" s="83" t="s">
        <v>117</v>
      </c>
      <c r="CN11" s="126"/>
      <c r="CO11" s="86" t="s">
        <v>117</v>
      </c>
      <c r="CP11" s="76" t="s">
        <v>117</v>
      </c>
      <c r="CQ11" s="145" t="s">
        <v>117</v>
      </c>
      <c r="CR11" s="145"/>
      <c r="CS11" s="78"/>
      <c r="CT11" s="83" t="s">
        <v>117</v>
      </c>
      <c r="CU11" s="85" t="s">
        <v>117</v>
      </c>
      <c r="CV11" s="85" t="s">
        <v>117</v>
      </c>
      <c r="CW11" s="85"/>
      <c r="CX11" s="106"/>
      <c r="CY11" s="86" t="s">
        <v>117</v>
      </c>
      <c r="CZ11" s="76" t="s">
        <v>117</v>
      </c>
      <c r="DA11" s="78" t="s">
        <v>117</v>
      </c>
      <c r="DB11" s="83" t="s">
        <v>117</v>
      </c>
      <c r="DC11" s="85" t="s">
        <v>117</v>
      </c>
      <c r="DD11" s="106" t="s">
        <v>117</v>
      </c>
      <c r="DE11" s="86">
        <v>140</v>
      </c>
      <c r="DF11" s="76">
        <v>138</v>
      </c>
      <c r="DG11" s="78">
        <v>138</v>
      </c>
    </row>
    <row r="12" spans="1:111" ht="15" x14ac:dyDescent="0.25">
      <c r="A12" s="3" t="s">
        <v>17</v>
      </c>
      <c r="B12" s="33">
        <v>0</v>
      </c>
      <c r="C12" s="26">
        <v>0</v>
      </c>
      <c r="D12" s="26">
        <v>1</v>
      </c>
      <c r="E12" s="48">
        <v>1</v>
      </c>
      <c r="F12" s="48">
        <v>0</v>
      </c>
      <c r="G12" s="83">
        <v>5119.1130000000003</v>
      </c>
      <c r="H12" s="85">
        <v>4888.6580000000004</v>
      </c>
      <c r="I12" s="85">
        <v>4820.1890000000003</v>
      </c>
      <c r="J12" s="85"/>
      <c r="K12" s="84">
        <v>4853</v>
      </c>
      <c r="L12" s="126">
        <v>4876</v>
      </c>
      <c r="M12" s="86"/>
      <c r="N12" s="76"/>
      <c r="O12" s="166">
        <v>5724.2</v>
      </c>
      <c r="P12" s="117">
        <v>794</v>
      </c>
      <c r="Q12" s="86" t="s">
        <v>117</v>
      </c>
      <c r="R12" s="76" t="s">
        <v>117</v>
      </c>
      <c r="S12" s="76" t="s">
        <v>117</v>
      </c>
      <c r="T12" s="76" t="s">
        <v>117</v>
      </c>
      <c r="U12" s="76"/>
      <c r="V12" s="147"/>
      <c r="W12" s="162"/>
      <c r="X12" s="83" t="s">
        <v>117</v>
      </c>
      <c r="Y12" s="85" t="s">
        <v>117</v>
      </c>
      <c r="Z12" s="85" t="s">
        <v>117</v>
      </c>
      <c r="AA12" s="85"/>
      <c r="AB12" s="84" t="s">
        <v>117</v>
      </c>
      <c r="AC12" s="126"/>
      <c r="AD12" s="86"/>
      <c r="AE12" s="78"/>
      <c r="AF12" s="83" t="s">
        <v>117</v>
      </c>
      <c r="AG12" s="84" t="s">
        <v>117</v>
      </c>
      <c r="AH12" s="200" t="s">
        <v>117</v>
      </c>
      <c r="AI12" s="200" t="s">
        <v>117</v>
      </c>
      <c r="AJ12" s="126"/>
      <c r="AK12" s="86" t="s">
        <v>117</v>
      </c>
      <c r="AL12" s="76" t="s">
        <v>117</v>
      </c>
      <c r="AM12" s="145" t="s">
        <v>117</v>
      </c>
      <c r="AN12" s="145"/>
      <c r="AO12" s="78"/>
      <c r="AP12" s="83">
        <v>26670</v>
      </c>
      <c r="AQ12" s="85">
        <v>26670</v>
      </c>
      <c r="AR12" s="85">
        <v>26670</v>
      </c>
      <c r="AS12" s="85"/>
      <c r="AT12" s="85"/>
      <c r="AU12" s="106"/>
      <c r="AV12" s="86" t="s">
        <v>117</v>
      </c>
      <c r="AW12" s="76">
        <v>6121</v>
      </c>
      <c r="AX12" s="76">
        <v>6121</v>
      </c>
      <c r="AY12" s="145">
        <v>6696</v>
      </c>
      <c r="AZ12" s="78">
        <v>11812</v>
      </c>
      <c r="BA12" s="83">
        <v>1115</v>
      </c>
      <c r="BB12" s="85">
        <v>1161</v>
      </c>
      <c r="BC12" s="106">
        <v>1161</v>
      </c>
      <c r="BD12" s="86">
        <v>31917.3</v>
      </c>
      <c r="BE12" s="76">
        <v>33998.256500000003</v>
      </c>
      <c r="BF12" s="166"/>
      <c r="BG12" s="135">
        <v>4579.5</v>
      </c>
      <c r="BH12" s="84">
        <v>4906</v>
      </c>
      <c r="BI12" s="84">
        <v>4906</v>
      </c>
      <c r="BJ12" s="84">
        <v>5751</v>
      </c>
      <c r="BK12" s="126">
        <v>5239</v>
      </c>
      <c r="BL12" s="86" t="s">
        <v>117</v>
      </c>
      <c r="BM12" s="76" t="s">
        <v>117</v>
      </c>
      <c r="BN12" s="166"/>
      <c r="BO12" s="83"/>
      <c r="BP12" s="106"/>
      <c r="BQ12" s="86">
        <v>258</v>
      </c>
      <c r="BR12" s="78">
        <v>258</v>
      </c>
      <c r="BS12" s="83" t="s">
        <v>117</v>
      </c>
      <c r="BT12" s="106" t="s">
        <v>117</v>
      </c>
      <c r="BU12" s="86" t="s">
        <v>117</v>
      </c>
      <c r="BV12" s="162" t="s">
        <v>117</v>
      </c>
      <c r="BW12" s="78"/>
      <c r="BX12" s="83" t="s">
        <v>117</v>
      </c>
      <c r="BY12" s="106" t="s">
        <v>117</v>
      </c>
      <c r="BZ12" s="86" t="s">
        <v>117</v>
      </c>
      <c r="CA12" s="76" t="s">
        <v>117</v>
      </c>
      <c r="CB12" s="145" t="s">
        <v>117</v>
      </c>
      <c r="CC12" s="145"/>
      <c r="CD12" s="78"/>
      <c r="CE12" s="83">
        <v>16370</v>
      </c>
      <c r="CF12" s="85">
        <v>15905</v>
      </c>
      <c r="CG12" s="85">
        <v>12332</v>
      </c>
      <c r="CH12" s="106">
        <v>13996</v>
      </c>
      <c r="CI12" s="86" t="s">
        <v>117</v>
      </c>
      <c r="CJ12" s="76">
        <v>0</v>
      </c>
      <c r="CK12" s="145">
        <v>0</v>
      </c>
      <c r="CL12" s="78"/>
      <c r="CM12" s="83">
        <v>927.2</v>
      </c>
      <c r="CN12" s="126">
        <v>1236.4000000000001</v>
      </c>
      <c r="CO12" s="86">
        <v>4759</v>
      </c>
      <c r="CP12" s="76">
        <v>4702</v>
      </c>
      <c r="CQ12" s="145">
        <v>4698</v>
      </c>
      <c r="CR12" s="145">
        <v>4636</v>
      </c>
      <c r="CS12" s="78">
        <v>4607</v>
      </c>
      <c r="CT12" s="83" t="s">
        <v>117</v>
      </c>
      <c r="CU12" s="85" t="s">
        <v>117</v>
      </c>
      <c r="CV12" s="85" t="s">
        <v>117</v>
      </c>
      <c r="CW12" s="85">
        <v>5487</v>
      </c>
      <c r="CX12" s="106">
        <v>5495</v>
      </c>
      <c r="CY12" s="86" t="s">
        <v>117</v>
      </c>
      <c r="CZ12" s="76" t="s">
        <v>117</v>
      </c>
      <c r="DA12" s="78" t="s">
        <v>117</v>
      </c>
      <c r="DB12" s="83" t="s">
        <v>117</v>
      </c>
      <c r="DC12" s="85" t="s">
        <v>117</v>
      </c>
      <c r="DD12" s="106" t="s">
        <v>117</v>
      </c>
      <c r="DE12" s="86">
        <v>1016</v>
      </c>
      <c r="DF12" s="76">
        <v>1022</v>
      </c>
      <c r="DG12" s="78">
        <v>959</v>
      </c>
    </row>
    <row r="13" spans="1:111" ht="15" x14ac:dyDescent="0.25">
      <c r="A13" s="4" t="s">
        <v>18</v>
      </c>
      <c r="B13" s="34">
        <v>0</v>
      </c>
      <c r="C13" s="27">
        <v>0</v>
      </c>
      <c r="D13" s="27">
        <v>0</v>
      </c>
      <c r="E13" s="49">
        <v>0</v>
      </c>
      <c r="F13" s="49">
        <v>1</v>
      </c>
      <c r="G13" s="83" t="s">
        <v>117</v>
      </c>
      <c r="H13" s="85" t="s">
        <v>117</v>
      </c>
      <c r="I13" s="85" t="s">
        <v>117</v>
      </c>
      <c r="J13" s="85"/>
      <c r="K13" s="84"/>
      <c r="L13" s="126"/>
      <c r="M13" s="86"/>
      <c r="N13" s="76"/>
      <c r="O13" s="166">
        <v>2990.2</v>
      </c>
      <c r="P13" s="117" t="s">
        <v>117</v>
      </c>
      <c r="Q13" s="86" t="s">
        <v>117</v>
      </c>
      <c r="R13" s="76" t="s">
        <v>117</v>
      </c>
      <c r="S13" s="76" t="s">
        <v>117</v>
      </c>
      <c r="T13" s="76" t="s">
        <v>117</v>
      </c>
      <c r="U13" s="76"/>
      <c r="V13" s="147"/>
      <c r="W13" s="162"/>
      <c r="X13" s="83">
        <v>518</v>
      </c>
      <c r="Y13" s="85">
        <v>1363.3</v>
      </c>
      <c r="Z13" s="85">
        <v>1363.3</v>
      </c>
      <c r="AA13" s="85">
        <v>1363.5</v>
      </c>
      <c r="AB13" s="84">
        <v>1363.5</v>
      </c>
      <c r="AC13" s="126">
        <v>1363.5</v>
      </c>
      <c r="AD13" s="86"/>
      <c r="AE13" s="78"/>
      <c r="AF13" s="83" t="s">
        <v>117</v>
      </c>
      <c r="AG13" s="84" t="s">
        <v>117</v>
      </c>
      <c r="AH13" s="200" t="s">
        <v>117</v>
      </c>
      <c r="AI13" s="200" t="s">
        <v>117</v>
      </c>
      <c r="AJ13" s="126"/>
      <c r="AK13" s="86" t="s">
        <v>117</v>
      </c>
      <c r="AL13" s="76" t="s">
        <v>117</v>
      </c>
      <c r="AM13" s="145" t="s">
        <v>117</v>
      </c>
      <c r="AN13" s="145"/>
      <c r="AO13" s="78"/>
      <c r="AP13" s="83" t="s">
        <v>117</v>
      </c>
      <c r="AQ13" s="85" t="s">
        <v>117</v>
      </c>
      <c r="AR13" s="85" t="s">
        <v>117</v>
      </c>
      <c r="AS13" s="85"/>
      <c r="AT13" s="85"/>
      <c r="AU13" s="106"/>
      <c r="AV13" s="86" t="s">
        <v>117</v>
      </c>
      <c r="AW13" s="76" t="s">
        <v>117</v>
      </c>
      <c r="AX13" s="76" t="s">
        <v>117</v>
      </c>
      <c r="AY13" s="145" t="s">
        <v>117</v>
      </c>
      <c r="AZ13" s="78"/>
      <c r="BA13" s="83" t="s">
        <v>117</v>
      </c>
      <c r="BB13" s="85" t="s">
        <v>117</v>
      </c>
      <c r="BC13" s="106" t="s">
        <v>117</v>
      </c>
      <c r="BD13" s="86">
        <v>29771</v>
      </c>
      <c r="BE13" s="76">
        <v>30090</v>
      </c>
      <c r="BF13" s="166">
        <v>32887</v>
      </c>
      <c r="BG13" s="135">
        <v>3737</v>
      </c>
      <c r="BH13" s="84"/>
      <c r="BI13" s="84"/>
      <c r="BJ13" s="84"/>
      <c r="BK13" s="126"/>
      <c r="BL13" s="86" t="s">
        <v>117</v>
      </c>
      <c r="BM13" s="76" t="s">
        <v>117</v>
      </c>
      <c r="BN13" s="166"/>
      <c r="BO13" s="83"/>
      <c r="BP13" s="106"/>
      <c r="BQ13" s="86" t="s">
        <v>117</v>
      </c>
      <c r="BR13" s="78" t="s">
        <v>117</v>
      </c>
      <c r="BS13" s="83" t="s">
        <v>117</v>
      </c>
      <c r="BT13" s="106" t="s">
        <v>117</v>
      </c>
      <c r="BU13" s="86" t="s">
        <v>117</v>
      </c>
      <c r="BV13" s="162" t="s">
        <v>117</v>
      </c>
      <c r="BW13" s="78"/>
      <c r="BX13" s="83" t="s">
        <v>117</v>
      </c>
      <c r="BY13" s="106" t="s">
        <v>117</v>
      </c>
      <c r="BZ13" s="86" t="s">
        <v>117</v>
      </c>
      <c r="CA13" s="76" t="s">
        <v>117</v>
      </c>
      <c r="CB13" s="145" t="s">
        <v>117</v>
      </c>
      <c r="CC13" s="145"/>
      <c r="CD13" s="78"/>
      <c r="CE13" s="83" t="s">
        <v>117</v>
      </c>
      <c r="CF13" s="85" t="s">
        <v>117</v>
      </c>
      <c r="CG13" s="85" t="s">
        <v>117</v>
      </c>
      <c r="CH13" s="106"/>
      <c r="CI13" s="86" t="s">
        <v>117</v>
      </c>
      <c r="CJ13" s="76" t="s">
        <v>117</v>
      </c>
      <c r="CK13" s="145" t="s">
        <v>117</v>
      </c>
      <c r="CL13" s="78"/>
      <c r="CM13" s="83" t="s">
        <v>117</v>
      </c>
      <c r="CN13" s="126"/>
      <c r="CO13" s="86" t="s">
        <v>117</v>
      </c>
      <c r="CP13" s="76" t="s">
        <v>117</v>
      </c>
      <c r="CQ13" s="145" t="s">
        <v>117</v>
      </c>
      <c r="CR13" s="145"/>
      <c r="CS13" s="78"/>
      <c r="CT13" s="83" t="s">
        <v>117</v>
      </c>
      <c r="CU13" s="85" t="s">
        <v>117</v>
      </c>
      <c r="CV13" s="85" t="s">
        <v>117</v>
      </c>
      <c r="CW13" s="85"/>
      <c r="CX13" s="106"/>
      <c r="CY13" s="86" t="s">
        <v>117</v>
      </c>
      <c r="CZ13" s="76" t="s">
        <v>117</v>
      </c>
      <c r="DA13" s="78" t="s">
        <v>117</v>
      </c>
      <c r="DB13" s="83" t="s">
        <v>117</v>
      </c>
      <c r="DC13" s="85" t="s">
        <v>117</v>
      </c>
      <c r="DD13" s="106" t="s">
        <v>117</v>
      </c>
      <c r="DE13" s="86" t="s">
        <v>117</v>
      </c>
      <c r="DF13" s="76" t="s">
        <v>117</v>
      </c>
      <c r="DG13" s="78" t="s">
        <v>117</v>
      </c>
    </row>
    <row r="14" spans="1:111" ht="15" x14ac:dyDescent="0.25">
      <c r="A14" s="4" t="s">
        <v>19</v>
      </c>
      <c r="B14" s="34">
        <v>0</v>
      </c>
      <c r="C14" s="27">
        <v>0</v>
      </c>
      <c r="D14" s="27">
        <v>0</v>
      </c>
      <c r="E14" s="49">
        <v>0</v>
      </c>
      <c r="F14" s="49">
        <v>1</v>
      </c>
      <c r="G14" s="83" t="s">
        <v>117</v>
      </c>
      <c r="H14" s="85" t="s">
        <v>117</v>
      </c>
      <c r="I14" s="85" t="s">
        <v>117</v>
      </c>
      <c r="J14" s="85"/>
      <c r="K14" s="84"/>
      <c r="L14" s="126"/>
      <c r="M14" s="86"/>
      <c r="N14" s="76"/>
      <c r="O14" s="166">
        <v>332</v>
      </c>
      <c r="P14" s="117" t="s">
        <v>117</v>
      </c>
      <c r="Q14" s="86" t="s">
        <v>117</v>
      </c>
      <c r="R14" s="76" t="s">
        <v>117</v>
      </c>
      <c r="S14" s="76" t="s">
        <v>117</v>
      </c>
      <c r="T14" s="76" t="s">
        <v>117</v>
      </c>
      <c r="U14" s="76"/>
      <c r="V14" s="147"/>
      <c r="W14" s="162"/>
      <c r="X14" s="83">
        <v>820.1</v>
      </c>
      <c r="Y14" s="85">
        <v>855.9</v>
      </c>
      <c r="Z14" s="85">
        <v>855.9</v>
      </c>
      <c r="AA14" s="85">
        <v>874</v>
      </c>
      <c r="AB14" s="84">
        <v>895.9</v>
      </c>
      <c r="AC14" s="126">
        <v>910.9</v>
      </c>
      <c r="AD14" s="86"/>
      <c r="AE14" s="78"/>
      <c r="AF14" s="83" t="s">
        <v>117</v>
      </c>
      <c r="AG14" s="84" t="s">
        <v>117</v>
      </c>
      <c r="AH14" s="200" t="s">
        <v>117</v>
      </c>
      <c r="AI14" s="200" t="s">
        <v>117</v>
      </c>
      <c r="AJ14" s="126"/>
      <c r="AK14" s="86" t="s">
        <v>117</v>
      </c>
      <c r="AL14" s="76" t="s">
        <v>117</v>
      </c>
      <c r="AM14" s="145" t="s">
        <v>117</v>
      </c>
      <c r="AN14" s="145"/>
      <c r="AO14" s="78"/>
      <c r="AP14" s="83" t="s">
        <v>117</v>
      </c>
      <c r="AQ14" s="85" t="s">
        <v>117</v>
      </c>
      <c r="AR14" s="84" t="s">
        <v>117</v>
      </c>
      <c r="AS14" s="84"/>
      <c r="AT14" s="84"/>
      <c r="AU14" s="106"/>
      <c r="AV14" s="147" t="s">
        <v>117</v>
      </c>
      <c r="AW14" s="76" t="s">
        <v>117</v>
      </c>
      <c r="AX14" s="76" t="s">
        <v>117</v>
      </c>
      <c r="AY14" s="145" t="s">
        <v>117</v>
      </c>
      <c r="AZ14" s="78"/>
      <c r="BA14" s="83" t="s">
        <v>117</v>
      </c>
      <c r="BB14" s="85" t="s">
        <v>117</v>
      </c>
      <c r="BC14" s="106" t="s">
        <v>117</v>
      </c>
      <c r="BD14" s="86">
        <v>32.299999999999997</v>
      </c>
      <c r="BE14" s="76">
        <v>32.299999999999997</v>
      </c>
      <c r="BF14" s="166"/>
      <c r="BG14" s="135">
        <v>508.5</v>
      </c>
      <c r="BH14" s="84"/>
      <c r="BI14" s="84"/>
      <c r="BJ14" s="84"/>
      <c r="BK14" s="126"/>
      <c r="BL14" s="86" t="s">
        <v>117</v>
      </c>
      <c r="BM14" s="76" t="s">
        <v>117</v>
      </c>
      <c r="BN14" s="166"/>
      <c r="BO14" s="83"/>
      <c r="BP14" s="106"/>
      <c r="BQ14" s="86" t="s">
        <v>117</v>
      </c>
      <c r="BR14" s="78" t="s">
        <v>117</v>
      </c>
      <c r="BS14" s="83" t="s">
        <v>117</v>
      </c>
      <c r="BT14" s="106" t="s">
        <v>117</v>
      </c>
      <c r="BU14" s="86" t="s">
        <v>117</v>
      </c>
      <c r="BV14" s="162" t="s">
        <v>117</v>
      </c>
      <c r="BW14" s="78"/>
      <c r="BX14" s="83" t="s">
        <v>117</v>
      </c>
      <c r="BY14" s="106" t="s">
        <v>117</v>
      </c>
      <c r="BZ14" s="86" t="s">
        <v>117</v>
      </c>
      <c r="CA14" s="76" t="s">
        <v>117</v>
      </c>
      <c r="CB14" s="145" t="s">
        <v>117</v>
      </c>
      <c r="CC14" s="145"/>
      <c r="CD14" s="78"/>
      <c r="CE14" s="83" t="s">
        <v>117</v>
      </c>
      <c r="CF14" s="85" t="s">
        <v>117</v>
      </c>
      <c r="CG14" s="85" t="s">
        <v>117</v>
      </c>
      <c r="CH14" s="106"/>
      <c r="CI14" s="86" t="s">
        <v>117</v>
      </c>
      <c r="CJ14" s="76" t="s">
        <v>117</v>
      </c>
      <c r="CK14" s="145" t="s">
        <v>117</v>
      </c>
      <c r="CL14" s="78"/>
      <c r="CM14" s="83" t="s">
        <v>117</v>
      </c>
      <c r="CN14" s="126"/>
      <c r="CO14" s="86" t="s">
        <v>117</v>
      </c>
      <c r="CP14" s="76" t="s">
        <v>117</v>
      </c>
      <c r="CQ14" s="145" t="s">
        <v>117</v>
      </c>
      <c r="CR14" s="145"/>
      <c r="CS14" s="78"/>
      <c r="CT14" s="83" t="s">
        <v>117</v>
      </c>
      <c r="CU14" s="85" t="s">
        <v>117</v>
      </c>
      <c r="CV14" s="85" t="s">
        <v>117</v>
      </c>
      <c r="CW14" s="85"/>
      <c r="CX14" s="106"/>
      <c r="CY14" s="86" t="s">
        <v>117</v>
      </c>
      <c r="CZ14" s="76" t="s">
        <v>117</v>
      </c>
      <c r="DA14" s="78" t="s">
        <v>117</v>
      </c>
      <c r="DB14" s="83" t="s">
        <v>117</v>
      </c>
      <c r="DC14" s="85" t="s">
        <v>117</v>
      </c>
      <c r="DD14" s="106" t="s">
        <v>117</v>
      </c>
      <c r="DE14" s="86" t="s">
        <v>117</v>
      </c>
      <c r="DF14" s="76" t="s">
        <v>117</v>
      </c>
      <c r="DG14" s="78" t="s">
        <v>117</v>
      </c>
    </row>
    <row r="15" spans="1:111" ht="15" x14ac:dyDescent="0.25">
      <c r="A15" s="5" t="s">
        <v>20</v>
      </c>
      <c r="B15" s="35">
        <v>0</v>
      </c>
      <c r="C15" s="28">
        <v>0</v>
      </c>
      <c r="D15" s="28">
        <v>0</v>
      </c>
      <c r="E15" s="50">
        <v>0</v>
      </c>
      <c r="F15" s="50">
        <v>1</v>
      </c>
      <c r="G15" s="83" t="s">
        <v>117</v>
      </c>
      <c r="H15" s="84" t="s">
        <v>117</v>
      </c>
      <c r="I15" s="85" t="s">
        <v>117</v>
      </c>
      <c r="J15" s="85"/>
      <c r="K15" s="84"/>
      <c r="L15" s="126"/>
      <c r="M15" s="86"/>
      <c r="N15" s="76"/>
      <c r="O15" s="166">
        <v>1393</v>
      </c>
      <c r="P15" s="117" t="s">
        <v>117</v>
      </c>
      <c r="Q15" s="86"/>
      <c r="R15" s="76"/>
      <c r="S15" s="76"/>
      <c r="T15" s="76"/>
      <c r="U15" s="76"/>
      <c r="V15" s="147"/>
      <c r="W15" s="162"/>
      <c r="X15" s="83" t="s">
        <v>117</v>
      </c>
      <c r="Y15" s="84" t="s">
        <v>117</v>
      </c>
      <c r="Z15" s="85" t="s">
        <v>117</v>
      </c>
      <c r="AA15" s="85"/>
      <c r="AB15" s="84" t="s">
        <v>117</v>
      </c>
      <c r="AC15" s="126"/>
      <c r="AD15" s="86"/>
      <c r="AE15" s="78"/>
      <c r="AF15" s="83"/>
      <c r="AG15" s="84"/>
      <c r="AH15" s="200"/>
      <c r="AI15" s="200"/>
      <c r="AJ15" s="126"/>
      <c r="AK15" s="86" t="s">
        <v>117</v>
      </c>
      <c r="AL15" s="76" t="s">
        <v>117</v>
      </c>
      <c r="AM15" s="145" t="s">
        <v>117</v>
      </c>
      <c r="AN15" s="145"/>
      <c r="AO15" s="78"/>
      <c r="AP15" s="83" t="s">
        <v>117</v>
      </c>
      <c r="AQ15" s="84" t="s">
        <v>117</v>
      </c>
      <c r="AR15" s="84" t="s">
        <v>117</v>
      </c>
      <c r="AS15" s="84"/>
      <c r="AT15" s="84"/>
      <c r="AU15" s="106"/>
      <c r="AV15" s="147" t="s">
        <v>117</v>
      </c>
      <c r="AW15" s="76" t="s">
        <v>117</v>
      </c>
      <c r="AX15" s="76" t="s">
        <v>117</v>
      </c>
      <c r="AY15" s="145" t="s">
        <v>117</v>
      </c>
      <c r="AZ15" s="78"/>
      <c r="BA15" s="83" t="s">
        <v>117</v>
      </c>
      <c r="BB15" s="84" t="s">
        <v>117</v>
      </c>
      <c r="BC15" s="106" t="s">
        <v>117</v>
      </c>
      <c r="BD15" s="86" t="s">
        <v>117</v>
      </c>
      <c r="BE15" s="76" t="s">
        <v>117</v>
      </c>
      <c r="BF15" s="166"/>
      <c r="BG15" s="135">
        <v>334</v>
      </c>
      <c r="BH15" s="84"/>
      <c r="BI15" s="84"/>
      <c r="BJ15" s="84"/>
      <c r="BK15" s="126"/>
      <c r="BL15" s="86" t="s">
        <v>117</v>
      </c>
      <c r="BM15" s="76" t="s">
        <v>117</v>
      </c>
      <c r="BN15" s="166"/>
      <c r="BO15" s="83"/>
      <c r="BP15" s="106"/>
      <c r="BQ15" s="86" t="s">
        <v>117</v>
      </c>
      <c r="BR15" s="78" t="s">
        <v>117</v>
      </c>
      <c r="BS15" s="83" t="s">
        <v>117</v>
      </c>
      <c r="BT15" s="106" t="s">
        <v>117</v>
      </c>
      <c r="BU15" s="86" t="s">
        <v>117</v>
      </c>
      <c r="BV15" s="162" t="s">
        <v>117</v>
      </c>
      <c r="BW15" s="78"/>
      <c r="BX15" s="83" t="s">
        <v>117</v>
      </c>
      <c r="BY15" s="106" t="s">
        <v>117</v>
      </c>
      <c r="BZ15" s="86" t="s">
        <v>117</v>
      </c>
      <c r="CA15" s="76" t="s">
        <v>117</v>
      </c>
      <c r="CB15" s="145" t="s">
        <v>117</v>
      </c>
      <c r="CC15" s="145"/>
      <c r="CD15" s="78"/>
      <c r="CE15" s="83" t="s">
        <v>117</v>
      </c>
      <c r="CF15" s="84" t="s">
        <v>117</v>
      </c>
      <c r="CG15" s="85" t="s">
        <v>117</v>
      </c>
      <c r="CH15" s="106"/>
      <c r="CI15" s="86" t="s">
        <v>117</v>
      </c>
      <c r="CJ15" s="76" t="s">
        <v>117</v>
      </c>
      <c r="CK15" s="145" t="s">
        <v>117</v>
      </c>
      <c r="CL15" s="78"/>
      <c r="CM15" s="83" t="s">
        <v>117</v>
      </c>
      <c r="CN15" s="126"/>
      <c r="CO15" s="86">
        <v>930</v>
      </c>
      <c r="CP15" s="76">
        <v>873</v>
      </c>
      <c r="CQ15" s="145">
        <v>869</v>
      </c>
      <c r="CR15" s="145"/>
      <c r="CS15" s="78"/>
      <c r="CT15" s="83">
        <v>0</v>
      </c>
      <c r="CU15" s="84">
        <v>0</v>
      </c>
      <c r="CV15" s="85" t="s">
        <v>117</v>
      </c>
      <c r="CW15" s="85"/>
      <c r="CX15" s="106"/>
      <c r="CY15" s="86" t="s">
        <v>117</v>
      </c>
      <c r="CZ15" s="76" t="s">
        <v>117</v>
      </c>
      <c r="DA15" s="78" t="s">
        <v>117</v>
      </c>
      <c r="DB15" s="83" t="s">
        <v>117</v>
      </c>
      <c r="DC15" s="84" t="s">
        <v>117</v>
      </c>
      <c r="DD15" s="106" t="s">
        <v>117</v>
      </c>
      <c r="DE15" s="86" t="s">
        <v>117</v>
      </c>
      <c r="DF15" s="76" t="s">
        <v>117</v>
      </c>
      <c r="DG15" s="78" t="s">
        <v>117</v>
      </c>
    </row>
    <row r="16" spans="1:111" ht="15" x14ac:dyDescent="0.25">
      <c r="A16" s="5" t="s">
        <v>21</v>
      </c>
      <c r="B16" s="35">
        <v>0</v>
      </c>
      <c r="C16" s="28">
        <v>0</v>
      </c>
      <c r="D16" s="28">
        <v>0</v>
      </c>
      <c r="E16" s="50">
        <v>0</v>
      </c>
      <c r="F16" s="50">
        <v>1</v>
      </c>
      <c r="G16" s="83">
        <v>5119.1130000000003</v>
      </c>
      <c r="H16" s="84">
        <v>4888.6580000000004</v>
      </c>
      <c r="I16" s="85">
        <v>4820.1890000000003</v>
      </c>
      <c r="J16" s="85"/>
      <c r="K16" s="84">
        <v>4853</v>
      </c>
      <c r="L16" s="126">
        <v>4876</v>
      </c>
      <c r="M16" s="86"/>
      <c r="N16" s="76"/>
      <c r="O16" s="166">
        <v>1009</v>
      </c>
      <c r="P16" s="117">
        <v>794</v>
      </c>
      <c r="Q16" s="86"/>
      <c r="R16" s="76"/>
      <c r="S16" s="76"/>
      <c r="T16" s="76"/>
      <c r="U16" s="76"/>
      <c r="V16" s="147"/>
      <c r="W16" s="162"/>
      <c r="X16" s="83"/>
      <c r="Y16" s="84"/>
      <c r="Z16" s="85"/>
      <c r="AA16" s="85"/>
      <c r="AB16" s="84"/>
      <c r="AC16" s="142"/>
      <c r="AD16" s="86"/>
      <c r="AE16" s="78"/>
      <c r="AF16" s="83"/>
      <c r="AG16" s="84"/>
      <c r="AH16" s="200"/>
      <c r="AI16" s="200"/>
      <c r="AJ16" s="126"/>
      <c r="AK16" s="86" t="s">
        <v>117</v>
      </c>
      <c r="AL16" s="76" t="s">
        <v>117</v>
      </c>
      <c r="AM16" s="145" t="s">
        <v>117</v>
      </c>
      <c r="AN16" s="145"/>
      <c r="AO16" s="78"/>
      <c r="AP16" s="83">
        <v>26670</v>
      </c>
      <c r="AQ16" s="84">
        <v>26670</v>
      </c>
      <c r="AR16" s="84">
        <v>26670</v>
      </c>
      <c r="AS16" s="148"/>
      <c r="AT16" s="148"/>
      <c r="AU16" s="149"/>
      <c r="AV16" s="147">
        <v>0</v>
      </c>
      <c r="AW16" s="76">
        <v>6121</v>
      </c>
      <c r="AX16" s="76">
        <v>6121</v>
      </c>
      <c r="AY16" s="145">
        <v>6696</v>
      </c>
      <c r="AZ16" s="78"/>
      <c r="BA16" s="83">
        <v>1115</v>
      </c>
      <c r="BB16" s="84">
        <v>1161</v>
      </c>
      <c r="BC16" s="106">
        <v>1161</v>
      </c>
      <c r="BD16" s="86">
        <v>2114</v>
      </c>
      <c r="BE16" s="76">
        <v>3875.9565000000039</v>
      </c>
      <c r="BF16" s="166"/>
      <c r="BG16" s="135" t="s">
        <v>117</v>
      </c>
      <c r="BH16" s="84"/>
      <c r="BI16" s="84"/>
      <c r="BJ16" s="84"/>
      <c r="BK16" s="126"/>
      <c r="BL16" s="86"/>
      <c r="BM16" s="76"/>
      <c r="BN16" s="166"/>
      <c r="BO16" s="83"/>
      <c r="BP16" s="106"/>
      <c r="BQ16" s="86">
        <v>258</v>
      </c>
      <c r="BR16" s="78">
        <v>258</v>
      </c>
      <c r="BS16" s="83">
        <v>0</v>
      </c>
      <c r="BT16" s="106">
        <v>0</v>
      </c>
      <c r="BU16" s="86">
        <v>0</v>
      </c>
      <c r="BV16" s="162">
        <v>0</v>
      </c>
      <c r="BW16" s="78"/>
      <c r="BX16" s="83">
        <v>0</v>
      </c>
      <c r="BY16" s="106">
        <v>0</v>
      </c>
      <c r="BZ16" s="86">
        <v>0</v>
      </c>
      <c r="CA16" s="76">
        <v>0</v>
      </c>
      <c r="CB16" s="145">
        <v>0</v>
      </c>
      <c r="CC16" s="145"/>
      <c r="CD16" s="78"/>
      <c r="CE16" s="83">
        <v>16370</v>
      </c>
      <c r="CF16" s="84">
        <v>15905</v>
      </c>
      <c r="CG16" s="85">
        <v>12332</v>
      </c>
      <c r="CH16" s="106">
        <v>13996</v>
      </c>
      <c r="CI16" s="86">
        <v>0</v>
      </c>
      <c r="CJ16" s="76">
        <v>0</v>
      </c>
      <c r="CK16" s="145">
        <v>0</v>
      </c>
      <c r="CL16" s="78"/>
      <c r="CM16" s="83">
        <v>927.2</v>
      </c>
      <c r="CN16" s="126"/>
      <c r="CO16" s="86">
        <v>3829</v>
      </c>
      <c r="CP16" s="76">
        <v>3829</v>
      </c>
      <c r="CQ16" s="145">
        <v>3829</v>
      </c>
      <c r="CR16" s="145"/>
      <c r="CS16" s="78"/>
      <c r="CT16" s="83">
        <v>0</v>
      </c>
      <c r="CU16" s="84">
        <v>0</v>
      </c>
      <c r="CV16" s="85">
        <v>0</v>
      </c>
      <c r="CW16" s="85"/>
      <c r="CX16" s="106"/>
      <c r="CY16" s="86">
        <v>0</v>
      </c>
      <c r="CZ16" s="76">
        <v>0</v>
      </c>
      <c r="DA16" s="78">
        <v>0</v>
      </c>
      <c r="DB16" s="83">
        <v>0</v>
      </c>
      <c r="DC16" s="84">
        <v>0</v>
      </c>
      <c r="DD16" s="106" t="s">
        <v>117</v>
      </c>
      <c r="DE16" s="86">
        <v>1016</v>
      </c>
      <c r="DF16" s="76">
        <v>1022</v>
      </c>
      <c r="DG16" s="78">
        <v>959</v>
      </c>
    </row>
    <row r="17" spans="1:111" ht="15" x14ac:dyDescent="0.25">
      <c r="A17" s="7" t="s">
        <v>94</v>
      </c>
      <c r="B17" s="35">
        <v>0</v>
      </c>
      <c r="C17" s="28">
        <v>0</v>
      </c>
      <c r="D17" s="28">
        <v>1</v>
      </c>
      <c r="E17" s="50">
        <v>1</v>
      </c>
      <c r="F17" s="50">
        <v>1</v>
      </c>
      <c r="G17" s="83" t="s">
        <v>117</v>
      </c>
      <c r="H17" s="84" t="s">
        <v>117</v>
      </c>
      <c r="I17" s="85" t="s">
        <v>117</v>
      </c>
      <c r="J17" s="85"/>
      <c r="K17" s="84"/>
      <c r="L17" s="126"/>
      <c r="M17" s="86"/>
      <c r="N17" s="76"/>
      <c r="O17" s="166"/>
      <c r="P17" s="117" t="s">
        <v>117</v>
      </c>
      <c r="Q17" s="86"/>
      <c r="R17" s="76"/>
      <c r="S17" s="76"/>
      <c r="T17" s="76"/>
      <c r="U17" s="76"/>
      <c r="V17" s="147"/>
      <c r="W17" s="162"/>
      <c r="X17" s="83" t="s">
        <v>117</v>
      </c>
      <c r="Y17" s="84" t="s">
        <v>117</v>
      </c>
      <c r="Z17" s="85" t="s">
        <v>117</v>
      </c>
      <c r="AA17" s="85"/>
      <c r="AB17" s="84" t="s">
        <v>117</v>
      </c>
      <c r="AC17" s="126"/>
      <c r="AD17" s="86"/>
      <c r="AE17" s="78"/>
      <c r="AF17" s="83"/>
      <c r="AG17" s="84"/>
      <c r="AH17" s="200"/>
      <c r="AI17" s="200"/>
      <c r="AJ17" s="126"/>
      <c r="AK17" s="86" t="s">
        <v>117</v>
      </c>
      <c r="AL17" s="76" t="s">
        <v>117</v>
      </c>
      <c r="AM17" s="145" t="s">
        <v>117</v>
      </c>
      <c r="AN17" s="145"/>
      <c r="AO17" s="78"/>
      <c r="AP17" s="83" t="s">
        <v>117</v>
      </c>
      <c r="AQ17" s="84" t="s">
        <v>117</v>
      </c>
      <c r="AR17" s="84" t="s">
        <v>117</v>
      </c>
      <c r="AS17" s="84"/>
      <c r="AT17" s="84"/>
      <c r="AU17" s="106"/>
      <c r="AV17" s="147" t="s">
        <v>117</v>
      </c>
      <c r="AW17" s="76" t="s">
        <v>117</v>
      </c>
      <c r="AX17" s="76" t="s">
        <v>117</v>
      </c>
      <c r="AY17" s="145" t="s">
        <v>117</v>
      </c>
      <c r="AZ17" s="78"/>
      <c r="BA17" s="83" t="s">
        <v>117</v>
      </c>
      <c r="BB17" s="84" t="s">
        <v>117</v>
      </c>
      <c r="BC17" s="106" t="s">
        <v>117</v>
      </c>
      <c r="BD17" s="86" t="s">
        <v>117</v>
      </c>
      <c r="BE17" s="76" t="s">
        <v>117</v>
      </c>
      <c r="BF17" s="166"/>
      <c r="BG17" s="135" t="s">
        <v>117</v>
      </c>
      <c r="BH17" s="84"/>
      <c r="BI17" s="84"/>
      <c r="BJ17" s="84"/>
      <c r="BK17" s="126"/>
      <c r="BL17" s="86"/>
      <c r="BM17" s="76"/>
      <c r="BN17" s="166"/>
      <c r="BO17" s="83"/>
      <c r="BP17" s="106"/>
      <c r="BQ17" s="86" t="s">
        <v>117</v>
      </c>
      <c r="BR17" s="78" t="s">
        <v>117</v>
      </c>
      <c r="BS17" s="83" t="s">
        <v>117</v>
      </c>
      <c r="BT17" s="106" t="s">
        <v>117</v>
      </c>
      <c r="BU17" s="86" t="s">
        <v>117</v>
      </c>
      <c r="BV17" s="162" t="s">
        <v>117</v>
      </c>
      <c r="BW17" s="78"/>
      <c r="BX17" s="83" t="s">
        <v>117</v>
      </c>
      <c r="BY17" s="106" t="s">
        <v>117</v>
      </c>
      <c r="BZ17" s="86" t="s">
        <v>117</v>
      </c>
      <c r="CA17" s="76" t="s">
        <v>117</v>
      </c>
      <c r="CB17" s="145" t="s">
        <v>117</v>
      </c>
      <c r="CC17" s="145"/>
      <c r="CD17" s="78"/>
      <c r="CE17" s="83" t="s">
        <v>117</v>
      </c>
      <c r="CF17" s="84" t="s">
        <v>117</v>
      </c>
      <c r="CG17" s="85" t="s">
        <v>117</v>
      </c>
      <c r="CH17" s="106"/>
      <c r="CI17" s="86" t="s">
        <v>117</v>
      </c>
      <c r="CJ17" s="76" t="s">
        <v>117</v>
      </c>
      <c r="CK17" s="145" t="s">
        <v>117</v>
      </c>
      <c r="CL17" s="78"/>
      <c r="CM17" s="83" t="s">
        <v>117</v>
      </c>
      <c r="CN17" s="126"/>
      <c r="CO17" s="86" t="s">
        <v>117</v>
      </c>
      <c r="CP17" s="76" t="s">
        <v>117</v>
      </c>
      <c r="CQ17" s="145" t="s">
        <v>117</v>
      </c>
      <c r="CR17" s="145"/>
      <c r="CS17" s="78"/>
      <c r="CT17" s="83" t="s">
        <v>117</v>
      </c>
      <c r="CU17" s="84" t="s">
        <v>117</v>
      </c>
      <c r="CV17" s="85" t="s">
        <v>117</v>
      </c>
      <c r="CW17" s="85"/>
      <c r="CX17" s="106"/>
      <c r="CY17" s="86" t="s">
        <v>117</v>
      </c>
      <c r="CZ17" s="76" t="s">
        <v>117</v>
      </c>
      <c r="DA17" s="78" t="s">
        <v>117</v>
      </c>
      <c r="DB17" s="83" t="s">
        <v>117</v>
      </c>
      <c r="DC17" s="84" t="s">
        <v>117</v>
      </c>
      <c r="DD17" s="106" t="s">
        <v>117</v>
      </c>
      <c r="DE17" s="86" t="s">
        <v>117</v>
      </c>
      <c r="DF17" s="76" t="s">
        <v>117</v>
      </c>
      <c r="DG17" s="78" t="s">
        <v>117</v>
      </c>
    </row>
    <row r="18" spans="1:111" s="17" customFormat="1" ht="15" x14ac:dyDescent="0.25">
      <c r="A18" s="6" t="s">
        <v>22</v>
      </c>
      <c r="B18" s="36">
        <v>0</v>
      </c>
      <c r="C18" s="29">
        <v>0</v>
      </c>
      <c r="D18" s="29">
        <v>1</v>
      </c>
      <c r="E18" s="51">
        <v>1</v>
      </c>
      <c r="F18" s="51">
        <v>1</v>
      </c>
      <c r="G18" s="83">
        <v>496.74</v>
      </c>
      <c r="H18" s="85">
        <v>436.24</v>
      </c>
      <c r="I18" s="85">
        <v>480.24</v>
      </c>
      <c r="J18" s="85"/>
      <c r="K18" s="84">
        <v>436</v>
      </c>
      <c r="L18" s="126">
        <v>436</v>
      </c>
      <c r="M18" s="86"/>
      <c r="N18" s="76"/>
      <c r="O18" s="166"/>
      <c r="P18" s="117" t="s">
        <v>117</v>
      </c>
      <c r="Q18" s="86" t="s">
        <v>117</v>
      </c>
      <c r="R18" s="76" t="s">
        <v>117</v>
      </c>
      <c r="S18" s="76" t="s">
        <v>117</v>
      </c>
      <c r="T18" s="76" t="s">
        <v>117</v>
      </c>
      <c r="U18" s="76"/>
      <c r="V18" s="147"/>
      <c r="W18" s="162"/>
      <c r="X18" s="83" t="s">
        <v>117</v>
      </c>
      <c r="Y18" s="85" t="s">
        <v>117</v>
      </c>
      <c r="Z18" s="85" t="s">
        <v>117</v>
      </c>
      <c r="AA18" s="85"/>
      <c r="AB18" s="84" t="s">
        <v>117</v>
      </c>
      <c r="AC18" s="126"/>
      <c r="AD18" s="86"/>
      <c r="AE18" s="78"/>
      <c r="AF18" s="83" t="s">
        <v>117</v>
      </c>
      <c r="AG18" s="84" t="s">
        <v>117</v>
      </c>
      <c r="AH18" s="200" t="s">
        <v>117</v>
      </c>
      <c r="AI18" s="200" t="s">
        <v>117</v>
      </c>
      <c r="AJ18" s="126"/>
      <c r="AK18" s="86" t="s">
        <v>117</v>
      </c>
      <c r="AL18" s="76" t="s">
        <v>117</v>
      </c>
      <c r="AM18" s="145" t="s">
        <v>117</v>
      </c>
      <c r="AN18" s="145"/>
      <c r="AO18" s="78"/>
      <c r="AP18" s="83" t="s">
        <v>117</v>
      </c>
      <c r="AQ18" s="85" t="s">
        <v>117</v>
      </c>
      <c r="AR18" s="85" t="s">
        <v>117</v>
      </c>
      <c r="AS18" s="85"/>
      <c r="AT18" s="85"/>
      <c r="AU18" s="106"/>
      <c r="AV18" s="86" t="s">
        <v>117</v>
      </c>
      <c r="AW18" s="76" t="s">
        <v>117</v>
      </c>
      <c r="AX18" s="76" t="s">
        <v>117</v>
      </c>
      <c r="AY18" s="145" t="s">
        <v>117</v>
      </c>
      <c r="AZ18" s="78"/>
      <c r="BA18" s="83" t="s">
        <v>117</v>
      </c>
      <c r="BB18" s="85" t="s">
        <v>117</v>
      </c>
      <c r="BC18" s="106" t="s">
        <v>117</v>
      </c>
      <c r="BD18" s="86">
        <v>7456</v>
      </c>
      <c r="BE18" s="76">
        <v>630</v>
      </c>
      <c r="BF18" s="166"/>
      <c r="BG18" s="135" t="s">
        <v>117</v>
      </c>
      <c r="BH18" s="84"/>
      <c r="BI18" s="84"/>
      <c r="BJ18" s="84"/>
      <c r="BK18" s="126"/>
      <c r="BL18" s="86" t="s">
        <v>117</v>
      </c>
      <c r="BM18" s="76" t="s">
        <v>117</v>
      </c>
      <c r="BN18" s="166"/>
      <c r="BO18" s="83"/>
      <c r="BP18" s="106"/>
      <c r="BQ18" s="86">
        <v>4353</v>
      </c>
      <c r="BR18" s="78">
        <v>4353</v>
      </c>
      <c r="BS18" s="83" t="s">
        <v>117</v>
      </c>
      <c r="BT18" s="106" t="s">
        <v>117</v>
      </c>
      <c r="BU18" s="86" t="s">
        <v>117</v>
      </c>
      <c r="BV18" s="162" t="s">
        <v>117</v>
      </c>
      <c r="BW18" s="78"/>
      <c r="BX18" s="83" t="s">
        <v>117</v>
      </c>
      <c r="BY18" s="106" t="s">
        <v>117</v>
      </c>
      <c r="BZ18" s="86" t="s">
        <v>117</v>
      </c>
      <c r="CA18" s="76" t="s">
        <v>117</v>
      </c>
      <c r="CB18" s="145" t="s">
        <v>117</v>
      </c>
      <c r="CC18" s="145"/>
      <c r="CD18" s="78"/>
      <c r="CE18" s="83" t="s">
        <v>117</v>
      </c>
      <c r="CF18" s="85" t="s">
        <v>117</v>
      </c>
      <c r="CG18" s="85" t="s">
        <v>117</v>
      </c>
      <c r="CH18" s="106"/>
      <c r="CI18" s="86" t="s">
        <v>117</v>
      </c>
      <c r="CJ18" s="76" t="s">
        <v>117</v>
      </c>
      <c r="CK18" s="145" t="s">
        <v>117</v>
      </c>
      <c r="CL18" s="78"/>
      <c r="CM18" s="83" t="s">
        <v>117</v>
      </c>
      <c r="CN18" s="126"/>
      <c r="CO18" s="86" t="s">
        <v>117</v>
      </c>
      <c r="CP18" s="76" t="s">
        <v>117</v>
      </c>
      <c r="CQ18" s="145" t="s">
        <v>117</v>
      </c>
      <c r="CR18" s="145"/>
      <c r="CS18" s="78"/>
      <c r="CT18" s="83" t="s">
        <v>117</v>
      </c>
      <c r="CU18" s="85" t="s">
        <v>117</v>
      </c>
      <c r="CV18" s="85" t="s">
        <v>117</v>
      </c>
      <c r="CW18" s="85"/>
      <c r="CX18" s="106"/>
      <c r="CY18" s="86" t="s">
        <v>117</v>
      </c>
      <c r="CZ18" s="76" t="s">
        <v>117</v>
      </c>
      <c r="DA18" s="78" t="s">
        <v>117</v>
      </c>
      <c r="DB18" s="83" t="s">
        <v>117</v>
      </c>
      <c r="DC18" s="85" t="s">
        <v>117</v>
      </c>
      <c r="DD18" s="106" t="s">
        <v>117</v>
      </c>
      <c r="DE18" s="86">
        <v>1213</v>
      </c>
      <c r="DF18" s="76">
        <v>820</v>
      </c>
      <c r="DG18" s="78">
        <v>779</v>
      </c>
    </row>
    <row r="19" spans="1:111" s="17" customFormat="1" ht="15" x14ac:dyDescent="0.25">
      <c r="A19" s="6" t="s">
        <v>95</v>
      </c>
      <c r="B19" s="36">
        <v>0</v>
      </c>
      <c r="C19" s="29">
        <v>0</v>
      </c>
      <c r="D19" s="29">
        <v>1</v>
      </c>
      <c r="E19" s="51">
        <v>1</v>
      </c>
      <c r="F19" s="51">
        <v>1</v>
      </c>
      <c r="G19" s="83">
        <v>414</v>
      </c>
      <c r="H19" s="85">
        <v>414</v>
      </c>
      <c r="I19" s="85">
        <v>414</v>
      </c>
      <c r="J19" s="85"/>
      <c r="K19" s="84"/>
      <c r="L19" s="126"/>
      <c r="M19" s="86"/>
      <c r="N19" s="76"/>
      <c r="O19" s="166">
        <v>237.2</v>
      </c>
      <c r="P19" s="117" t="s">
        <v>117</v>
      </c>
      <c r="Q19" s="86" t="s">
        <v>117</v>
      </c>
      <c r="R19" s="76" t="s">
        <v>117</v>
      </c>
      <c r="S19" s="76" t="s">
        <v>117</v>
      </c>
      <c r="T19" s="76" t="s">
        <v>117</v>
      </c>
      <c r="U19" s="76"/>
      <c r="V19" s="147"/>
      <c r="W19" s="162"/>
      <c r="X19" s="83" t="s">
        <v>117</v>
      </c>
      <c r="Y19" s="85" t="s">
        <v>117</v>
      </c>
      <c r="Z19" s="85" t="s">
        <v>117</v>
      </c>
      <c r="AA19" s="85"/>
      <c r="AB19" s="84" t="s">
        <v>117</v>
      </c>
      <c r="AC19" s="126"/>
      <c r="AD19" s="86"/>
      <c r="AE19" s="78"/>
      <c r="AF19" s="83" t="s">
        <v>117</v>
      </c>
      <c r="AG19" s="84" t="s">
        <v>117</v>
      </c>
      <c r="AH19" s="200" t="s">
        <v>117</v>
      </c>
      <c r="AI19" s="200" t="s">
        <v>117</v>
      </c>
      <c r="AJ19" s="126"/>
      <c r="AK19" s="86" t="s">
        <v>117</v>
      </c>
      <c r="AL19" s="76" t="s">
        <v>117</v>
      </c>
      <c r="AM19" s="145" t="s">
        <v>117</v>
      </c>
      <c r="AN19" s="145"/>
      <c r="AO19" s="78"/>
      <c r="AP19" s="83" t="s">
        <v>117</v>
      </c>
      <c r="AQ19" s="85" t="s">
        <v>117</v>
      </c>
      <c r="AR19" s="85" t="s">
        <v>117</v>
      </c>
      <c r="AS19" s="85">
        <v>6491.1535099999992</v>
      </c>
      <c r="AT19" s="85">
        <v>6318.2745100000011</v>
      </c>
      <c r="AU19" s="106">
        <v>6313.7555100000009</v>
      </c>
      <c r="AV19" s="86" t="s">
        <v>117</v>
      </c>
      <c r="AW19" s="76" t="s">
        <v>117</v>
      </c>
      <c r="AX19" s="76" t="s">
        <v>117</v>
      </c>
      <c r="AY19" s="145" t="s">
        <v>117</v>
      </c>
      <c r="AZ19" s="78"/>
      <c r="BA19" s="83" t="s">
        <v>117</v>
      </c>
      <c r="BB19" s="85" t="s">
        <v>117</v>
      </c>
      <c r="BC19" s="106" t="s">
        <v>117</v>
      </c>
      <c r="BD19" s="86" t="s">
        <v>117</v>
      </c>
      <c r="BE19" s="76" t="s">
        <v>117</v>
      </c>
      <c r="BF19" s="166">
        <v>1680</v>
      </c>
      <c r="BG19" s="135" t="s">
        <v>117</v>
      </c>
      <c r="BH19" s="84"/>
      <c r="BI19" s="84"/>
      <c r="BJ19" s="84"/>
      <c r="BK19" s="126"/>
      <c r="BL19" s="86" t="s">
        <v>117</v>
      </c>
      <c r="BM19" s="76" t="s">
        <v>117</v>
      </c>
      <c r="BN19" s="166"/>
      <c r="BO19" s="83"/>
      <c r="BP19" s="106"/>
      <c r="BQ19" s="86" t="s">
        <v>117</v>
      </c>
      <c r="BR19" s="78" t="s">
        <v>117</v>
      </c>
      <c r="BS19" s="83" t="s">
        <v>117</v>
      </c>
      <c r="BT19" s="106" t="s">
        <v>117</v>
      </c>
      <c r="BU19" s="86" t="s">
        <v>117</v>
      </c>
      <c r="BV19" s="162" t="s">
        <v>117</v>
      </c>
      <c r="BW19" s="78"/>
      <c r="BX19" s="83" t="s">
        <v>117</v>
      </c>
      <c r="BY19" s="106" t="s">
        <v>117</v>
      </c>
      <c r="BZ19" s="86" t="s">
        <v>117</v>
      </c>
      <c r="CA19" s="76" t="s">
        <v>117</v>
      </c>
      <c r="CB19" s="145" t="s">
        <v>117</v>
      </c>
      <c r="CC19" s="145"/>
      <c r="CD19" s="78"/>
      <c r="CE19" s="83" t="s">
        <v>117</v>
      </c>
      <c r="CF19" s="85" t="s">
        <v>117</v>
      </c>
      <c r="CG19" s="85" t="s">
        <v>117</v>
      </c>
      <c r="CH19" s="106"/>
      <c r="CI19" s="86" t="s">
        <v>117</v>
      </c>
      <c r="CJ19" s="76" t="s">
        <v>117</v>
      </c>
      <c r="CK19" s="145" t="s">
        <v>117</v>
      </c>
      <c r="CL19" s="78"/>
      <c r="CM19" s="83" t="s">
        <v>117</v>
      </c>
      <c r="CN19" s="126"/>
      <c r="CO19" s="86" t="s">
        <v>117</v>
      </c>
      <c r="CP19" s="76" t="s">
        <v>117</v>
      </c>
      <c r="CQ19" s="145" t="s">
        <v>117</v>
      </c>
      <c r="CR19" s="145"/>
      <c r="CS19" s="78"/>
      <c r="CT19" s="83" t="s">
        <v>117</v>
      </c>
      <c r="CU19" s="85" t="s">
        <v>117</v>
      </c>
      <c r="CV19" s="85" t="s">
        <v>117</v>
      </c>
      <c r="CW19" s="85"/>
      <c r="CX19" s="106"/>
      <c r="CY19" s="86" t="s">
        <v>117</v>
      </c>
      <c r="CZ19" s="76" t="s">
        <v>117</v>
      </c>
      <c r="DA19" s="78" t="s">
        <v>117</v>
      </c>
      <c r="DB19" s="83" t="s">
        <v>117</v>
      </c>
      <c r="DC19" s="85" t="s">
        <v>117</v>
      </c>
      <c r="DD19" s="106" t="s">
        <v>117</v>
      </c>
      <c r="DE19" s="86" t="s">
        <v>117</v>
      </c>
      <c r="DF19" s="76" t="s">
        <v>117</v>
      </c>
      <c r="DG19" s="78" t="s">
        <v>117</v>
      </c>
    </row>
    <row r="20" spans="1:111" s="17" customFormat="1" ht="15" x14ac:dyDescent="0.25">
      <c r="A20" s="7" t="s">
        <v>23</v>
      </c>
      <c r="B20" s="35">
        <v>0</v>
      </c>
      <c r="C20" s="28">
        <v>0</v>
      </c>
      <c r="D20" s="28">
        <v>1</v>
      </c>
      <c r="E20" s="50">
        <v>1</v>
      </c>
      <c r="F20" s="50">
        <v>1</v>
      </c>
      <c r="G20" s="83"/>
      <c r="H20" s="84"/>
      <c r="I20" s="85"/>
      <c r="J20" s="85"/>
      <c r="K20" s="84"/>
      <c r="L20" s="126"/>
      <c r="M20" s="86"/>
      <c r="N20" s="76"/>
      <c r="O20" s="166"/>
      <c r="P20" s="117" t="s">
        <v>117</v>
      </c>
      <c r="Q20" s="86">
        <v>959</v>
      </c>
      <c r="R20" s="76">
        <v>575</v>
      </c>
      <c r="S20" s="76">
        <v>622</v>
      </c>
      <c r="T20" s="76">
        <v>593</v>
      </c>
      <c r="U20" s="76">
        <v>1018</v>
      </c>
      <c r="V20" s="147">
        <v>1111</v>
      </c>
      <c r="W20" s="162">
        <v>946</v>
      </c>
      <c r="X20" s="83">
        <v>10819.5</v>
      </c>
      <c r="Y20" s="84">
        <v>10741.9</v>
      </c>
      <c r="Z20" s="85">
        <v>10741.9</v>
      </c>
      <c r="AA20" s="85">
        <v>10850</v>
      </c>
      <c r="AB20" s="84">
        <v>11075.4</v>
      </c>
      <c r="AC20" s="126">
        <v>11075.4</v>
      </c>
      <c r="AD20" s="86"/>
      <c r="AE20" s="78"/>
      <c r="AF20" s="83">
        <v>7836.4500000000007</v>
      </c>
      <c r="AG20" s="84">
        <v>7579.72</v>
      </c>
      <c r="AH20" s="200">
        <v>7526</v>
      </c>
      <c r="AI20" s="200">
        <v>7527</v>
      </c>
      <c r="AJ20" s="126">
        <v>7284</v>
      </c>
      <c r="AK20" s="86">
        <v>2802</v>
      </c>
      <c r="AL20" s="76">
        <v>2798</v>
      </c>
      <c r="AM20" s="145">
        <v>2510</v>
      </c>
      <c r="AN20" s="145">
        <v>2547</v>
      </c>
      <c r="AO20" s="78">
        <v>2527</v>
      </c>
      <c r="AP20" s="83">
        <v>18302</v>
      </c>
      <c r="AQ20" s="84">
        <v>18155</v>
      </c>
      <c r="AR20" s="85">
        <v>17648</v>
      </c>
      <c r="AS20" s="85">
        <v>39164</v>
      </c>
      <c r="AT20" s="85">
        <v>39164</v>
      </c>
      <c r="AU20" s="106">
        <v>38804</v>
      </c>
      <c r="AV20" s="86">
        <v>25149.83</v>
      </c>
      <c r="AW20" s="76">
        <v>0</v>
      </c>
      <c r="AX20" s="76">
        <v>0</v>
      </c>
      <c r="AY20" s="145">
        <v>0</v>
      </c>
      <c r="AZ20" s="78"/>
      <c r="BA20" s="83">
        <v>10020</v>
      </c>
      <c r="BB20" s="84">
        <v>9582</v>
      </c>
      <c r="BC20" s="106">
        <v>8973</v>
      </c>
      <c r="BD20" s="86">
        <v>0</v>
      </c>
      <c r="BE20" s="76">
        <v>0</v>
      </c>
      <c r="BF20" s="166">
        <v>16334</v>
      </c>
      <c r="BG20" s="135" t="s">
        <v>117</v>
      </c>
      <c r="BH20" s="84"/>
      <c r="BI20" s="84"/>
      <c r="BJ20" s="84"/>
      <c r="BK20" s="126"/>
      <c r="BL20" s="86">
        <v>1670</v>
      </c>
      <c r="BM20" s="76">
        <v>2010</v>
      </c>
      <c r="BN20" s="166">
        <v>1994</v>
      </c>
      <c r="BO20" s="83"/>
      <c r="BP20" s="106"/>
      <c r="BQ20" s="86">
        <v>0</v>
      </c>
      <c r="BR20" s="78">
        <v>0</v>
      </c>
      <c r="BS20" s="83">
        <v>61719.853999999992</v>
      </c>
      <c r="BT20" s="106">
        <v>60240.814000000006</v>
      </c>
      <c r="BU20" s="86">
        <v>2846</v>
      </c>
      <c r="BV20" s="162">
        <v>1910</v>
      </c>
      <c r="BW20" s="78">
        <v>1910</v>
      </c>
      <c r="BX20" s="83">
        <v>511.69499999999999</v>
      </c>
      <c r="BY20" s="106">
        <v>509.745</v>
      </c>
      <c r="BZ20" s="86">
        <v>1251.5</v>
      </c>
      <c r="CA20" s="76">
        <v>1265.3</v>
      </c>
      <c r="CB20" s="145">
        <v>1275.0999999999999</v>
      </c>
      <c r="CC20" s="145"/>
      <c r="CD20" s="78"/>
      <c r="CE20" s="83">
        <v>0</v>
      </c>
      <c r="CF20" s="84">
        <v>0</v>
      </c>
      <c r="CG20" s="85" t="s">
        <v>117</v>
      </c>
      <c r="CH20" s="106"/>
      <c r="CI20" s="86">
        <v>1611</v>
      </c>
      <c r="CJ20" s="76">
        <v>1130</v>
      </c>
      <c r="CK20" s="145">
        <v>1646</v>
      </c>
      <c r="CL20" s="78">
        <v>728</v>
      </c>
      <c r="CM20" s="83">
        <v>647.90000000000146</v>
      </c>
      <c r="CN20" s="126"/>
      <c r="CO20" s="86">
        <v>1756</v>
      </c>
      <c r="CP20" s="76">
        <v>1756</v>
      </c>
      <c r="CQ20" s="145">
        <v>1756</v>
      </c>
      <c r="CR20" s="145">
        <v>60</v>
      </c>
      <c r="CS20" s="78">
        <v>40</v>
      </c>
      <c r="CT20" s="83">
        <v>12079</v>
      </c>
      <c r="CU20" s="84">
        <v>12102</v>
      </c>
      <c r="CV20" s="85">
        <v>12010</v>
      </c>
      <c r="CW20" s="85"/>
      <c r="CX20" s="106"/>
      <c r="CY20" s="86">
        <v>4635</v>
      </c>
      <c r="CZ20" s="76">
        <v>4866</v>
      </c>
      <c r="DA20" s="78">
        <v>4501</v>
      </c>
      <c r="DB20" s="83">
        <v>1240</v>
      </c>
      <c r="DC20" s="84">
        <v>1766</v>
      </c>
      <c r="DD20" s="106">
        <v>1442.97</v>
      </c>
      <c r="DE20" s="86">
        <v>979</v>
      </c>
      <c r="DF20" s="76">
        <v>927</v>
      </c>
      <c r="DG20" s="78">
        <v>710</v>
      </c>
    </row>
    <row r="21" spans="1:111" ht="15" x14ac:dyDescent="0.25">
      <c r="A21" s="8" t="s">
        <v>24</v>
      </c>
      <c r="B21" s="37">
        <v>0</v>
      </c>
      <c r="C21" s="30">
        <v>1</v>
      </c>
      <c r="D21" s="30">
        <v>1</v>
      </c>
      <c r="E21" s="52">
        <v>1</v>
      </c>
      <c r="F21" s="52">
        <v>1</v>
      </c>
      <c r="G21" s="87">
        <v>0</v>
      </c>
      <c r="H21" s="89">
        <v>0</v>
      </c>
      <c r="I21" s="89">
        <v>0</v>
      </c>
      <c r="J21" s="89">
        <v>0</v>
      </c>
      <c r="K21" s="88">
        <v>0</v>
      </c>
      <c r="L21" s="127">
        <v>0</v>
      </c>
      <c r="M21" s="87"/>
      <c r="N21" s="88"/>
      <c r="O21" s="143">
        <v>5919</v>
      </c>
      <c r="P21" s="118">
        <v>2000</v>
      </c>
      <c r="Q21" s="87">
        <v>3278</v>
      </c>
      <c r="R21" s="88">
        <v>3278</v>
      </c>
      <c r="S21" s="88">
        <v>3333</v>
      </c>
      <c r="T21" s="88">
        <v>3333</v>
      </c>
      <c r="U21" s="88">
        <v>3333</v>
      </c>
      <c r="V21" s="184">
        <v>3333</v>
      </c>
      <c r="W21" s="127">
        <v>3333</v>
      </c>
      <c r="X21" s="87">
        <v>4290</v>
      </c>
      <c r="Y21" s="89">
        <v>4290</v>
      </c>
      <c r="Z21" s="89">
        <v>4290</v>
      </c>
      <c r="AA21" s="89">
        <v>4290</v>
      </c>
      <c r="AB21" s="88">
        <v>4290</v>
      </c>
      <c r="AC21" s="143">
        <v>4290</v>
      </c>
      <c r="AD21" s="87"/>
      <c r="AE21" s="90"/>
      <c r="AF21" s="87">
        <v>0</v>
      </c>
      <c r="AG21" s="88">
        <v>0</v>
      </c>
      <c r="AH21" s="184">
        <v>0</v>
      </c>
      <c r="AI21" s="184">
        <v>0</v>
      </c>
      <c r="AJ21" s="127">
        <v>0</v>
      </c>
      <c r="AK21" s="87">
        <v>0</v>
      </c>
      <c r="AL21" s="88">
        <v>0</v>
      </c>
      <c r="AM21" s="89">
        <v>0</v>
      </c>
      <c r="AN21" s="89">
        <v>0</v>
      </c>
      <c r="AO21" s="90">
        <v>0</v>
      </c>
      <c r="AP21" s="87">
        <v>7573</v>
      </c>
      <c r="AQ21" s="89">
        <v>7573</v>
      </c>
      <c r="AR21" s="89">
        <v>7573</v>
      </c>
      <c r="AS21" s="89">
        <v>7573</v>
      </c>
      <c r="AT21" s="89">
        <v>7117</v>
      </c>
      <c r="AU21" s="90">
        <v>7117</v>
      </c>
      <c r="AV21" s="87">
        <v>63130</v>
      </c>
      <c r="AW21" s="88">
        <v>63130</v>
      </c>
      <c r="AX21" s="88">
        <v>63130</v>
      </c>
      <c r="AY21" s="89">
        <v>63130</v>
      </c>
      <c r="AZ21" s="90">
        <v>63130</v>
      </c>
      <c r="BA21" s="87">
        <v>2752</v>
      </c>
      <c r="BB21" s="89">
        <v>2752</v>
      </c>
      <c r="BC21" s="90">
        <v>2752</v>
      </c>
      <c r="BD21" s="87">
        <v>9408</v>
      </c>
      <c r="BE21" s="88">
        <v>8918</v>
      </c>
      <c r="BF21" s="143">
        <v>9361</v>
      </c>
      <c r="BG21" s="150" t="s">
        <v>117</v>
      </c>
      <c r="BH21" s="88"/>
      <c r="BI21" s="88"/>
      <c r="BJ21" s="88"/>
      <c r="BK21" s="127"/>
      <c r="BL21" s="87" t="s">
        <v>117</v>
      </c>
      <c r="BM21" s="88" t="s">
        <v>117</v>
      </c>
      <c r="BN21" s="143"/>
      <c r="BO21" s="87"/>
      <c r="BP21" s="90"/>
      <c r="BQ21" s="87" t="s">
        <v>117</v>
      </c>
      <c r="BR21" s="90" t="s">
        <v>117</v>
      </c>
      <c r="BS21" s="87" t="s">
        <v>117</v>
      </c>
      <c r="BT21" s="90" t="s">
        <v>117</v>
      </c>
      <c r="BU21" s="87" t="s">
        <v>117</v>
      </c>
      <c r="BV21" s="127" t="s">
        <v>117</v>
      </c>
      <c r="BW21" s="90"/>
      <c r="BX21" s="87" t="s">
        <v>117</v>
      </c>
      <c r="BY21" s="90" t="s">
        <v>117</v>
      </c>
      <c r="BZ21" s="87" t="s">
        <v>117</v>
      </c>
      <c r="CA21" s="88" t="s">
        <v>117</v>
      </c>
      <c r="CB21" s="89" t="s">
        <v>117</v>
      </c>
      <c r="CC21" s="89"/>
      <c r="CD21" s="90"/>
      <c r="CE21" s="87">
        <v>492</v>
      </c>
      <c r="CF21" s="89">
        <v>492</v>
      </c>
      <c r="CG21" s="89">
        <v>492</v>
      </c>
      <c r="CH21" s="90">
        <v>492</v>
      </c>
      <c r="CI21" s="87">
        <v>0</v>
      </c>
      <c r="CJ21" s="88">
        <v>0</v>
      </c>
      <c r="CK21" s="89">
        <v>0</v>
      </c>
      <c r="CL21" s="90">
        <v>0</v>
      </c>
      <c r="CM21" s="87" t="s">
        <v>117</v>
      </c>
      <c r="CN21" s="127"/>
      <c r="CO21" s="87">
        <v>0</v>
      </c>
      <c r="CP21" s="88">
        <v>0</v>
      </c>
      <c r="CQ21" s="89">
        <v>0</v>
      </c>
      <c r="CR21" s="89">
        <v>0</v>
      </c>
      <c r="CS21" s="90">
        <v>0</v>
      </c>
      <c r="CT21" s="87">
        <v>1413</v>
      </c>
      <c r="CU21" s="89">
        <v>1413</v>
      </c>
      <c r="CV21" s="89">
        <v>1413</v>
      </c>
      <c r="CW21" s="89">
        <v>1300</v>
      </c>
      <c r="CX21" s="90">
        <v>1300</v>
      </c>
      <c r="CY21" s="87">
        <v>9531</v>
      </c>
      <c r="CZ21" s="88">
        <v>9528</v>
      </c>
      <c r="DA21" s="90">
        <v>9714</v>
      </c>
      <c r="DB21" s="87">
        <v>696</v>
      </c>
      <c r="DC21" s="89">
        <v>696</v>
      </c>
      <c r="DD21" s="90">
        <v>348</v>
      </c>
      <c r="DE21" s="87">
        <v>1940</v>
      </c>
      <c r="DF21" s="88">
        <v>1940</v>
      </c>
      <c r="DG21" s="90">
        <v>1940</v>
      </c>
    </row>
    <row r="22" spans="1:111" ht="15" x14ac:dyDescent="0.25">
      <c r="A22" s="9" t="s">
        <v>25</v>
      </c>
      <c r="B22" s="38">
        <v>0</v>
      </c>
      <c r="C22" s="31">
        <v>1</v>
      </c>
      <c r="D22" s="31">
        <v>0</v>
      </c>
      <c r="E22" s="53">
        <v>0</v>
      </c>
      <c r="F22" s="53">
        <v>0</v>
      </c>
      <c r="G22" s="91">
        <v>16181.297782</v>
      </c>
      <c r="H22" s="93">
        <v>16893.078562000002</v>
      </c>
      <c r="I22" s="93">
        <v>17488.559513</v>
      </c>
      <c r="J22" s="93">
        <v>17879</v>
      </c>
      <c r="K22" s="92">
        <v>18840</v>
      </c>
      <c r="L22" s="128">
        <v>19620</v>
      </c>
      <c r="M22" s="91"/>
      <c r="N22" s="92"/>
      <c r="O22" s="167">
        <v>3200</v>
      </c>
      <c r="P22" s="119">
        <v>4874</v>
      </c>
      <c r="Q22" s="91">
        <v>16073</v>
      </c>
      <c r="R22" s="92">
        <v>14008</v>
      </c>
      <c r="S22" s="92">
        <v>14645</v>
      </c>
      <c r="T22" s="92">
        <v>14867</v>
      </c>
      <c r="U22" s="92">
        <v>15271</v>
      </c>
      <c r="V22" s="185">
        <v>16548</v>
      </c>
      <c r="W22" s="128">
        <v>17336</v>
      </c>
      <c r="X22" s="91">
        <v>4631.6000000000004</v>
      </c>
      <c r="Y22" s="93">
        <v>4597.3999999999996</v>
      </c>
      <c r="Z22" s="93">
        <v>4614.5</v>
      </c>
      <c r="AA22" s="93">
        <v>4614.1000000000004</v>
      </c>
      <c r="AB22" s="92">
        <v>4641.8999999999996</v>
      </c>
      <c r="AC22" s="128">
        <v>4637</v>
      </c>
      <c r="AD22" s="91"/>
      <c r="AE22" s="94"/>
      <c r="AF22" s="91">
        <v>5399.34</v>
      </c>
      <c r="AG22" s="92">
        <v>5502.82</v>
      </c>
      <c r="AH22" s="185">
        <f>AH23+AH30+AH34</f>
        <v>5865</v>
      </c>
      <c r="AI22" s="185">
        <f>AI23+AI30+AI34</f>
        <v>6105</v>
      </c>
      <c r="AJ22" s="128">
        <v>6437</v>
      </c>
      <c r="AK22" s="91">
        <v>274</v>
      </c>
      <c r="AL22" s="92">
        <v>339</v>
      </c>
      <c r="AM22" s="93">
        <v>308</v>
      </c>
      <c r="AN22" s="93">
        <f>AN23+AN30</f>
        <v>316.5</v>
      </c>
      <c r="AO22" s="94">
        <f>AO23+AO30</f>
        <v>318</v>
      </c>
      <c r="AP22" s="91">
        <v>50348</v>
      </c>
      <c r="AQ22" s="93">
        <v>50400</v>
      </c>
      <c r="AR22" s="93">
        <v>51053</v>
      </c>
      <c r="AS22" s="93">
        <f>AS23+AS30+AS34+AS44</f>
        <v>51435.738869000132</v>
      </c>
      <c r="AT22" s="93">
        <f t="shared" ref="AT22:AU22" si="1">AT23+AT30+AT34+AT44</f>
        <v>51515.372328000129</v>
      </c>
      <c r="AU22" s="93">
        <f t="shared" si="1"/>
        <v>51794.656448000125</v>
      </c>
      <c r="AV22" s="91">
        <v>34183.129999999997</v>
      </c>
      <c r="AW22" s="92">
        <v>24138.760000000002</v>
      </c>
      <c r="AX22" s="92">
        <v>25737.1</v>
      </c>
      <c r="AY22" s="93">
        <v>25889.54</v>
      </c>
      <c r="AZ22" s="94">
        <f>AZ23+AZ30+AZ34+AZ39+AZ40</f>
        <v>46588</v>
      </c>
      <c r="BA22" s="91">
        <v>3383</v>
      </c>
      <c r="BB22" s="93">
        <v>3572</v>
      </c>
      <c r="BC22" s="94">
        <v>3783</v>
      </c>
      <c r="BD22" s="91">
        <v>16031.85</v>
      </c>
      <c r="BE22" s="92">
        <v>25930.741751999987</v>
      </c>
      <c r="BF22" s="167">
        <v>21032</v>
      </c>
      <c r="BG22" s="151">
        <v>5069.5</v>
      </c>
      <c r="BH22" s="92">
        <v>7003</v>
      </c>
      <c r="BI22" s="92">
        <v>8014</v>
      </c>
      <c r="BJ22" s="92">
        <v>8143</v>
      </c>
      <c r="BK22" s="92">
        <v>8428</v>
      </c>
      <c r="BL22" s="91">
        <v>2448</v>
      </c>
      <c r="BM22" s="92">
        <v>2540</v>
      </c>
      <c r="BN22" s="167">
        <f>BN23+BN30</f>
        <v>2633</v>
      </c>
      <c r="BO22" s="91"/>
      <c r="BP22" s="94"/>
      <c r="BQ22" s="91">
        <v>3036</v>
      </c>
      <c r="BR22" s="94">
        <v>3257</v>
      </c>
      <c r="BS22" s="91">
        <v>12573.670000000002</v>
      </c>
      <c r="BT22" s="94">
        <v>12846.420000000002</v>
      </c>
      <c r="BU22" s="91">
        <v>1459</v>
      </c>
      <c r="BV22" s="128">
        <v>1647</v>
      </c>
      <c r="BW22" s="94">
        <f>BW23+BW30+BW34+BW40</f>
        <v>1755</v>
      </c>
      <c r="BX22" s="91">
        <v>1297.375</v>
      </c>
      <c r="BY22" s="94">
        <v>1512.7720000000002</v>
      </c>
      <c r="BZ22" s="91">
        <v>1809.15</v>
      </c>
      <c r="CA22" s="92">
        <v>1838.68</v>
      </c>
      <c r="CB22" s="93">
        <v>1844.4</v>
      </c>
      <c r="CC22" s="93">
        <v>1777</v>
      </c>
      <c r="CD22" s="94">
        <v>1796</v>
      </c>
      <c r="CE22" s="91">
        <v>48</v>
      </c>
      <c r="CF22" s="93">
        <v>48</v>
      </c>
      <c r="CG22" s="93">
        <v>0</v>
      </c>
      <c r="CH22" s="94">
        <v>0</v>
      </c>
      <c r="CI22" s="91">
        <v>31214</v>
      </c>
      <c r="CJ22" s="92">
        <v>30684</v>
      </c>
      <c r="CK22" s="93">
        <v>31214</v>
      </c>
      <c r="CL22" s="94">
        <f>CL23+CL30</f>
        <v>32373</v>
      </c>
      <c r="CM22" s="91">
        <v>6394.9</v>
      </c>
      <c r="CN22" s="128">
        <f>CN23+CN30+CN40+CN44</f>
        <v>9378.0999999999985</v>
      </c>
      <c r="CO22" s="91">
        <v>10897</v>
      </c>
      <c r="CP22" s="92">
        <v>11230</v>
      </c>
      <c r="CQ22" s="93">
        <v>12014</v>
      </c>
      <c r="CR22" s="93">
        <v>13087</v>
      </c>
      <c r="CS22" s="94">
        <v>13397</v>
      </c>
      <c r="CT22" s="91">
        <v>10209.049999999999</v>
      </c>
      <c r="CU22" s="93">
        <v>10985.05</v>
      </c>
      <c r="CV22" s="93">
        <v>11131.05</v>
      </c>
      <c r="CW22" s="93">
        <f>CW23+CW30+CW34+CW40</f>
        <v>11142</v>
      </c>
      <c r="CX22" s="93">
        <f>CX23+CX30+CX34+CX40</f>
        <v>11137</v>
      </c>
      <c r="CY22" s="91">
        <v>24107</v>
      </c>
      <c r="CZ22" s="92">
        <v>25155</v>
      </c>
      <c r="DA22" s="94">
        <v>25736</v>
      </c>
      <c r="DB22" s="91">
        <v>1154</v>
      </c>
      <c r="DC22" s="93">
        <v>1156</v>
      </c>
      <c r="DD22" s="94">
        <v>1616.31</v>
      </c>
      <c r="DE22" s="91">
        <v>3200</v>
      </c>
      <c r="DF22" s="92">
        <v>3250</v>
      </c>
      <c r="DG22" s="94">
        <v>3223</v>
      </c>
    </row>
    <row r="23" spans="1:111" ht="15" x14ac:dyDescent="0.25">
      <c r="A23" s="6" t="s">
        <v>66</v>
      </c>
      <c r="B23" s="36">
        <v>0</v>
      </c>
      <c r="C23" s="29">
        <v>0</v>
      </c>
      <c r="D23" s="29">
        <v>1</v>
      </c>
      <c r="E23" s="51">
        <v>1</v>
      </c>
      <c r="F23" s="51">
        <v>0</v>
      </c>
      <c r="G23" s="95">
        <v>13427.37077</v>
      </c>
      <c r="H23" s="97">
        <v>13567.997300000001</v>
      </c>
      <c r="I23" s="97">
        <v>13656.70177</v>
      </c>
      <c r="J23" s="97">
        <v>14118</v>
      </c>
      <c r="K23" s="96">
        <v>14150</v>
      </c>
      <c r="L23" s="129">
        <v>14516</v>
      </c>
      <c r="M23" s="86"/>
      <c r="N23" s="76"/>
      <c r="O23" s="166">
        <v>1394.1</v>
      </c>
      <c r="P23" s="120">
        <v>3161</v>
      </c>
      <c r="Q23" s="86">
        <v>15587</v>
      </c>
      <c r="R23" s="76">
        <v>13770</v>
      </c>
      <c r="S23" s="76">
        <v>13828</v>
      </c>
      <c r="T23" s="76">
        <v>13745</v>
      </c>
      <c r="U23" s="76">
        <v>13817</v>
      </c>
      <c r="V23" s="147">
        <v>14809</v>
      </c>
      <c r="W23" s="162">
        <v>15355</v>
      </c>
      <c r="X23" s="95">
        <v>2229.1999999999998</v>
      </c>
      <c r="Y23" s="97">
        <v>2251.9</v>
      </c>
      <c r="Z23" s="97">
        <v>2259</v>
      </c>
      <c r="AA23" s="107">
        <v>2264.1999999999998</v>
      </c>
      <c r="AB23" s="96">
        <v>2264.1999999999998</v>
      </c>
      <c r="AC23" s="129">
        <v>2264</v>
      </c>
      <c r="AD23" s="86"/>
      <c r="AE23" s="78"/>
      <c r="AF23" s="95">
        <v>8.73</v>
      </c>
      <c r="AG23" s="96">
        <v>8.6199999999999992</v>
      </c>
      <c r="AH23" s="201">
        <v>7</v>
      </c>
      <c r="AI23" s="201">
        <v>9</v>
      </c>
      <c r="AJ23" s="129">
        <v>9</v>
      </c>
      <c r="AK23" s="86">
        <v>8</v>
      </c>
      <c r="AL23" s="76">
        <v>5</v>
      </c>
      <c r="AM23" s="145">
        <v>8</v>
      </c>
      <c r="AN23" s="145">
        <v>6.5</v>
      </c>
      <c r="AO23" s="78">
        <v>7</v>
      </c>
      <c r="AP23" s="95">
        <v>19450</v>
      </c>
      <c r="AQ23" s="97">
        <v>19457</v>
      </c>
      <c r="AR23" s="97">
        <v>20325</v>
      </c>
      <c r="AS23" s="97">
        <v>20375</v>
      </c>
      <c r="AT23" s="97">
        <v>20372</v>
      </c>
      <c r="AU23" s="107">
        <v>20390</v>
      </c>
      <c r="AV23" s="86">
        <v>25502.16</v>
      </c>
      <c r="AW23" s="76">
        <v>23492.760000000002</v>
      </c>
      <c r="AX23" s="76">
        <v>23494.5</v>
      </c>
      <c r="AY23" s="145">
        <v>23522.639999999999</v>
      </c>
      <c r="AZ23" s="78">
        <f>SUM(AZ24:AZ29)</f>
        <v>24820</v>
      </c>
      <c r="BA23" s="95">
        <v>3125</v>
      </c>
      <c r="BB23" s="97">
        <v>3125</v>
      </c>
      <c r="BC23" s="107">
        <v>3153</v>
      </c>
      <c r="BD23" s="86">
        <v>4270</v>
      </c>
      <c r="BE23" s="76">
        <v>4586.67256</v>
      </c>
      <c r="BF23" s="166">
        <v>4367</v>
      </c>
      <c r="BG23" s="152">
        <v>3223</v>
      </c>
      <c r="BH23" s="96">
        <v>3018</v>
      </c>
      <c r="BI23" s="96">
        <v>3393</v>
      </c>
      <c r="BJ23" s="96">
        <v>3397</v>
      </c>
      <c r="BK23" s="129">
        <v>3396</v>
      </c>
      <c r="BL23" s="86">
        <v>2194</v>
      </c>
      <c r="BM23" s="76">
        <v>2112</v>
      </c>
      <c r="BN23" s="166">
        <v>2104</v>
      </c>
      <c r="BO23" s="95"/>
      <c r="BP23" s="107"/>
      <c r="BQ23" s="86">
        <v>508</v>
      </c>
      <c r="BR23" s="78">
        <v>508</v>
      </c>
      <c r="BS23" s="95">
        <v>12216.430000000002</v>
      </c>
      <c r="BT23" s="107">
        <v>12489.180000000002</v>
      </c>
      <c r="BU23" s="86">
        <v>1028</v>
      </c>
      <c r="BV23" s="162">
        <v>1028</v>
      </c>
      <c r="BW23" s="78">
        <v>1028</v>
      </c>
      <c r="BX23" s="95">
        <v>1130.308</v>
      </c>
      <c r="BY23" s="107">
        <v>1330.308</v>
      </c>
      <c r="BZ23" s="86">
        <v>1589</v>
      </c>
      <c r="CA23" s="76">
        <v>1590</v>
      </c>
      <c r="CB23" s="145">
        <v>1589</v>
      </c>
      <c r="CC23" s="145">
        <v>1564</v>
      </c>
      <c r="CD23" s="78">
        <v>1564</v>
      </c>
      <c r="CE23" s="95" t="s">
        <v>117</v>
      </c>
      <c r="CF23" s="97" t="s">
        <v>117</v>
      </c>
      <c r="CG23" s="97" t="s">
        <v>117</v>
      </c>
      <c r="CH23" s="107"/>
      <c r="CI23" s="86">
        <v>30509</v>
      </c>
      <c r="CJ23" s="76">
        <v>30172</v>
      </c>
      <c r="CK23" s="145">
        <v>30509</v>
      </c>
      <c r="CL23" s="78">
        <v>31500</v>
      </c>
      <c r="CM23" s="95">
        <v>2207.6999999999998</v>
      </c>
      <c r="CN23" s="129">
        <v>2306</v>
      </c>
      <c r="CO23" s="86">
        <v>5653</v>
      </c>
      <c r="CP23" s="76">
        <v>5693</v>
      </c>
      <c r="CQ23" s="145">
        <v>6146</v>
      </c>
      <c r="CR23" s="145">
        <v>6945</v>
      </c>
      <c r="CS23" s="78">
        <v>7193</v>
      </c>
      <c r="CT23" s="95">
        <v>6648</v>
      </c>
      <c r="CU23" s="97">
        <v>6709</v>
      </c>
      <c r="CV23" s="97">
        <v>6731</v>
      </c>
      <c r="CW23" s="97">
        <v>6685</v>
      </c>
      <c r="CX23" s="107">
        <v>6700</v>
      </c>
      <c r="CY23" s="86">
        <v>16150</v>
      </c>
      <c r="CZ23" s="76">
        <v>16155</v>
      </c>
      <c r="DA23" s="78">
        <v>16184</v>
      </c>
      <c r="DB23" s="95">
        <v>1154</v>
      </c>
      <c r="DC23" s="97">
        <v>1156</v>
      </c>
      <c r="DD23" s="107">
        <v>1278.68</v>
      </c>
      <c r="DE23" s="86">
        <v>2523</v>
      </c>
      <c r="DF23" s="76">
        <v>2553</v>
      </c>
      <c r="DG23" s="78">
        <v>2522</v>
      </c>
    </row>
    <row r="24" spans="1:111" ht="15" x14ac:dyDescent="0.25">
      <c r="A24" s="4" t="s">
        <v>26</v>
      </c>
      <c r="B24" s="34">
        <v>0</v>
      </c>
      <c r="C24" s="27">
        <v>0</v>
      </c>
      <c r="D24" s="27">
        <v>0</v>
      </c>
      <c r="E24" s="49">
        <v>0</v>
      </c>
      <c r="F24" s="49">
        <v>1</v>
      </c>
      <c r="G24" s="83">
        <v>5580.6707699999997</v>
      </c>
      <c r="H24" s="85">
        <v>5598.9642999999996</v>
      </c>
      <c r="I24" s="85">
        <v>5662.39977</v>
      </c>
      <c r="J24" s="85">
        <v>5700</v>
      </c>
      <c r="K24" s="84">
        <v>5714</v>
      </c>
      <c r="L24" s="126">
        <v>5722</v>
      </c>
      <c r="M24" s="86"/>
      <c r="N24" s="76"/>
      <c r="O24" s="166"/>
      <c r="P24" s="117">
        <v>176</v>
      </c>
      <c r="Q24" s="86" t="s">
        <v>117</v>
      </c>
      <c r="R24" s="76" t="s">
        <v>117</v>
      </c>
      <c r="S24" s="76" t="s">
        <v>117</v>
      </c>
      <c r="T24" s="76" t="s">
        <v>117</v>
      </c>
      <c r="U24" s="76"/>
      <c r="V24" s="147"/>
      <c r="W24" s="162"/>
      <c r="X24" s="83" t="s">
        <v>117</v>
      </c>
      <c r="Y24" s="85" t="s">
        <v>117</v>
      </c>
      <c r="Z24" s="85" t="s">
        <v>117</v>
      </c>
      <c r="AA24" s="85"/>
      <c r="AB24" s="84" t="s">
        <v>117</v>
      </c>
      <c r="AC24" s="126"/>
      <c r="AD24" s="86"/>
      <c r="AE24" s="78"/>
      <c r="AF24" s="83" t="s">
        <v>117</v>
      </c>
      <c r="AG24" s="84" t="s">
        <v>117</v>
      </c>
      <c r="AH24" s="200" t="s">
        <v>117</v>
      </c>
      <c r="AI24" s="200" t="s">
        <v>117</v>
      </c>
      <c r="AJ24" s="126"/>
      <c r="AK24" s="86" t="s">
        <v>117</v>
      </c>
      <c r="AL24" s="76" t="s">
        <v>117</v>
      </c>
      <c r="AM24" s="145" t="s">
        <v>117</v>
      </c>
      <c r="AN24" s="145"/>
      <c r="AO24" s="78"/>
      <c r="AP24" s="83" t="s">
        <v>117</v>
      </c>
      <c r="AQ24" s="85" t="s">
        <v>117</v>
      </c>
      <c r="AR24" s="85" t="s">
        <v>117</v>
      </c>
      <c r="AS24" s="85"/>
      <c r="AT24" s="85"/>
      <c r="AU24" s="106"/>
      <c r="AV24" s="86" t="s">
        <v>117</v>
      </c>
      <c r="AW24" s="76">
        <v>10314.1</v>
      </c>
      <c r="AX24" s="76">
        <v>10325.5</v>
      </c>
      <c r="AY24" s="145">
        <v>10326.98</v>
      </c>
      <c r="AZ24" s="78">
        <v>11222</v>
      </c>
      <c r="BA24" s="83" t="s">
        <v>117</v>
      </c>
      <c r="BB24" s="85" t="s">
        <v>117</v>
      </c>
      <c r="BC24" s="106" t="s">
        <v>117</v>
      </c>
      <c r="BD24" s="86" t="s">
        <v>117</v>
      </c>
      <c r="BE24" s="76" t="s">
        <v>117</v>
      </c>
      <c r="BF24" s="166"/>
      <c r="BG24" s="135" t="s">
        <v>117</v>
      </c>
      <c r="BH24" s="84"/>
      <c r="BI24" s="84"/>
      <c r="BJ24" s="84"/>
      <c r="BK24" s="126"/>
      <c r="BL24" s="86" t="s">
        <v>117</v>
      </c>
      <c r="BM24" s="76" t="s">
        <v>117</v>
      </c>
      <c r="BN24" s="166"/>
      <c r="BO24" s="83"/>
      <c r="BP24" s="106"/>
      <c r="BQ24" s="86" t="s">
        <v>117</v>
      </c>
      <c r="BR24" s="78" t="s">
        <v>117</v>
      </c>
      <c r="BS24" s="83" t="s">
        <v>117</v>
      </c>
      <c r="BT24" s="106" t="s">
        <v>117</v>
      </c>
      <c r="BU24" s="86">
        <v>101</v>
      </c>
      <c r="BV24" s="162">
        <v>101</v>
      </c>
      <c r="BW24" s="78"/>
      <c r="BX24" s="83">
        <v>32.299999999999997</v>
      </c>
      <c r="BY24" s="106">
        <v>32.299999999999997</v>
      </c>
      <c r="BZ24" s="86" t="s">
        <v>117</v>
      </c>
      <c r="CA24" s="76" t="s">
        <v>117</v>
      </c>
      <c r="CB24" s="145" t="s">
        <v>117</v>
      </c>
      <c r="CC24" s="145"/>
      <c r="CD24" s="78"/>
      <c r="CE24" s="83" t="s">
        <v>117</v>
      </c>
      <c r="CF24" s="85" t="s">
        <v>117</v>
      </c>
      <c r="CG24" s="85" t="s">
        <v>117</v>
      </c>
      <c r="CH24" s="106"/>
      <c r="CI24" s="86" t="s">
        <v>117</v>
      </c>
      <c r="CJ24" s="76" t="s">
        <v>117</v>
      </c>
      <c r="CK24" s="145" t="s">
        <v>117</v>
      </c>
      <c r="CL24" s="78" t="s">
        <v>117</v>
      </c>
      <c r="CM24" s="83" t="s">
        <v>117</v>
      </c>
      <c r="CN24" s="126"/>
      <c r="CO24" s="86" t="s">
        <v>117</v>
      </c>
      <c r="CP24" s="76" t="s">
        <v>117</v>
      </c>
      <c r="CQ24" s="145" t="s">
        <v>117</v>
      </c>
      <c r="CR24" s="145"/>
      <c r="CS24" s="78"/>
      <c r="CT24" s="83" t="s">
        <v>117</v>
      </c>
      <c r="CU24" s="85" t="s">
        <v>117</v>
      </c>
      <c r="CV24" s="85" t="s">
        <v>117</v>
      </c>
      <c r="CW24" s="85"/>
      <c r="CX24" s="106"/>
      <c r="CY24" s="86" t="s">
        <v>117</v>
      </c>
      <c r="CZ24" s="76" t="s">
        <v>117</v>
      </c>
      <c r="DA24" s="78" t="s">
        <v>117</v>
      </c>
      <c r="DB24" s="83" t="s">
        <v>117</v>
      </c>
      <c r="DC24" s="85" t="s">
        <v>117</v>
      </c>
      <c r="DD24" s="106" t="s">
        <v>117</v>
      </c>
      <c r="DE24" s="86" t="s">
        <v>117</v>
      </c>
      <c r="DF24" s="76" t="s">
        <v>117</v>
      </c>
      <c r="DG24" s="78" t="s">
        <v>117</v>
      </c>
    </row>
    <row r="25" spans="1:111" ht="15" x14ac:dyDescent="0.25">
      <c r="A25" s="4" t="s">
        <v>112</v>
      </c>
      <c r="B25" s="34">
        <v>0</v>
      </c>
      <c r="C25" s="27">
        <v>0</v>
      </c>
      <c r="D25" s="27">
        <v>0</v>
      </c>
      <c r="E25" s="49">
        <v>0</v>
      </c>
      <c r="F25" s="49">
        <v>1</v>
      </c>
      <c r="G25" s="95" t="s">
        <v>117</v>
      </c>
      <c r="H25" s="96" t="s">
        <v>117</v>
      </c>
      <c r="I25" s="97" t="s">
        <v>117</v>
      </c>
      <c r="J25" s="97"/>
      <c r="K25" s="96"/>
      <c r="L25" s="129"/>
      <c r="M25" s="86"/>
      <c r="N25" s="76"/>
      <c r="O25" s="166"/>
      <c r="P25" s="120" t="s">
        <v>117</v>
      </c>
      <c r="Q25" s="86" t="s">
        <v>117</v>
      </c>
      <c r="R25" s="76" t="s">
        <v>117</v>
      </c>
      <c r="S25" s="76" t="s">
        <v>117</v>
      </c>
      <c r="T25" s="76" t="s">
        <v>117</v>
      </c>
      <c r="U25" s="76"/>
      <c r="V25" s="147"/>
      <c r="W25" s="162"/>
      <c r="X25" s="95" t="s">
        <v>117</v>
      </c>
      <c r="Y25" s="96" t="s">
        <v>117</v>
      </c>
      <c r="Z25" s="97" t="s">
        <v>117</v>
      </c>
      <c r="AA25" s="97"/>
      <c r="AB25" s="96" t="s">
        <v>117</v>
      </c>
      <c r="AC25" s="129"/>
      <c r="AD25" s="86"/>
      <c r="AE25" s="78"/>
      <c r="AF25" s="95" t="s">
        <v>117</v>
      </c>
      <c r="AG25" s="96" t="s">
        <v>117</v>
      </c>
      <c r="AH25" s="201" t="s">
        <v>117</v>
      </c>
      <c r="AI25" s="201" t="s">
        <v>117</v>
      </c>
      <c r="AJ25" s="129"/>
      <c r="AK25" s="86" t="s">
        <v>117</v>
      </c>
      <c r="AL25" s="76" t="s">
        <v>117</v>
      </c>
      <c r="AM25" s="145" t="s">
        <v>117</v>
      </c>
      <c r="AN25" s="145"/>
      <c r="AO25" s="78"/>
      <c r="AP25" s="95" t="s">
        <v>117</v>
      </c>
      <c r="AQ25" s="96" t="s">
        <v>117</v>
      </c>
      <c r="AR25" s="97" t="s">
        <v>117</v>
      </c>
      <c r="AS25" s="97"/>
      <c r="AT25" s="97"/>
      <c r="AU25" s="107"/>
      <c r="AV25" s="86" t="s">
        <v>117</v>
      </c>
      <c r="AW25" s="76">
        <v>8213.66</v>
      </c>
      <c r="AX25" s="76">
        <v>8204</v>
      </c>
      <c r="AY25" s="145">
        <v>8230.66</v>
      </c>
      <c r="AZ25" s="78">
        <v>8578</v>
      </c>
      <c r="BA25" s="95" t="s">
        <v>117</v>
      </c>
      <c r="BB25" s="96" t="s">
        <v>117</v>
      </c>
      <c r="BC25" s="107" t="s">
        <v>117</v>
      </c>
      <c r="BD25" s="86" t="s">
        <v>117</v>
      </c>
      <c r="BE25" s="76" t="s">
        <v>117</v>
      </c>
      <c r="BF25" s="166"/>
      <c r="BG25" s="152" t="s">
        <v>117</v>
      </c>
      <c r="BH25" s="96"/>
      <c r="BI25" s="96"/>
      <c r="BJ25" s="96"/>
      <c r="BK25" s="129"/>
      <c r="BL25" s="86" t="s">
        <v>117</v>
      </c>
      <c r="BM25" s="76" t="s">
        <v>117</v>
      </c>
      <c r="BN25" s="166"/>
      <c r="BO25" s="95"/>
      <c r="BP25" s="107"/>
      <c r="BQ25" s="86" t="s">
        <v>117</v>
      </c>
      <c r="BR25" s="78" t="s">
        <v>117</v>
      </c>
      <c r="BS25" s="95" t="s">
        <v>117</v>
      </c>
      <c r="BT25" s="107" t="s">
        <v>117</v>
      </c>
      <c r="BU25" s="86" t="s">
        <v>117</v>
      </c>
      <c r="BV25" s="162" t="s">
        <v>117</v>
      </c>
      <c r="BW25" s="78"/>
      <c r="BX25" s="95" t="s">
        <v>117</v>
      </c>
      <c r="BY25" s="107" t="s">
        <v>117</v>
      </c>
      <c r="BZ25" s="86" t="s">
        <v>117</v>
      </c>
      <c r="CA25" s="76" t="s">
        <v>117</v>
      </c>
      <c r="CB25" s="145" t="s">
        <v>117</v>
      </c>
      <c r="CC25" s="145"/>
      <c r="CD25" s="78"/>
      <c r="CE25" s="95" t="s">
        <v>117</v>
      </c>
      <c r="CF25" s="96" t="s">
        <v>117</v>
      </c>
      <c r="CG25" s="97" t="s">
        <v>117</v>
      </c>
      <c r="CH25" s="107"/>
      <c r="CI25" s="86" t="s">
        <v>117</v>
      </c>
      <c r="CJ25" s="76" t="s">
        <v>117</v>
      </c>
      <c r="CK25" s="145" t="s">
        <v>117</v>
      </c>
      <c r="CL25" s="78" t="s">
        <v>117</v>
      </c>
      <c r="CM25" s="95" t="s">
        <v>117</v>
      </c>
      <c r="CN25" s="129"/>
      <c r="CO25" s="86" t="s">
        <v>117</v>
      </c>
      <c r="CP25" s="76" t="s">
        <v>117</v>
      </c>
      <c r="CQ25" s="145" t="s">
        <v>117</v>
      </c>
      <c r="CR25" s="145"/>
      <c r="CS25" s="78"/>
      <c r="CT25" s="95" t="s">
        <v>117</v>
      </c>
      <c r="CU25" s="96" t="s">
        <v>117</v>
      </c>
      <c r="CV25" s="97" t="s">
        <v>117</v>
      </c>
      <c r="CW25" s="97"/>
      <c r="CX25" s="107"/>
      <c r="CY25" s="86" t="s">
        <v>117</v>
      </c>
      <c r="CZ25" s="76" t="s">
        <v>117</v>
      </c>
      <c r="DA25" s="78" t="s">
        <v>117</v>
      </c>
      <c r="DB25" s="95" t="s">
        <v>117</v>
      </c>
      <c r="DC25" s="96" t="s">
        <v>117</v>
      </c>
      <c r="DD25" s="107" t="s">
        <v>117</v>
      </c>
      <c r="DE25" s="86" t="s">
        <v>117</v>
      </c>
      <c r="DF25" s="76" t="s">
        <v>117</v>
      </c>
      <c r="DG25" s="78" t="s">
        <v>117</v>
      </c>
    </row>
    <row r="26" spans="1:111" ht="15" x14ac:dyDescent="0.25">
      <c r="A26" s="4" t="s">
        <v>113</v>
      </c>
      <c r="B26" s="34">
        <v>0</v>
      </c>
      <c r="C26" s="27">
        <v>0</v>
      </c>
      <c r="D26" s="27">
        <v>0</v>
      </c>
      <c r="E26" s="49">
        <v>0</v>
      </c>
      <c r="F26" s="49">
        <v>1</v>
      </c>
      <c r="G26" s="83">
        <v>7846.7</v>
      </c>
      <c r="H26" s="85">
        <v>7969.0329999999994</v>
      </c>
      <c r="I26" s="85">
        <v>7994.3019999999997</v>
      </c>
      <c r="J26" s="85">
        <v>8418</v>
      </c>
      <c r="K26" s="84">
        <v>8436</v>
      </c>
      <c r="L26" s="126">
        <v>8795</v>
      </c>
      <c r="M26" s="86"/>
      <c r="N26" s="76"/>
      <c r="O26" s="166"/>
      <c r="P26" s="117">
        <v>2218</v>
      </c>
      <c r="Q26" s="86" t="s">
        <v>117</v>
      </c>
      <c r="R26" s="76" t="s">
        <v>117</v>
      </c>
      <c r="S26" s="76" t="s">
        <v>117</v>
      </c>
      <c r="T26" s="76" t="s">
        <v>117</v>
      </c>
      <c r="U26" s="76"/>
      <c r="V26" s="147"/>
      <c r="W26" s="162"/>
      <c r="X26" s="83" t="s">
        <v>117</v>
      </c>
      <c r="Y26" s="85" t="s">
        <v>117</v>
      </c>
      <c r="Z26" s="85" t="s">
        <v>117</v>
      </c>
      <c r="AA26" s="85"/>
      <c r="AB26" s="84" t="s">
        <v>117</v>
      </c>
      <c r="AC26" s="126"/>
      <c r="AD26" s="86"/>
      <c r="AE26" s="78"/>
      <c r="AF26" s="83" t="s">
        <v>117</v>
      </c>
      <c r="AG26" s="84" t="s">
        <v>117</v>
      </c>
      <c r="AH26" s="200" t="s">
        <v>117</v>
      </c>
      <c r="AI26" s="200" t="s">
        <v>117</v>
      </c>
      <c r="AJ26" s="126"/>
      <c r="AK26" s="86" t="s">
        <v>117</v>
      </c>
      <c r="AL26" s="76" t="s">
        <v>117</v>
      </c>
      <c r="AM26" s="145" t="s">
        <v>117</v>
      </c>
      <c r="AN26" s="145"/>
      <c r="AO26" s="78"/>
      <c r="AP26" s="83" t="s">
        <v>117</v>
      </c>
      <c r="AQ26" s="85" t="s">
        <v>117</v>
      </c>
      <c r="AR26" s="85" t="s">
        <v>117</v>
      </c>
      <c r="AS26" s="85"/>
      <c r="AT26" s="85"/>
      <c r="AU26" s="106"/>
      <c r="AV26" s="86" t="s">
        <v>117</v>
      </c>
      <c r="AW26" s="76" t="s">
        <v>117</v>
      </c>
      <c r="AX26" s="76" t="s">
        <v>117</v>
      </c>
      <c r="AY26" s="145" t="s">
        <v>117</v>
      </c>
      <c r="AZ26" s="78"/>
      <c r="BA26" s="83" t="s">
        <v>117</v>
      </c>
      <c r="BB26" s="85" t="s">
        <v>117</v>
      </c>
      <c r="BC26" s="106" t="s">
        <v>117</v>
      </c>
      <c r="BD26" s="86" t="s">
        <v>117</v>
      </c>
      <c r="BE26" s="76" t="s">
        <v>117</v>
      </c>
      <c r="BF26" s="166"/>
      <c r="BG26" s="135" t="s">
        <v>117</v>
      </c>
      <c r="BH26" s="84"/>
      <c r="BI26" s="84"/>
      <c r="BJ26" s="84"/>
      <c r="BK26" s="126"/>
      <c r="BL26" s="86" t="s">
        <v>117</v>
      </c>
      <c r="BM26" s="76" t="s">
        <v>117</v>
      </c>
      <c r="BN26" s="166"/>
      <c r="BO26" s="83"/>
      <c r="BP26" s="106"/>
      <c r="BQ26" s="86" t="s">
        <v>117</v>
      </c>
      <c r="BR26" s="78" t="s">
        <v>117</v>
      </c>
      <c r="BS26" s="83" t="s">
        <v>117</v>
      </c>
      <c r="BT26" s="106" t="s">
        <v>117</v>
      </c>
      <c r="BU26" s="86" t="s">
        <v>117</v>
      </c>
      <c r="BV26" s="162" t="s">
        <v>117</v>
      </c>
      <c r="BW26" s="78"/>
      <c r="BX26" s="83" t="s">
        <v>117</v>
      </c>
      <c r="BY26" s="106" t="s">
        <v>117</v>
      </c>
      <c r="BZ26" s="86" t="s">
        <v>117</v>
      </c>
      <c r="CA26" s="76" t="s">
        <v>117</v>
      </c>
      <c r="CB26" s="145" t="s">
        <v>117</v>
      </c>
      <c r="CC26" s="145"/>
      <c r="CD26" s="78"/>
      <c r="CE26" s="83" t="s">
        <v>117</v>
      </c>
      <c r="CF26" s="85" t="s">
        <v>117</v>
      </c>
      <c r="CG26" s="85" t="s">
        <v>117</v>
      </c>
      <c r="CH26" s="106"/>
      <c r="CI26" s="86" t="s">
        <v>117</v>
      </c>
      <c r="CJ26" s="76" t="s">
        <v>117</v>
      </c>
      <c r="CK26" s="145" t="s">
        <v>117</v>
      </c>
      <c r="CL26" s="78" t="s">
        <v>117</v>
      </c>
      <c r="CM26" s="83" t="s">
        <v>117</v>
      </c>
      <c r="CN26" s="126"/>
      <c r="CO26" s="86" t="s">
        <v>117</v>
      </c>
      <c r="CP26" s="76" t="s">
        <v>117</v>
      </c>
      <c r="CQ26" s="145" t="s">
        <v>117</v>
      </c>
      <c r="CR26" s="145"/>
      <c r="CS26" s="78"/>
      <c r="CT26" s="83" t="s">
        <v>117</v>
      </c>
      <c r="CU26" s="85" t="s">
        <v>117</v>
      </c>
      <c r="CV26" s="85" t="s">
        <v>117</v>
      </c>
      <c r="CW26" s="85"/>
      <c r="CX26" s="106"/>
      <c r="CY26" s="86" t="s">
        <v>117</v>
      </c>
      <c r="CZ26" s="76" t="s">
        <v>117</v>
      </c>
      <c r="DA26" s="78" t="s">
        <v>117</v>
      </c>
      <c r="DB26" s="83" t="s">
        <v>117</v>
      </c>
      <c r="DC26" s="85" t="s">
        <v>117</v>
      </c>
      <c r="DD26" s="106" t="s">
        <v>117</v>
      </c>
      <c r="DE26" s="86" t="s">
        <v>117</v>
      </c>
      <c r="DF26" s="76" t="s">
        <v>117</v>
      </c>
      <c r="DG26" s="78" t="s">
        <v>117</v>
      </c>
    </row>
    <row r="27" spans="1:111" ht="15" x14ac:dyDescent="0.25">
      <c r="A27" s="4" t="s">
        <v>27</v>
      </c>
      <c r="B27" s="34">
        <v>0</v>
      </c>
      <c r="C27" s="27">
        <v>0</v>
      </c>
      <c r="D27" s="27">
        <v>0</v>
      </c>
      <c r="E27" s="49">
        <v>0</v>
      </c>
      <c r="F27" s="49">
        <v>1</v>
      </c>
      <c r="G27" s="83" t="s">
        <v>117</v>
      </c>
      <c r="H27" s="85" t="s">
        <v>117</v>
      </c>
      <c r="I27" s="85" t="s">
        <v>117</v>
      </c>
      <c r="J27" s="85"/>
      <c r="K27" s="84"/>
      <c r="L27" s="126"/>
      <c r="M27" s="86"/>
      <c r="N27" s="76"/>
      <c r="O27" s="166"/>
      <c r="P27" s="117" t="s">
        <v>117</v>
      </c>
      <c r="Q27" s="86">
        <v>450</v>
      </c>
      <c r="R27" s="76" t="s">
        <v>117</v>
      </c>
      <c r="S27" s="76" t="s">
        <v>117</v>
      </c>
      <c r="T27" s="76" t="s">
        <v>117</v>
      </c>
      <c r="U27" s="76"/>
      <c r="V27" s="147"/>
      <c r="W27" s="162"/>
      <c r="X27" s="83">
        <v>1146.5</v>
      </c>
      <c r="Y27" s="85">
        <v>1171.5</v>
      </c>
      <c r="Z27" s="85">
        <v>1171.5</v>
      </c>
      <c r="AA27" s="106">
        <v>1171.5</v>
      </c>
      <c r="AB27" s="84">
        <v>1171.5</v>
      </c>
      <c r="AC27" s="142">
        <v>1171.5</v>
      </c>
      <c r="AD27" s="86"/>
      <c r="AE27" s="78"/>
      <c r="AF27" s="83" t="s">
        <v>117</v>
      </c>
      <c r="AG27" s="84" t="s">
        <v>117</v>
      </c>
      <c r="AH27" s="200" t="s">
        <v>117</v>
      </c>
      <c r="AI27" s="200" t="s">
        <v>117</v>
      </c>
      <c r="AJ27" s="126"/>
      <c r="AK27" s="86" t="s">
        <v>117</v>
      </c>
      <c r="AL27" s="76" t="s">
        <v>117</v>
      </c>
      <c r="AM27" s="145" t="s">
        <v>117</v>
      </c>
      <c r="AN27" s="145"/>
      <c r="AO27" s="78"/>
      <c r="AP27" s="83">
        <v>2451</v>
      </c>
      <c r="AQ27" s="85">
        <v>2451</v>
      </c>
      <c r="AR27" s="85">
        <v>3301</v>
      </c>
      <c r="AS27" s="85"/>
      <c r="AT27" s="85"/>
      <c r="AU27" s="106"/>
      <c r="AV27" s="86" t="s">
        <v>117</v>
      </c>
      <c r="AW27" s="76">
        <v>4965</v>
      </c>
      <c r="AX27" s="76">
        <v>4965</v>
      </c>
      <c r="AY27" s="145">
        <v>4965</v>
      </c>
      <c r="AZ27" s="78">
        <v>5020</v>
      </c>
      <c r="BA27" s="83" t="s">
        <v>117</v>
      </c>
      <c r="BB27" s="85" t="s">
        <v>117</v>
      </c>
      <c r="BC27" s="106" t="s">
        <v>117</v>
      </c>
      <c r="BD27" s="86">
        <v>2528</v>
      </c>
      <c r="BE27" s="76">
        <v>2528</v>
      </c>
      <c r="BF27" s="166">
        <v>2744</v>
      </c>
      <c r="BG27" s="135" t="s">
        <v>117</v>
      </c>
      <c r="BH27" s="84"/>
      <c r="BI27" s="84"/>
      <c r="BJ27" s="84"/>
      <c r="BK27" s="126"/>
      <c r="BL27" s="86" t="s">
        <v>117</v>
      </c>
      <c r="BM27" s="76" t="s">
        <v>117</v>
      </c>
      <c r="BN27" s="166"/>
      <c r="BO27" s="83"/>
      <c r="BP27" s="106"/>
      <c r="BQ27" s="86">
        <v>292</v>
      </c>
      <c r="BR27" s="78">
        <v>292</v>
      </c>
      <c r="BS27" s="83" t="s">
        <v>117</v>
      </c>
      <c r="BT27" s="106" t="s">
        <v>117</v>
      </c>
      <c r="BU27" s="86">
        <v>900</v>
      </c>
      <c r="BV27" s="162">
        <v>900</v>
      </c>
      <c r="BW27" s="78"/>
      <c r="BX27" s="83">
        <v>1096</v>
      </c>
      <c r="BY27" s="106">
        <v>1296</v>
      </c>
      <c r="BZ27" s="86" t="s">
        <v>117</v>
      </c>
      <c r="CA27" s="76" t="s">
        <v>117</v>
      </c>
      <c r="CB27" s="145" t="s">
        <v>117</v>
      </c>
      <c r="CC27" s="145"/>
      <c r="CD27" s="78"/>
      <c r="CE27" s="83" t="s">
        <v>117</v>
      </c>
      <c r="CF27" s="85" t="s">
        <v>117</v>
      </c>
      <c r="CG27" s="85" t="s">
        <v>117</v>
      </c>
      <c r="CH27" s="106"/>
      <c r="CI27" s="86">
        <v>450</v>
      </c>
      <c r="CJ27" s="76" t="s">
        <v>117</v>
      </c>
      <c r="CK27" s="145" t="s">
        <v>117</v>
      </c>
      <c r="CL27" s="78" t="s">
        <v>117</v>
      </c>
      <c r="CM27" s="83">
        <v>1330</v>
      </c>
      <c r="CN27" s="126">
        <v>1413</v>
      </c>
      <c r="CO27" s="86" t="s">
        <v>117</v>
      </c>
      <c r="CP27" s="76" t="s">
        <v>117</v>
      </c>
      <c r="CQ27" s="145" t="s">
        <v>117</v>
      </c>
      <c r="CR27" s="145"/>
      <c r="CS27" s="78"/>
      <c r="CT27" s="83" t="s">
        <v>117</v>
      </c>
      <c r="CU27" s="85" t="s">
        <v>117</v>
      </c>
      <c r="CV27" s="85" t="s">
        <v>117</v>
      </c>
      <c r="CW27" s="85"/>
      <c r="CX27" s="106"/>
      <c r="CY27" s="86" t="s">
        <v>117</v>
      </c>
      <c r="CZ27" s="76" t="s">
        <v>117</v>
      </c>
      <c r="DA27" s="78" t="s">
        <v>117</v>
      </c>
      <c r="DB27" s="83" t="s">
        <v>117</v>
      </c>
      <c r="DC27" s="85" t="s">
        <v>117</v>
      </c>
      <c r="DD27" s="106" t="s">
        <v>117</v>
      </c>
      <c r="DE27" s="86">
        <v>916</v>
      </c>
      <c r="DF27" s="76">
        <v>916</v>
      </c>
      <c r="DG27" s="78">
        <v>916</v>
      </c>
    </row>
    <row r="28" spans="1:111" ht="15" x14ac:dyDescent="0.25">
      <c r="A28" s="5" t="s">
        <v>93</v>
      </c>
      <c r="B28" s="35">
        <v>0</v>
      </c>
      <c r="C28" s="28">
        <v>0</v>
      </c>
      <c r="D28" s="28">
        <v>0</v>
      </c>
      <c r="E28" s="50">
        <v>0</v>
      </c>
      <c r="F28" s="50">
        <v>1</v>
      </c>
      <c r="G28" s="83" t="s">
        <v>117</v>
      </c>
      <c r="H28" s="85" t="s">
        <v>117</v>
      </c>
      <c r="I28" s="85" t="s">
        <v>117</v>
      </c>
      <c r="J28" s="85"/>
      <c r="K28" s="84"/>
      <c r="L28" s="126"/>
      <c r="M28" s="86"/>
      <c r="N28" s="76"/>
      <c r="O28" s="166"/>
      <c r="P28" s="117" t="s">
        <v>117</v>
      </c>
      <c r="Q28" s="86" t="s">
        <v>117</v>
      </c>
      <c r="R28" s="76" t="s">
        <v>117</v>
      </c>
      <c r="S28" s="76" t="s">
        <v>117</v>
      </c>
      <c r="T28" s="76" t="s">
        <v>117</v>
      </c>
      <c r="U28" s="76"/>
      <c r="V28" s="147"/>
      <c r="W28" s="162"/>
      <c r="X28" s="83" t="s">
        <v>117</v>
      </c>
      <c r="Y28" s="85" t="s">
        <v>117</v>
      </c>
      <c r="Z28" s="85" t="s">
        <v>117</v>
      </c>
      <c r="AA28" s="85"/>
      <c r="AB28" s="84" t="s">
        <v>117</v>
      </c>
      <c r="AC28" s="126"/>
      <c r="AD28" s="86"/>
      <c r="AE28" s="78"/>
      <c r="AF28" s="83" t="s">
        <v>117</v>
      </c>
      <c r="AG28" s="84" t="s">
        <v>117</v>
      </c>
      <c r="AH28" s="200" t="s">
        <v>117</v>
      </c>
      <c r="AI28" s="200" t="s">
        <v>117</v>
      </c>
      <c r="AJ28" s="126"/>
      <c r="AK28" s="86" t="s">
        <v>117</v>
      </c>
      <c r="AL28" s="76" t="s">
        <v>117</v>
      </c>
      <c r="AM28" s="145" t="s">
        <v>117</v>
      </c>
      <c r="AN28" s="145"/>
      <c r="AO28" s="78"/>
      <c r="AP28" s="83" t="s">
        <v>117</v>
      </c>
      <c r="AQ28" s="85" t="s">
        <v>117</v>
      </c>
      <c r="AR28" s="85" t="s">
        <v>117</v>
      </c>
      <c r="AS28" s="85"/>
      <c r="AT28" s="85"/>
      <c r="AU28" s="106"/>
      <c r="AV28" s="86" t="s">
        <v>117</v>
      </c>
      <c r="AW28" s="76" t="s">
        <v>117</v>
      </c>
      <c r="AX28" s="76" t="s">
        <v>117</v>
      </c>
      <c r="AY28" s="145" t="s">
        <v>117</v>
      </c>
      <c r="AZ28" s="78"/>
      <c r="BA28" s="83" t="s">
        <v>117</v>
      </c>
      <c r="BB28" s="85" t="s">
        <v>117</v>
      </c>
      <c r="BC28" s="106" t="s">
        <v>117</v>
      </c>
      <c r="BD28" s="86" t="s">
        <v>117</v>
      </c>
      <c r="BE28" s="76" t="s">
        <v>117</v>
      </c>
      <c r="BF28" s="166"/>
      <c r="BG28" s="135" t="s">
        <v>117</v>
      </c>
      <c r="BH28" s="84"/>
      <c r="BI28" s="84"/>
      <c r="BJ28" s="84"/>
      <c r="BK28" s="126"/>
      <c r="BL28" s="86" t="s">
        <v>117</v>
      </c>
      <c r="BM28" s="76" t="s">
        <v>117</v>
      </c>
      <c r="BN28" s="166"/>
      <c r="BO28" s="83"/>
      <c r="BP28" s="106"/>
      <c r="BQ28" s="86" t="s">
        <v>117</v>
      </c>
      <c r="BR28" s="78" t="s">
        <v>117</v>
      </c>
      <c r="BS28" s="83" t="s">
        <v>117</v>
      </c>
      <c r="BT28" s="106" t="s">
        <v>117</v>
      </c>
      <c r="BU28" s="86" t="s">
        <v>117</v>
      </c>
      <c r="BV28" s="162" t="s">
        <v>117</v>
      </c>
      <c r="BW28" s="78"/>
      <c r="BX28" s="83" t="s">
        <v>117</v>
      </c>
      <c r="BY28" s="106" t="s">
        <v>117</v>
      </c>
      <c r="BZ28" s="86" t="s">
        <v>117</v>
      </c>
      <c r="CA28" s="76" t="s">
        <v>117</v>
      </c>
      <c r="CB28" s="145" t="s">
        <v>117</v>
      </c>
      <c r="CC28" s="145"/>
      <c r="CD28" s="78"/>
      <c r="CE28" s="83" t="s">
        <v>117</v>
      </c>
      <c r="CF28" s="85" t="s">
        <v>117</v>
      </c>
      <c r="CG28" s="85" t="s">
        <v>117</v>
      </c>
      <c r="CH28" s="106"/>
      <c r="CI28" s="86" t="s">
        <v>117</v>
      </c>
      <c r="CJ28" s="76" t="s">
        <v>117</v>
      </c>
      <c r="CK28" s="145" t="s">
        <v>117</v>
      </c>
      <c r="CL28" s="78" t="s">
        <v>117</v>
      </c>
      <c r="CM28" s="83" t="s">
        <v>117</v>
      </c>
      <c r="CN28" s="126"/>
      <c r="CO28" s="86" t="s">
        <v>117</v>
      </c>
      <c r="CP28" s="76" t="s">
        <v>117</v>
      </c>
      <c r="CQ28" s="145" t="s">
        <v>117</v>
      </c>
      <c r="CR28" s="145"/>
      <c r="CS28" s="78"/>
      <c r="CT28" s="83" t="s">
        <v>117</v>
      </c>
      <c r="CU28" s="85" t="s">
        <v>117</v>
      </c>
      <c r="CV28" s="85" t="s">
        <v>117</v>
      </c>
      <c r="CW28" s="85"/>
      <c r="CX28" s="106"/>
      <c r="CY28" s="86" t="s">
        <v>117</v>
      </c>
      <c r="CZ28" s="76" t="s">
        <v>117</v>
      </c>
      <c r="DA28" s="78" t="s">
        <v>117</v>
      </c>
      <c r="DB28" s="83" t="s">
        <v>117</v>
      </c>
      <c r="DC28" s="85" t="s">
        <v>117</v>
      </c>
      <c r="DD28" s="106" t="s">
        <v>117</v>
      </c>
      <c r="DE28" s="86" t="s">
        <v>117</v>
      </c>
      <c r="DF28" s="76" t="s">
        <v>117</v>
      </c>
      <c r="DG28" s="78" t="s">
        <v>117</v>
      </c>
    </row>
    <row r="29" spans="1:111" ht="15" x14ac:dyDescent="0.25">
      <c r="A29" s="5" t="s">
        <v>28</v>
      </c>
      <c r="B29" s="35">
        <v>0</v>
      </c>
      <c r="C29" s="28">
        <v>0</v>
      </c>
      <c r="D29" s="28">
        <v>0</v>
      </c>
      <c r="E29" s="50">
        <v>0</v>
      </c>
      <c r="F29" s="50">
        <v>1</v>
      </c>
      <c r="G29" s="83">
        <v>0</v>
      </c>
      <c r="H29" s="85">
        <v>0</v>
      </c>
      <c r="I29" s="85">
        <v>0</v>
      </c>
      <c r="J29" s="85"/>
      <c r="K29" s="84"/>
      <c r="L29" s="126"/>
      <c r="M29" s="86"/>
      <c r="N29" s="76"/>
      <c r="O29" s="166"/>
      <c r="P29" s="117">
        <v>767</v>
      </c>
      <c r="Q29" s="86">
        <v>15137</v>
      </c>
      <c r="R29" s="76">
        <v>13770</v>
      </c>
      <c r="S29" s="76">
        <v>13828</v>
      </c>
      <c r="T29" s="76">
        <v>13745</v>
      </c>
      <c r="U29" s="76">
        <v>13817</v>
      </c>
      <c r="V29" s="147">
        <v>14809</v>
      </c>
      <c r="W29" s="162">
        <v>15355</v>
      </c>
      <c r="X29" s="83">
        <v>1082.6999999999998</v>
      </c>
      <c r="Y29" s="85">
        <v>1080.4000000000001</v>
      </c>
      <c r="Z29" s="85">
        <v>1087.5</v>
      </c>
      <c r="AA29" s="106">
        <v>1092.7</v>
      </c>
      <c r="AB29" s="84">
        <v>1092.7</v>
      </c>
      <c r="AC29" s="126">
        <v>1092.5</v>
      </c>
      <c r="AD29" s="86"/>
      <c r="AE29" s="78"/>
      <c r="AF29" s="83">
        <v>8.73</v>
      </c>
      <c r="AG29" s="84">
        <v>8.6199999999999992</v>
      </c>
      <c r="AH29" s="200">
        <v>7</v>
      </c>
      <c r="AI29" s="200">
        <v>9</v>
      </c>
      <c r="AJ29" s="126">
        <v>9</v>
      </c>
      <c r="AK29" s="86">
        <v>8</v>
      </c>
      <c r="AL29" s="76">
        <v>5</v>
      </c>
      <c r="AM29" s="145">
        <v>8</v>
      </c>
      <c r="AN29" s="145">
        <v>6.5</v>
      </c>
      <c r="AO29" s="78">
        <v>7</v>
      </c>
      <c r="AP29" s="83">
        <v>16999</v>
      </c>
      <c r="AQ29" s="85">
        <v>17006</v>
      </c>
      <c r="AR29" s="85">
        <v>17024</v>
      </c>
      <c r="AS29" s="97">
        <v>20375</v>
      </c>
      <c r="AT29" s="97">
        <v>20372</v>
      </c>
      <c r="AU29" s="107">
        <v>20390</v>
      </c>
      <c r="AV29" s="86">
        <v>25502.16</v>
      </c>
      <c r="AW29" s="76">
        <v>0</v>
      </c>
      <c r="AX29" s="76">
        <v>0</v>
      </c>
      <c r="AY29" s="145">
        <v>0</v>
      </c>
      <c r="AZ29" s="78"/>
      <c r="BA29" s="83">
        <v>3125</v>
      </c>
      <c r="BB29" s="85">
        <v>3125</v>
      </c>
      <c r="BC29" s="106">
        <v>3153</v>
      </c>
      <c r="BD29" s="86">
        <v>1742</v>
      </c>
      <c r="BE29" s="76">
        <v>2058.67256</v>
      </c>
      <c r="BF29" s="166">
        <v>1623</v>
      </c>
      <c r="BG29" s="135">
        <v>3223</v>
      </c>
      <c r="BH29" s="96">
        <v>3238</v>
      </c>
      <c r="BI29" s="96">
        <v>3393</v>
      </c>
      <c r="BJ29" s="96">
        <v>3397</v>
      </c>
      <c r="BK29" s="129">
        <v>3396</v>
      </c>
      <c r="BL29" s="86">
        <v>2194</v>
      </c>
      <c r="BM29" s="76">
        <v>2112</v>
      </c>
      <c r="BN29" s="166">
        <v>2104</v>
      </c>
      <c r="BO29" s="83"/>
      <c r="BP29" s="106"/>
      <c r="BQ29" s="86">
        <v>216</v>
      </c>
      <c r="BR29" s="78">
        <v>216</v>
      </c>
      <c r="BS29" s="83">
        <v>12216.430000000002</v>
      </c>
      <c r="BT29" s="106">
        <v>12489.180000000002</v>
      </c>
      <c r="BU29" s="86">
        <v>27</v>
      </c>
      <c r="BV29" s="162">
        <v>27</v>
      </c>
      <c r="BW29" s="78"/>
      <c r="BX29" s="83">
        <v>2.0080000000000382</v>
      </c>
      <c r="BY29" s="106">
        <v>2.0080000000000382</v>
      </c>
      <c r="BZ29" s="86">
        <v>1589</v>
      </c>
      <c r="CA29" s="76">
        <v>1590</v>
      </c>
      <c r="CB29" s="145">
        <v>1589</v>
      </c>
      <c r="CC29" s="145">
        <v>1564</v>
      </c>
      <c r="CD29" s="78">
        <v>1564</v>
      </c>
      <c r="CE29" s="83">
        <v>0</v>
      </c>
      <c r="CF29" s="85">
        <v>0</v>
      </c>
      <c r="CG29" s="85" t="s">
        <v>117</v>
      </c>
      <c r="CH29" s="106"/>
      <c r="CI29" s="86">
        <v>30059</v>
      </c>
      <c r="CJ29" s="76">
        <v>30172</v>
      </c>
      <c r="CK29" s="145">
        <v>30509</v>
      </c>
      <c r="CL29" s="78">
        <v>31500</v>
      </c>
      <c r="CM29" s="83">
        <v>877.69999999999982</v>
      </c>
      <c r="CN29" s="126">
        <f>CN23-CN27</f>
        <v>893</v>
      </c>
      <c r="CO29" s="86">
        <v>5653</v>
      </c>
      <c r="CP29" s="76">
        <v>5693</v>
      </c>
      <c r="CQ29" s="145">
        <v>6146</v>
      </c>
      <c r="CR29" s="145"/>
      <c r="CS29" s="78"/>
      <c r="CT29" s="83">
        <v>6648</v>
      </c>
      <c r="CU29" s="85">
        <v>6709</v>
      </c>
      <c r="CV29" s="85">
        <v>6731</v>
      </c>
      <c r="CW29" s="97">
        <v>6685</v>
      </c>
      <c r="CX29" s="107">
        <v>6700</v>
      </c>
      <c r="CY29" s="86">
        <v>16150</v>
      </c>
      <c r="CZ29" s="76">
        <v>16155</v>
      </c>
      <c r="DA29" s="78">
        <v>16184</v>
      </c>
      <c r="DB29" s="83">
        <v>1154</v>
      </c>
      <c r="DC29" s="85">
        <v>1156</v>
      </c>
      <c r="DD29" s="106">
        <v>1278.68</v>
      </c>
      <c r="DE29" s="86">
        <v>1607</v>
      </c>
      <c r="DF29" s="76">
        <v>1637</v>
      </c>
      <c r="DG29" s="78">
        <v>1606</v>
      </c>
    </row>
    <row r="30" spans="1:111" ht="15" x14ac:dyDescent="0.25">
      <c r="A30" s="10" t="s">
        <v>67</v>
      </c>
      <c r="B30" s="34">
        <v>0</v>
      </c>
      <c r="C30" s="27">
        <v>0</v>
      </c>
      <c r="D30" s="27">
        <v>1</v>
      </c>
      <c r="E30" s="49">
        <v>1</v>
      </c>
      <c r="F30" s="49">
        <v>0</v>
      </c>
      <c r="G30" s="83">
        <v>1674.5375300000001</v>
      </c>
      <c r="H30" s="85">
        <v>2110.2745800000002</v>
      </c>
      <c r="I30" s="85">
        <v>2488.7255800000003</v>
      </c>
      <c r="J30" s="85">
        <v>2730</v>
      </c>
      <c r="K30" s="84">
        <v>2887</v>
      </c>
      <c r="L30" s="126">
        <v>3133</v>
      </c>
      <c r="M30" s="86"/>
      <c r="N30" s="76"/>
      <c r="O30" s="166">
        <v>1108.5</v>
      </c>
      <c r="P30" s="117">
        <v>677</v>
      </c>
      <c r="Q30" s="86">
        <v>49</v>
      </c>
      <c r="R30" s="76">
        <v>45</v>
      </c>
      <c r="S30" s="76">
        <v>60</v>
      </c>
      <c r="T30" s="76">
        <v>60</v>
      </c>
      <c r="U30" s="76">
        <v>60</v>
      </c>
      <c r="V30" s="147">
        <v>75</v>
      </c>
      <c r="W30" s="162">
        <v>75</v>
      </c>
      <c r="X30" s="83">
        <v>270</v>
      </c>
      <c r="Y30" s="85">
        <v>278.10000000000002</v>
      </c>
      <c r="Z30" s="85">
        <v>280.60000000000002</v>
      </c>
      <c r="AA30" s="85">
        <v>282</v>
      </c>
      <c r="AB30" s="84">
        <v>308.2</v>
      </c>
      <c r="AC30" s="126">
        <v>316.2</v>
      </c>
      <c r="AD30" s="86"/>
      <c r="AE30" s="78"/>
      <c r="AF30" s="83">
        <v>4819.8100000000004</v>
      </c>
      <c r="AG30" s="84">
        <v>4887.51</v>
      </c>
      <c r="AH30" s="200">
        <v>5076</v>
      </c>
      <c r="AI30" s="200">
        <v>5245</v>
      </c>
      <c r="AJ30" s="126">
        <v>5522</v>
      </c>
      <c r="AK30" s="86">
        <v>266</v>
      </c>
      <c r="AL30" s="76">
        <v>334</v>
      </c>
      <c r="AM30" s="145">
        <v>300</v>
      </c>
      <c r="AN30" s="145">
        <v>310</v>
      </c>
      <c r="AO30" s="78">
        <v>311</v>
      </c>
      <c r="AP30" s="83">
        <v>22997</v>
      </c>
      <c r="AQ30" s="85">
        <v>23008</v>
      </c>
      <c r="AR30" s="85">
        <v>23014</v>
      </c>
      <c r="AS30" s="85">
        <v>23051.942650000001</v>
      </c>
      <c r="AT30" s="85">
        <v>23130.430250000001</v>
      </c>
      <c r="AU30" s="106">
        <v>23368.265249999997</v>
      </c>
      <c r="AV30" s="86">
        <v>4330</v>
      </c>
      <c r="AW30" s="76">
        <v>367</v>
      </c>
      <c r="AX30" s="76">
        <v>1436</v>
      </c>
      <c r="AY30" s="145">
        <v>1578.5</v>
      </c>
      <c r="AZ30" s="78">
        <v>12518</v>
      </c>
      <c r="BA30" s="83">
        <v>258</v>
      </c>
      <c r="BB30" s="85">
        <v>447</v>
      </c>
      <c r="BC30" s="106">
        <v>630</v>
      </c>
      <c r="BD30" s="86">
        <v>10928.85</v>
      </c>
      <c r="BE30" s="76">
        <v>14290.495650999985</v>
      </c>
      <c r="BF30" s="166">
        <v>8529</v>
      </c>
      <c r="BG30" s="135">
        <v>1363</v>
      </c>
      <c r="BH30" s="84">
        <v>1520</v>
      </c>
      <c r="BI30" s="84">
        <v>1978</v>
      </c>
      <c r="BJ30" s="84">
        <v>2089</v>
      </c>
      <c r="BK30" s="126">
        <v>2370</v>
      </c>
      <c r="BL30" s="86">
        <v>254</v>
      </c>
      <c r="BM30" s="76">
        <v>428</v>
      </c>
      <c r="BN30" s="166">
        <v>529</v>
      </c>
      <c r="BO30" s="83"/>
      <c r="BP30" s="106"/>
      <c r="BQ30" s="86">
        <v>2165</v>
      </c>
      <c r="BR30" s="78">
        <v>2386</v>
      </c>
      <c r="BS30" s="83">
        <v>243.23999999999998</v>
      </c>
      <c r="BT30" s="106">
        <v>243.23999999999998</v>
      </c>
      <c r="BU30" s="86">
        <v>282</v>
      </c>
      <c r="BV30" s="162">
        <v>438</v>
      </c>
      <c r="BW30" s="78">
        <v>521</v>
      </c>
      <c r="BX30" s="83">
        <v>58.326999999999998</v>
      </c>
      <c r="BY30" s="106">
        <v>58.341999999999999</v>
      </c>
      <c r="BZ30" s="86">
        <v>59</v>
      </c>
      <c r="CA30" s="76">
        <v>69</v>
      </c>
      <c r="CB30" s="145">
        <v>69</v>
      </c>
      <c r="CC30" s="145">
        <v>70</v>
      </c>
      <c r="CD30" s="78">
        <v>77</v>
      </c>
      <c r="CE30" s="83" t="s">
        <v>117</v>
      </c>
      <c r="CF30" s="85" t="s">
        <v>117</v>
      </c>
      <c r="CG30" s="85" t="s">
        <v>117</v>
      </c>
      <c r="CH30" s="106"/>
      <c r="CI30" s="86">
        <v>705</v>
      </c>
      <c r="CJ30" s="76">
        <v>512</v>
      </c>
      <c r="CK30" s="145">
        <v>705</v>
      </c>
      <c r="CL30" s="78">
        <v>873</v>
      </c>
      <c r="CM30" s="83">
        <v>3866</v>
      </c>
      <c r="CN30" s="126">
        <v>1374.7</v>
      </c>
      <c r="CO30" s="86">
        <v>4364</v>
      </c>
      <c r="CP30" s="76">
        <v>4541</v>
      </c>
      <c r="CQ30" s="145">
        <v>4826</v>
      </c>
      <c r="CR30" s="145">
        <v>5070</v>
      </c>
      <c r="CS30" s="78">
        <v>5090</v>
      </c>
      <c r="CT30" s="83">
        <v>2605</v>
      </c>
      <c r="CU30" s="85">
        <v>2953</v>
      </c>
      <c r="CV30" s="85">
        <v>2978</v>
      </c>
      <c r="CW30" s="85">
        <v>2989</v>
      </c>
      <c r="CX30" s="106">
        <v>2998</v>
      </c>
      <c r="CY30" s="86">
        <v>4470</v>
      </c>
      <c r="CZ30" s="76">
        <v>5420</v>
      </c>
      <c r="DA30" s="78">
        <v>6029</v>
      </c>
      <c r="DB30" s="83" t="s">
        <v>117</v>
      </c>
      <c r="DC30" s="85" t="s">
        <v>117</v>
      </c>
      <c r="DD30" s="106">
        <v>6.09</v>
      </c>
      <c r="DE30" s="86">
        <v>5</v>
      </c>
      <c r="DF30" s="76">
        <v>3</v>
      </c>
      <c r="DG30" s="78">
        <v>4</v>
      </c>
    </row>
    <row r="31" spans="1:111" ht="15" x14ac:dyDescent="0.25">
      <c r="A31" s="4" t="s">
        <v>96</v>
      </c>
      <c r="B31" s="34">
        <v>0</v>
      </c>
      <c r="C31" s="27">
        <v>0</v>
      </c>
      <c r="D31" s="27">
        <v>0</v>
      </c>
      <c r="E31" s="49">
        <v>0</v>
      </c>
      <c r="F31" s="49">
        <v>1</v>
      </c>
      <c r="G31" s="83">
        <v>1674.5375300000001</v>
      </c>
      <c r="H31" s="85">
        <v>2110.2745800000002</v>
      </c>
      <c r="I31" s="85">
        <v>2488.7255800000003</v>
      </c>
      <c r="J31" s="85">
        <v>2730</v>
      </c>
      <c r="K31" s="84">
        <v>2887</v>
      </c>
      <c r="L31" s="126">
        <v>3133</v>
      </c>
      <c r="M31" s="86"/>
      <c r="N31" s="76"/>
      <c r="O31" s="166">
        <v>943.5</v>
      </c>
      <c r="P31" s="117" t="s">
        <v>117</v>
      </c>
      <c r="Q31" s="86">
        <v>49</v>
      </c>
      <c r="R31" s="76">
        <v>45</v>
      </c>
      <c r="S31" s="76">
        <v>60</v>
      </c>
      <c r="T31" s="76">
        <v>60</v>
      </c>
      <c r="U31" s="76">
        <v>60</v>
      </c>
      <c r="V31" s="147">
        <v>75</v>
      </c>
      <c r="W31" s="162">
        <v>75</v>
      </c>
      <c r="X31" s="83">
        <v>270</v>
      </c>
      <c r="Y31" s="85">
        <v>278.10000000000002</v>
      </c>
      <c r="Z31" s="85">
        <v>280.60000000000002</v>
      </c>
      <c r="AA31" s="85">
        <v>282</v>
      </c>
      <c r="AB31" s="84">
        <v>308.2</v>
      </c>
      <c r="AC31" s="126">
        <v>316.2</v>
      </c>
      <c r="AD31" s="86"/>
      <c r="AE31" s="78"/>
      <c r="AF31" s="83" t="s">
        <v>117</v>
      </c>
      <c r="AG31" s="84" t="s">
        <v>117</v>
      </c>
      <c r="AH31" s="200">
        <v>3805</v>
      </c>
      <c r="AI31" s="200">
        <v>3974</v>
      </c>
      <c r="AJ31" s="126">
        <v>4226</v>
      </c>
      <c r="AK31" s="86" t="s">
        <v>117</v>
      </c>
      <c r="AL31" s="76" t="s">
        <v>117</v>
      </c>
      <c r="AM31" s="145" t="s">
        <v>117</v>
      </c>
      <c r="AN31" s="145"/>
      <c r="AO31" s="78"/>
      <c r="AP31" s="83" t="s">
        <v>117</v>
      </c>
      <c r="AQ31" s="85" t="s">
        <v>117</v>
      </c>
      <c r="AR31" s="85" t="s">
        <v>117</v>
      </c>
      <c r="AS31" s="85"/>
      <c r="AT31" s="85"/>
      <c r="AU31" s="106"/>
      <c r="AV31" s="86" t="s">
        <v>117</v>
      </c>
      <c r="AW31" s="76">
        <v>357</v>
      </c>
      <c r="AX31" s="76">
        <v>1426</v>
      </c>
      <c r="AY31" s="145">
        <v>1568.5</v>
      </c>
      <c r="AZ31" s="78">
        <v>12518</v>
      </c>
      <c r="BA31" s="83" t="s">
        <v>117</v>
      </c>
      <c r="BB31" s="85" t="s">
        <v>117</v>
      </c>
      <c r="BC31" s="106" t="s">
        <v>117</v>
      </c>
      <c r="BD31" s="86">
        <v>6100.6</v>
      </c>
      <c r="BE31" s="76">
        <v>2317</v>
      </c>
      <c r="BF31" s="166"/>
      <c r="BG31" s="135" t="s">
        <v>117</v>
      </c>
      <c r="BH31" s="84"/>
      <c r="BI31" s="84"/>
      <c r="BJ31" s="84"/>
      <c r="BK31" s="126"/>
      <c r="BL31" s="86" t="s">
        <v>117</v>
      </c>
      <c r="BM31" s="76" t="s">
        <v>117</v>
      </c>
      <c r="BN31" s="166"/>
      <c r="BO31" s="83"/>
      <c r="BP31" s="106"/>
      <c r="BQ31" s="86">
        <v>2140</v>
      </c>
      <c r="BR31" s="78">
        <v>2361</v>
      </c>
      <c r="BS31" s="83" t="s">
        <v>117</v>
      </c>
      <c r="BT31" s="106" t="s">
        <v>117</v>
      </c>
      <c r="BU31" s="86" t="s">
        <v>117</v>
      </c>
      <c r="BV31" s="162" t="s">
        <v>117</v>
      </c>
      <c r="BW31" s="78"/>
      <c r="BX31" s="83" t="s">
        <v>117</v>
      </c>
      <c r="BY31" s="106" t="s">
        <v>117</v>
      </c>
      <c r="BZ31" s="86">
        <v>67</v>
      </c>
      <c r="CA31" s="76">
        <v>69</v>
      </c>
      <c r="CB31" s="145">
        <v>69</v>
      </c>
      <c r="CC31" s="145"/>
      <c r="CD31" s="78"/>
      <c r="CE31" s="83" t="s">
        <v>117</v>
      </c>
      <c r="CF31" s="85" t="s">
        <v>117</v>
      </c>
      <c r="CG31" s="85" t="s">
        <v>117</v>
      </c>
      <c r="CH31" s="106"/>
      <c r="CI31" s="86" t="s">
        <v>117</v>
      </c>
      <c r="CJ31" s="76" t="s">
        <v>117</v>
      </c>
      <c r="CK31" s="145" t="s">
        <v>117</v>
      </c>
      <c r="CL31" s="78"/>
      <c r="CM31" s="83" t="s">
        <v>117</v>
      </c>
      <c r="CN31" s="126"/>
      <c r="CO31" s="86" t="s">
        <v>117</v>
      </c>
      <c r="CP31" s="76" t="s">
        <v>117</v>
      </c>
      <c r="CQ31" s="145" t="s">
        <v>117</v>
      </c>
      <c r="CR31" s="145"/>
      <c r="CS31" s="78"/>
      <c r="CT31" s="83" t="s">
        <v>117</v>
      </c>
      <c r="CU31" s="85" t="s">
        <v>117</v>
      </c>
      <c r="CV31" s="85" t="s">
        <v>117</v>
      </c>
      <c r="CW31" s="85"/>
      <c r="CX31" s="106"/>
      <c r="CY31" s="86" t="s">
        <v>117</v>
      </c>
      <c r="CZ31" s="76" t="s">
        <v>117</v>
      </c>
      <c r="DA31" s="78" t="s">
        <v>117</v>
      </c>
      <c r="DB31" s="83" t="s">
        <v>117</v>
      </c>
      <c r="DC31" s="85" t="s">
        <v>117</v>
      </c>
      <c r="DD31" s="106" t="s">
        <v>117</v>
      </c>
      <c r="DE31" s="86">
        <v>5</v>
      </c>
      <c r="DF31" s="76">
        <v>3</v>
      </c>
      <c r="DG31" s="78">
        <v>4</v>
      </c>
    </row>
    <row r="32" spans="1:111" ht="15" x14ac:dyDescent="0.25">
      <c r="A32" s="4" t="s">
        <v>97</v>
      </c>
      <c r="B32" s="34">
        <v>0</v>
      </c>
      <c r="C32" s="27">
        <v>0</v>
      </c>
      <c r="D32" s="27">
        <v>0</v>
      </c>
      <c r="E32" s="49">
        <v>0</v>
      </c>
      <c r="F32" s="49">
        <v>1</v>
      </c>
      <c r="G32" s="83" t="s">
        <v>117</v>
      </c>
      <c r="H32" s="85" t="s">
        <v>117</v>
      </c>
      <c r="I32" s="85" t="s">
        <v>117</v>
      </c>
      <c r="J32" s="85"/>
      <c r="K32" s="84"/>
      <c r="L32" s="126"/>
      <c r="M32" s="86"/>
      <c r="N32" s="76"/>
      <c r="O32" s="166">
        <v>165</v>
      </c>
      <c r="P32" s="117" t="s">
        <v>117</v>
      </c>
      <c r="Q32" s="86" t="s">
        <v>117</v>
      </c>
      <c r="R32" s="76" t="s">
        <v>117</v>
      </c>
      <c r="S32" s="76" t="s">
        <v>117</v>
      </c>
      <c r="T32" s="76" t="s">
        <v>117</v>
      </c>
      <c r="U32" s="76"/>
      <c r="V32" s="147"/>
      <c r="W32" s="162"/>
      <c r="X32" s="83" t="s">
        <v>117</v>
      </c>
      <c r="Y32" s="85" t="s">
        <v>117</v>
      </c>
      <c r="Z32" s="85" t="s">
        <v>117</v>
      </c>
      <c r="AA32" s="85"/>
      <c r="AB32" s="84" t="s">
        <v>117</v>
      </c>
      <c r="AC32" s="126"/>
      <c r="AD32" s="86"/>
      <c r="AE32" s="78"/>
      <c r="AF32" s="83" t="s">
        <v>117</v>
      </c>
      <c r="AG32" s="84" t="s">
        <v>117</v>
      </c>
      <c r="AH32" s="200">
        <v>1271</v>
      </c>
      <c r="AI32" s="200">
        <v>1271</v>
      </c>
      <c r="AJ32" s="126">
        <v>1297</v>
      </c>
      <c r="AK32" s="86" t="s">
        <v>117</v>
      </c>
      <c r="AL32" s="76" t="s">
        <v>117</v>
      </c>
      <c r="AM32" s="145" t="s">
        <v>117</v>
      </c>
      <c r="AN32" s="145"/>
      <c r="AO32" s="78"/>
      <c r="AP32" s="83" t="s">
        <v>117</v>
      </c>
      <c r="AQ32" s="85" t="s">
        <v>117</v>
      </c>
      <c r="AR32" s="85" t="s">
        <v>117</v>
      </c>
      <c r="AS32" s="85"/>
      <c r="AT32" s="85"/>
      <c r="AU32" s="106"/>
      <c r="AV32" s="86" t="s">
        <v>117</v>
      </c>
      <c r="AW32" s="76">
        <v>10</v>
      </c>
      <c r="AX32" s="76">
        <v>10</v>
      </c>
      <c r="AY32" s="145">
        <v>10</v>
      </c>
      <c r="AZ32" s="78"/>
      <c r="BA32" s="83" t="s">
        <v>117</v>
      </c>
      <c r="BB32" s="85" t="s">
        <v>117</v>
      </c>
      <c r="BC32" s="106" t="s">
        <v>117</v>
      </c>
      <c r="BD32" s="86">
        <v>4828.25</v>
      </c>
      <c r="BE32" s="76">
        <v>5086.5</v>
      </c>
      <c r="BF32" s="166"/>
      <c r="BG32" s="135" t="s">
        <v>117</v>
      </c>
      <c r="BH32" s="84"/>
      <c r="BI32" s="84"/>
      <c r="BJ32" s="84"/>
      <c r="BK32" s="126"/>
      <c r="BL32" s="86" t="s">
        <v>117</v>
      </c>
      <c r="BM32" s="76" t="s">
        <v>117</v>
      </c>
      <c r="BN32" s="166"/>
      <c r="BO32" s="83"/>
      <c r="BP32" s="106"/>
      <c r="BQ32" s="86">
        <v>25</v>
      </c>
      <c r="BR32" s="78">
        <v>25</v>
      </c>
      <c r="BS32" s="83" t="s">
        <v>117</v>
      </c>
      <c r="BT32" s="106" t="s">
        <v>117</v>
      </c>
      <c r="BU32" s="86" t="s">
        <v>117</v>
      </c>
      <c r="BV32" s="162" t="s">
        <v>117</v>
      </c>
      <c r="BW32" s="78"/>
      <c r="BX32" s="83" t="s">
        <v>117</v>
      </c>
      <c r="BY32" s="106" t="s">
        <v>117</v>
      </c>
      <c r="BZ32" s="86" t="s">
        <v>117</v>
      </c>
      <c r="CA32" s="76" t="s">
        <v>117</v>
      </c>
      <c r="CB32" s="145" t="s">
        <v>117</v>
      </c>
      <c r="CC32" s="145"/>
      <c r="CD32" s="78"/>
      <c r="CE32" s="83" t="s">
        <v>117</v>
      </c>
      <c r="CF32" s="85" t="s">
        <v>117</v>
      </c>
      <c r="CG32" s="85" t="s">
        <v>117</v>
      </c>
      <c r="CH32" s="106"/>
      <c r="CI32" s="86" t="s">
        <v>117</v>
      </c>
      <c r="CJ32" s="76" t="s">
        <v>117</v>
      </c>
      <c r="CK32" s="145" t="s">
        <v>117</v>
      </c>
      <c r="CL32" s="78"/>
      <c r="CM32" s="83" t="s">
        <v>117</v>
      </c>
      <c r="CN32" s="126"/>
      <c r="CO32" s="86" t="s">
        <v>117</v>
      </c>
      <c r="CP32" s="76" t="s">
        <v>117</v>
      </c>
      <c r="CQ32" s="145" t="s">
        <v>117</v>
      </c>
      <c r="CR32" s="145"/>
      <c r="CS32" s="78"/>
      <c r="CT32" s="83" t="s">
        <v>117</v>
      </c>
      <c r="CU32" s="85" t="s">
        <v>117</v>
      </c>
      <c r="CV32" s="85" t="s">
        <v>117</v>
      </c>
      <c r="CW32" s="85"/>
      <c r="CX32" s="106"/>
      <c r="CY32" s="86" t="s">
        <v>117</v>
      </c>
      <c r="CZ32" s="76" t="s">
        <v>117</v>
      </c>
      <c r="DA32" s="78" t="s">
        <v>117</v>
      </c>
      <c r="DB32" s="83" t="s">
        <v>117</v>
      </c>
      <c r="DC32" s="85" t="s">
        <v>117</v>
      </c>
      <c r="DD32" s="106" t="s">
        <v>117</v>
      </c>
      <c r="DE32" s="86" t="s">
        <v>117</v>
      </c>
      <c r="DF32" s="76" t="s">
        <v>117</v>
      </c>
      <c r="DG32" s="78" t="s">
        <v>117</v>
      </c>
    </row>
    <row r="33" spans="1:111" ht="15" x14ac:dyDescent="0.25">
      <c r="A33" s="5" t="s">
        <v>29</v>
      </c>
      <c r="B33" s="35">
        <v>0</v>
      </c>
      <c r="C33" s="28">
        <v>0</v>
      </c>
      <c r="D33" s="28">
        <v>0</v>
      </c>
      <c r="E33" s="50">
        <v>0</v>
      </c>
      <c r="F33" s="50">
        <v>1</v>
      </c>
      <c r="G33" s="83">
        <v>0</v>
      </c>
      <c r="H33" s="85">
        <v>0</v>
      </c>
      <c r="I33" s="85">
        <v>0</v>
      </c>
      <c r="J33" s="85"/>
      <c r="K33" s="84"/>
      <c r="L33" s="126"/>
      <c r="M33" s="86"/>
      <c r="N33" s="76"/>
      <c r="O33" s="166"/>
      <c r="P33" s="117">
        <v>677</v>
      </c>
      <c r="Q33" s="86"/>
      <c r="R33" s="76"/>
      <c r="S33" s="76"/>
      <c r="T33" s="76"/>
      <c r="U33" s="76"/>
      <c r="V33" s="147"/>
      <c r="W33" s="162"/>
      <c r="X33" s="83">
        <v>0</v>
      </c>
      <c r="Y33" s="85">
        <v>0</v>
      </c>
      <c r="Z33" s="85">
        <v>0</v>
      </c>
      <c r="AA33" s="85">
        <v>0</v>
      </c>
      <c r="AB33" s="84">
        <v>0</v>
      </c>
      <c r="AC33" s="126"/>
      <c r="AD33" s="86"/>
      <c r="AE33" s="78"/>
      <c r="AF33" s="83">
        <v>4819.8100000000004</v>
      </c>
      <c r="AG33" s="84">
        <v>4887.51</v>
      </c>
      <c r="AH33" s="200"/>
      <c r="AI33" s="200"/>
      <c r="AJ33" s="126"/>
      <c r="AK33" s="86">
        <v>266</v>
      </c>
      <c r="AL33" s="76">
        <v>334</v>
      </c>
      <c r="AM33" s="145">
        <v>300</v>
      </c>
      <c r="AN33" s="145">
        <v>310</v>
      </c>
      <c r="AO33" s="78">
        <v>311</v>
      </c>
      <c r="AP33" s="83">
        <v>22997</v>
      </c>
      <c r="AQ33" s="85">
        <v>23008</v>
      </c>
      <c r="AR33" s="85">
        <v>23014</v>
      </c>
      <c r="AS33" s="85"/>
      <c r="AT33" s="85"/>
      <c r="AU33" s="106"/>
      <c r="AV33" s="86">
        <v>4330</v>
      </c>
      <c r="AW33" s="76">
        <v>0</v>
      </c>
      <c r="AX33" s="76">
        <v>0</v>
      </c>
      <c r="AY33" s="145">
        <v>0</v>
      </c>
      <c r="AZ33" s="78"/>
      <c r="BA33" s="83">
        <v>258</v>
      </c>
      <c r="BB33" s="85">
        <v>447</v>
      </c>
      <c r="BC33" s="106">
        <v>630</v>
      </c>
      <c r="BD33" s="86">
        <v>0</v>
      </c>
      <c r="BE33" s="76">
        <v>6886.9956509999847</v>
      </c>
      <c r="BF33" s="166">
        <v>8529</v>
      </c>
      <c r="BG33" s="135">
        <v>1363</v>
      </c>
      <c r="BH33" s="84">
        <v>1520</v>
      </c>
      <c r="BI33" s="84">
        <v>1978</v>
      </c>
      <c r="BJ33" s="84">
        <v>2089</v>
      </c>
      <c r="BK33" s="126">
        <v>2370</v>
      </c>
      <c r="BL33" s="86">
        <v>254</v>
      </c>
      <c r="BM33" s="76">
        <v>428</v>
      </c>
      <c r="BN33" s="166">
        <v>529</v>
      </c>
      <c r="BO33" s="83"/>
      <c r="BP33" s="106"/>
      <c r="BQ33" s="86" t="s">
        <v>117</v>
      </c>
      <c r="BR33" s="78" t="s">
        <v>117</v>
      </c>
      <c r="BS33" s="83">
        <v>243.23999999999998</v>
      </c>
      <c r="BT33" s="106">
        <v>243.23999999999998</v>
      </c>
      <c r="BU33" s="86">
        <v>282</v>
      </c>
      <c r="BV33" s="162">
        <v>438</v>
      </c>
      <c r="BW33" s="78">
        <v>521</v>
      </c>
      <c r="BX33" s="83">
        <v>58.326999999999998</v>
      </c>
      <c r="BY33" s="106">
        <v>58.341999999999999</v>
      </c>
      <c r="BZ33" s="86">
        <v>-8</v>
      </c>
      <c r="CA33" s="76">
        <v>0</v>
      </c>
      <c r="CB33" s="145">
        <v>0</v>
      </c>
      <c r="CC33" s="145">
        <v>70</v>
      </c>
      <c r="CD33" s="78">
        <v>77</v>
      </c>
      <c r="CE33" s="83">
        <v>0</v>
      </c>
      <c r="CF33" s="85">
        <v>0</v>
      </c>
      <c r="CG33" s="85" t="s">
        <v>117</v>
      </c>
      <c r="CH33" s="106"/>
      <c r="CI33" s="86">
        <v>705</v>
      </c>
      <c r="CJ33" s="76">
        <v>512</v>
      </c>
      <c r="CK33" s="145">
        <v>705</v>
      </c>
      <c r="CL33" s="78">
        <v>873</v>
      </c>
      <c r="CM33" s="83">
        <v>3866</v>
      </c>
      <c r="CN33" s="126">
        <v>1374.7</v>
      </c>
      <c r="CO33" s="86">
        <v>4364</v>
      </c>
      <c r="CP33" s="76">
        <v>4541</v>
      </c>
      <c r="CQ33" s="145">
        <v>4826</v>
      </c>
      <c r="CR33" s="145"/>
      <c r="CS33" s="78"/>
      <c r="CT33" s="83">
        <v>2605</v>
      </c>
      <c r="CU33" s="85">
        <v>2953</v>
      </c>
      <c r="CV33" s="85">
        <v>2978</v>
      </c>
      <c r="CW33" s="85">
        <v>2989</v>
      </c>
      <c r="CX33" s="106">
        <v>2998</v>
      </c>
      <c r="CY33" s="86">
        <v>4470</v>
      </c>
      <c r="CZ33" s="76">
        <v>5420</v>
      </c>
      <c r="DA33" s="78">
        <v>6029</v>
      </c>
      <c r="DB33" s="83" t="s">
        <v>117</v>
      </c>
      <c r="DC33" s="85" t="s">
        <v>117</v>
      </c>
      <c r="DD33" s="106">
        <v>6.09</v>
      </c>
      <c r="DE33" s="86" t="s">
        <v>117</v>
      </c>
      <c r="DF33" s="76" t="s">
        <v>117</v>
      </c>
      <c r="DG33" s="78" t="s">
        <v>117</v>
      </c>
    </row>
    <row r="34" spans="1:111" ht="15" x14ac:dyDescent="0.25">
      <c r="A34" s="10" t="s">
        <v>68</v>
      </c>
      <c r="B34" s="34">
        <v>0</v>
      </c>
      <c r="C34" s="27">
        <v>0</v>
      </c>
      <c r="D34" s="27">
        <v>1</v>
      </c>
      <c r="E34" s="49">
        <v>1</v>
      </c>
      <c r="F34" s="49">
        <v>0</v>
      </c>
      <c r="G34" s="83">
        <v>446.97468199999992</v>
      </c>
      <c r="H34" s="85">
        <v>586.12438199999997</v>
      </c>
      <c r="I34" s="85">
        <v>722.796243</v>
      </c>
      <c r="J34" s="85">
        <v>1031</v>
      </c>
      <c r="K34" s="84">
        <v>1193</v>
      </c>
      <c r="L34" s="126">
        <v>1373</v>
      </c>
      <c r="M34" s="86"/>
      <c r="N34" s="76"/>
      <c r="O34" s="166"/>
      <c r="P34" s="117">
        <v>1013</v>
      </c>
      <c r="Q34" s="86">
        <v>437</v>
      </c>
      <c r="R34" s="76">
        <v>192</v>
      </c>
      <c r="S34" s="76">
        <v>756</v>
      </c>
      <c r="T34" s="76">
        <v>1061</v>
      </c>
      <c r="U34" s="76">
        <v>1394</v>
      </c>
      <c r="V34" s="147">
        <v>1664</v>
      </c>
      <c r="W34" s="162">
        <v>1906</v>
      </c>
      <c r="X34" s="83">
        <v>2132.4</v>
      </c>
      <c r="Y34" s="85">
        <v>2067.4</v>
      </c>
      <c r="Z34" s="85">
        <v>2074.9</v>
      </c>
      <c r="AA34" s="85">
        <v>2067.9</v>
      </c>
      <c r="AB34" s="84">
        <v>2069.5</v>
      </c>
      <c r="AC34" s="126">
        <v>2056.8000000000002</v>
      </c>
      <c r="AD34" s="86"/>
      <c r="AE34" s="78"/>
      <c r="AF34" s="83">
        <v>570.79999999999995</v>
      </c>
      <c r="AG34" s="84">
        <v>606.69000000000005</v>
      </c>
      <c r="AH34" s="200">
        <v>782</v>
      </c>
      <c r="AI34" s="200">
        <v>851</v>
      </c>
      <c r="AJ34" s="126"/>
      <c r="AK34" s="86" t="s">
        <v>117</v>
      </c>
      <c r="AL34" s="76" t="s">
        <v>117</v>
      </c>
      <c r="AM34" s="145" t="s">
        <v>117</v>
      </c>
      <c r="AN34" s="145"/>
      <c r="AO34" s="78"/>
      <c r="AP34" s="83">
        <v>6949</v>
      </c>
      <c r="AQ34" s="85">
        <v>6946</v>
      </c>
      <c r="AR34" s="85">
        <v>6967</v>
      </c>
      <c r="AS34" s="85">
        <f>AS35+AS37</f>
        <v>6989.7817190001333</v>
      </c>
      <c r="AT34" s="85">
        <f t="shared" ref="AT34:AU34" si="2">AT35+AT37</f>
        <v>6992.2015780001275</v>
      </c>
      <c r="AU34" s="85">
        <f t="shared" si="2"/>
        <v>7010.5506980001282</v>
      </c>
      <c r="AV34" s="86">
        <v>4350.97</v>
      </c>
      <c r="AW34" s="76">
        <v>39</v>
      </c>
      <c r="AX34" s="76">
        <v>396.6</v>
      </c>
      <c r="AY34" s="145">
        <v>378.4</v>
      </c>
      <c r="AZ34" s="78">
        <v>7170</v>
      </c>
      <c r="BA34" s="83" t="s">
        <v>117</v>
      </c>
      <c r="BB34" s="85" t="s">
        <v>117</v>
      </c>
      <c r="BC34" s="106" t="s">
        <v>117</v>
      </c>
      <c r="BD34" s="86" t="s">
        <v>117</v>
      </c>
      <c r="BE34" s="76">
        <v>1834.707435</v>
      </c>
      <c r="BF34" s="166">
        <v>2172</v>
      </c>
      <c r="BG34" s="135">
        <v>439</v>
      </c>
      <c r="BH34" s="84">
        <v>2419</v>
      </c>
      <c r="BI34" s="84">
        <v>2596</v>
      </c>
      <c r="BJ34" s="84">
        <v>2605</v>
      </c>
      <c r="BK34" s="126">
        <v>2604</v>
      </c>
      <c r="BL34" s="86" t="s">
        <v>117</v>
      </c>
      <c r="BM34" s="76" t="s">
        <v>117</v>
      </c>
      <c r="BN34" s="166"/>
      <c r="BO34" s="83"/>
      <c r="BP34" s="106"/>
      <c r="BQ34" s="86" t="s">
        <v>117</v>
      </c>
      <c r="BR34" s="78" t="s">
        <v>117</v>
      </c>
      <c r="BS34" s="83" t="s">
        <v>117</v>
      </c>
      <c r="BT34" s="106" t="s">
        <v>117</v>
      </c>
      <c r="BU34" s="86">
        <v>68</v>
      </c>
      <c r="BV34" s="162">
        <v>73</v>
      </c>
      <c r="BW34" s="78">
        <v>82</v>
      </c>
      <c r="BX34" s="83">
        <v>95.021000000000001</v>
      </c>
      <c r="BY34" s="106">
        <v>109.93300000000001</v>
      </c>
      <c r="BZ34" s="86">
        <v>0.15</v>
      </c>
      <c r="CA34" s="76">
        <v>0.68</v>
      </c>
      <c r="CB34" s="145">
        <v>0.4</v>
      </c>
      <c r="CC34" s="145"/>
      <c r="CD34" s="78"/>
      <c r="CE34" s="83" t="s">
        <v>117</v>
      </c>
      <c r="CF34" s="85" t="s">
        <v>117</v>
      </c>
      <c r="CG34" s="85" t="s">
        <v>117</v>
      </c>
      <c r="CH34" s="106"/>
      <c r="CI34" s="86" t="s">
        <v>117</v>
      </c>
      <c r="CJ34" s="76" t="s">
        <v>117</v>
      </c>
      <c r="CK34" s="145" t="s">
        <v>117</v>
      </c>
      <c r="CL34" s="78"/>
      <c r="CM34" s="83" t="s">
        <v>117</v>
      </c>
      <c r="CN34" s="126"/>
      <c r="CO34" s="86">
        <v>283</v>
      </c>
      <c r="CP34" s="76">
        <v>396</v>
      </c>
      <c r="CQ34" s="145">
        <v>429</v>
      </c>
      <c r="CR34" s="145">
        <v>459</v>
      </c>
      <c r="CS34" s="78">
        <v>490</v>
      </c>
      <c r="CT34" s="83">
        <v>860</v>
      </c>
      <c r="CU34" s="85">
        <v>1223</v>
      </c>
      <c r="CV34" s="85">
        <v>1301</v>
      </c>
      <c r="CW34" s="85">
        <v>1346</v>
      </c>
      <c r="CX34" s="106">
        <v>1314</v>
      </c>
      <c r="CY34" s="86">
        <v>43</v>
      </c>
      <c r="CZ34" s="76">
        <v>79</v>
      </c>
      <c r="DA34" s="78">
        <v>104</v>
      </c>
      <c r="DB34" s="83" t="s">
        <v>117</v>
      </c>
      <c r="DC34" s="85" t="s">
        <v>117</v>
      </c>
      <c r="DD34" s="106">
        <v>268.21000000000004</v>
      </c>
      <c r="DE34" s="86">
        <v>588</v>
      </c>
      <c r="DF34" s="76">
        <v>533</v>
      </c>
      <c r="DG34" s="78">
        <v>533</v>
      </c>
    </row>
    <row r="35" spans="1:111" ht="15" x14ac:dyDescent="0.25">
      <c r="A35" s="4" t="s">
        <v>102</v>
      </c>
      <c r="B35" s="34">
        <v>0</v>
      </c>
      <c r="C35" s="27">
        <v>0</v>
      </c>
      <c r="D35" s="27">
        <v>0</v>
      </c>
      <c r="E35" s="49">
        <v>0</v>
      </c>
      <c r="F35" s="49">
        <v>1</v>
      </c>
      <c r="G35" s="83">
        <v>446.97468199999992</v>
      </c>
      <c r="H35" s="85">
        <v>586.12438199999997</v>
      </c>
      <c r="I35" s="85">
        <v>722.796243</v>
      </c>
      <c r="J35" s="85">
        <v>1031</v>
      </c>
      <c r="K35" s="84">
        <v>1193</v>
      </c>
      <c r="L35" s="126">
        <v>1373</v>
      </c>
      <c r="M35" s="86"/>
      <c r="N35" s="76"/>
      <c r="O35" s="166"/>
      <c r="P35" s="117">
        <v>1013</v>
      </c>
      <c r="Q35" s="86">
        <v>437</v>
      </c>
      <c r="R35" s="76">
        <v>192</v>
      </c>
      <c r="S35" s="76">
        <v>756</v>
      </c>
      <c r="T35" s="76">
        <v>1061</v>
      </c>
      <c r="U35" s="76">
        <v>1394</v>
      </c>
      <c r="V35" s="147">
        <v>1664</v>
      </c>
      <c r="W35" s="162">
        <v>1906</v>
      </c>
      <c r="X35" s="83">
        <v>2132.4</v>
      </c>
      <c r="Y35" s="85">
        <v>2067.4</v>
      </c>
      <c r="Z35" s="85">
        <v>2074.9</v>
      </c>
      <c r="AA35" s="85">
        <v>2067.9</v>
      </c>
      <c r="AB35" s="84">
        <v>2069.5</v>
      </c>
      <c r="AC35" s="126">
        <v>2056.8000000000002</v>
      </c>
      <c r="AD35" s="86"/>
      <c r="AE35" s="78"/>
      <c r="AF35" s="83" t="s">
        <v>117</v>
      </c>
      <c r="AG35" s="84" t="s">
        <v>117</v>
      </c>
      <c r="AH35" s="200" t="s">
        <v>117</v>
      </c>
      <c r="AI35" s="200" t="s">
        <v>117</v>
      </c>
      <c r="AJ35" s="126"/>
      <c r="AK35" s="86" t="s">
        <v>117</v>
      </c>
      <c r="AL35" s="76" t="s">
        <v>117</v>
      </c>
      <c r="AM35" s="145" t="s">
        <v>117</v>
      </c>
      <c r="AN35" s="145"/>
      <c r="AO35" s="78"/>
      <c r="AP35" s="83">
        <v>4649</v>
      </c>
      <c r="AQ35" s="85">
        <v>4646</v>
      </c>
      <c r="AR35" s="85">
        <v>4667</v>
      </c>
      <c r="AS35" s="85">
        <v>4685.668719000133</v>
      </c>
      <c r="AT35" s="85">
        <v>4688.0885780001272</v>
      </c>
      <c r="AU35" s="106">
        <v>4706.437698000128</v>
      </c>
      <c r="AV35" s="86">
        <v>4350.97</v>
      </c>
      <c r="AW35" s="76" t="s">
        <v>117</v>
      </c>
      <c r="AX35" s="76" t="s">
        <v>117</v>
      </c>
      <c r="AY35" s="145" t="s">
        <v>117</v>
      </c>
      <c r="AZ35" s="78"/>
      <c r="BA35" s="83" t="s">
        <v>117</v>
      </c>
      <c r="BB35" s="85" t="s">
        <v>117</v>
      </c>
      <c r="BC35" s="106" t="s">
        <v>117</v>
      </c>
      <c r="BD35" s="86" t="s">
        <v>117</v>
      </c>
      <c r="BE35" s="76" t="s">
        <v>117</v>
      </c>
      <c r="BF35" s="166"/>
      <c r="BG35" s="135">
        <v>439</v>
      </c>
      <c r="BH35" s="84">
        <v>2419</v>
      </c>
      <c r="BI35" s="84">
        <v>2596</v>
      </c>
      <c r="BJ35" s="84">
        <v>2605</v>
      </c>
      <c r="BK35" s="126">
        <v>2604</v>
      </c>
      <c r="BL35" s="86"/>
      <c r="BM35" s="76"/>
      <c r="BN35" s="166"/>
      <c r="BO35" s="83"/>
      <c r="BP35" s="106"/>
      <c r="BQ35" s="86" t="s">
        <v>117</v>
      </c>
      <c r="BR35" s="78" t="s">
        <v>117</v>
      </c>
      <c r="BS35" s="83" t="s">
        <v>117</v>
      </c>
      <c r="BT35" s="106" t="s">
        <v>117</v>
      </c>
      <c r="BU35" s="86" t="s">
        <v>117</v>
      </c>
      <c r="BV35" s="162" t="s">
        <v>117</v>
      </c>
      <c r="BW35" s="78"/>
      <c r="BX35" s="83">
        <v>95.021000000000001</v>
      </c>
      <c r="BY35" s="106">
        <v>109.93300000000001</v>
      </c>
      <c r="BZ35" s="86" t="s">
        <v>117</v>
      </c>
      <c r="CA35" s="76" t="s">
        <v>117</v>
      </c>
      <c r="CB35" s="145" t="s">
        <v>117</v>
      </c>
      <c r="CC35" s="145"/>
      <c r="CD35" s="78"/>
      <c r="CE35" s="83" t="s">
        <v>117</v>
      </c>
      <c r="CF35" s="85" t="s">
        <v>117</v>
      </c>
      <c r="CG35" s="85" t="s">
        <v>117</v>
      </c>
      <c r="CH35" s="106"/>
      <c r="CI35" s="86" t="s">
        <v>117</v>
      </c>
      <c r="CJ35" s="76" t="s">
        <v>117</v>
      </c>
      <c r="CK35" s="145" t="s">
        <v>117</v>
      </c>
      <c r="CL35" s="78"/>
      <c r="CM35" s="83" t="s">
        <v>117</v>
      </c>
      <c r="CN35" s="126"/>
      <c r="CO35" s="86" t="s">
        <v>117</v>
      </c>
      <c r="CP35" s="76" t="s">
        <v>117</v>
      </c>
      <c r="CQ35" s="145" t="s">
        <v>117</v>
      </c>
      <c r="CR35" s="145"/>
      <c r="CS35" s="78"/>
      <c r="CT35" s="83">
        <v>860</v>
      </c>
      <c r="CU35" s="85">
        <v>1223</v>
      </c>
      <c r="CV35" s="85">
        <v>1301</v>
      </c>
      <c r="CW35" s="85">
        <v>1346</v>
      </c>
      <c r="CX35" s="106">
        <v>1314</v>
      </c>
      <c r="CY35" s="86" t="s">
        <v>117</v>
      </c>
      <c r="CZ35" s="76" t="s">
        <v>117</v>
      </c>
      <c r="DA35" s="78" t="s">
        <v>117</v>
      </c>
      <c r="DB35" s="83" t="s">
        <v>117</v>
      </c>
      <c r="DC35" s="85" t="s">
        <v>117</v>
      </c>
      <c r="DD35" s="106" t="s">
        <v>117</v>
      </c>
      <c r="DE35" s="86" t="s">
        <v>117</v>
      </c>
      <c r="DF35" s="76" t="s">
        <v>117</v>
      </c>
      <c r="DG35" s="78" t="s">
        <v>117</v>
      </c>
    </row>
    <row r="36" spans="1:111" ht="15" x14ac:dyDescent="0.25">
      <c r="A36" s="4" t="s">
        <v>30</v>
      </c>
      <c r="B36" s="34">
        <v>0</v>
      </c>
      <c r="C36" s="27">
        <v>0</v>
      </c>
      <c r="D36" s="27">
        <v>0</v>
      </c>
      <c r="E36" s="49">
        <v>0</v>
      </c>
      <c r="F36" s="49">
        <v>1</v>
      </c>
      <c r="G36" s="83">
        <v>0</v>
      </c>
      <c r="H36" s="85">
        <v>0</v>
      </c>
      <c r="I36" s="85">
        <v>0</v>
      </c>
      <c r="J36" s="85"/>
      <c r="K36" s="84"/>
      <c r="L36" s="126"/>
      <c r="M36" s="86"/>
      <c r="N36" s="76"/>
      <c r="O36" s="166"/>
      <c r="P36" s="117" t="s">
        <v>117</v>
      </c>
      <c r="Q36" s="86" t="s">
        <v>117</v>
      </c>
      <c r="R36" s="76" t="s">
        <v>117</v>
      </c>
      <c r="S36" s="76" t="s">
        <v>117</v>
      </c>
      <c r="T36" s="76" t="s">
        <v>117</v>
      </c>
      <c r="U36" s="76"/>
      <c r="V36" s="147"/>
      <c r="W36" s="162"/>
      <c r="X36" s="83" t="s">
        <v>117</v>
      </c>
      <c r="Y36" s="85" t="s">
        <v>117</v>
      </c>
      <c r="Z36" s="85" t="s">
        <v>117</v>
      </c>
      <c r="AA36" s="85"/>
      <c r="AB36" s="84" t="s">
        <v>117</v>
      </c>
      <c r="AC36" s="126"/>
      <c r="AD36" s="86"/>
      <c r="AE36" s="78"/>
      <c r="AF36" s="83" t="s">
        <v>117</v>
      </c>
      <c r="AG36" s="84" t="s">
        <v>117</v>
      </c>
      <c r="AH36" s="200" t="s">
        <v>117</v>
      </c>
      <c r="AI36" s="200" t="s">
        <v>117</v>
      </c>
      <c r="AJ36" s="126"/>
      <c r="AK36" s="86" t="s">
        <v>117</v>
      </c>
      <c r="AL36" s="76" t="s">
        <v>117</v>
      </c>
      <c r="AM36" s="145" t="s">
        <v>117</v>
      </c>
      <c r="AN36" s="145"/>
      <c r="AO36" s="78"/>
      <c r="AP36" s="83">
        <v>2300</v>
      </c>
      <c r="AQ36" s="85">
        <v>2300</v>
      </c>
      <c r="AR36" s="85">
        <v>2300</v>
      </c>
      <c r="AS36" s="85"/>
      <c r="AT36" s="85"/>
      <c r="AU36" s="106"/>
      <c r="AV36" s="86" t="s">
        <v>117</v>
      </c>
      <c r="AW36" s="76" t="s">
        <v>117</v>
      </c>
      <c r="AX36" s="76" t="s">
        <v>117</v>
      </c>
      <c r="AY36" s="145" t="s">
        <v>117</v>
      </c>
      <c r="AZ36" s="78"/>
      <c r="BA36" s="83" t="s">
        <v>117</v>
      </c>
      <c r="BB36" s="85" t="s">
        <v>117</v>
      </c>
      <c r="BC36" s="106" t="s">
        <v>117</v>
      </c>
      <c r="BD36" s="86" t="s">
        <v>117</v>
      </c>
      <c r="BE36" s="76" t="s">
        <v>117</v>
      </c>
      <c r="BF36" s="166"/>
      <c r="BG36" s="135" t="s">
        <v>117</v>
      </c>
      <c r="BH36" s="84"/>
      <c r="BI36" s="84"/>
      <c r="BJ36" s="84"/>
      <c r="BK36" s="126"/>
      <c r="BL36" s="86"/>
      <c r="BM36" s="76"/>
      <c r="BN36" s="166"/>
      <c r="BO36" s="83"/>
      <c r="BP36" s="106"/>
      <c r="BQ36" s="86" t="s">
        <v>117</v>
      </c>
      <c r="BR36" s="78" t="s">
        <v>117</v>
      </c>
      <c r="BS36" s="83" t="s">
        <v>117</v>
      </c>
      <c r="BT36" s="106" t="s">
        <v>117</v>
      </c>
      <c r="BU36" s="86" t="s">
        <v>117</v>
      </c>
      <c r="BV36" s="162" t="s">
        <v>117</v>
      </c>
      <c r="BW36" s="78"/>
      <c r="BX36" s="83" t="s">
        <v>117</v>
      </c>
      <c r="BY36" s="106" t="s">
        <v>117</v>
      </c>
      <c r="BZ36" s="86" t="s">
        <v>117</v>
      </c>
      <c r="CA36" s="76" t="s">
        <v>117</v>
      </c>
      <c r="CB36" s="145" t="s">
        <v>117</v>
      </c>
      <c r="CC36" s="145"/>
      <c r="CD36" s="78"/>
      <c r="CE36" s="83" t="s">
        <v>117</v>
      </c>
      <c r="CF36" s="85" t="s">
        <v>117</v>
      </c>
      <c r="CG36" s="85" t="s">
        <v>117</v>
      </c>
      <c r="CH36" s="106"/>
      <c r="CI36" s="86" t="s">
        <v>117</v>
      </c>
      <c r="CJ36" s="76" t="s">
        <v>117</v>
      </c>
      <c r="CK36" s="145" t="s">
        <v>117</v>
      </c>
      <c r="CL36" s="78"/>
      <c r="CM36" s="83" t="s">
        <v>117</v>
      </c>
      <c r="CN36" s="126"/>
      <c r="CO36" s="86" t="s">
        <v>117</v>
      </c>
      <c r="CP36" s="76" t="s">
        <v>117</v>
      </c>
      <c r="CQ36" s="145" t="s">
        <v>117</v>
      </c>
      <c r="CR36" s="145"/>
      <c r="CS36" s="78"/>
      <c r="CT36" s="83" t="s">
        <v>117</v>
      </c>
      <c r="CU36" s="85" t="s">
        <v>117</v>
      </c>
      <c r="CV36" s="85" t="s">
        <v>117</v>
      </c>
      <c r="CW36" s="85"/>
      <c r="CX36" s="106"/>
      <c r="CY36" s="86" t="s">
        <v>117</v>
      </c>
      <c r="CZ36" s="76" t="s">
        <v>117</v>
      </c>
      <c r="DA36" s="78" t="s">
        <v>117</v>
      </c>
      <c r="DB36" s="83" t="s">
        <v>117</v>
      </c>
      <c r="DC36" s="85" t="s">
        <v>117</v>
      </c>
      <c r="DD36" s="106" t="s">
        <v>117</v>
      </c>
      <c r="DE36" s="86" t="s">
        <v>117</v>
      </c>
      <c r="DF36" s="76" t="s">
        <v>117</v>
      </c>
      <c r="DG36" s="78" t="s">
        <v>117</v>
      </c>
    </row>
    <row r="37" spans="1:111" ht="15" x14ac:dyDescent="0.25">
      <c r="A37" s="5" t="s">
        <v>31</v>
      </c>
      <c r="B37" s="35">
        <v>0</v>
      </c>
      <c r="C37" s="28">
        <v>0</v>
      </c>
      <c r="D37" s="28">
        <v>0</v>
      </c>
      <c r="E37" s="50">
        <v>0</v>
      </c>
      <c r="F37" s="50">
        <v>1</v>
      </c>
      <c r="G37" s="83">
        <v>0</v>
      </c>
      <c r="H37" s="85">
        <v>0</v>
      </c>
      <c r="I37" s="85">
        <v>0</v>
      </c>
      <c r="J37" s="85"/>
      <c r="K37" s="84"/>
      <c r="L37" s="126"/>
      <c r="M37" s="86"/>
      <c r="N37" s="76"/>
      <c r="O37" s="166"/>
      <c r="P37" s="117" t="s">
        <v>117</v>
      </c>
      <c r="Q37" s="86"/>
      <c r="R37" s="76"/>
      <c r="S37" s="76"/>
      <c r="T37" s="76"/>
      <c r="U37" s="76"/>
      <c r="V37" s="147"/>
      <c r="W37" s="162"/>
      <c r="X37" s="83"/>
      <c r="Y37" s="85"/>
      <c r="Z37" s="85"/>
      <c r="AA37" s="85"/>
      <c r="AB37" s="84"/>
      <c r="AC37" s="126"/>
      <c r="AD37" s="86"/>
      <c r="AE37" s="78"/>
      <c r="AF37" s="83">
        <v>570.79999999999995</v>
      </c>
      <c r="AG37" s="84">
        <v>606.69000000000005</v>
      </c>
      <c r="AH37" s="200">
        <v>782</v>
      </c>
      <c r="AI37" s="200">
        <v>851</v>
      </c>
      <c r="AJ37" s="126">
        <v>906</v>
      </c>
      <c r="AK37" s="86" t="s">
        <v>117</v>
      </c>
      <c r="AL37" s="76" t="s">
        <v>117</v>
      </c>
      <c r="AM37" s="145" t="s">
        <v>117</v>
      </c>
      <c r="AN37" s="145"/>
      <c r="AO37" s="78"/>
      <c r="AP37" s="83">
        <v>0</v>
      </c>
      <c r="AQ37" s="85">
        <v>0</v>
      </c>
      <c r="AR37" s="85">
        <v>0</v>
      </c>
      <c r="AS37" s="85">
        <v>2304.1129999999998</v>
      </c>
      <c r="AT37" s="85">
        <v>2304.1129999999998</v>
      </c>
      <c r="AU37" s="106">
        <v>2304.1129999999998</v>
      </c>
      <c r="AV37" s="86">
        <v>0</v>
      </c>
      <c r="AW37" s="76">
        <v>39</v>
      </c>
      <c r="AX37" s="76">
        <v>396.6</v>
      </c>
      <c r="AY37" s="145">
        <v>378.4</v>
      </c>
      <c r="AZ37" s="78"/>
      <c r="BA37" s="83" t="s">
        <v>117</v>
      </c>
      <c r="BB37" s="85" t="s">
        <v>117</v>
      </c>
      <c r="BC37" s="106" t="s">
        <v>117</v>
      </c>
      <c r="BD37" s="86">
        <v>0</v>
      </c>
      <c r="BE37" s="76">
        <v>1834.707435</v>
      </c>
      <c r="BF37" s="166">
        <v>2172</v>
      </c>
      <c r="BG37" s="135" t="s">
        <v>117</v>
      </c>
      <c r="BH37" s="84"/>
      <c r="BI37" s="84"/>
      <c r="BJ37" s="84"/>
      <c r="BK37" s="126"/>
      <c r="BL37" s="86"/>
      <c r="BM37" s="76"/>
      <c r="BN37" s="166"/>
      <c r="BO37" s="83"/>
      <c r="BP37" s="106"/>
      <c r="BQ37" s="86">
        <v>0</v>
      </c>
      <c r="BR37" s="78">
        <v>0</v>
      </c>
      <c r="BS37" s="83">
        <v>0</v>
      </c>
      <c r="BT37" s="106">
        <v>0</v>
      </c>
      <c r="BU37" s="86">
        <v>68</v>
      </c>
      <c r="BV37" s="162">
        <v>73</v>
      </c>
      <c r="BW37" s="78">
        <v>82</v>
      </c>
      <c r="BX37" s="83">
        <v>0</v>
      </c>
      <c r="BY37" s="106">
        <v>0</v>
      </c>
      <c r="BZ37" s="86">
        <v>0.15</v>
      </c>
      <c r="CA37" s="76">
        <v>0.68</v>
      </c>
      <c r="CB37" s="145">
        <v>0.4</v>
      </c>
      <c r="CC37" s="145"/>
      <c r="CD37" s="78"/>
      <c r="CE37" s="83">
        <v>0</v>
      </c>
      <c r="CF37" s="85">
        <v>0</v>
      </c>
      <c r="CG37" s="85" t="s">
        <v>117</v>
      </c>
      <c r="CH37" s="106"/>
      <c r="CI37" s="86">
        <v>0</v>
      </c>
      <c r="CJ37" s="76">
        <v>0</v>
      </c>
      <c r="CK37" s="145">
        <v>0</v>
      </c>
      <c r="CL37" s="78"/>
      <c r="CM37" s="83">
        <v>0</v>
      </c>
      <c r="CN37" s="126"/>
      <c r="CO37" s="86">
        <v>283</v>
      </c>
      <c r="CP37" s="76">
        <v>396</v>
      </c>
      <c r="CQ37" s="145">
        <v>429</v>
      </c>
      <c r="CR37" s="145"/>
      <c r="CS37" s="78"/>
      <c r="CT37" s="83">
        <v>0</v>
      </c>
      <c r="CU37" s="85">
        <v>0</v>
      </c>
      <c r="CV37" s="85">
        <v>0</v>
      </c>
      <c r="CW37" s="85"/>
      <c r="CX37" s="106"/>
      <c r="CY37" s="86">
        <v>43</v>
      </c>
      <c r="CZ37" s="76">
        <v>79</v>
      </c>
      <c r="DA37" s="78">
        <v>104</v>
      </c>
      <c r="DB37" s="83" t="s">
        <v>117</v>
      </c>
      <c r="DC37" s="85" t="s">
        <v>117</v>
      </c>
      <c r="DD37" s="106">
        <v>268.21000000000004</v>
      </c>
      <c r="DE37" s="86">
        <v>588</v>
      </c>
      <c r="DF37" s="76">
        <v>533</v>
      </c>
      <c r="DG37" s="78">
        <v>533</v>
      </c>
    </row>
    <row r="38" spans="1:111" ht="15" x14ac:dyDescent="0.25">
      <c r="A38" s="10" t="s">
        <v>69</v>
      </c>
      <c r="B38" s="34">
        <v>0</v>
      </c>
      <c r="C38" s="27">
        <v>0</v>
      </c>
      <c r="D38" s="27">
        <v>1</v>
      </c>
      <c r="E38" s="49">
        <v>1</v>
      </c>
      <c r="F38" s="49">
        <v>1</v>
      </c>
      <c r="G38" s="83">
        <v>0.92200000000000004</v>
      </c>
      <c r="H38" s="85">
        <v>0.91500000000000004</v>
      </c>
      <c r="I38" s="85">
        <v>0.91500000000000004</v>
      </c>
      <c r="J38" s="85">
        <v>1</v>
      </c>
      <c r="K38" s="84">
        <v>1</v>
      </c>
      <c r="L38" s="126">
        <v>1</v>
      </c>
      <c r="M38" s="86"/>
      <c r="N38" s="76"/>
      <c r="O38" s="166"/>
      <c r="P38" s="117" t="s">
        <v>117</v>
      </c>
      <c r="Q38" s="86"/>
      <c r="R38" s="76"/>
      <c r="S38" s="76"/>
      <c r="T38" s="76"/>
      <c r="U38" s="76"/>
      <c r="V38" s="147"/>
      <c r="W38" s="162"/>
      <c r="X38" s="83" t="s">
        <v>117</v>
      </c>
      <c r="Y38" s="85" t="s">
        <v>117</v>
      </c>
      <c r="Z38" s="85" t="s">
        <v>117</v>
      </c>
      <c r="AA38" s="85"/>
      <c r="AB38" s="84" t="s">
        <v>117</v>
      </c>
      <c r="AC38" s="126"/>
      <c r="AD38" s="86"/>
      <c r="AE38" s="78"/>
      <c r="AF38" s="83" t="s">
        <v>117</v>
      </c>
      <c r="AG38" s="84" t="s">
        <v>117</v>
      </c>
      <c r="AH38" s="200" t="s">
        <v>117</v>
      </c>
      <c r="AI38" s="200" t="s">
        <v>117</v>
      </c>
      <c r="AJ38" s="126"/>
      <c r="AK38" s="86" t="s">
        <v>117</v>
      </c>
      <c r="AL38" s="76" t="s">
        <v>117</v>
      </c>
      <c r="AM38" s="145" t="s">
        <v>117</v>
      </c>
      <c r="AN38" s="145"/>
      <c r="AO38" s="78"/>
      <c r="AP38" s="83" t="s">
        <v>117</v>
      </c>
      <c r="AQ38" s="85" t="s">
        <v>117</v>
      </c>
      <c r="AR38" s="85" t="s">
        <v>117</v>
      </c>
      <c r="AS38" s="85"/>
      <c r="AT38" s="85"/>
      <c r="AU38" s="106"/>
      <c r="AV38" s="86" t="s">
        <v>117</v>
      </c>
      <c r="AW38" s="76" t="s">
        <v>117</v>
      </c>
      <c r="AX38" s="76" t="s">
        <v>117</v>
      </c>
      <c r="AY38" s="145" t="s">
        <v>117</v>
      </c>
      <c r="AZ38" s="78"/>
      <c r="BA38" s="83" t="s">
        <v>117</v>
      </c>
      <c r="BB38" s="85" t="s">
        <v>117</v>
      </c>
      <c r="BC38" s="106" t="s">
        <v>117</v>
      </c>
      <c r="BD38" s="86" t="s">
        <v>117</v>
      </c>
      <c r="BE38" s="76" t="s">
        <v>117</v>
      </c>
      <c r="BF38" s="166"/>
      <c r="BG38" s="135" t="s">
        <v>117</v>
      </c>
      <c r="BH38" s="84"/>
      <c r="BI38" s="84"/>
      <c r="BJ38" s="84"/>
      <c r="BK38" s="126"/>
      <c r="BL38" s="86"/>
      <c r="BM38" s="76"/>
      <c r="BN38" s="166"/>
      <c r="BO38" s="83"/>
      <c r="BP38" s="106"/>
      <c r="BQ38" s="86" t="s">
        <v>117</v>
      </c>
      <c r="BR38" s="78" t="s">
        <v>117</v>
      </c>
      <c r="BS38" s="83">
        <v>114</v>
      </c>
      <c r="BT38" s="106">
        <v>114</v>
      </c>
      <c r="BU38" s="86" t="s">
        <v>117</v>
      </c>
      <c r="BV38" s="162" t="s">
        <v>117</v>
      </c>
      <c r="BW38" s="78"/>
      <c r="BX38" s="83" t="s">
        <v>117</v>
      </c>
      <c r="BY38" s="106" t="s">
        <v>117</v>
      </c>
      <c r="BZ38" s="86" t="s">
        <v>117</v>
      </c>
      <c r="CA38" s="76" t="s">
        <v>117</v>
      </c>
      <c r="CB38" s="145" t="s">
        <v>117</v>
      </c>
      <c r="CC38" s="145"/>
      <c r="CD38" s="78"/>
      <c r="CE38" s="83" t="s">
        <v>117</v>
      </c>
      <c r="CF38" s="85" t="s">
        <v>117</v>
      </c>
      <c r="CG38" s="85" t="s">
        <v>117</v>
      </c>
      <c r="CH38" s="106"/>
      <c r="CI38" s="86" t="s">
        <v>117</v>
      </c>
      <c r="CJ38" s="76" t="s">
        <v>117</v>
      </c>
      <c r="CK38" s="145" t="s">
        <v>117</v>
      </c>
      <c r="CL38" s="78"/>
      <c r="CM38" s="83" t="s">
        <v>117</v>
      </c>
      <c r="CN38" s="126"/>
      <c r="CO38" s="86" t="s">
        <v>117</v>
      </c>
      <c r="CP38" s="76" t="s">
        <v>117</v>
      </c>
      <c r="CQ38" s="145" t="s">
        <v>117</v>
      </c>
      <c r="CR38" s="145"/>
      <c r="CS38" s="78"/>
      <c r="CT38" s="83">
        <v>0.05</v>
      </c>
      <c r="CU38" s="85">
        <v>0.05</v>
      </c>
      <c r="CV38" s="85">
        <v>0.05</v>
      </c>
      <c r="CW38" s="85"/>
      <c r="CX38" s="106" t="s">
        <v>128</v>
      </c>
      <c r="CY38" s="86" t="s">
        <v>117</v>
      </c>
      <c r="CZ38" s="76" t="s">
        <v>117</v>
      </c>
      <c r="DA38" s="78" t="s">
        <v>117</v>
      </c>
      <c r="DB38" s="83" t="s">
        <v>117</v>
      </c>
      <c r="DC38" s="85" t="s">
        <v>117</v>
      </c>
      <c r="DD38" s="106">
        <v>0</v>
      </c>
      <c r="DE38" s="86" t="s">
        <v>117</v>
      </c>
      <c r="DF38" s="76" t="s">
        <v>117</v>
      </c>
      <c r="DG38" s="78" t="s">
        <v>117</v>
      </c>
    </row>
    <row r="39" spans="1:111" ht="15" x14ac:dyDescent="0.25">
      <c r="A39" s="10" t="s">
        <v>98</v>
      </c>
      <c r="B39" s="34">
        <v>0</v>
      </c>
      <c r="C39" s="27">
        <v>0</v>
      </c>
      <c r="D39" s="27">
        <v>1</v>
      </c>
      <c r="E39" s="49">
        <v>1</v>
      </c>
      <c r="F39" s="49">
        <v>1</v>
      </c>
      <c r="G39" s="83" t="s">
        <v>117</v>
      </c>
      <c r="H39" s="85" t="s">
        <v>117</v>
      </c>
      <c r="I39" s="85" t="s">
        <v>117</v>
      </c>
      <c r="J39" s="85"/>
      <c r="K39" s="84"/>
      <c r="L39" s="126"/>
      <c r="M39" s="86"/>
      <c r="N39" s="76"/>
      <c r="O39" s="166"/>
      <c r="P39" s="117" t="s">
        <v>117</v>
      </c>
      <c r="Q39" s="86" t="s">
        <v>117</v>
      </c>
      <c r="R39" s="76" t="s">
        <v>117</v>
      </c>
      <c r="S39" s="76" t="s">
        <v>117</v>
      </c>
      <c r="T39" s="76" t="s">
        <v>117</v>
      </c>
      <c r="U39" s="76"/>
      <c r="V39" s="147"/>
      <c r="W39" s="162"/>
      <c r="X39" s="83" t="s">
        <v>117</v>
      </c>
      <c r="Y39" s="85" t="s">
        <v>117</v>
      </c>
      <c r="Z39" s="85" t="s">
        <v>117</v>
      </c>
      <c r="AA39" s="85"/>
      <c r="AB39" s="84" t="s">
        <v>117</v>
      </c>
      <c r="AC39" s="126"/>
      <c r="AD39" s="86"/>
      <c r="AE39" s="78"/>
      <c r="AF39" s="83" t="s">
        <v>117</v>
      </c>
      <c r="AG39" s="84" t="s">
        <v>117</v>
      </c>
      <c r="AH39" s="200" t="s">
        <v>117</v>
      </c>
      <c r="AI39" s="200" t="s">
        <v>117</v>
      </c>
      <c r="AJ39" s="126"/>
      <c r="AK39" s="86" t="s">
        <v>117</v>
      </c>
      <c r="AL39" s="76" t="s">
        <v>117</v>
      </c>
      <c r="AM39" s="145" t="s">
        <v>117</v>
      </c>
      <c r="AN39" s="145"/>
      <c r="AO39" s="78"/>
      <c r="AP39" s="83" t="s">
        <v>117</v>
      </c>
      <c r="AQ39" s="85" t="s">
        <v>117</v>
      </c>
      <c r="AR39" s="85" t="s">
        <v>117</v>
      </c>
      <c r="AS39" s="85"/>
      <c r="AT39" s="85"/>
      <c r="AU39" s="106"/>
      <c r="AV39" s="147" t="s">
        <v>117</v>
      </c>
      <c r="AW39" s="76">
        <v>240</v>
      </c>
      <c r="AX39" s="76">
        <v>240</v>
      </c>
      <c r="AY39" s="145">
        <v>240</v>
      </c>
      <c r="AZ39" s="78">
        <v>240</v>
      </c>
      <c r="BA39" s="83" t="s">
        <v>117</v>
      </c>
      <c r="BB39" s="85" t="s">
        <v>117</v>
      </c>
      <c r="BC39" s="106" t="s">
        <v>117</v>
      </c>
      <c r="BD39" s="86" t="s">
        <v>117</v>
      </c>
      <c r="BE39" s="76" t="s">
        <v>117</v>
      </c>
      <c r="BF39" s="166"/>
      <c r="BG39" s="135" t="s">
        <v>117</v>
      </c>
      <c r="BH39" s="84"/>
      <c r="BI39" s="84"/>
      <c r="BJ39" s="84"/>
      <c r="BK39" s="126"/>
      <c r="BL39" s="86" t="s">
        <v>117</v>
      </c>
      <c r="BM39" s="76" t="s">
        <v>117</v>
      </c>
      <c r="BN39" s="166"/>
      <c r="BO39" s="83"/>
      <c r="BP39" s="106"/>
      <c r="BQ39" s="86" t="s">
        <v>117</v>
      </c>
      <c r="BR39" s="78" t="s">
        <v>117</v>
      </c>
      <c r="BS39" s="83" t="s">
        <v>117</v>
      </c>
      <c r="BT39" s="106" t="s">
        <v>117</v>
      </c>
      <c r="BU39" s="86" t="s">
        <v>117</v>
      </c>
      <c r="BV39" s="162" t="s">
        <v>117</v>
      </c>
      <c r="BW39" s="78"/>
      <c r="BX39" s="83" t="s">
        <v>117</v>
      </c>
      <c r="BY39" s="106" t="s">
        <v>117</v>
      </c>
      <c r="BZ39" s="86" t="s">
        <v>117</v>
      </c>
      <c r="CA39" s="76" t="s">
        <v>117</v>
      </c>
      <c r="CB39" s="145" t="s">
        <v>117</v>
      </c>
      <c r="CC39" s="145"/>
      <c r="CD39" s="78"/>
      <c r="CE39" s="83" t="s">
        <v>117</v>
      </c>
      <c r="CF39" s="85" t="s">
        <v>117</v>
      </c>
      <c r="CG39" s="85" t="s">
        <v>117</v>
      </c>
      <c r="CH39" s="106"/>
      <c r="CI39" s="86" t="s">
        <v>117</v>
      </c>
      <c r="CJ39" s="76" t="s">
        <v>117</v>
      </c>
      <c r="CK39" s="145" t="s">
        <v>117</v>
      </c>
      <c r="CL39" s="78"/>
      <c r="CM39" s="83" t="s">
        <v>117</v>
      </c>
      <c r="CN39" s="126"/>
      <c r="CO39" s="86" t="s">
        <v>117</v>
      </c>
      <c r="CP39" s="76" t="s">
        <v>117</v>
      </c>
      <c r="CQ39" s="145" t="s">
        <v>117</v>
      </c>
      <c r="CR39" s="145"/>
      <c r="CS39" s="78"/>
      <c r="CT39" s="83" t="s">
        <v>117</v>
      </c>
      <c r="CU39" s="85" t="s">
        <v>117</v>
      </c>
      <c r="CV39" s="85" t="s">
        <v>117</v>
      </c>
      <c r="CW39" s="85"/>
      <c r="CX39" s="106"/>
      <c r="CY39" s="86" t="s">
        <v>117</v>
      </c>
      <c r="CZ39" s="76" t="s">
        <v>117</v>
      </c>
      <c r="DA39" s="78" t="s">
        <v>117</v>
      </c>
      <c r="DB39" s="83" t="s">
        <v>117</v>
      </c>
      <c r="DC39" s="85" t="s">
        <v>117</v>
      </c>
      <c r="DD39" s="106" t="s">
        <v>117</v>
      </c>
      <c r="DE39" s="86" t="s">
        <v>117</v>
      </c>
      <c r="DF39" s="76" t="s">
        <v>117</v>
      </c>
      <c r="DG39" s="78" t="s">
        <v>117</v>
      </c>
    </row>
    <row r="40" spans="1:111" ht="15" x14ac:dyDescent="0.25">
      <c r="A40" s="10" t="s">
        <v>99</v>
      </c>
      <c r="B40" s="34">
        <v>0</v>
      </c>
      <c r="C40" s="27">
        <v>0</v>
      </c>
      <c r="D40" s="27">
        <v>1</v>
      </c>
      <c r="E40" s="49">
        <v>0</v>
      </c>
      <c r="F40" s="49">
        <v>0</v>
      </c>
      <c r="G40" s="83">
        <v>631.4928000000001</v>
      </c>
      <c r="H40" s="85">
        <v>627.76730000000009</v>
      </c>
      <c r="I40" s="85">
        <v>619.42092000000002</v>
      </c>
      <c r="J40" s="85"/>
      <c r="K40" s="84">
        <v>609</v>
      </c>
      <c r="L40" s="126">
        <v>597</v>
      </c>
      <c r="M40" s="86"/>
      <c r="N40" s="76"/>
      <c r="O40" s="166"/>
      <c r="P40" s="117">
        <v>23</v>
      </c>
      <c r="Q40" s="86" t="s">
        <v>117</v>
      </c>
      <c r="R40" s="76">
        <v>1</v>
      </c>
      <c r="S40" s="76">
        <v>1</v>
      </c>
      <c r="T40" s="76">
        <v>1</v>
      </c>
      <c r="U40" s="76"/>
      <c r="V40" s="147"/>
      <c r="W40" s="162"/>
      <c r="X40" s="83" t="s">
        <v>117</v>
      </c>
      <c r="Y40" s="85" t="s">
        <v>117</v>
      </c>
      <c r="Z40" s="85" t="s">
        <v>117</v>
      </c>
      <c r="AA40" s="85"/>
      <c r="AB40" s="84" t="s">
        <v>117</v>
      </c>
      <c r="AC40" s="126"/>
      <c r="AD40" s="86"/>
      <c r="AE40" s="78"/>
      <c r="AF40" s="83" t="s">
        <v>117</v>
      </c>
      <c r="AG40" s="84" t="s">
        <v>117</v>
      </c>
      <c r="AH40" s="200" t="s">
        <v>117</v>
      </c>
      <c r="AI40" s="200" t="s">
        <v>117</v>
      </c>
      <c r="AJ40" s="126"/>
      <c r="AK40" s="86" t="s">
        <v>117</v>
      </c>
      <c r="AL40" s="76" t="s">
        <v>117</v>
      </c>
      <c r="AM40" s="145" t="s">
        <v>117</v>
      </c>
      <c r="AN40" s="145"/>
      <c r="AO40" s="78"/>
      <c r="AP40" s="83">
        <v>952</v>
      </c>
      <c r="AQ40" s="85">
        <v>989</v>
      </c>
      <c r="AR40" s="85">
        <v>747</v>
      </c>
      <c r="AS40" s="84"/>
      <c r="AT40" s="84"/>
      <c r="AU40" s="106"/>
      <c r="AV40" s="147" t="s">
        <v>117</v>
      </c>
      <c r="AW40" s="76">
        <v>0</v>
      </c>
      <c r="AX40" s="76">
        <v>170</v>
      </c>
      <c r="AY40" s="145">
        <v>170</v>
      </c>
      <c r="AZ40" s="78">
        <v>1840</v>
      </c>
      <c r="BA40" s="83" t="s">
        <v>117</v>
      </c>
      <c r="BB40" s="85" t="s">
        <v>117</v>
      </c>
      <c r="BC40" s="106" t="s">
        <v>117</v>
      </c>
      <c r="BD40" s="86">
        <v>833</v>
      </c>
      <c r="BE40" s="76">
        <v>5218.8661060000013</v>
      </c>
      <c r="BF40" s="166"/>
      <c r="BG40" s="135">
        <v>44.5</v>
      </c>
      <c r="BH40" s="84">
        <v>46</v>
      </c>
      <c r="BI40" s="84">
        <v>47</v>
      </c>
      <c r="BJ40" s="84">
        <v>52</v>
      </c>
      <c r="BK40" s="126">
        <v>58</v>
      </c>
      <c r="BL40" s="86" t="s">
        <v>117</v>
      </c>
      <c r="BM40" s="76" t="s">
        <v>117</v>
      </c>
      <c r="BN40" s="166"/>
      <c r="BO40" s="83"/>
      <c r="BP40" s="106"/>
      <c r="BQ40" s="86">
        <v>363</v>
      </c>
      <c r="BR40" s="78">
        <v>363</v>
      </c>
      <c r="BS40" s="83" t="s">
        <v>117</v>
      </c>
      <c r="BT40" s="106" t="s">
        <v>117</v>
      </c>
      <c r="BU40" s="86">
        <v>81</v>
      </c>
      <c r="BV40" s="162">
        <v>108</v>
      </c>
      <c r="BW40" s="78">
        <v>124</v>
      </c>
      <c r="BX40" s="83">
        <v>13.719000000000001</v>
      </c>
      <c r="BY40" s="106">
        <v>14.189</v>
      </c>
      <c r="BZ40" s="86">
        <v>161</v>
      </c>
      <c r="CA40" s="76">
        <v>179</v>
      </c>
      <c r="CB40" s="145">
        <v>186</v>
      </c>
      <c r="CC40" s="145">
        <v>143</v>
      </c>
      <c r="CD40" s="78">
        <v>155</v>
      </c>
      <c r="CE40" s="83">
        <v>48</v>
      </c>
      <c r="CF40" s="85">
        <v>48</v>
      </c>
      <c r="CG40" s="85" t="s">
        <v>117</v>
      </c>
      <c r="CH40" s="106"/>
      <c r="CI40" s="86" t="s">
        <v>117</v>
      </c>
      <c r="CJ40" s="76">
        <v>0</v>
      </c>
      <c r="CK40" s="145">
        <v>0</v>
      </c>
      <c r="CL40" s="78"/>
      <c r="CM40" s="83">
        <v>321.19999999999982</v>
      </c>
      <c r="CN40" s="126">
        <v>720.2</v>
      </c>
      <c r="CO40" s="86">
        <v>597</v>
      </c>
      <c r="CP40" s="76">
        <v>600</v>
      </c>
      <c r="CQ40" s="145">
        <v>613</v>
      </c>
      <c r="CR40" s="145"/>
      <c r="CS40" s="78"/>
      <c r="CT40" s="83">
        <v>96</v>
      </c>
      <c r="CU40" s="85">
        <v>100</v>
      </c>
      <c r="CV40" s="85">
        <v>121</v>
      </c>
      <c r="CW40" s="85">
        <v>122</v>
      </c>
      <c r="CX40" s="106">
        <v>125</v>
      </c>
      <c r="CY40" s="86">
        <v>3444</v>
      </c>
      <c r="CZ40" s="76">
        <v>3501</v>
      </c>
      <c r="DA40" s="78">
        <v>3419</v>
      </c>
      <c r="DB40" s="83" t="s">
        <v>117</v>
      </c>
      <c r="DC40" s="85" t="s">
        <v>117</v>
      </c>
      <c r="DD40" s="106">
        <v>63.330000000000005</v>
      </c>
      <c r="DE40" s="86">
        <v>84</v>
      </c>
      <c r="DF40" s="76">
        <v>161</v>
      </c>
      <c r="DG40" s="78">
        <v>164</v>
      </c>
    </row>
    <row r="41" spans="1:111" ht="15" x14ac:dyDescent="0.25">
      <c r="A41" s="11" t="s">
        <v>100</v>
      </c>
      <c r="B41" s="34">
        <v>0</v>
      </c>
      <c r="C41" s="27">
        <v>0</v>
      </c>
      <c r="D41" s="27">
        <v>0</v>
      </c>
      <c r="E41" s="49">
        <v>1</v>
      </c>
      <c r="F41" s="49">
        <v>1</v>
      </c>
      <c r="G41" s="83">
        <v>493.88080000000002</v>
      </c>
      <c r="H41" s="85">
        <v>491.11130000000003</v>
      </c>
      <c r="I41" s="85">
        <v>486.27692000000002</v>
      </c>
      <c r="J41" s="85"/>
      <c r="K41" s="84">
        <v>486.339</v>
      </c>
      <c r="L41" s="126">
        <v>475</v>
      </c>
      <c r="M41" s="86"/>
      <c r="N41" s="76"/>
      <c r="O41" s="166">
        <v>363</v>
      </c>
      <c r="P41" s="117">
        <v>23</v>
      </c>
      <c r="Q41" s="86" t="s">
        <v>117</v>
      </c>
      <c r="R41" s="76" t="s">
        <v>117</v>
      </c>
      <c r="S41" s="76" t="s">
        <v>117</v>
      </c>
      <c r="T41" s="76" t="s">
        <v>117</v>
      </c>
      <c r="U41" s="76"/>
      <c r="V41" s="147"/>
      <c r="W41" s="162"/>
      <c r="X41" s="83" t="s">
        <v>117</v>
      </c>
      <c r="Y41" s="85" t="s">
        <v>117</v>
      </c>
      <c r="Z41" s="85" t="s">
        <v>117</v>
      </c>
      <c r="AA41" s="85"/>
      <c r="AB41" s="84" t="s">
        <v>117</v>
      </c>
      <c r="AC41" s="126"/>
      <c r="AD41" s="86"/>
      <c r="AE41" s="78"/>
      <c r="AF41" s="83" t="s">
        <v>117</v>
      </c>
      <c r="AG41" s="84" t="s">
        <v>117</v>
      </c>
      <c r="AH41" s="200" t="s">
        <v>117</v>
      </c>
      <c r="AI41" s="200" t="s">
        <v>117</v>
      </c>
      <c r="AJ41" s="126"/>
      <c r="AK41" s="86" t="s">
        <v>117</v>
      </c>
      <c r="AL41" s="76" t="s">
        <v>117</v>
      </c>
      <c r="AM41" s="145" t="s">
        <v>117</v>
      </c>
      <c r="AN41" s="145"/>
      <c r="AO41" s="78"/>
      <c r="AP41" s="83" t="s">
        <v>117</v>
      </c>
      <c r="AQ41" s="85" t="s">
        <v>117</v>
      </c>
      <c r="AR41" s="85" t="s">
        <v>117</v>
      </c>
      <c r="AS41" s="148"/>
      <c r="AT41" s="148"/>
      <c r="AU41" s="149"/>
      <c r="AV41" s="147" t="s">
        <v>117</v>
      </c>
      <c r="AW41" s="76">
        <v>0</v>
      </c>
      <c r="AX41" s="76">
        <v>170</v>
      </c>
      <c r="AY41" s="145">
        <v>170</v>
      </c>
      <c r="AZ41" s="78">
        <v>1840</v>
      </c>
      <c r="BA41" s="83" t="s">
        <v>117</v>
      </c>
      <c r="BB41" s="85" t="s">
        <v>117</v>
      </c>
      <c r="BC41" s="106" t="s">
        <v>117</v>
      </c>
      <c r="BD41" s="86">
        <v>610</v>
      </c>
      <c r="BE41" s="76">
        <v>2309</v>
      </c>
      <c r="BF41" s="166"/>
      <c r="BG41" s="135">
        <v>44.5</v>
      </c>
      <c r="BH41" s="84">
        <v>46</v>
      </c>
      <c r="BI41" s="84">
        <v>47</v>
      </c>
      <c r="BJ41" s="84">
        <v>52</v>
      </c>
      <c r="BK41" s="126">
        <v>58</v>
      </c>
      <c r="BL41" s="86" t="s">
        <v>117</v>
      </c>
      <c r="BM41" s="76" t="s">
        <v>117</v>
      </c>
      <c r="BN41" s="166"/>
      <c r="BO41" s="83"/>
      <c r="BP41" s="106"/>
      <c r="BQ41" s="86">
        <v>118</v>
      </c>
      <c r="BR41" s="78">
        <v>118</v>
      </c>
      <c r="BS41" s="83" t="s">
        <v>117</v>
      </c>
      <c r="BT41" s="106" t="s">
        <v>117</v>
      </c>
      <c r="BU41" s="86" t="s">
        <v>117</v>
      </c>
      <c r="BV41" s="162">
        <v>87</v>
      </c>
      <c r="BW41" s="78">
        <v>102</v>
      </c>
      <c r="BX41" s="83">
        <v>7.9160000000000004</v>
      </c>
      <c r="BY41" s="106">
        <v>8.3160000000000007</v>
      </c>
      <c r="BZ41" s="86">
        <v>108</v>
      </c>
      <c r="CA41" s="76">
        <v>121</v>
      </c>
      <c r="CB41" s="145">
        <v>126</v>
      </c>
      <c r="CC41" s="145">
        <v>81</v>
      </c>
      <c r="CD41" s="78">
        <v>94</v>
      </c>
      <c r="CE41" s="83">
        <v>48</v>
      </c>
      <c r="CF41" s="85">
        <v>48</v>
      </c>
      <c r="CG41" s="85" t="s">
        <v>117</v>
      </c>
      <c r="CH41" s="106"/>
      <c r="CI41" s="86" t="s">
        <v>117</v>
      </c>
      <c r="CJ41" s="76">
        <v>0</v>
      </c>
      <c r="CK41" s="145">
        <v>0</v>
      </c>
      <c r="CL41" s="78"/>
      <c r="CM41" s="83" t="s">
        <v>117</v>
      </c>
      <c r="CN41" s="126">
        <v>720.2</v>
      </c>
      <c r="CO41" s="86" t="s">
        <v>117</v>
      </c>
      <c r="CP41" s="76" t="s">
        <v>117</v>
      </c>
      <c r="CQ41" s="145" t="s">
        <v>117</v>
      </c>
      <c r="CR41" s="145">
        <v>613</v>
      </c>
      <c r="CS41" s="78">
        <v>624</v>
      </c>
      <c r="CT41" s="83">
        <v>96</v>
      </c>
      <c r="CU41" s="85">
        <v>100</v>
      </c>
      <c r="CV41" s="85">
        <v>121</v>
      </c>
      <c r="CW41" s="85">
        <v>122</v>
      </c>
      <c r="CX41" s="106">
        <v>125</v>
      </c>
      <c r="CY41" s="86">
        <v>3080</v>
      </c>
      <c r="CZ41" s="76">
        <v>3082</v>
      </c>
      <c r="DA41" s="78">
        <v>2978</v>
      </c>
      <c r="DB41" s="83" t="s">
        <v>117</v>
      </c>
      <c r="DC41" s="85" t="s">
        <v>117</v>
      </c>
      <c r="DD41" s="106">
        <v>55.14</v>
      </c>
      <c r="DE41" s="86" t="s">
        <v>117</v>
      </c>
      <c r="DF41" s="76" t="s">
        <v>117</v>
      </c>
      <c r="DG41" s="78" t="s">
        <v>117</v>
      </c>
    </row>
    <row r="42" spans="1:111" ht="15" x14ac:dyDescent="0.25">
      <c r="A42" s="11" t="s">
        <v>32</v>
      </c>
      <c r="B42" s="34">
        <v>0</v>
      </c>
      <c r="C42" s="27">
        <v>0</v>
      </c>
      <c r="D42" s="27">
        <v>0</v>
      </c>
      <c r="E42" s="49">
        <v>1</v>
      </c>
      <c r="F42" s="49">
        <v>1</v>
      </c>
      <c r="G42" s="83">
        <v>22.911999999999999</v>
      </c>
      <c r="H42" s="85">
        <v>21.956</v>
      </c>
      <c r="I42" s="85">
        <v>23.144000000000002</v>
      </c>
      <c r="J42" s="85"/>
      <c r="K42" s="84">
        <v>22</v>
      </c>
      <c r="L42" s="126">
        <v>22</v>
      </c>
      <c r="M42" s="86"/>
      <c r="N42" s="76"/>
      <c r="O42" s="166"/>
      <c r="P42" s="117" t="s">
        <v>117</v>
      </c>
      <c r="Q42" s="86" t="s">
        <v>117</v>
      </c>
      <c r="R42" s="76">
        <v>1</v>
      </c>
      <c r="S42" s="76">
        <v>1</v>
      </c>
      <c r="T42" s="76">
        <v>1</v>
      </c>
      <c r="U42" s="76"/>
      <c r="V42" s="147"/>
      <c r="W42" s="162"/>
      <c r="X42" s="83" t="s">
        <v>117</v>
      </c>
      <c r="Y42" s="85" t="s">
        <v>117</v>
      </c>
      <c r="Z42" s="85" t="s">
        <v>117</v>
      </c>
      <c r="AA42" s="85"/>
      <c r="AB42" s="84" t="s">
        <v>117</v>
      </c>
      <c r="AC42" s="126"/>
      <c r="AD42" s="86"/>
      <c r="AE42" s="78"/>
      <c r="AF42" s="83" t="s">
        <v>117</v>
      </c>
      <c r="AG42" s="84" t="s">
        <v>117</v>
      </c>
      <c r="AH42" s="200" t="s">
        <v>117</v>
      </c>
      <c r="AI42" s="200" t="s">
        <v>117</v>
      </c>
      <c r="AJ42" s="126"/>
      <c r="AK42" s="86" t="s">
        <v>117</v>
      </c>
      <c r="AL42" s="76" t="s">
        <v>117</v>
      </c>
      <c r="AM42" s="145" t="s">
        <v>117</v>
      </c>
      <c r="AN42" s="145"/>
      <c r="AO42" s="78"/>
      <c r="AP42" s="83" t="s">
        <v>117</v>
      </c>
      <c r="AQ42" s="85" t="s">
        <v>117</v>
      </c>
      <c r="AR42" s="85" t="s">
        <v>117</v>
      </c>
      <c r="AS42" s="84"/>
      <c r="AT42" s="84"/>
      <c r="AU42" s="106"/>
      <c r="AV42" s="147" t="s">
        <v>117</v>
      </c>
      <c r="AW42" s="76" t="s">
        <v>117</v>
      </c>
      <c r="AX42" s="76" t="s">
        <v>117</v>
      </c>
      <c r="AY42" s="145" t="s">
        <v>117</v>
      </c>
      <c r="AZ42" s="78"/>
      <c r="BA42" s="83" t="s">
        <v>117</v>
      </c>
      <c r="BB42" s="85" t="s">
        <v>117</v>
      </c>
      <c r="BC42" s="106" t="s">
        <v>117</v>
      </c>
      <c r="BD42" s="86" t="s">
        <v>117</v>
      </c>
      <c r="BE42" s="76">
        <v>1277.6623100000002</v>
      </c>
      <c r="BF42" s="166"/>
      <c r="BG42" s="135" t="s">
        <v>117</v>
      </c>
      <c r="BH42" s="84"/>
      <c r="BI42" s="84"/>
      <c r="BJ42" s="84"/>
      <c r="BK42" s="126"/>
      <c r="BL42" s="86" t="s">
        <v>117</v>
      </c>
      <c r="BM42" s="76" t="s">
        <v>117</v>
      </c>
      <c r="BN42" s="166"/>
      <c r="BO42" s="83"/>
      <c r="BP42" s="106"/>
      <c r="BQ42" s="86" t="s">
        <v>117</v>
      </c>
      <c r="BR42" s="78" t="s">
        <v>117</v>
      </c>
      <c r="BS42" s="83" t="s">
        <v>117</v>
      </c>
      <c r="BT42" s="106" t="s">
        <v>117</v>
      </c>
      <c r="BU42" s="86" t="s">
        <v>117</v>
      </c>
      <c r="BV42" s="162" t="s">
        <v>117</v>
      </c>
      <c r="BW42" s="78"/>
      <c r="BX42" s="83">
        <v>7.4999999999999997E-2</v>
      </c>
      <c r="BY42" s="106">
        <v>7.4999999999999997E-2</v>
      </c>
      <c r="BZ42" s="86">
        <v>53</v>
      </c>
      <c r="CA42" s="76">
        <v>58</v>
      </c>
      <c r="CB42" s="145">
        <v>60</v>
      </c>
      <c r="CC42" s="145">
        <v>62</v>
      </c>
      <c r="CD42" s="78">
        <v>61</v>
      </c>
      <c r="CE42" s="83" t="s">
        <v>117</v>
      </c>
      <c r="CF42" s="85" t="s">
        <v>117</v>
      </c>
      <c r="CG42" s="85" t="s">
        <v>117</v>
      </c>
      <c r="CH42" s="106"/>
      <c r="CI42" s="86" t="s">
        <v>117</v>
      </c>
      <c r="CJ42" s="76" t="s">
        <v>117</v>
      </c>
      <c r="CK42" s="145" t="s">
        <v>117</v>
      </c>
      <c r="CL42" s="78"/>
      <c r="CM42" s="83" t="s">
        <v>117</v>
      </c>
      <c r="CN42" s="126"/>
      <c r="CO42" s="86" t="s">
        <v>117</v>
      </c>
      <c r="CP42" s="76" t="s">
        <v>117</v>
      </c>
      <c r="CQ42" s="145" t="s">
        <v>117</v>
      </c>
      <c r="CR42" s="145"/>
      <c r="CS42" s="78"/>
      <c r="CT42" s="83" t="s">
        <v>117</v>
      </c>
      <c r="CU42" s="85" t="s">
        <v>117</v>
      </c>
      <c r="CV42" s="85" t="s">
        <v>117</v>
      </c>
      <c r="CW42" s="85"/>
      <c r="CX42" s="106"/>
      <c r="CY42" s="86" t="s">
        <v>117</v>
      </c>
      <c r="CZ42" s="76" t="s">
        <v>117</v>
      </c>
      <c r="DA42" s="78" t="s">
        <v>117</v>
      </c>
      <c r="DB42" s="83" t="s">
        <v>117</v>
      </c>
      <c r="DC42" s="85" t="s">
        <v>117</v>
      </c>
      <c r="DD42" s="106">
        <v>7.1</v>
      </c>
      <c r="DE42" s="86" t="s">
        <v>117</v>
      </c>
      <c r="DF42" s="76" t="s">
        <v>117</v>
      </c>
      <c r="DG42" s="78" t="s">
        <v>117</v>
      </c>
    </row>
    <row r="43" spans="1:111" ht="15" x14ac:dyDescent="0.25">
      <c r="A43" s="18" t="s">
        <v>101</v>
      </c>
      <c r="B43" s="35">
        <v>0</v>
      </c>
      <c r="C43" s="28">
        <v>0</v>
      </c>
      <c r="D43" s="28">
        <v>0</v>
      </c>
      <c r="E43" s="50">
        <v>1</v>
      </c>
      <c r="F43" s="50">
        <v>1</v>
      </c>
      <c r="G43" s="83">
        <v>114.7</v>
      </c>
      <c r="H43" s="85">
        <v>114.7</v>
      </c>
      <c r="I43" s="85">
        <v>110</v>
      </c>
      <c r="J43" s="85"/>
      <c r="K43" s="84">
        <v>100</v>
      </c>
      <c r="L43" s="126">
        <v>100</v>
      </c>
      <c r="M43" s="86"/>
      <c r="N43" s="76"/>
      <c r="O43" s="166">
        <v>334.4</v>
      </c>
      <c r="P43" s="117" t="s">
        <v>117</v>
      </c>
      <c r="Q43" s="86" t="s">
        <v>117</v>
      </c>
      <c r="R43" s="76" t="s">
        <v>117</v>
      </c>
      <c r="S43" s="76" t="s">
        <v>117</v>
      </c>
      <c r="T43" s="76" t="s">
        <v>117</v>
      </c>
      <c r="U43" s="76"/>
      <c r="V43" s="147"/>
      <c r="W43" s="162"/>
      <c r="X43" s="83" t="s">
        <v>117</v>
      </c>
      <c r="Y43" s="85" t="s">
        <v>117</v>
      </c>
      <c r="Z43" s="85" t="s">
        <v>117</v>
      </c>
      <c r="AA43" s="85"/>
      <c r="AB43" s="84" t="s">
        <v>117</v>
      </c>
      <c r="AC43" s="126"/>
      <c r="AD43" s="86"/>
      <c r="AE43" s="78"/>
      <c r="AF43" s="83" t="s">
        <v>117</v>
      </c>
      <c r="AG43" s="84" t="s">
        <v>117</v>
      </c>
      <c r="AH43" s="200" t="s">
        <v>117</v>
      </c>
      <c r="AI43" s="200" t="s">
        <v>117</v>
      </c>
      <c r="AJ43" s="126"/>
      <c r="AK43" s="86" t="s">
        <v>117</v>
      </c>
      <c r="AL43" s="76" t="s">
        <v>117</v>
      </c>
      <c r="AM43" s="145" t="s">
        <v>117</v>
      </c>
      <c r="AN43" s="145"/>
      <c r="AO43" s="78"/>
      <c r="AP43" s="83">
        <v>952</v>
      </c>
      <c r="AQ43" s="85">
        <v>989</v>
      </c>
      <c r="AR43" s="85">
        <v>747</v>
      </c>
      <c r="AS43" s="85"/>
      <c r="AT43" s="85"/>
      <c r="AU43" s="106"/>
      <c r="AV43" s="147" t="s">
        <v>117</v>
      </c>
      <c r="AW43" s="76" t="s">
        <v>117</v>
      </c>
      <c r="AX43" s="76" t="s">
        <v>117</v>
      </c>
      <c r="AY43" s="145" t="s">
        <v>117</v>
      </c>
      <c r="AZ43" s="78"/>
      <c r="BA43" s="83" t="s">
        <v>117</v>
      </c>
      <c r="BB43" s="85" t="s">
        <v>117</v>
      </c>
      <c r="BC43" s="106" t="s">
        <v>117</v>
      </c>
      <c r="BD43" s="86">
        <v>223</v>
      </c>
      <c r="BE43" s="76">
        <v>1632.2037960000007</v>
      </c>
      <c r="BF43" s="166"/>
      <c r="BG43" s="135" t="s">
        <v>117</v>
      </c>
      <c r="BH43" s="84"/>
      <c r="BI43" s="84"/>
      <c r="BJ43" s="84"/>
      <c r="BK43" s="126"/>
      <c r="BL43" s="86" t="s">
        <v>117</v>
      </c>
      <c r="BM43" s="76" t="s">
        <v>117</v>
      </c>
      <c r="BN43" s="166"/>
      <c r="BO43" s="83"/>
      <c r="BP43" s="106"/>
      <c r="BQ43" s="86">
        <v>245</v>
      </c>
      <c r="BR43" s="78">
        <v>245</v>
      </c>
      <c r="BS43" s="83" t="s">
        <v>117</v>
      </c>
      <c r="BT43" s="106" t="s">
        <v>117</v>
      </c>
      <c r="BU43" s="86">
        <v>81</v>
      </c>
      <c r="BV43" s="162">
        <v>21</v>
      </c>
      <c r="BW43" s="78">
        <v>22</v>
      </c>
      <c r="BX43" s="83">
        <v>5.7279999999999998</v>
      </c>
      <c r="BY43" s="106">
        <v>5.798</v>
      </c>
      <c r="BZ43" s="86" t="s">
        <v>117</v>
      </c>
      <c r="CA43" s="76" t="s">
        <v>117</v>
      </c>
      <c r="CB43" s="145" t="s">
        <v>117</v>
      </c>
      <c r="CC43" s="145"/>
      <c r="CD43" s="78"/>
      <c r="CE43" s="83" t="s">
        <v>117</v>
      </c>
      <c r="CF43" s="85" t="s">
        <v>117</v>
      </c>
      <c r="CG43" s="85" t="s">
        <v>117</v>
      </c>
      <c r="CH43" s="106"/>
      <c r="CI43" s="86" t="s">
        <v>117</v>
      </c>
      <c r="CJ43" s="76" t="s">
        <v>117</v>
      </c>
      <c r="CK43" s="145" t="s">
        <v>117</v>
      </c>
      <c r="CL43" s="78"/>
      <c r="CM43" s="83">
        <v>321.19999999999982</v>
      </c>
      <c r="CN43" s="126"/>
      <c r="CO43" s="86">
        <v>597</v>
      </c>
      <c r="CP43" s="76">
        <v>600</v>
      </c>
      <c r="CQ43" s="145">
        <v>613</v>
      </c>
      <c r="CR43" s="145"/>
      <c r="CS43" s="78"/>
      <c r="CT43" s="83" t="s">
        <v>117</v>
      </c>
      <c r="CU43" s="85" t="s">
        <v>117</v>
      </c>
      <c r="CV43" s="85" t="s">
        <v>117</v>
      </c>
      <c r="CW43" s="85"/>
      <c r="CX43" s="106"/>
      <c r="CY43" s="86">
        <v>364</v>
      </c>
      <c r="CZ43" s="76">
        <v>419</v>
      </c>
      <c r="DA43" s="78">
        <v>441</v>
      </c>
      <c r="DB43" s="83" t="s">
        <v>117</v>
      </c>
      <c r="DC43" s="85" t="s">
        <v>117</v>
      </c>
      <c r="DD43" s="106">
        <v>1.0900000000000001</v>
      </c>
      <c r="DE43" s="86">
        <v>84</v>
      </c>
      <c r="DF43" s="76">
        <v>161</v>
      </c>
      <c r="DG43" s="78">
        <v>164</v>
      </c>
    </row>
    <row r="44" spans="1:111" ht="12.75" customHeight="1" x14ac:dyDescent="0.25">
      <c r="A44" s="58" t="s">
        <v>116</v>
      </c>
      <c r="B44" s="55">
        <v>0</v>
      </c>
      <c r="C44" s="56">
        <v>0</v>
      </c>
      <c r="D44" s="56">
        <v>1</v>
      </c>
      <c r="E44" s="57">
        <v>1</v>
      </c>
      <c r="F44" s="49">
        <v>1</v>
      </c>
      <c r="G44" s="83">
        <v>0</v>
      </c>
      <c r="H44" s="85">
        <v>1.2505552149377763E-12</v>
      </c>
      <c r="I44" s="85">
        <v>0</v>
      </c>
      <c r="J44" s="85"/>
      <c r="K44" s="84"/>
      <c r="L44" s="126"/>
      <c r="M44" s="86"/>
      <c r="N44" s="76"/>
      <c r="O44" s="166"/>
      <c r="P44" s="117"/>
      <c r="Q44" s="86"/>
      <c r="R44" s="76"/>
      <c r="S44" s="76"/>
      <c r="T44" s="76"/>
      <c r="U44" s="76"/>
      <c r="V44" s="147"/>
      <c r="W44" s="162"/>
      <c r="X44" s="83"/>
      <c r="Y44" s="85"/>
      <c r="Z44" s="85"/>
      <c r="AA44" s="85"/>
      <c r="AB44" s="84"/>
      <c r="AC44" s="126"/>
      <c r="AD44" s="86"/>
      <c r="AE44" s="78"/>
      <c r="AF44" s="83"/>
      <c r="AG44" s="84"/>
      <c r="AH44" s="200"/>
      <c r="AI44" s="200"/>
      <c r="AJ44" s="126"/>
      <c r="AK44" s="86">
        <v>0</v>
      </c>
      <c r="AL44" s="76">
        <v>0</v>
      </c>
      <c r="AM44" s="145">
        <v>0</v>
      </c>
      <c r="AN44" s="145">
        <v>0</v>
      </c>
      <c r="AO44" s="78">
        <v>0</v>
      </c>
      <c r="AP44" s="83">
        <v>0</v>
      </c>
      <c r="AQ44" s="85">
        <v>0</v>
      </c>
      <c r="AR44" s="85">
        <v>0</v>
      </c>
      <c r="AS44" s="85">
        <v>1019.0144999999998</v>
      </c>
      <c r="AT44" s="85">
        <v>1020.7405000000001</v>
      </c>
      <c r="AU44" s="106">
        <v>1025.8405</v>
      </c>
      <c r="AV44" s="147">
        <v>0</v>
      </c>
      <c r="AW44" s="76">
        <v>0</v>
      </c>
      <c r="AX44" s="76">
        <v>0</v>
      </c>
      <c r="AY44" s="145">
        <v>1.4779288903810084E-12</v>
      </c>
      <c r="AZ44" s="78"/>
      <c r="BA44" s="83">
        <v>0</v>
      </c>
      <c r="BB44" s="85">
        <v>0</v>
      </c>
      <c r="BC44" s="106">
        <v>0</v>
      </c>
      <c r="BD44" s="86">
        <v>0</v>
      </c>
      <c r="BE44" s="76">
        <v>0</v>
      </c>
      <c r="BF44" s="166">
        <v>5964</v>
      </c>
      <c r="BG44" s="135">
        <v>0</v>
      </c>
      <c r="BH44" s="84"/>
      <c r="BI44" s="84"/>
      <c r="BJ44" s="84"/>
      <c r="BK44" s="126"/>
      <c r="BL44" s="86"/>
      <c r="BM44" s="76"/>
      <c r="BN44" s="166"/>
      <c r="BO44" s="83"/>
      <c r="BP44" s="106"/>
      <c r="BQ44" s="86">
        <v>0</v>
      </c>
      <c r="BR44" s="78">
        <v>0</v>
      </c>
      <c r="BS44" s="83">
        <v>-1.9895196601282805E-13</v>
      </c>
      <c r="BT44" s="106">
        <v>-1.9895196601282805E-13</v>
      </c>
      <c r="BU44" s="86">
        <v>0</v>
      </c>
      <c r="BV44" s="162">
        <v>0</v>
      </c>
      <c r="BW44" s="78"/>
      <c r="BX44" s="83">
        <v>0</v>
      </c>
      <c r="BY44" s="106">
        <v>1.6342482922482304E-13</v>
      </c>
      <c r="BZ44" s="86">
        <v>0</v>
      </c>
      <c r="CA44" s="76">
        <v>0</v>
      </c>
      <c r="CB44" s="145">
        <v>0</v>
      </c>
      <c r="CC44" s="145"/>
      <c r="CD44" s="78"/>
      <c r="CE44" s="83">
        <v>0</v>
      </c>
      <c r="CF44" s="85">
        <v>0</v>
      </c>
      <c r="CG44" s="85">
        <v>0</v>
      </c>
      <c r="CH44" s="106"/>
      <c r="CI44" s="86">
        <v>0</v>
      </c>
      <c r="CJ44" s="76">
        <v>0</v>
      </c>
      <c r="CK44" s="145">
        <v>0</v>
      </c>
      <c r="CL44" s="78"/>
      <c r="CM44" s="83">
        <v>0</v>
      </c>
      <c r="CN44" s="126">
        <v>4977.2</v>
      </c>
      <c r="CO44" s="86">
        <v>0</v>
      </c>
      <c r="CP44" s="76">
        <v>0</v>
      </c>
      <c r="CQ44" s="145">
        <v>0</v>
      </c>
      <c r="CR44" s="145"/>
      <c r="CS44" s="78"/>
      <c r="CT44" s="83">
        <v>-7.2475359047530219E-13</v>
      </c>
      <c r="CU44" s="85">
        <v>-7.2475359047530219E-13</v>
      </c>
      <c r="CV44" s="85">
        <v>-7.2475359047530219E-13</v>
      </c>
      <c r="CW44" s="85"/>
      <c r="CX44" s="106"/>
      <c r="CY44" s="86">
        <v>0</v>
      </c>
      <c r="CZ44" s="76">
        <v>0</v>
      </c>
      <c r="DA44" s="78">
        <v>0</v>
      </c>
      <c r="DB44" s="83">
        <v>0</v>
      </c>
      <c r="DC44" s="85">
        <v>0</v>
      </c>
      <c r="DD44" s="106">
        <v>-1.3500311979441904E-13</v>
      </c>
      <c r="DE44" s="86">
        <v>0</v>
      </c>
      <c r="DF44" s="76">
        <v>0</v>
      </c>
      <c r="DG44" s="78">
        <v>0</v>
      </c>
    </row>
    <row r="45" spans="1:111" ht="15.75" thickBot="1" x14ac:dyDescent="0.3">
      <c r="A45" s="12" t="s">
        <v>33</v>
      </c>
      <c r="B45" s="41">
        <v>0</v>
      </c>
      <c r="C45" s="42">
        <v>1</v>
      </c>
      <c r="D45" s="42">
        <v>1</v>
      </c>
      <c r="E45" s="45">
        <v>1</v>
      </c>
      <c r="F45" s="45">
        <v>1</v>
      </c>
      <c r="G45" s="99">
        <v>80.400000000000006</v>
      </c>
      <c r="H45" s="98">
        <v>87.4</v>
      </c>
      <c r="I45" s="125">
        <v>89.600000000000009</v>
      </c>
      <c r="J45" s="125">
        <v>0</v>
      </c>
      <c r="K45" s="98">
        <v>105</v>
      </c>
      <c r="L45" s="130">
        <v>105</v>
      </c>
      <c r="M45" s="99"/>
      <c r="N45" s="98"/>
      <c r="O45" s="168"/>
      <c r="P45" s="121" t="s">
        <v>117</v>
      </c>
      <c r="Q45" s="99">
        <v>0</v>
      </c>
      <c r="R45" s="98">
        <v>348</v>
      </c>
      <c r="S45" s="98">
        <v>398</v>
      </c>
      <c r="T45" s="98">
        <v>398</v>
      </c>
      <c r="U45" s="98">
        <v>0</v>
      </c>
      <c r="V45" s="186">
        <v>0</v>
      </c>
      <c r="W45" s="130">
        <v>0</v>
      </c>
      <c r="X45" s="99">
        <v>0</v>
      </c>
      <c r="Y45" s="98">
        <v>0</v>
      </c>
      <c r="Z45" s="125">
        <v>0</v>
      </c>
      <c r="AA45" s="125">
        <v>0</v>
      </c>
      <c r="AB45" s="98">
        <v>0</v>
      </c>
      <c r="AC45" s="130">
        <v>0</v>
      </c>
      <c r="AD45" s="99"/>
      <c r="AE45" s="100"/>
      <c r="AF45" s="99">
        <v>574.48</v>
      </c>
      <c r="AG45" s="98">
        <v>574.41999999999996</v>
      </c>
      <c r="AH45" s="186">
        <v>615</v>
      </c>
      <c r="AI45" s="186">
        <v>615</v>
      </c>
      <c r="AJ45" s="130">
        <v>646</v>
      </c>
      <c r="AK45" s="99" t="s">
        <v>117</v>
      </c>
      <c r="AL45" s="98" t="s">
        <v>117</v>
      </c>
      <c r="AM45" s="125" t="s">
        <v>117</v>
      </c>
      <c r="AN45" s="125"/>
      <c r="AO45" s="100"/>
      <c r="AP45" s="99" t="s">
        <v>117</v>
      </c>
      <c r="AQ45" s="98" t="s">
        <v>117</v>
      </c>
      <c r="AR45" s="125">
        <v>754</v>
      </c>
      <c r="AS45" s="125"/>
      <c r="AT45" s="125"/>
      <c r="AU45" s="100"/>
      <c r="AV45" s="99">
        <v>1486.33</v>
      </c>
      <c r="AW45" s="98">
        <v>62</v>
      </c>
      <c r="AX45" s="98">
        <v>62</v>
      </c>
      <c r="AY45" s="125">
        <v>62</v>
      </c>
      <c r="AZ45" s="100">
        <v>175</v>
      </c>
      <c r="BA45" s="99">
        <v>60</v>
      </c>
      <c r="BB45" s="98">
        <v>70</v>
      </c>
      <c r="BC45" s="100">
        <v>80</v>
      </c>
      <c r="BD45" s="99" t="s">
        <v>117</v>
      </c>
      <c r="BE45" s="98">
        <v>9310.9820729999828</v>
      </c>
      <c r="BF45" s="168"/>
      <c r="BG45" s="153">
        <v>89</v>
      </c>
      <c r="BH45" s="154">
        <v>90</v>
      </c>
      <c r="BI45" s="154">
        <v>0</v>
      </c>
      <c r="BJ45" s="154">
        <v>0</v>
      </c>
      <c r="BK45" s="155">
        <v>0</v>
      </c>
      <c r="BL45" s="99">
        <v>212</v>
      </c>
      <c r="BM45" s="98">
        <v>212</v>
      </c>
      <c r="BN45" s="168">
        <v>0</v>
      </c>
      <c r="BO45" s="99"/>
      <c r="BP45" s="100"/>
      <c r="BQ45" s="99">
        <v>160</v>
      </c>
      <c r="BR45" s="100">
        <v>160</v>
      </c>
      <c r="BS45" s="99" t="s">
        <v>117</v>
      </c>
      <c r="BT45" s="100" t="s">
        <v>117</v>
      </c>
      <c r="BU45" s="99">
        <v>0</v>
      </c>
      <c r="BV45" s="130">
        <v>0</v>
      </c>
      <c r="BW45" s="100"/>
      <c r="BX45" s="99">
        <v>0</v>
      </c>
      <c r="BY45" s="100">
        <v>0</v>
      </c>
      <c r="BZ45" s="99">
        <v>0</v>
      </c>
      <c r="CA45" s="98">
        <v>0</v>
      </c>
      <c r="CB45" s="125">
        <v>0</v>
      </c>
      <c r="CC45" s="125"/>
      <c r="CD45" s="100"/>
      <c r="CE45" s="99">
        <v>743</v>
      </c>
      <c r="CF45" s="98">
        <v>692</v>
      </c>
      <c r="CG45" s="125">
        <v>692</v>
      </c>
      <c r="CH45" s="100">
        <v>692</v>
      </c>
      <c r="CI45" s="99">
        <v>0</v>
      </c>
      <c r="CJ45" s="98">
        <v>0</v>
      </c>
      <c r="CK45" s="125">
        <v>0</v>
      </c>
      <c r="CL45" s="100"/>
      <c r="CM45" s="99">
        <v>1871.5</v>
      </c>
      <c r="CN45" s="130">
        <v>2751</v>
      </c>
      <c r="CO45" s="99">
        <v>339</v>
      </c>
      <c r="CP45" s="98">
        <v>88</v>
      </c>
      <c r="CQ45" s="125">
        <v>65</v>
      </c>
      <c r="CR45" s="125"/>
      <c r="CS45" s="100"/>
      <c r="CT45" s="99">
        <v>0</v>
      </c>
      <c r="CU45" s="98">
        <v>0</v>
      </c>
      <c r="CV45" s="125" t="s">
        <v>117</v>
      </c>
      <c r="CW45" s="125"/>
      <c r="CX45" s="100"/>
      <c r="CY45" s="99" t="s">
        <v>117</v>
      </c>
      <c r="CZ45" s="98" t="s">
        <v>117</v>
      </c>
      <c r="DA45" s="100" t="s">
        <v>117</v>
      </c>
      <c r="DB45" s="99">
        <v>532</v>
      </c>
      <c r="DC45" s="98">
        <v>565</v>
      </c>
      <c r="DD45" s="100">
        <v>134.62</v>
      </c>
      <c r="DE45" s="99">
        <v>25</v>
      </c>
      <c r="DF45" s="98">
        <v>25</v>
      </c>
      <c r="DG45" s="100">
        <v>30</v>
      </c>
    </row>
    <row r="46" spans="1:111" s="19" customFormat="1" ht="15.75" thickBot="1" x14ac:dyDescent="0.3">
      <c r="A46" s="13" t="s">
        <v>34</v>
      </c>
      <c r="B46" s="39">
        <v>1</v>
      </c>
      <c r="C46" s="40">
        <v>0</v>
      </c>
      <c r="D46" s="40">
        <v>0</v>
      </c>
      <c r="E46" s="54">
        <v>0</v>
      </c>
      <c r="F46" s="54">
        <v>0</v>
      </c>
      <c r="G46" s="108">
        <v>23822.986782</v>
      </c>
      <c r="H46" s="109">
        <v>24224.112562000002</v>
      </c>
      <c r="I46" s="109">
        <v>24637.224513000001</v>
      </c>
      <c r="J46" s="109">
        <v>25202</v>
      </c>
      <c r="K46" s="158">
        <v>25414</v>
      </c>
      <c r="L46" s="131">
        <v>26217</v>
      </c>
      <c r="M46" s="103">
        <v>0</v>
      </c>
      <c r="N46" s="104">
        <v>0</v>
      </c>
      <c r="O46" s="169">
        <v>15080.4</v>
      </c>
      <c r="P46" s="122">
        <v>13762</v>
      </c>
      <c r="Q46" s="103">
        <v>20310</v>
      </c>
      <c r="R46" s="104">
        <v>18209</v>
      </c>
      <c r="S46" s="104">
        <v>18998</v>
      </c>
      <c r="T46" s="104">
        <v>19191</v>
      </c>
      <c r="U46" s="104">
        <v>19622</v>
      </c>
      <c r="V46" s="156">
        <v>20842</v>
      </c>
      <c r="W46" s="163">
        <v>21615</v>
      </c>
      <c r="X46" s="108">
        <v>21079.200000000001</v>
      </c>
      <c r="Y46" s="109">
        <v>21920.400000000001</v>
      </c>
      <c r="Z46" s="109">
        <v>21865.599999999999</v>
      </c>
      <c r="AA46" s="109">
        <v>21991.599999999999</v>
      </c>
      <c r="AB46" s="199">
        <v>22266.7</v>
      </c>
      <c r="AC46" s="131">
        <v>2276.9</v>
      </c>
      <c r="AD46" s="103">
        <v>0</v>
      </c>
      <c r="AE46" s="105">
        <v>0</v>
      </c>
      <c r="AF46" s="108">
        <v>13810.27</v>
      </c>
      <c r="AG46" s="199">
        <v>13656.96</v>
      </c>
      <c r="AH46" s="202">
        <f>AH45+AH22+AH21+AH8</f>
        <v>14006</v>
      </c>
      <c r="AI46" s="202">
        <f>AI45+AI22+AI21+AI8</f>
        <v>14247</v>
      </c>
      <c r="AJ46" s="131">
        <v>14367</v>
      </c>
      <c r="AK46" s="103">
        <v>3076</v>
      </c>
      <c r="AL46" s="104">
        <v>3137</v>
      </c>
      <c r="AM46" s="146">
        <v>2818</v>
      </c>
      <c r="AN46" s="105">
        <f>AN45+AN22+AN21+AN8</f>
        <v>2863.5</v>
      </c>
      <c r="AO46" s="105">
        <f>AO45+AO22+AO21+AO8</f>
        <v>2845</v>
      </c>
      <c r="AP46" s="108">
        <v>105889</v>
      </c>
      <c r="AQ46" s="109">
        <v>105794</v>
      </c>
      <c r="AR46" s="109">
        <v>106188</v>
      </c>
      <c r="AS46" s="109">
        <f>AS22+AS21+AS8</f>
        <v>104663.89237900013</v>
      </c>
      <c r="AT46" s="109">
        <f t="shared" ref="AT46:AU46" si="3">AT22+AT21+AT8</f>
        <v>104114.64683800013</v>
      </c>
      <c r="AU46" s="109">
        <f t="shared" si="3"/>
        <v>104029.41195800013</v>
      </c>
      <c r="AV46" s="103">
        <v>123949.29</v>
      </c>
      <c r="AW46" s="104">
        <v>104931.76000000001</v>
      </c>
      <c r="AX46" s="104">
        <v>104650.1</v>
      </c>
      <c r="AY46" s="146">
        <v>104007.54000000001</v>
      </c>
      <c r="AZ46" s="105">
        <f>AZ45+AZ22+AZ21+AZ8</f>
        <v>131940</v>
      </c>
      <c r="BA46" s="108">
        <v>17330</v>
      </c>
      <c r="BB46" s="109">
        <v>17137</v>
      </c>
      <c r="BC46" s="110">
        <v>16749</v>
      </c>
      <c r="BD46" s="103">
        <v>80945.549999999988</v>
      </c>
      <c r="BE46" s="146">
        <v>94671.880324999976</v>
      </c>
      <c r="BF46" s="146">
        <v>81294</v>
      </c>
      <c r="BG46" s="157">
        <v>15398</v>
      </c>
      <c r="BH46" s="158">
        <v>17373</v>
      </c>
      <c r="BI46" s="158">
        <v>17696.5</v>
      </c>
      <c r="BJ46" s="158">
        <v>18671.400000000001</v>
      </c>
      <c r="BK46" s="159">
        <v>17196.5</v>
      </c>
      <c r="BL46" s="156">
        <v>4330</v>
      </c>
      <c r="BM46" s="104">
        <v>4762</v>
      </c>
      <c r="BN46" s="169">
        <v>4627</v>
      </c>
      <c r="BO46" s="108">
        <v>0</v>
      </c>
      <c r="BP46" s="110">
        <v>0</v>
      </c>
      <c r="BQ46" s="103">
        <v>8933</v>
      </c>
      <c r="BR46" s="105">
        <v>9154</v>
      </c>
      <c r="BS46" s="108">
        <v>74293.52399999999</v>
      </c>
      <c r="BT46" s="110">
        <v>73087.234000000011</v>
      </c>
      <c r="BU46" s="103">
        <v>4305</v>
      </c>
      <c r="BV46" s="163">
        <v>3557</v>
      </c>
      <c r="BW46" s="105">
        <v>3666</v>
      </c>
      <c r="BX46" s="108">
        <v>1809.07</v>
      </c>
      <c r="BY46" s="110">
        <v>2022.5170000000003</v>
      </c>
      <c r="BZ46" s="103">
        <v>3060.65</v>
      </c>
      <c r="CA46" s="104">
        <v>3103.98</v>
      </c>
      <c r="CB46" s="146">
        <v>3119.5</v>
      </c>
      <c r="CC46" s="146">
        <f>CC22+CC8</f>
        <v>3069.1</v>
      </c>
      <c r="CD46" s="146">
        <f>CD22+CD8</f>
        <v>3095.1</v>
      </c>
      <c r="CE46" s="108">
        <v>23527</v>
      </c>
      <c r="CF46" s="109">
        <v>22975</v>
      </c>
      <c r="CG46" s="109">
        <v>18142</v>
      </c>
      <c r="CH46" s="110">
        <f>CH45+CH22+CH21+CH8</f>
        <v>19188</v>
      </c>
      <c r="CI46" s="103">
        <v>32825</v>
      </c>
      <c r="CJ46" s="104">
        <v>31814</v>
      </c>
      <c r="CK46" s="146">
        <v>32860</v>
      </c>
      <c r="CL46" s="105">
        <f>CL22+CL8</f>
        <v>33101</v>
      </c>
      <c r="CM46" s="108">
        <v>39353.1</v>
      </c>
      <c r="CN46" s="131">
        <v>43612</v>
      </c>
      <c r="CO46" s="103">
        <v>17751</v>
      </c>
      <c r="CP46" s="104">
        <v>17776</v>
      </c>
      <c r="CQ46" s="146">
        <v>18534</v>
      </c>
      <c r="CR46" s="146">
        <v>19539</v>
      </c>
      <c r="CS46" s="105">
        <v>19800</v>
      </c>
      <c r="CT46" s="108">
        <v>23701.05</v>
      </c>
      <c r="CU46" s="109">
        <v>24500.05</v>
      </c>
      <c r="CV46" s="109">
        <v>24554.05</v>
      </c>
      <c r="CW46" s="109">
        <v>23715</v>
      </c>
      <c r="CX46" s="110">
        <v>23738</v>
      </c>
      <c r="CY46" s="103">
        <v>38273</v>
      </c>
      <c r="CZ46" s="104">
        <v>39549</v>
      </c>
      <c r="DA46" s="105">
        <v>39951</v>
      </c>
      <c r="DB46" s="108">
        <v>3622</v>
      </c>
      <c r="DC46" s="109">
        <v>4183</v>
      </c>
      <c r="DD46" s="110">
        <v>3541.8999999999996</v>
      </c>
      <c r="DE46" s="103">
        <v>8513</v>
      </c>
      <c r="DF46" s="104">
        <v>8122</v>
      </c>
      <c r="DG46" s="105">
        <v>7779</v>
      </c>
    </row>
    <row r="50" spans="1:111" ht="15" x14ac:dyDescent="0.2">
      <c r="G50" s="20"/>
      <c r="H50" s="20"/>
      <c r="I50" s="20"/>
      <c r="J50" s="20"/>
      <c r="K50" s="20"/>
      <c r="L50" s="20"/>
      <c r="M50" s="20"/>
      <c r="N50" s="20"/>
      <c r="O50" s="20"/>
      <c r="P50" s="20"/>
      <c r="Q50" s="20"/>
      <c r="R50" s="20"/>
      <c r="S50" s="20"/>
      <c r="T50" s="20"/>
      <c r="U50" s="20"/>
      <c r="V50" s="181"/>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c r="CJ50" s="20"/>
      <c r="CK50" s="20"/>
      <c r="CL50" s="20"/>
      <c r="CM50" s="20"/>
      <c r="CN50" s="20"/>
      <c r="CO50" s="20"/>
      <c r="CP50" s="20"/>
      <c r="CQ50" s="20"/>
      <c r="CR50" s="20"/>
      <c r="CS50" s="20"/>
      <c r="CT50" s="20"/>
      <c r="CU50" s="20"/>
      <c r="CV50" s="20"/>
      <c r="CW50" s="20"/>
      <c r="CX50" s="20"/>
      <c r="CY50" s="20"/>
      <c r="CZ50" s="20"/>
      <c r="DA50" s="20"/>
      <c r="DB50" s="20"/>
      <c r="DC50" s="20"/>
      <c r="DD50" s="20"/>
      <c r="DE50" s="20"/>
      <c r="DF50" s="20"/>
      <c r="DG50" s="20"/>
    </row>
    <row r="51" spans="1:111" x14ac:dyDescent="0.2">
      <c r="A51" s="22"/>
      <c r="B51" s="22"/>
      <c r="C51" s="22"/>
      <c r="D51" s="22"/>
      <c r="E51" s="22"/>
      <c r="F51" s="22"/>
      <c r="G51" s="23"/>
      <c r="K51" s="21"/>
      <c r="L51" s="21"/>
      <c r="R51" s="21"/>
      <c r="S51" s="21"/>
      <c r="X51" s="21"/>
      <c r="Y51" s="21"/>
      <c r="Z51" s="21"/>
      <c r="AA51" s="21"/>
      <c r="AD51" s="21"/>
      <c r="AF51" s="21"/>
      <c r="AG51" s="21"/>
      <c r="AH51" s="21"/>
      <c r="AU51" s="21"/>
      <c r="AW51" s="21"/>
      <c r="AX51" s="21"/>
      <c r="AY51" s="21"/>
      <c r="BA51" s="21"/>
      <c r="BP51" s="21"/>
      <c r="BR51" s="21"/>
      <c r="BT51" s="21"/>
      <c r="BW51" s="21"/>
      <c r="BX51" s="21"/>
      <c r="BY51" s="21"/>
      <c r="BZ51" s="21"/>
      <c r="CA51" s="21"/>
      <c r="CB51" s="21"/>
      <c r="CC51" s="21"/>
      <c r="CE51" s="21"/>
    </row>
    <row r="52" spans="1:111" x14ac:dyDescent="0.2">
      <c r="G52" s="24"/>
    </row>
    <row r="53" spans="1:111" x14ac:dyDescent="0.2">
      <c r="G53" s="23"/>
    </row>
    <row r="54" spans="1:111" x14ac:dyDescent="0.2">
      <c r="G54" s="23"/>
    </row>
    <row r="55" spans="1:111" ht="15" x14ac:dyDescent="0.25">
      <c r="G55" s="19"/>
    </row>
  </sheetData>
  <autoFilter ref="B7:E46" xr:uid="{00000000-0009-0000-0000-000000000000}"/>
  <mergeCells count="60">
    <mergeCell ref="BQ2:BR2"/>
    <mergeCell ref="BS2:BT2"/>
    <mergeCell ref="BU2:BW2"/>
    <mergeCell ref="BX2:BY2"/>
    <mergeCell ref="BZ2:CD2"/>
    <mergeCell ref="DE2:DG2"/>
    <mergeCell ref="CI2:CL2"/>
    <mergeCell ref="CO2:CS2"/>
    <mergeCell ref="CT2:CX2"/>
    <mergeCell ref="CY2:DA2"/>
    <mergeCell ref="CM2:CN2"/>
    <mergeCell ref="CY1:DA1"/>
    <mergeCell ref="DB1:DD1"/>
    <mergeCell ref="DE1:DG1"/>
    <mergeCell ref="AD2:AE2"/>
    <mergeCell ref="AK2:AO2"/>
    <mergeCell ref="AP2:AU2"/>
    <mergeCell ref="AV2:AZ2"/>
    <mergeCell ref="BA2:BC2"/>
    <mergeCell ref="BD2:BF2"/>
    <mergeCell ref="BL2:BN2"/>
    <mergeCell ref="BO2:BP2"/>
    <mergeCell ref="BG2:BK2"/>
    <mergeCell ref="CE2:CH2"/>
    <mergeCell ref="DB2:DD2"/>
    <mergeCell ref="BZ1:CD1"/>
    <mergeCell ref="CE1:CH1"/>
    <mergeCell ref="CI1:CL1"/>
    <mergeCell ref="CO1:CS1"/>
    <mergeCell ref="CT1:CX1"/>
    <mergeCell ref="CM1:CN1"/>
    <mergeCell ref="BO1:BP1"/>
    <mergeCell ref="BQ1:BR1"/>
    <mergeCell ref="BS1:BT1"/>
    <mergeCell ref="BU1:BW1"/>
    <mergeCell ref="BX1:BY1"/>
    <mergeCell ref="BD1:BF1"/>
    <mergeCell ref="BA1:BC1"/>
    <mergeCell ref="AP1:AU1"/>
    <mergeCell ref="AV1:AZ1"/>
    <mergeCell ref="BL1:BN1"/>
    <mergeCell ref="BG1:BK1"/>
    <mergeCell ref="AK1:AO1"/>
    <mergeCell ref="M2:O2"/>
    <mergeCell ref="M1:O1"/>
    <mergeCell ref="G2:L2"/>
    <mergeCell ref="G1:L1"/>
    <mergeCell ref="X1:AC1"/>
    <mergeCell ref="X2:AC2"/>
    <mergeCell ref="AF1:AJ1"/>
    <mergeCell ref="AF2:AJ2"/>
    <mergeCell ref="C2:C6"/>
    <mergeCell ref="D2:D6"/>
    <mergeCell ref="Q2:W2"/>
    <mergeCell ref="Q1:W1"/>
    <mergeCell ref="B1:F1"/>
    <mergeCell ref="AD1:AE1"/>
    <mergeCell ref="B2:B6"/>
    <mergeCell ref="E2:E6"/>
    <mergeCell ref="F2:F6"/>
  </mergeCells>
  <conditionalFormatting sqref="B8:F46">
    <cfRule type="cellIs" dxfId="1" priority="2" operator="equal">
      <formula>1</formula>
    </cfRule>
  </conditionalFormatting>
  <conditionalFormatting sqref="G50:DG50">
    <cfRule type="duplicateValues" dxfId="0" priority="34"/>
  </conditionalFormatting>
  <pageMargins left="0.7" right="0.7" top="0.78740157499999996" bottom="0.78740157499999996" header="0.3" footer="0.3"/>
  <ignoredErrors>
    <ignoredError sqref="AZ23" formulaRange="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7"/>
  <sheetViews>
    <sheetView workbookViewId="0">
      <selection activeCell="A3" sqref="A3"/>
    </sheetView>
  </sheetViews>
  <sheetFormatPr baseColWidth="10" defaultRowHeight="12.75" x14ac:dyDescent="0.2"/>
  <cols>
    <col min="1" max="1" width="33.85546875" customWidth="1"/>
    <col min="2" max="2" width="18.140625" customWidth="1"/>
  </cols>
  <sheetData>
    <row r="1" spans="1:2" x14ac:dyDescent="0.2">
      <c r="A1" s="101" t="s">
        <v>119</v>
      </c>
    </row>
    <row r="2" spans="1:2" x14ac:dyDescent="0.2">
      <c r="A2" s="102" t="s">
        <v>127</v>
      </c>
    </row>
    <row r="3" spans="1:2" x14ac:dyDescent="0.2">
      <c r="A3" s="102" t="s">
        <v>125</v>
      </c>
    </row>
    <row r="5" spans="1:2" x14ac:dyDescent="0.2">
      <c r="A5" s="23" t="s">
        <v>120</v>
      </c>
      <c r="B5" s="102" t="s">
        <v>126</v>
      </c>
    </row>
    <row r="6" spans="1:2" x14ac:dyDescent="0.2">
      <c r="A6" t="s">
        <v>121</v>
      </c>
      <c r="B6" s="102" t="s">
        <v>124</v>
      </c>
    </row>
    <row r="7" spans="1:2" x14ac:dyDescent="0.2">
      <c r="A7" t="s">
        <v>122</v>
      </c>
      <c r="B7" s="102" t="s">
        <v>123</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Summary</vt:lpstr>
      <vt:lpstr>Additional notes</vt:lpstr>
    </vt:vector>
  </TitlesOfParts>
  <Company>DIW Berlin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Kunz, Friedrich</dc:creator>
  <cp:lastModifiedBy>Elmar</cp:lastModifiedBy>
  <dcterms:created xsi:type="dcterms:W3CDTF">2016-02-02T09:46:51Z</dcterms:created>
  <dcterms:modified xsi:type="dcterms:W3CDTF">2019-11-06T11:38:02Z</dcterms:modified>
</cp:coreProperties>
</file>