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C:\Users\J. Fluker\Desktop\"/>
    </mc:Choice>
  </mc:AlternateContent>
  <xr:revisionPtr revIDLastSave="0" documentId="13_ncr:1_{C360ADC6-F2C1-4804-8164-5A2317DE47B8}" xr6:coauthVersionLast="47" xr6:coauthVersionMax="47" xr10:uidLastSave="{00000000-0000-0000-0000-000000000000}"/>
  <bookViews>
    <workbookView xWindow="-120" yWindow="-120" windowWidth="20730" windowHeight="11160" xr2:uid="{00000000-000D-0000-FFFF-FFFF00000000}"/>
  </bookViews>
  <sheets>
    <sheet name="Secure Controls" sheetId="1" r:id="rId1"/>
  </sheets>
  <definedNames>
    <definedName name="_Toc38005059" localSheetId="0">'Secure Controls'!$B$2</definedName>
    <definedName name="_xlnm.Print_Area" localSheetId="0">'Secure Controls'!$A$1:$F$132</definedName>
    <definedName name="_xlnm.Print_Titles" localSheetId="0">'Secure Controls'!$4:$4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8" i="1" l="1"/>
  <c r="E127" i="1"/>
  <c r="E126" i="1"/>
  <c r="E125" i="1"/>
  <c r="E124" i="1"/>
  <c r="E123" i="1"/>
  <c r="E122" i="1"/>
  <c r="E120" i="1"/>
  <c r="E119" i="1"/>
  <c r="E118" i="1"/>
  <c r="E117" i="1"/>
  <c r="E116" i="1"/>
  <c r="E115" i="1"/>
  <c r="E114" i="1"/>
  <c r="E113" i="1"/>
  <c r="E112" i="1"/>
  <c r="E111" i="1"/>
  <c r="E110" i="1"/>
  <c r="E109" i="1"/>
  <c r="E108" i="1"/>
  <c r="E107" i="1"/>
  <c r="E106" i="1"/>
  <c r="E105" i="1"/>
  <c r="E103" i="1"/>
  <c r="E102" i="1"/>
  <c r="E101" i="1"/>
  <c r="E100" i="1"/>
  <c r="E98" i="1"/>
  <c r="E97" i="1"/>
  <c r="E96" i="1"/>
  <c r="E94" i="1"/>
  <c r="E93" i="1"/>
  <c r="E92" i="1"/>
  <c r="E91" i="1"/>
  <c r="E90" i="1"/>
  <c r="E89" i="1"/>
  <c r="E87" i="1"/>
  <c r="E86" i="1"/>
  <c r="E84" i="1"/>
  <c r="E83" i="1"/>
  <c r="E82" i="1"/>
  <c r="E81" i="1"/>
  <c r="E80" i="1"/>
  <c r="E79" i="1"/>
  <c r="E78" i="1"/>
  <c r="E77" i="1"/>
  <c r="E76" i="1"/>
  <c r="E74" i="1"/>
  <c r="E73" i="1"/>
  <c r="E72" i="1"/>
  <c r="E71" i="1"/>
  <c r="E70" i="1"/>
  <c r="E69" i="1"/>
  <c r="E67" i="1"/>
  <c r="E66" i="1"/>
  <c r="E65" i="1"/>
  <c r="E63" i="1"/>
  <c r="E62" i="1"/>
  <c r="E61" i="1"/>
  <c r="E60" i="1"/>
  <c r="E59" i="1"/>
  <c r="E58" i="1"/>
  <c r="E57" i="1"/>
  <c r="E56" i="1"/>
  <c r="E55" i="1"/>
  <c r="E54" i="1"/>
  <c r="E53" i="1"/>
  <c r="E51" i="1"/>
  <c r="E50" i="1"/>
  <c r="E49" i="1"/>
  <c r="E48" i="1"/>
  <c r="E47" i="1"/>
  <c r="E46" i="1"/>
  <c r="E45" i="1"/>
  <c r="E44" i="1"/>
  <c r="E43" i="1"/>
  <c r="E41" i="1"/>
  <c r="E40" i="1"/>
  <c r="E39" i="1"/>
  <c r="E38" i="1"/>
  <c r="E37" i="1"/>
  <c r="E36" i="1"/>
  <c r="E35" i="1"/>
  <c r="E34" i="1"/>
  <c r="E33" i="1"/>
  <c r="E31" i="1"/>
  <c r="E30" i="1"/>
  <c r="E29" i="1"/>
  <c r="E27" i="1"/>
  <c r="E26" i="1"/>
  <c r="E25" i="1"/>
  <c r="E24" i="1"/>
  <c r="E23" i="1"/>
  <c r="E22" i="1"/>
  <c r="E21" i="1"/>
  <c r="E20" i="1"/>
  <c r="E19" i="1"/>
  <c r="E18" i="1"/>
  <c r="E17" i="1"/>
  <c r="E16" i="1"/>
  <c r="E15" i="1"/>
  <c r="E14" i="1"/>
  <c r="E13" i="1"/>
  <c r="E12" i="1"/>
  <c r="E11" i="1"/>
  <c r="E10" i="1"/>
  <c r="E9" i="1"/>
  <c r="E8" i="1"/>
  <c r="E7" i="1"/>
  <c r="E130" i="1" l="1"/>
  <c r="E132" i="1" s="1"/>
</calcChain>
</file>

<file path=xl/sharedStrings.xml><?xml version="1.0" encoding="utf-8"?>
<sst xmlns="http://schemas.openxmlformats.org/spreadsheetml/2006/main" count="909" uniqueCount="288">
  <si>
    <t>SP 800-171 Assessment</t>
  </si>
  <si>
    <t>Security Controls</t>
  </si>
  <si>
    <t>Number</t>
  </si>
  <si>
    <t>Description</t>
  </si>
  <si>
    <t>Value</t>
  </si>
  <si>
    <t>Implemented</t>
  </si>
  <si>
    <t>Score-Change</t>
  </si>
  <si>
    <t>Access Control</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</si>
  <si>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</si>
  <si>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</si>
  <si>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</si>
  <si>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</si>
  <si>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</si>
  <si>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</si>
  <si>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</si>
  <si>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</si>
  <si>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</si>
  <si>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</si>
  <si>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</si>
  <si>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</si>
  <si>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</si>
  <si>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audit the execution of such functions.</t>
  </si>
  <si>
    <t>3.1.8.</t>
  </si>
  <si>
    <t>Limit unsuccessful logon attempts.</t>
  </si>
  <si>
    <t>3.1.9.</t>
  </si>
  <si>
    <t>Provide privacy and security notices consistent with applicable CUI rules.</t>
  </si>
  <si>
    <t>3.1.10.</t>
  </si>
  <si>
    <t>Use session lock with pattern-hiding displays to prevent access and viewing of data after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</si>
  <si>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</si>
  <si>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</si>
  <si>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</si>
  <si>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</si>
  <si>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</si>
  <si>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</si>
  <si>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</si>
  <si>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</si>
  <si>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</si>
  <si>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</si>
  <si>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</si>
  <si>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</si>
  <si>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</si>
  <si>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</si>
  <si>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</si>
  <si>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</si>
  <si>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</si>
  <si>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t>
  </si>
  <si>
    <t>3.1.20.</t>
  </si>
  <si>
    <t>Verify and control/limit connections to and use of external systems.</t>
  </si>
  <si>
    <t>3.1.21.</t>
  </si>
  <si>
    <t>Limit use of organizational portable storage devices on external systems.</t>
  </si>
  <si>
    <t>3.1.22.</t>
  </si>
  <si>
    <t>Control CUI posted or processed on publicly accessible systems.</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</si>
  <si>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</si>
  <si>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</si>
  <si>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</si>
  <si>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</si>
  <si>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organizational personnel are adequately trained to carry out their assigned information security-related duties and responsibilities.</t>
  </si>
  <si>
    <t>3.2.3.</t>
  </si>
  <si>
    <t>Provide security awareness training on recognizing and reporting potential indicators of insider threat.</t>
  </si>
  <si>
    <t>Audit and Accountability</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</si>
  <si>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</si>
  <si>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</si>
  <si>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</si>
  <si>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</si>
  <si>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</si>
  <si>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</si>
  <si>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</si>
  <si>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</si>
  <si>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</si>
  <si>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</si>
  <si>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</si>
  <si>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</si>
  <si>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</si>
  <si>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</si>
  <si>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</si>
  <si>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</si>
  <si>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</si>
  <si>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</si>
  <si>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Configuration Management</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</si>
  <si>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</si>
  <si>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</si>
  <si>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</si>
  <si>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</si>
  <si>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</si>
  <si>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</si>
  <si>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</si>
  <si>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</si>
  <si>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</si>
  <si>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</si>
  <si>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</si>
  <si>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</si>
  <si>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</si>
  <si>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</si>
  <si>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</si>
  <si>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</si>
  <si>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</si>
  <si>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</si>
  <si>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Identification and Authentication</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</si>
  <si>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</si>
  <si>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</si>
  <si>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</si>
  <si>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</si>
  <si>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</si>
  <si>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for local and network access to privileged accounts and for network access to non-privileged accounts.</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</si>
  <si>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</si>
  <si>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</si>
  <si>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</si>
  <si>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</si>
  <si>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</si>
  <si>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</si>
  <si>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</si>
  <si>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</si>
  <si>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</si>
  <si>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</si>
  <si>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</si>
  <si>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 xml:space="preserve">Allow temporary password use for system logons with an immediate change to a permanent password. </t>
  </si>
  <si>
    <t>3.5.10.</t>
  </si>
  <si>
    <t>Store and transmit only cryptographically-protected passwords.</t>
  </si>
  <si>
    <t>3.5.11.</t>
  </si>
  <si>
    <t>Obscure feedback of authentication information.</t>
  </si>
  <si>
    <t>Incident Response</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</si>
  <si>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</si>
  <si>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</si>
  <si>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</si>
  <si>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</si>
  <si>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</si>
  <si>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</si>
  <si>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Maintenance</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</si>
  <si>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</si>
  <si>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</si>
  <si>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</si>
  <si>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</si>
  <si>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</si>
  <si>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</si>
  <si>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</si>
  <si>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</si>
  <si>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</si>
  <si>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</si>
  <si>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</si>
  <si>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</si>
  <si>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Media Protection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</si>
  <si>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</si>
  <si>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</si>
  <si>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</si>
  <si>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</si>
  <si>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</si>
  <si>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</si>
  <si>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</si>
  <si>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</si>
  <si>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</si>
  <si>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</si>
  <si>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</si>
  <si>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</si>
  <si>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</si>
  <si>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</si>
  <si>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</si>
  <si>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</si>
  <si>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</si>
  <si>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</si>
  <si>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Personnel Security</t>
  </si>
  <si>
    <t>3.9.1.</t>
  </si>
  <si>
    <t>Screen individuals prior to authorizing access to organizational systems containing CUI.</t>
  </si>
  <si>
    <t>3.9.2.</t>
  </si>
  <si>
    <t>Ensure that organizational systems containing CUI are protected during and after personnel actions such as terminations and transfers.</t>
  </si>
  <si>
    <t>3.10</t>
  </si>
  <si>
    <t>Physical Protection</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</si>
  <si>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</si>
  <si>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</si>
  <si>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</si>
  <si>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</si>
  <si>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</si>
  <si>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</si>
  <si>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</si>
  <si>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</si>
  <si>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</si>
  <si>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</si>
  <si>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</si>
  <si>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</si>
  <si>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</si>
  <si>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</si>
  <si>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</si>
  <si>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</si>
  <si>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</si>
  <si>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</si>
  <si>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 xml:space="preserve">Remediate vulnerabilities in accordance with risk assessments. </t>
  </si>
  <si>
    <t>Security Assessment</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</si>
  <si>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</si>
  <si>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</si>
  <si>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</si>
  <si>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</si>
  <si>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</si>
  <si>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</si>
  <si>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</si>
  <si>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</si>
  <si>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System and Communications Protection</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</si>
  <si>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</si>
  <si>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</si>
  <si>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</si>
  <si>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</si>
  <si>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</si>
  <si>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</si>
  <si>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</si>
  <si>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</si>
  <si>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</si>
  <si>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</si>
  <si>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</si>
  <si>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</si>
  <si>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</si>
  <si>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</si>
  <si>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</si>
  <si>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</si>
  <si>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</si>
  <si>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</si>
  <si>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</si>
  <si>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</si>
  <si>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</si>
  <si>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</si>
  <si>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</si>
  <si>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</si>
  <si>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</si>
  <si>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</si>
  <si>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</si>
  <si>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</si>
  <si>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</si>
  <si>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</si>
  <si>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</si>
  <si>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</si>
  <si>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System and Information Integrity</t>
  </si>
  <si>
    <t>3.14.1.</t>
  </si>
  <si>
    <t xml:space="preserve">Identify, report, and correct system flaws in a timely manner. </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</si>
  <si>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</si>
  <si>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</si>
  <si>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</si>
  <si>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</si>
  <si>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</si>
  <si>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</si>
  <si>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</si>
  <si>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</si>
  <si>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</si>
  <si>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</si>
  <si>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</si>
  <si>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</si>
  <si>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Penalties</t>
  </si>
  <si>
    <t>SCORE</t>
  </si>
  <si>
    <t>Data Collection</t>
  </si>
  <si>
    <t>Evidence Detail</t>
  </si>
  <si>
    <t>Finding</t>
  </si>
  <si>
    <t>Yes</t>
  </si>
  <si>
    <t>In Place</t>
  </si>
  <si>
    <t>Interview</t>
  </si>
  <si>
    <t>Mike Rodriguez, IT Director at TechSolutions Inc.</t>
  </si>
  <si>
    <t>Disposition</t>
  </si>
  <si>
    <t>Account logon attempts are locked after three failed attempts.</t>
  </si>
  <si>
    <t>The system is set so that only authorized personnel can access certain files.</t>
  </si>
  <si>
    <t>The company has logging software   on all of their systems. The software records when someone logs in, what files they access, and what changes
 they make. They also review the logs monthly to
 make sure nothing suspicious is happening</t>
  </si>
  <si>
    <t>-</t>
  </si>
  <si>
    <t>Employees need a password plus a code from their phone to log in. Strong passwords are a requirement. Passwords must change every 90 days.</t>
  </si>
  <si>
    <t>Multi-factor authentication is enforced.</t>
  </si>
  <si>
    <t>Employees must change every 90 days.</t>
  </si>
  <si>
    <t>Strong passwords are a requirement.</t>
  </si>
  <si>
    <t>The company has  a simple incident response plan that everyone can follow.</t>
  </si>
  <si>
    <t>If an employee suspects a security breach, they know exactly who to call and what steps to take.</t>
  </si>
  <si>
    <t>The company has practiced the plan a number of times with mock incidents to make sure it works.</t>
  </si>
  <si>
    <t>No</t>
  </si>
  <si>
    <t>Everything is documented. Even their main IT person is out, someone else can step in.</t>
  </si>
  <si>
    <t xml:space="preserve">System maintenance is regularly scheduled. </t>
  </si>
  <si>
    <t>Several protection methods are in place, including encryption all laptops and external storage devices and locks on cabinets for any
 paper documents with sensitive information.</t>
  </si>
  <si>
    <t>Company has clear process for securely destroying old hard drives and documents when no longer needed.</t>
  </si>
  <si>
    <t>Access is revoked and company equipment secured when employees leave the company.</t>
  </si>
  <si>
    <t>Background checks are required.</t>
  </si>
  <si>
    <t>Card readers have been installed on server rooms and the areas where employees work with sensitive data.</t>
  </si>
  <si>
    <t>Visitors are required to sign in and wear badges.</t>
  </si>
  <si>
    <t>Company’s CUI systems are on a separate network from their regular business systems.</t>
  </si>
  <si>
    <t>Company uses antivirus and anti-malware software on all systems.</t>
  </si>
  <si>
    <t>Compliance</t>
  </si>
  <si>
    <t>Partially Implemented</t>
  </si>
  <si>
    <t>Not In Place</t>
  </si>
  <si>
    <t>Fully Implemented</t>
  </si>
  <si>
    <t>Compliant</t>
  </si>
  <si>
    <t>Not Compliant</t>
  </si>
  <si>
    <t>The organization has mandatory cybersecurity training each year.</t>
  </si>
  <si>
    <t>Company uses standard configurations for all computers. Any process or change has to be approved and documented. They also keep an inventory of every device and piece of software they have.</t>
  </si>
  <si>
    <t>They use contracts with vendors for critical systems, which aids in quick response should something break.</t>
  </si>
  <si>
    <t>Security cameras monitor the common areas.</t>
  </si>
  <si>
    <t>Visitors are never left unattended in areas with sensitive information.</t>
  </si>
  <si>
    <t xml:space="preserve">Company conducts an annual internal review focusing on protecting their biggest assets from the biggest threats and vulnerabilities. </t>
  </si>
  <si>
    <t>Company encrypts sensitive data, whether it's sitting on their servers or being transmitted.</t>
  </si>
  <si>
    <t>Company software monitors and detects any unauthorized change to critical files or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</si>
</sst>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u/>
      <sz val="12"/>
      <color theme="1"/>
      <name val="Calibri"/>
      <family val="2"/>
      <scheme val="minor"/>
    </font>
    <font>
      <b/>
      <sz val="36"/>
      <color theme="1"/>
      <name val="Calibri"/>
      <family val="2"/>
      <scheme val="minor"/>
    </font>
    <font>
      <b/>
      <sz val="14"/>
      <color theme="1"/>
      <name val="Calibri"/>
      <family val="2"/>
      <scheme val="minor"/>
    </font>
    <font>
      <b/>
      <sz val="36"/>
      <color rgb="FF00FF00"/>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0066FF"/>
        <bgColor indexed="64"/>
      </patternFill>
    </fill>
    <fill>
      <patternFill patternType="solid">
        <fgColor rgb="FFFF6600"/>
        <bgColor indexed="64"/>
      </patternFill>
    </fill>
    <fill>
      <patternFill patternType="solid">
        <fgColor rgb="FFFF0066"/>
        <bgColor indexed="64"/>
      </patternFill>
    </fill>
  </fills>
  <borders count="1">
    <border>
      <left/>
      <right/>
      <top/>
      <bottom/>
      <diagonal/>
    </border>
  </borders>
  <cellStyleXfs count="1">
    <xf numFmtId="0" fontId="0" fillId="0" borderId="0"/>
  </cellStyleXfs>
  <cellXfs count="43">
    <xf numFmtId="0" fontId="0" fillId="0" borderId="0" xfId="0"/>
    <xf numFmtId="49" fontId="1" fillId="0" borderId="0" xfId="0" applyNumberFormat="1"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4"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49" fontId="0" fillId="0" borderId="0" xfId="0" applyNumberFormat="1" applyAlignment="1">
      <alignment horizontal="left" vertical="top"/>
    </xf>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top" wrapText="1"/>
    </xf>
    <xf numFmtId="0" fontId="0" fillId="0" borderId="0" xfId="0" applyAlignment="1">
      <alignment horizontal="center" vertical="top"/>
    </xf>
    <xf numFmtId="49" fontId="0" fillId="0" borderId="0" xfId="0" applyNumberFormat="1" applyAlignment="1">
      <alignment horizontal="left" vertical="top" indent="1"/>
    </xf>
    <xf numFmtId="0" fontId="3" fillId="0" borderId="0" xfId="0" applyFont="1" applyAlignment="1">
      <alignment horizontal="right" vertical="top" wrapText="1"/>
    </xf>
    <xf numFmtId="0" fontId="2" fillId="0" borderId="0" xfId="0" applyFont="1" applyAlignment="1">
      <alignment horizontal="center" vertical="top"/>
    </xf>
    <xf numFmtId="0" fontId="3" fillId="0" borderId="0" xfId="0" applyFont="1" applyAlignment="1">
      <alignment horizontal="center" vertical="top"/>
    </xf>
    <xf numFmtId="49" fontId="2" fillId="0" borderId="0" xfId="0" applyNumberFormat="1" applyFont="1" applyAlignment="1">
      <alignment horizontal="center" vertical="top"/>
    </xf>
    <xf numFmtId="0" fontId="7" fillId="0" borderId="0" xfId="0" applyFont="1" applyAlignment="1">
      <alignment horizontal="right" vertical="top" wrapText="1"/>
    </xf>
    <xf numFmtId="0" fontId="0" fillId="0" borderId="0" xfId="0" applyAlignment="1">
      <alignment horizontal="center" vertical="top" wrapText="1" shrinkToFit="1"/>
    </xf>
    <xf numFmtId="0" fontId="0" fillId="0" borderId="0" xfId="0" applyAlignment="1">
      <alignment horizontal="center" vertical="center" wrapText="1" shrinkToFit="1"/>
    </xf>
    <xf numFmtId="49" fontId="4" fillId="0" borderId="0" xfId="0" applyNumberFormat="1" applyFont="1" applyAlignment="1">
      <alignment horizontal="center" vertical="top"/>
    </xf>
    <xf numFmtId="49" fontId="0" fillId="2" borderId="0" xfId="0" applyNumberFormat="1" applyFill="1" applyAlignment="1">
      <alignment horizontal="center" vertical="top"/>
    </xf>
    <xf numFmtId="0" fontId="0" fillId="2" borderId="0" xfId="0" applyFill="1" applyAlignment="1">
      <alignment horizontal="center" vertical="top"/>
    </xf>
    <xf numFmtId="0" fontId="0" fillId="3" borderId="0" xfId="0" applyFill="1" applyAlignment="1">
      <alignment horizontal="center" vertical="top"/>
    </xf>
    <xf numFmtId="0" fontId="0" fillId="0" borderId="0" xfId="0" applyFill="1" applyAlignment="1">
      <alignment horizontal="center" vertical="top"/>
    </xf>
    <xf numFmtId="0" fontId="5" fillId="0" borderId="0" xfId="0" applyFont="1" applyFill="1" applyAlignment="1">
      <alignment horizontal="center" vertical="top"/>
    </xf>
    <xf numFmtId="0" fontId="3" fillId="0" borderId="0" xfId="0" applyFont="1" applyFill="1" applyAlignment="1">
      <alignment horizontal="center" vertical="top"/>
    </xf>
    <xf numFmtId="0" fontId="1" fillId="0" borderId="0" xfId="0" applyFont="1" applyFill="1" applyAlignment="1">
      <alignment horizontal="center" vertical="top"/>
    </xf>
    <xf numFmtId="0" fontId="2" fillId="0" borderId="0" xfId="0" applyFont="1" applyFill="1" applyAlignment="1">
      <alignment horizontal="center" vertical="top" wrapText="1"/>
    </xf>
    <xf numFmtId="0" fontId="0" fillId="4" borderId="0" xfId="0" applyFill="1" applyAlignment="1">
      <alignment horizontal="center" vertical="center" wrapText="1" shrinkToFit="1"/>
    </xf>
    <xf numFmtId="49" fontId="6" fillId="5" borderId="0" xfId="0" applyNumberFormat="1" applyFont="1" applyFill="1" applyAlignment="1">
      <alignment horizontal="center" vertical="top"/>
    </xf>
    <xf numFmtId="0" fontId="1" fillId="5" borderId="0" xfId="0" applyFont="1" applyFill="1" applyAlignment="1">
      <alignment vertical="top"/>
    </xf>
    <xf numFmtId="49" fontId="8" fillId="5" borderId="0" xfId="0" applyNumberFormat="1" applyFont="1" applyFill="1" applyAlignment="1">
      <alignment horizontal="center" vertical="top"/>
    </xf>
    <xf numFmtId="0" fontId="0" fillId="6" borderId="0" xfId="0" applyFill="1" applyAlignment="1">
      <alignment horizontal="center" vertical="center" wrapText="1" shrinkToFit="1"/>
    </xf>
    <xf numFmtId="0" fontId="0" fillId="3" borderId="0" xfId="0" applyFill="1" applyAlignment="1">
      <alignment horizontal="center" vertical="center" wrapText="1" shrinkToFit="1"/>
    </xf>
    <xf numFmtId="0" fontId="0" fillId="2" borderId="0" xfId="0" applyFill="1" applyAlignment="1">
      <alignment horizontal="center" vertical="center" wrapText="1" shrinkToFit="1"/>
    </xf>
    <xf numFmtId="0" fontId="0" fillId="7" borderId="0" xfId="0" applyFill="1" applyAlignment="1">
      <alignment horizontal="center" vertical="center" wrapText="1" shrinkToFit="1"/>
    </xf>
    <xf numFmtId="49" fontId="3" fillId="8" borderId="0" xfId="0" applyNumberFormat="1" applyFont="1" applyFill="1" applyAlignment="1">
      <alignment horizontal="left" vertical="top"/>
    </xf>
    <xf numFmtId="0" fontId="3" fillId="8" borderId="0" xfId="0" applyFont="1" applyFill="1" applyAlignment="1">
      <alignment vertical="top" wrapText="1"/>
    </xf>
    <xf numFmtId="0" fontId="3" fillId="8" borderId="0" xfId="0" applyFont="1" applyFill="1" applyAlignment="1">
      <alignment horizontal="center" vertical="top"/>
    </xf>
    <xf numFmtId="0" fontId="3" fillId="8" borderId="0" xfId="0" applyFont="1" applyFill="1" applyAlignment="1">
      <alignment vertical="top"/>
    </xf>
    <xf numFmtId="0" fontId="3" fillId="8" borderId="0" xfId="0" applyFont="1" applyFill="1" applyAlignment="1">
      <alignment horizontal="center" vertical="center" wrapText="1" shrinkToFit="1"/>
    </xf>
    <xf numFmtId="0" fontId="0" fillId="8" borderId="0" xfId="0" applyFill="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FF0066"/>
      <color rgb="FFFF6600"/>
      <color rgb="FFFF0000"/>
      <color rgb="FF00FF00"/>
      <color rgb="FFFFCC00"/>
      <color rgb="FFFFFF00"/>
      <color rgb="FF777777"/>
      <color rgb="FF0066FF"/>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33"/>
  <sheetViews>
    <sheetView tabSelected="1" zoomScale="70" zoomScaleNormal="70" workbookViewId="0">
      <selection sqref="A1:F1"/>
    </sheetView>
  </sheetViews>
  <sheetFormatPr defaultColWidth="10.875" defaultRowHeight="15.75" x14ac:dyDescent="0.25"/>
  <cols>
    <col min="1" max="1" width="11.5" style="7" customWidth="1"/>
    <col min="2" max="2" width="62.875" style="8" customWidth="1"/>
    <col min="3" max="3" width="10.875" style="24" customWidth="1"/>
    <col min="4" max="5" width="17.5" style="9" customWidth="1"/>
    <col min="6" max="6" width="24.625" style="9" customWidth="1"/>
    <col min="7" max="7" width="17.375" style="9" customWidth="1"/>
    <col min="8" max="8" width="19.625" style="9" customWidth="1"/>
    <col min="9" max="9" width="15.25" style="9" customWidth="1"/>
    <col min="10" max="11" width="14" style="9" customWidth="1"/>
    <col min="12" max="16384" width="10.875" style="9"/>
  </cols>
  <sheetData>
    <row r="1" spans="1:11" s="31" customFormat="1" ht="46.5" x14ac:dyDescent="0.25">
      <c r="A1" s="32" t="s">
        <v>0</v>
      </c>
      <c r="B1" s="30"/>
      <c r="C1" s="30"/>
      <c r="D1" s="30"/>
      <c r="E1" s="30"/>
      <c r="F1" s="30"/>
    </row>
    <row r="2" spans="1:11" s="4" customFormat="1" ht="26.25" x14ac:dyDescent="0.25">
      <c r="A2" s="20" t="s">
        <v>1</v>
      </c>
      <c r="B2" s="20"/>
      <c r="C2" s="20"/>
      <c r="D2" s="20"/>
      <c r="E2" s="20"/>
      <c r="F2" s="20"/>
    </row>
    <row r="3" spans="1:11" s="3" customFormat="1" x14ac:dyDescent="0.25">
      <c r="A3" s="1"/>
      <c r="B3" s="2"/>
      <c r="C3" s="27"/>
    </row>
    <row r="4" spans="1:11" s="5" customFormat="1" ht="21" x14ac:dyDescent="0.25">
      <c r="A4" s="16" t="s">
        <v>2</v>
      </c>
      <c r="B4" s="10" t="s">
        <v>3</v>
      </c>
      <c r="C4" s="28" t="s">
        <v>4</v>
      </c>
      <c r="D4" s="14" t="s">
        <v>5</v>
      </c>
      <c r="E4" s="14" t="s">
        <v>6</v>
      </c>
      <c r="F4" s="14" t="s">
        <v>246</v>
      </c>
      <c r="G4" s="14" t="s">
        <v>244</v>
      </c>
      <c r="H4" s="14" t="s">
        <v>245</v>
      </c>
      <c r="I4" s="14" t="s">
        <v>251</v>
      </c>
      <c r="J4" s="14" t="s">
        <v>274</v>
      </c>
      <c r="K4" s="14"/>
    </row>
    <row r="5" spans="1:11" s="40" customFormat="1" ht="23.25" x14ac:dyDescent="0.25">
      <c r="A5" s="37">
        <v>3.1</v>
      </c>
      <c r="B5" s="38" t="s">
        <v>7</v>
      </c>
      <c r="C5" s="39"/>
    </row>
    <row r="6" spans="1:11" ht="47.25" x14ac:dyDescent="0.25">
      <c r="A6" s="12" t="s">
        <v>8</v>
      </c>
      <c r="B6" s="8" t="s">
        <v>9</v>
      </c>
      <c r="C6" s="24">
        <v>5</v>
      </c>
      <c r="D6" s="21" t="s">
        <v>247</v>
      </c>
      <c r="E6" s="11">
        <v>0</v>
      </c>
      <c r="F6" s="19" t="s">
        <v>253</v>
      </c>
      <c r="G6" s="19" t="s">
        <v>249</v>
      </c>
      <c r="H6" s="19" t="s">
        <v>250</v>
      </c>
      <c r="I6" s="36" t="s">
        <v>248</v>
      </c>
      <c r="J6" s="33" t="s">
        <v>278</v>
      </c>
      <c r="K6" s="19"/>
    </row>
    <row r="7" spans="1:11" ht="47.25" x14ac:dyDescent="0.25">
      <c r="A7" s="12" t="s">
        <v>10</v>
      </c>
      <c r="B7" s="8" t="s">
        <v>11</v>
      </c>
      <c r="C7" s="24">
        <v>5</v>
      </c>
      <c r="D7" s="22" t="s">
        <v>247</v>
      </c>
      <c r="E7" s="11">
        <f t="shared" ref="E7:E27" si="0">IF(D7="No",1)*C7</f>
        <v>0</v>
      </c>
      <c r="F7" s="19" t="s">
        <v>255</v>
      </c>
      <c r="G7" s="19" t="s">
        <v>249</v>
      </c>
      <c r="H7" s="19" t="s">
        <v>250</v>
      </c>
      <c r="I7" s="36" t="s">
        <v>248</v>
      </c>
      <c r="J7" s="33" t="s">
        <v>278</v>
      </c>
      <c r="K7" s="19"/>
    </row>
    <row r="8" spans="1:11" ht="47.25" x14ac:dyDescent="0.25">
      <c r="A8" s="12" t="s">
        <v>12</v>
      </c>
      <c r="B8" s="8" t="s">
        <v>13</v>
      </c>
      <c r="C8" s="24">
        <v>1</v>
      </c>
      <c r="D8" s="22" t="s">
        <v>247</v>
      </c>
      <c r="E8" s="11">
        <f t="shared" si="0"/>
        <v>0</v>
      </c>
      <c r="F8" s="19" t="s">
        <v>255</v>
      </c>
      <c r="G8" s="19" t="s">
        <v>249</v>
      </c>
      <c r="H8" s="19" t="s">
        <v>250</v>
      </c>
      <c r="I8" s="36" t="s">
        <v>248</v>
      </c>
      <c r="J8" s="33" t="s">
        <v>278</v>
      </c>
      <c r="K8" s="19"/>
    </row>
    <row r="9" spans="1:11" ht="47.25" x14ac:dyDescent="0.25">
      <c r="A9" s="12" t="s">
        <v>14</v>
      </c>
      <c r="B9" s="8" t="s">
        <v>15</v>
      </c>
      <c r="C9" s="24">
        <v>1</v>
      </c>
      <c r="D9" s="22" t="s">
        <v>247</v>
      </c>
      <c r="E9" s="11">
        <f t="shared" si="0"/>
        <v>0</v>
      </c>
      <c r="F9" s="19" t="s">
        <v>255</v>
      </c>
      <c r="G9" s="19" t="s">
        <v>249</v>
      </c>
      <c r="H9" s="19" t="s">
        <v>250</v>
      </c>
      <c r="I9" s="29" t="s">
        <v>275</v>
      </c>
      <c r="J9" s="33" t="s">
        <v>278</v>
      </c>
      <c r="K9" s="19"/>
    </row>
    <row r="10" spans="1:11" ht="47.25" x14ac:dyDescent="0.25">
      <c r="A10" s="12" t="s">
        <v>16</v>
      </c>
      <c r="B10" s="8" t="s">
        <v>17</v>
      </c>
      <c r="C10" s="24">
        <v>3</v>
      </c>
      <c r="D10" s="22" t="s">
        <v>247</v>
      </c>
      <c r="E10" s="11">
        <f t="shared" si="0"/>
        <v>0</v>
      </c>
      <c r="F10" s="19" t="s">
        <v>255</v>
      </c>
      <c r="G10" s="19" t="s">
        <v>249</v>
      </c>
      <c r="H10" s="19" t="s">
        <v>250</v>
      </c>
      <c r="I10" s="36" t="s">
        <v>248</v>
      </c>
      <c r="J10" s="33" t="s">
        <v>278</v>
      </c>
      <c r="K10" s="19"/>
    </row>
    <row r="11" spans="1:11" ht="23.1" customHeight="1" x14ac:dyDescent="0.25">
      <c r="A11" s="12" t="s">
        <v>18</v>
      </c>
      <c r="B11" s="8" t="s">
        <v>19</v>
      </c>
      <c r="C11" s="24">
        <v>1</v>
      </c>
      <c r="D11" s="22" t="s">
        <v>247</v>
      </c>
      <c r="E11" s="11">
        <f t="shared" si="0"/>
        <v>0</v>
      </c>
      <c r="F11" s="19" t="s">
        <v>255</v>
      </c>
      <c r="G11" s="19" t="s">
        <v>249</v>
      </c>
      <c r="H11" s="19" t="s">
        <v>250</v>
      </c>
      <c r="I11" s="36" t="s">
        <v>248</v>
      </c>
      <c r="J11" s="33" t="s">
        <v>278</v>
      </c>
      <c r="K11" s="19"/>
    </row>
    <row r="12" spans="1:11" ht="47.25" x14ac:dyDescent="0.25">
      <c r="A12" s="12" t="s">
        <v>20</v>
      </c>
      <c r="B12" s="8" t="s">
        <v>21</v>
      </c>
      <c r="C12" s="24">
        <v>1</v>
      </c>
      <c r="D12" s="22" t="s">
        <v>247</v>
      </c>
      <c r="E12" s="11">
        <f t="shared" si="0"/>
        <v>0</v>
      </c>
      <c r="F12" s="19" t="s">
        <v>255</v>
      </c>
      <c r="G12" s="19" t="s">
        <v>249</v>
      </c>
      <c r="H12" s="19" t="s">
        <v>250</v>
      </c>
      <c r="I12" s="36" t="s">
        <v>248</v>
      </c>
      <c r="J12" s="33" t="s">
        <v>278</v>
      </c>
      <c r="K12" s="19"/>
    </row>
    <row r="13" spans="1:11" ht="47.25" x14ac:dyDescent="0.25">
      <c r="A13" s="12" t="s">
        <v>22</v>
      </c>
      <c r="B13" s="8" t="s">
        <v>23</v>
      </c>
      <c r="C13" s="24">
        <v>1</v>
      </c>
      <c r="D13" s="22" t="s">
        <v>247</v>
      </c>
      <c r="E13" s="11">
        <f t="shared" si="0"/>
        <v>0</v>
      </c>
      <c r="F13" s="19" t="s">
        <v>252</v>
      </c>
      <c r="G13" s="19" t="s">
        <v>249</v>
      </c>
      <c r="H13" s="19" t="s">
        <v>250</v>
      </c>
      <c r="I13" s="36" t="s">
        <v>248</v>
      </c>
      <c r="J13" s="33" t="s">
        <v>278</v>
      </c>
      <c r="K13" s="19"/>
    </row>
    <row r="14" spans="1:11" ht="47.25" x14ac:dyDescent="0.25">
      <c r="A14" s="12" t="s">
        <v>24</v>
      </c>
      <c r="B14" s="8" t="s">
        <v>25</v>
      </c>
      <c r="C14" s="24">
        <v>1</v>
      </c>
      <c r="D14" s="22" t="s">
        <v>247</v>
      </c>
      <c r="E14" s="11">
        <f t="shared" si="0"/>
        <v>0</v>
      </c>
      <c r="F14" s="19" t="s">
        <v>255</v>
      </c>
      <c r="G14" s="19" t="s">
        <v>249</v>
      </c>
      <c r="H14" s="19" t="s">
        <v>250</v>
      </c>
      <c r="I14" s="36" t="s">
        <v>248</v>
      </c>
      <c r="J14" s="33" t="s">
        <v>278</v>
      </c>
      <c r="K14" s="19"/>
    </row>
    <row r="15" spans="1:11" ht="47.25" x14ac:dyDescent="0.25">
      <c r="A15" s="12" t="s">
        <v>26</v>
      </c>
      <c r="B15" s="8" t="s">
        <v>27</v>
      </c>
      <c r="C15" s="24">
        <v>1</v>
      </c>
      <c r="D15" s="22" t="s">
        <v>247</v>
      </c>
      <c r="E15" s="11">
        <f t="shared" si="0"/>
        <v>0</v>
      </c>
      <c r="F15" s="19" t="s">
        <v>255</v>
      </c>
      <c r="G15" s="19" t="s">
        <v>249</v>
      </c>
      <c r="H15" s="19" t="s">
        <v>250</v>
      </c>
      <c r="I15" s="29" t="s">
        <v>275</v>
      </c>
      <c r="J15" s="33" t="s">
        <v>278</v>
      </c>
      <c r="K15" s="19"/>
    </row>
    <row r="16" spans="1:11" ht="47.25" x14ac:dyDescent="0.25">
      <c r="A16" s="12" t="s">
        <v>28</v>
      </c>
      <c r="B16" s="8" t="s">
        <v>29</v>
      </c>
      <c r="C16" s="24">
        <v>1</v>
      </c>
      <c r="D16" s="22" t="s">
        <v>247</v>
      </c>
      <c r="E16" s="11">
        <f t="shared" si="0"/>
        <v>0</v>
      </c>
      <c r="F16" s="19" t="s">
        <v>255</v>
      </c>
      <c r="G16" s="19" t="s">
        <v>249</v>
      </c>
      <c r="H16" s="19" t="s">
        <v>250</v>
      </c>
      <c r="I16" s="29" t="s">
        <v>275</v>
      </c>
      <c r="J16" s="33" t="s">
        <v>278</v>
      </c>
      <c r="K16" s="19"/>
    </row>
    <row r="17" spans="1:11" ht="47.25" x14ac:dyDescent="0.25">
      <c r="A17" s="12" t="s">
        <v>30</v>
      </c>
      <c r="B17" s="8" t="s">
        <v>31</v>
      </c>
      <c r="C17" s="24">
        <v>5</v>
      </c>
      <c r="D17" s="22" t="s">
        <v>247</v>
      </c>
      <c r="E17" s="11">
        <f t="shared" si="0"/>
        <v>0</v>
      </c>
      <c r="F17" s="19" t="s">
        <v>255</v>
      </c>
      <c r="G17" s="19" t="s">
        <v>249</v>
      </c>
      <c r="H17" s="19" t="s">
        <v>250</v>
      </c>
      <c r="I17" s="29" t="s">
        <v>275</v>
      </c>
      <c r="J17" s="33" t="s">
        <v>278</v>
      </c>
      <c r="K17" s="19"/>
    </row>
    <row r="18" spans="1:11" ht="47.25" x14ac:dyDescent="0.25">
      <c r="A18" s="12" t="s">
        <v>32</v>
      </c>
      <c r="B18" s="8" t="s">
        <v>33</v>
      </c>
      <c r="C18" s="24">
        <v>5</v>
      </c>
      <c r="D18" s="22" t="s">
        <v>247</v>
      </c>
      <c r="E18" s="11">
        <f t="shared" si="0"/>
        <v>0</v>
      </c>
      <c r="F18" s="19" t="s">
        <v>255</v>
      </c>
      <c r="G18" s="19" t="s">
        <v>249</v>
      </c>
      <c r="H18" s="19" t="s">
        <v>250</v>
      </c>
      <c r="I18" s="29" t="s">
        <v>275</v>
      </c>
      <c r="J18" s="33" t="s">
        <v>278</v>
      </c>
      <c r="K18" s="19"/>
    </row>
    <row r="19" spans="1:11" ht="47.25" x14ac:dyDescent="0.25">
      <c r="A19" s="12" t="s">
        <v>34</v>
      </c>
      <c r="B19" s="8" t="s">
        <v>35</v>
      </c>
      <c r="C19" s="24">
        <v>1</v>
      </c>
      <c r="D19" s="23" t="s">
        <v>263</v>
      </c>
      <c r="E19" s="11">
        <f t="shared" si="0"/>
        <v>1</v>
      </c>
      <c r="F19" s="19" t="s">
        <v>255</v>
      </c>
      <c r="G19" s="19" t="s">
        <v>249</v>
      </c>
      <c r="H19" s="19" t="s">
        <v>250</v>
      </c>
      <c r="I19" s="34" t="s">
        <v>276</v>
      </c>
      <c r="J19" s="34" t="s">
        <v>279</v>
      </c>
      <c r="K19" s="19"/>
    </row>
    <row r="20" spans="1:11" ht="47.25" x14ac:dyDescent="0.25">
      <c r="A20" s="12" t="s">
        <v>36</v>
      </c>
      <c r="B20" s="8" t="s">
        <v>37</v>
      </c>
      <c r="C20" s="24">
        <v>1</v>
      </c>
      <c r="D20" s="23" t="s">
        <v>263</v>
      </c>
      <c r="E20" s="11">
        <f t="shared" si="0"/>
        <v>1</v>
      </c>
      <c r="F20" s="19" t="s">
        <v>255</v>
      </c>
      <c r="G20" s="19" t="s">
        <v>249</v>
      </c>
      <c r="H20" s="19" t="s">
        <v>250</v>
      </c>
      <c r="I20" s="34" t="s">
        <v>276</v>
      </c>
      <c r="J20" s="34" t="s">
        <v>279</v>
      </c>
      <c r="K20" s="19"/>
    </row>
    <row r="21" spans="1:11" ht="47.25" x14ac:dyDescent="0.25">
      <c r="A21" s="12" t="s">
        <v>38</v>
      </c>
      <c r="B21" s="8" t="s">
        <v>39</v>
      </c>
      <c r="C21" s="24">
        <v>5</v>
      </c>
      <c r="D21" s="22" t="s">
        <v>247</v>
      </c>
      <c r="E21" s="11">
        <f t="shared" si="0"/>
        <v>0</v>
      </c>
      <c r="F21" s="19" t="s">
        <v>255</v>
      </c>
      <c r="G21" s="19" t="s">
        <v>249</v>
      </c>
      <c r="H21" s="19" t="s">
        <v>250</v>
      </c>
      <c r="I21" s="29" t="s">
        <v>275</v>
      </c>
      <c r="J21" s="33" t="s">
        <v>278</v>
      </c>
      <c r="K21" s="19"/>
    </row>
    <row r="22" spans="1:11" ht="47.25" x14ac:dyDescent="0.25">
      <c r="A22" s="12" t="s">
        <v>40</v>
      </c>
      <c r="B22" s="8" t="s">
        <v>41</v>
      </c>
      <c r="C22" s="24">
        <v>5</v>
      </c>
      <c r="D22" s="22" t="s">
        <v>247</v>
      </c>
      <c r="E22" s="11">
        <f t="shared" si="0"/>
        <v>0</v>
      </c>
      <c r="F22" s="19" t="s">
        <v>255</v>
      </c>
      <c r="G22" s="19" t="s">
        <v>249</v>
      </c>
      <c r="H22" s="19" t="s">
        <v>250</v>
      </c>
      <c r="I22" s="29" t="s">
        <v>275</v>
      </c>
      <c r="J22" s="33" t="s">
        <v>278</v>
      </c>
      <c r="K22" s="19"/>
    </row>
    <row r="23" spans="1:11" ht="47.25" x14ac:dyDescent="0.25">
      <c r="A23" s="12" t="s">
        <v>42</v>
      </c>
      <c r="B23" s="8" t="s">
        <v>43</v>
      </c>
      <c r="C23" s="25">
        <v>5</v>
      </c>
      <c r="D23" s="22" t="s">
        <v>247</v>
      </c>
      <c r="E23" s="11">
        <f t="shared" si="0"/>
        <v>0</v>
      </c>
      <c r="F23" s="19" t="s">
        <v>255</v>
      </c>
      <c r="G23" s="19" t="s">
        <v>249</v>
      </c>
      <c r="H23" s="19" t="s">
        <v>250</v>
      </c>
      <c r="I23" s="29" t="s">
        <v>275</v>
      </c>
      <c r="J23" s="33" t="s">
        <v>278</v>
      </c>
      <c r="K23" s="19"/>
    </row>
    <row r="24" spans="1:11" ht="47.25" x14ac:dyDescent="0.25">
      <c r="A24" s="12" t="s">
        <v>44</v>
      </c>
      <c r="B24" s="8" t="s">
        <v>45</v>
      </c>
      <c r="C24" s="24">
        <v>3</v>
      </c>
      <c r="D24" s="22" t="s">
        <v>247</v>
      </c>
      <c r="E24" s="11">
        <f t="shared" si="0"/>
        <v>0</v>
      </c>
      <c r="F24" s="19" t="s">
        <v>255</v>
      </c>
      <c r="G24" s="19" t="s">
        <v>249</v>
      </c>
      <c r="H24" s="19" t="s">
        <v>250</v>
      </c>
      <c r="I24" s="36" t="s">
        <v>248</v>
      </c>
      <c r="J24" s="33" t="s">
        <v>278</v>
      </c>
      <c r="K24" s="19"/>
    </row>
    <row r="25" spans="1:11" ht="47.25" x14ac:dyDescent="0.25">
      <c r="A25" s="12" t="s">
        <v>46</v>
      </c>
      <c r="B25" s="8" t="s">
        <v>47</v>
      </c>
      <c r="C25" s="24">
        <v>1</v>
      </c>
      <c r="D25" s="22" t="s">
        <v>247</v>
      </c>
      <c r="E25" s="11">
        <f t="shared" si="0"/>
        <v>0</v>
      </c>
      <c r="F25" s="19" t="s">
        <v>255</v>
      </c>
      <c r="G25" s="19" t="s">
        <v>249</v>
      </c>
      <c r="H25" s="19" t="s">
        <v>250</v>
      </c>
      <c r="I25" s="29" t="s">
        <v>275</v>
      </c>
      <c r="J25" s="33" t="s">
        <v>278</v>
      </c>
      <c r="K25" s="19"/>
    </row>
    <row r="26" spans="1:11" ht="47.25" x14ac:dyDescent="0.25">
      <c r="A26" s="12" t="s">
        <v>48</v>
      </c>
      <c r="B26" s="8" t="s">
        <v>49</v>
      </c>
      <c r="C26" s="24">
        <v>1</v>
      </c>
      <c r="D26" s="22" t="s">
        <v>247</v>
      </c>
      <c r="E26" s="11">
        <f t="shared" si="0"/>
        <v>0</v>
      </c>
      <c r="F26" s="19" t="s">
        <v>255</v>
      </c>
      <c r="G26" s="19" t="s">
        <v>249</v>
      </c>
      <c r="H26" s="19" t="s">
        <v>250</v>
      </c>
      <c r="I26" s="35" t="s">
        <v>277</v>
      </c>
      <c r="J26" s="33" t="s">
        <v>278</v>
      </c>
      <c r="K26" s="19"/>
    </row>
    <row r="27" spans="1:11" ht="47.25" x14ac:dyDescent="0.25">
      <c r="A27" s="12" t="s">
        <v>50</v>
      </c>
      <c r="B27" s="8" t="s">
        <v>51</v>
      </c>
      <c r="C27" s="24">
        <v>1</v>
      </c>
      <c r="D27" s="22" t="s">
        <v>247</v>
      </c>
      <c r="E27" s="11">
        <f t="shared" si="0"/>
        <v>0</v>
      </c>
      <c r="F27" s="19" t="s">
        <v>255</v>
      </c>
      <c r="G27" s="19" t="s">
        <v>249</v>
      </c>
      <c r="H27" s="19" t="s">
        <v>250</v>
      </c>
      <c r="I27" s="35" t="s">
        <v>277</v>
      </c>
      <c r="J27" s="33" t="s">
        <v>278</v>
      </c>
      <c r="K27" s="19"/>
    </row>
    <row r="28" spans="1:11" s="40" customFormat="1" ht="23.25" x14ac:dyDescent="0.25">
      <c r="A28" s="37">
        <v>3.2</v>
      </c>
      <c r="B28" s="38" t="s">
        <v>52</v>
      </c>
      <c r="C28" s="39"/>
      <c r="F28" s="41"/>
      <c r="G28" s="41"/>
      <c r="H28" s="42"/>
      <c r="I28" s="41"/>
      <c r="J28" s="41"/>
      <c r="K28" s="41"/>
    </row>
    <row r="29" spans="1:11" ht="63" x14ac:dyDescent="0.25">
      <c r="A29" s="12" t="s">
        <v>53</v>
      </c>
      <c r="B29" s="8" t="s">
        <v>54</v>
      </c>
      <c r="C29" s="24">
        <v>5</v>
      </c>
      <c r="D29" s="22" t="s">
        <v>247</v>
      </c>
      <c r="E29" s="11">
        <f t="shared" ref="E29:E31" si="1">IF(D29="No",1)*C29</f>
        <v>0</v>
      </c>
      <c r="F29" s="19" t="s">
        <v>280</v>
      </c>
      <c r="G29" s="19" t="s">
        <v>249</v>
      </c>
      <c r="H29" s="19" t="s">
        <v>250</v>
      </c>
      <c r="I29" s="35" t="s">
        <v>277</v>
      </c>
      <c r="J29" s="33" t="s">
        <v>278</v>
      </c>
      <c r="K29" s="19"/>
    </row>
    <row r="30" spans="1:11" ht="47.25" x14ac:dyDescent="0.25">
      <c r="A30" s="12" t="s">
        <v>55</v>
      </c>
      <c r="B30" s="8" t="s">
        <v>56</v>
      </c>
      <c r="C30" s="24">
        <v>5</v>
      </c>
      <c r="D30" s="22" t="s">
        <v>247</v>
      </c>
      <c r="E30" s="11">
        <f t="shared" si="1"/>
        <v>0</v>
      </c>
      <c r="F30" s="19" t="s">
        <v>255</v>
      </c>
      <c r="G30" s="19" t="s">
        <v>249</v>
      </c>
      <c r="H30" s="19" t="s">
        <v>250</v>
      </c>
      <c r="I30" s="35" t="s">
        <v>277</v>
      </c>
      <c r="J30" s="33" t="s">
        <v>278</v>
      </c>
      <c r="K30" s="19"/>
    </row>
    <row r="31" spans="1:11" ht="47.25" x14ac:dyDescent="0.25">
      <c r="A31" s="12" t="s">
        <v>57</v>
      </c>
      <c r="B31" s="8" t="s">
        <v>58</v>
      </c>
      <c r="C31" s="24">
        <v>1</v>
      </c>
      <c r="D31" s="22" t="s">
        <v>247</v>
      </c>
      <c r="E31" s="11">
        <f t="shared" si="1"/>
        <v>0</v>
      </c>
      <c r="F31" s="19" t="s">
        <v>255</v>
      </c>
      <c r="G31" s="19" t="s">
        <v>249</v>
      </c>
      <c r="H31" s="19" t="s">
        <v>250</v>
      </c>
      <c r="I31" s="35" t="s">
        <v>277</v>
      </c>
      <c r="J31" s="33" t="s">
        <v>278</v>
      </c>
      <c r="K31" s="19"/>
    </row>
    <row r="32" spans="1:11" s="40" customFormat="1" ht="23.25" x14ac:dyDescent="0.25">
      <c r="A32" s="37">
        <v>3.3</v>
      </c>
      <c r="B32" s="38" t="s">
        <v>59</v>
      </c>
      <c r="C32" s="39"/>
      <c r="F32" s="41"/>
      <c r="G32" s="41"/>
      <c r="H32" s="42"/>
      <c r="I32" s="41"/>
      <c r="J32" s="41"/>
      <c r="K32" s="41"/>
    </row>
    <row r="33" spans="1:11" ht="157.5" x14ac:dyDescent="0.25">
      <c r="A33" s="12" t="s">
        <v>60</v>
      </c>
      <c r="B33" s="8" t="s">
        <v>61</v>
      </c>
      <c r="C33" s="24">
        <v>5</v>
      </c>
      <c r="D33" s="22" t="s">
        <v>247</v>
      </c>
      <c r="E33" s="11">
        <f t="shared" ref="E33:E41" si="2">IF(D33="No",1)*C33</f>
        <v>0</v>
      </c>
      <c r="F33" s="19" t="s">
        <v>254</v>
      </c>
      <c r="G33" s="19" t="s">
        <v>249</v>
      </c>
      <c r="H33" s="19" t="s">
        <v>250</v>
      </c>
      <c r="I33" s="35" t="s">
        <v>277</v>
      </c>
      <c r="J33" s="33" t="s">
        <v>278</v>
      </c>
      <c r="K33" s="19"/>
    </row>
    <row r="34" spans="1:11" ht="47.25" x14ac:dyDescent="0.25">
      <c r="A34" s="12" t="s">
        <v>62</v>
      </c>
      <c r="B34" s="8" t="s">
        <v>63</v>
      </c>
      <c r="C34" s="24">
        <v>3</v>
      </c>
      <c r="D34" s="22" t="s">
        <v>247</v>
      </c>
      <c r="E34" s="11">
        <f t="shared" si="2"/>
        <v>0</v>
      </c>
      <c r="F34" s="19" t="s">
        <v>255</v>
      </c>
      <c r="G34" s="19" t="s">
        <v>249</v>
      </c>
      <c r="H34" s="19" t="s">
        <v>250</v>
      </c>
      <c r="I34" s="35" t="s">
        <v>277</v>
      </c>
      <c r="J34" s="33" t="s">
        <v>278</v>
      </c>
      <c r="K34" s="19"/>
    </row>
    <row r="35" spans="1:11" ht="47.25" x14ac:dyDescent="0.25">
      <c r="A35" s="12" t="s">
        <v>64</v>
      </c>
      <c r="B35" s="8" t="s">
        <v>65</v>
      </c>
      <c r="C35" s="24">
        <v>1</v>
      </c>
      <c r="D35" s="22" t="s">
        <v>247</v>
      </c>
      <c r="E35" s="11">
        <f t="shared" si="2"/>
        <v>0</v>
      </c>
      <c r="F35" s="19" t="s">
        <v>255</v>
      </c>
      <c r="G35" s="19" t="s">
        <v>249</v>
      </c>
      <c r="H35" s="19" t="s">
        <v>250</v>
      </c>
      <c r="I35" s="35" t="s">
        <v>277</v>
      </c>
      <c r="J35" s="33" t="s">
        <v>278</v>
      </c>
      <c r="K35" s="19"/>
    </row>
    <row r="36" spans="1:11" ht="47.25" x14ac:dyDescent="0.25">
      <c r="A36" s="12" t="s">
        <v>66</v>
      </c>
      <c r="B36" s="8" t="s">
        <v>67</v>
      </c>
      <c r="C36" s="24">
        <v>1</v>
      </c>
      <c r="D36" s="22" t="s">
        <v>247</v>
      </c>
      <c r="E36" s="11">
        <f t="shared" si="2"/>
        <v>0</v>
      </c>
      <c r="F36" s="19" t="s">
        <v>255</v>
      </c>
      <c r="G36" s="19" t="s">
        <v>249</v>
      </c>
      <c r="H36" s="19" t="s">
        <v>250</v>
      </c>
      <c r="I36" s="35" t="s">
        <v>277</v>
      </c>
      <c r="J36" s="33" t="s">
        <v>278</v>
      </c>
      <c r="K36" s="19"/>
    </row>
    <row r="37" spans="1:11" ht="47.25" x14ac:dyDescent="0.25">
      <c r="A37" s="12" t="s">
        <v>68</v>
      </c>
      <c r="B37" s="8" t="s">
        <v>69</v>
      </c>
      <c r="C37" s="24">
        <v>5</v>
      </c>
      <c r="D37" s="22" t="s">
        <v>247</v>
      </c>
      <c r="E37" s="11">
        <f t="shared" si="2"/>
        <v>0</v>
      </c>
      <c r="F37" s="19" t="s">
        <v>255</v>
      </c>
      <c r="G37" s="19" t="s">
        <v>249</v>
      </c>
      <c r="H37" s="19" t="s">
        <v>250</v>
      </c>
      <c r="I37" s="35" t="s">
        <v>277</v>
      </c>
      <c r="J37" s="33" t="s">
        <v>278</v>
      </c>
      <c r="K37" s="19"/>
    </row>
    <row r="38" spans="1:11" ht="47.25" x14ac:dyDescent="0.25">
      <c r="A38" s="12" t="s">
        <v>70</v>
      </c>
      <c r="B38" s="8" t="s">
        <v>71</v>
      </c>
      <c r="C38" s="24">
        <v>1</v>
      </c>
      <c r="D38" s="22" t="s">
        <v>247</v>
      </c>
      <c r="E38" s="11">
        <f t="shared" si="2"/>
        <v>0</v>
      </c>
      <c r="F38" s="19" t="s">
        <v>255</v>
      </c>
      <c r="G38" s="19" t="s">
        <v>249</v>
      </c>
      <c r="H38" s="19" t="s">
        <v>250</v>
      </c>
      <c r="I38" s="35" t="s">
        <v>277</v>
      </c>
      <c r="J38" s="33" t="s">
        <v>278</v>
      </c>
      <c r="K38" s="19"/>
    </row>
    <row r="39" spans="1:11" ht="36" customHeight="1" x14ac:dyDescent="0.25">
      <c r="A39" s="12" t="s">
        <v>72</v>
      </c>
      <c r="B39" s="8" t="s">
        <v>73</v>
      </c>
      <c r="C39" s="24">
        <v>1</v>
      </c>
      <c r="D39" s="22" t="s">
        <v>247</v>
      </c>
      <c r="E39" s="11">
        <f t="shared" si="2"/>
        <v>0</v>
      </c>
      <c r="F39" s="19" t="s">
        <v>255</v>
      </c>
      <c r="G39" s="19" t="s">
        <v>249</v>
      </c>
      <c r="H39" s="19" t="s">
        <v>250</v>
      </c>
      <c r="I39" s="35" t="s">
        <v>277</v>
      </c>
      <c r="J39" s="33" t="s">
        <v>278</v>
      </c>
      <c r="K39" s="19"/>
    </row>
    <row r="40" spans="1:11" ht="47.25" x14ac:dyDescent="0.25">
      <c r="A40" s="12" t="s">
        <v>74</v>
      </c>
      <c r="B40" s="8" t="s">
        <v>75</v>
      </c>
      <c r="C40" s="24">
        <v>1</v>
      </c>
      <c r="D40" s="22" t="s">
        <v>247</v>
      </c>
      <c r="E40" s="11">
        <f t="shared" si="2"/>
        <v>0</v>
      </c>
      <c r="F40" s="19" t="s">
        <v>255</v>
      </c>
      <c r="G40" s="19" t="s">
        <v>249</v>
      </c>
      <c r="H40" s="19" t="s">
        <v>250</v>
      </c>
      <c r="I40" s="35" t="s">
        <v>277</v>
      </c>
      <c r="J40" s="33" t="s">
        <v>278</v>
      </c>
      <c r="K40" s="19"/>
    </row>
    <row r="41" spans="1:11" ht="47.25" x14ac:dyDescent="0.25">
      <c r="A41" s="12" t="s">
        <v>76</v>
      </c>
      <c r="B41" s="8" t="s">
        <v>77</v>
      </c>
      <c r="C41" s="24">
        <v>1</v>
      </c>
      <c r="D41" s="22" t="s">
        <v>247</v>
      </c>
      <c r="E41" s="11">
        <f t="shared" si="2"/>
        <v>0</v>
      </c>
      <c r="F41" s="19" t="s">
        <v>255</v>
      </c>
      <c r="G41" s="19" t="s">
        <v>249</v>
      </c>
      <c r="H41" s="19" t="s">
        <v>250</v>
      </c>
      <c r="I41" s="35" t="s">
        <v>277</v>
      </c>
      <c r="J41" s="33" t="s">
        <v>278</v>
      </c>
      <c r="K41" s="19"/>
    </row>
    <row r="42" spans="1:11" s="40" customFormat="1" ht="23.25" x14ac:dyDescent="0.25">
      <c r="A42" s="37">
        <v>3.4</v>
      </c>
      <c r="B42" s="38" t="s">
        <v>78</v>
      </c>
      <c r="C42" s="39"/>
      <c r="F42" s="41"/>
      <c r="G42" s="41"/>
      <c r="H42" s="42"/>
      <c r="I42" s="41"/>
      <c r="J42" s="41"/>
      <c r="K42" s="41"/>
    </row>
    <row r="43" spans="1:11" ht="51.95" customHeight="1" x14ac:dyDescent="0.25">
      <c r="A43" s="12" t="s">
        <v>79</v>
      </c>
      <c r="B43" s="8" t="s">
        <v>80</v>
      </c>
      <c r="C43" s="24">
        <v>5</v>
      </c>
      <c r="D43" s="22" t="s">
        <v>247</v>
      </c>
      <c r="E43" s="11">
        <f t="shared" ref="E43:E51" si="3">IF(D43="No",1)*C43</f>
        <v>0</v>
      </c>
      <c r="F43" s="19" t="s">
        <v>255</v>
      </c>
      <c r="G43" s="19" t="s">
        <v>249</v>
      </c>
      <c r="H43" s="19" t="s">
        <v>250</v>
      </c>
      <c r="I43" s="36" t="s">
        <v>248</v>
      </c>
      <c r="J43" s="33" t="s">
        <v>278</v>
      </c>
      <c r="K43" s="19"/>
    </row>
    <row r="44" spans="1:11" ht="126" x14ac:dyDescent="0.25">
      <c r="A44" s="12" t="s">
        <v>81</v>
      </c>
      <c r="B44" s="8" t="s">
        <v>82</v>
      </c>
      <c r="C44" s="24">
        <v>5</v>
      </c>
      <c r="D44" s="22" t="s">
        <v>247</v>
      </c>
      <c r="E44" s="11">
        <f t="shared" si="3"/>
        <v>0</v>
      </c>
      <c r="F44" s="18" t="s">
        <v>281</v>
      </c>
      <c r="G44" s="19" t="s">
        <v>249</v>
      </c>
      <c r="H44" s="19" t="s">
        <v>250</v>
      </c>
      <c r="I44" s="35" t="s">
        <v>277</v>
      </c>
      <c r="J44" s="33" t="s">
        <v>278</v>
      </c>
      <c r="K44" s="19"/>
    </row>
    <row r="45" spans="1:11" ht="47.25" x14ac:dyDescent="0.25">
      <c r="A45" s="12" t="s">
        <v>83</v>
      </c>
      <c r="B45" s="8" t="s">
        <v>84</v>
      </c>
      <c r="C45" s="24">
        <v>1</v>
      </c>
      <c r="D45" s="22" t="s">
        <v>247</v>
      </c>
      <c r="E45" s="11">
        <f t="shared" si="3"/>
        <v>0</v>
      </c>
      <c r="F45" s="19" t="s">
        <v>255</v>
      </c>
      <c r="G45" s="19" t="s">
        <v>249</v>
      </c>
      <c r="H45" s="19" t="s">
        <v>250</v>
      </c>
      <c r="I45" s="35" t="s">
        <v>277</v>
      </c>
      <c r="J45" s="33" t="s">
        <v>278</v>
      </c>
      <c r="K45" s="19"/>
    </row>
    <row r="46" spans="1:11" ht="47.25" x14ac:dyDescent="0.25">
      <c r="A46" s="12" t="s">
        <v>85</v>
      </c>
      <c r="B46" s="8" t="s">
        <v>86</v>
      </c>
      <c r="C46" s="24">
        <v>1</v>
      </c>
      <c r="D46" s="22" t="s">
        <v>247</v>
      </c>
      <c r="E46" s="11">
        <f t="shared" si="3"/>
        <v>0</v>
      </c>
      <c r="F46" s="19" t="s">
        <v>255</v>
      </c>
      <c r="G46" s="19" t="s">
        <v>249</v>
      </c>
      <c r="H46" s="19" t="s">
        <v>250</v>
      </c>
      <c r="I46" s="29" t="s">
        <v>275</v>
      </c>
      <c r="J46" s="33" t="s">
        <v>278</v>
      </c>
      <c r="K46" s="19"/>
    </row>
    <row r="47" spans="1:11" ht="47.25" x14ac:dyDescent="0.25">
      <c r="A47" s="12" t="s">
        <v>87</v>
      </c>
      <c r="B47" s="8" t="s">
        <v>88</v>
      </c>
      <c r="C47" s="24">
        <v>5</v>
      </c>
      <c r="D47" s="22" t="s">
        <v>247</v>
      </c>
      <c r="E47" s="11">
        <f t="shared" si="3"/>
        <v>0</v>
      </c>
      <c r="F47" s="19" t="s">
        <v>255</v>
      </c>
      <c r="G47" s="19" t="s">
        <v>249</v>
      </c>
      <c r="H47" s="19" t="s">
        <v>250</v>
      </c>
      <c r="I47" s="35" t="s">
        <v>277</v>
      </c>
      <c r="J47" s="33" t="s">
        <v>278</v>
      </c>
      <c r="K47" s="19"/>
    </row>
    <row r="48" spans="1:11" ht="47.25" x14ac:dyDescent="0.25">
      <c r="A48" s="12" t="s">
        <v>89</v>
      </c>
      <c r="B48" s="8" t="s">
        <v>90</v>
      </c>
      <c r="C48" s="24">
        <v>5</v>
      </c>
      <c r="D48" s="22" t="s">
        <v>247</v>
      </c>
      <c r="E48" s="11">
        <f t="shared" si="3"/>
        <v>0</v>
      </c>
      <c r="F48" s="19" t="s">
        <v>255</v>
      </c>
      <c r="G48" s="19" t="s">
        <v>249</v>
      </c>
      <c r="H48" s="19" t="s">
        <v>250</v>
      </c>
      <c r="I48" s="29" t="s">
        <v>275</v>
      </c>
      <c r="J48" s="33" t="s">
        <v>278</v>
      </c>
      <c r="K48" s="19"/>
    </row>
    <row r="49" spans="1:11" ht="47.25" x14ac:dyDescent="0.25">
      <c r="A49" s="12" t="s">
        <v>91</v>
      </c>
      <c r="B49" s="8" t="s">
        <v>92</v>
      </c>
      <c r="C49" s="24">
        <v>5</v>
      </c>
      <c r="D49" s="22" t="s">
        <v>247</v>
      </c>
      <c r="E49" s="11">
        <f t="shared" si="3"/>
        <v>0</v>
      </c>
      <c r="F49" s="19" t="s">
        <v>255</v>
      </c>
      <c r="G49" s="19" t="s">
        <v>249</v>
      </c>
      <c r="H49" s="19" t="s">
        <v>250</v>
      </c>
      <c r="I49" s="29" t="s">
        <v>275</v>
      </c>
      <c r="J49" s="33" t="s">
        <v>278</v>
      </c>
      <c r="K49" s="19"/>
    </row>
    <row r="50" spans="1:11" ht="47.25" x14ac:dyDescent="0.25">
      <c r="A50" s="12" t="s">
        <v>93</v>
      </c>
      <c r="B50" s="8" t="s">
        <v>94</v>
      </c>
      <c r="C50" s="24">
        <v>5</v>
      </c>
      <c r="D50" s="22" t="s">
        <v>247</v>
      </c>
      <c r="E50" s="11">
        <f t="shared" si="3"/>
        <v>0</v>
      </c>
      <c r="F50" s="19" t="s">
        <v>255</v>
      </c>
      <c r="G50" s="19" t="s">
        <v>249</v>
      </c>
      <c r="H50" s="19" t="s">
        <v>250</v>
      </c>
      <c r="I50" s="35" t="s">
        <v>277</v>
      </c>
      <c r="J50" s="33" t="s">
        <v>278</v>
      </c>
      <c r="K50" s="19"/>
    </row>
    <row r="51" spans="1:11" ht="47.25" x14ac:dyDescent="0.25">
      <c r="A51" s="12" t="s">
        <v>95</v>
      </c>
      <c r="B51" s="8" t="s">
        <v>96</v>
      </c>
      <c r="C51" s="24">
        <v>1</v>
      </c>
      <c r="D51" s="22" t="s">
        <v>247</v>
      </c>
      <c r="E51" s="11">
        <f t="shared" si="3"/>
        <v>0</v>
      </c>
      <c r="F51" s="19" t="s">
        <v>255</v>
      </c>
      <c r="G51" s="19" t="s">
        <v>249</v>
      </c>
      <c r="H51" s="19" t="s">
        <v>250</v>
      </c>
      <c r="I51" s="35" t="s">
        <v>277</v>
      </c>
      <c r="J51" s="33" t="s">
        <v>278</v>
      </c>
      <c r="K51" s="19"/>
    </row>
    <row r="52" spans="1:11" s="40" customFormat="1" ht="23.25" x14ac:dyDescent="0.25">
      <c r="A52" s="37">
        <v>3.5</v>
      </c>
      <c r="B52" s="38" t="s">
        <v>97</v>
      </c>
      <c r="C52" s="39"/>
      <c r="F52" s="41"/>
      <c r="G52" s="41"/>
      <c r="H52" s="42"/>
      <c r="I52" s="41"/>
      <c r="J52" s="41"/>
      <c r="K52" s="41"/>
    </row>
    <row r="53" spans="1:11" ht="47.25" x14ac:dyDescent="0.25">
      <c r="A53" s="12" t="s">
        <v>98</v>
      </c>
      <c r="B53" s="8" t="s">
        <v>99</v>
      </c>
      <c r="C53" s="24">
        <v>5</v>
      </c>
      <c r="D53" s="22" t="s">
        <v>247</v>
      </c>
      <c r="E53" s="11">
        <f t="shared" ref="E53:E63" si="4">IF(D53="No",1)*C53</f>
        <v>0</v>
      </c>
      <c r="F53" s="19" t="s">
        <v>255</v>
      </c>
      <c r="G53" s="19" t="s">
        <v>249</v>
      </c>
      <c r="H53" s="19" t="s">
        <v>250</v>
      </c>
      <c r="I53" s="35" t="s">
        <v>277</v>
      </c>
      <c r="J53" s="33" t="s">
        <v>278</v>
      </c>
      <c r="K53" s="19"/>
    </row>
    <row r="54" spans="1:11" ht="94.5" x14ac:dyDescent="0.25">
      <c r="A54" s="12" t="s">
        <v>100</v>
      </c>
      <c r="B54" s="8" t="s">
        <v>101</v>
      </c>
      <c r="C54" s="24">
        <v>5</v>
      </c>
      <c r="D54" s="22" t="s">
        <v>247</v>
      </c>
      <c r="E54" s="11">
        <f t="shared" si="4"/>
        <v>0</v>
      </c>
      <c r="F54" s="19" t="s">
        <v>256</v>
      </c>
      <c r="G54" s="19" t="s">
        <v>249</v>
      </c>
      <c r="H54" s="19" t="s">
        <v>250</v>
      </c>
      <c r="I54" s="35" t="s">
        <v>277</v>
      </c>
      <c r="J54" s="33" t="s">
        <v>278</v>
      </c>
      <c r="K54" s="19"/>
    </row>
    <row r="55" spans="1:11" ht="47.25" x14ac:dyDescent="0.25">
      <c r="A55" s="12" t="s">
        <v>102</v>
      </c>
      <c r="B55" s="8" t="s">
        <v>103</v>
      </c>
      <c r="C55" s="24">
        <v>5</v>
      </c>
      <c r="D55" s="22" t="s">
        <v>247</v>
      </c>
      <c r="E55" s="11">
        <f t="shared" si="4"/>
        <v>0</v>
      </c>
      <c r="F55" s="19" t="s">
        <v>257</v>
      </c>
      <c r="G55" s="19" t="s">
        <v>249</v>
      </c>
      <c r="H55" s="19" t="s">
        <v>250</v>
      </c>
      <c r="I55" s="35" t="s">
        <v>277</v>
      </c>
      <c r="J55" s="33" t="s">
        <v>278</v>
      </c>
      <c r="K55" s="19"/>
    </row>
    <row r="56" spans="1:11" ht="47.25" x14ac:dyDescent="0.25">
      <c r="A56" s="12" t="s">
        <v>104</v>
      </c>
      <c r="B56" s="8" t="s">
        <v>105</v>
      </c>
      <c r="C56" s="24">
        <v>1</v>
      </c>
      <c r="D56" s="23" t="s">
        <v>263</v>
      </c>
      <c r="E56" s="11">
        <f t="shared" si="4"/>
        <v>1</v>
      </c>
      <c r="F56" s="19" t="s">
        <v>255</v>
      </c>
      <c r="G56" s="19" t="s">
        <v>249</v>
      </c>
      <c r="H56" s="19" t="s">
        <v>250</v>
      </c>
      <c r="I56" s="34" t="s">
        <v>276</v>
      </c>
      <c r="J56" s="34" t="s">
        <v>279</v>
      </c>
      <c r="K56" s="19"/>
    </row>
    <row r="57" spans="1:11" ht="47.25" x14ac:dyDescent="0.25">
      <c r="A57" s="12" t="s">
        <v>106</v>
      </c>
      <c r="B57" s="8" t="s">
        <v>107</v>
      </c>
      <c r="C57" s="24">
        <v>1</v>
      </c>
      <c r="D57" s="22" t="s">
        <v>247</v>
      </c>
      <c r="E57" s="11">
        <f t="shared" si="4"/>
        <v>0</v>
      </c>
      <c r="F57" s="19" t="s">
        <v>255</v>
      </c>
      <c r="G57" s="19" t="s">
        <v>249</v>
      </c>
      <c r="H57" s="19" t="s">
        <v>250</v>
      </c>
      <c r="I57" s="29" t="s">
        <v>275</v>
      </c>
      <c r="J57" s="33" t="s">
        <v>278</v>
      </c>
      <c r="K57" s="19"/>
    </row>
    <row r="58" spans="1:11" ht="47.25" x14ac:dyDescent="0.25">
      <c r="A58" s="12" t="s">
        <v>108</v>
      </c>
      <c r="B58" s="8" t="s">
        <v>109</v>
      </c>
      <c r="C58" s="24">
        <v>1</v>
      </c>
      <c r="D58" s="23" t="s">
        <v>263</v>
      </c>
      <c r="E58" s="11">
        <f t="shared" si="4"/>
        <v>1</v>
      </c>
      <c r="F58" s="19" t="s">
        <v>255</v>
      </c>
      <c r="G58" s="19" t="s">
        <v>249</v>
      </c>
      <c r="H58" s="19" t="s">
        <v>250</v>
      </c>
      <c r="I58" s="34" t="s">
        <v>276</v>
      </c>
      <c r="J58" s="34" t="s">
        <v>279</v>
      </c>
      <c r="K58" s="19"/>
    </row>
    <row r="59" spans="1:11" ht="47.25" x14ac:dyDescent="0.25">
      <c r="A59" s="12" t="s">
        <v>110</v>
      </c>
      <c r="B59" s="8" t="s">
        <v>111</v>
      </c>
      <c r="C59" s="24">
        <v>1</v>
      </c>
      <c r="D59" s="22" t="s">
        <v>247</v>
      </c>
      <c r="E59" s="11">
        <f t="shared" si="4"/>
        <v>0</v>
      </c>
      <c r="F59" s="19" t="s">
        <v>259</v>
      </c>
      <c r="G59" s="19" t="s">
        <v>249</v>
      </c>
      <c r="H59" s="19" t="s">
        <v>250</v>
      </c>
      <c r="I59" s="35" t="s">
        <v>277</v>
      </c>
      <c r="J59" s="33" t="s">
        <v>278</v>
      </c>
      <c r="K59" s="19"/>
    </row>
    <row r="60" spans="1:11" ht="47.25" x14ac:dyDescent="0.25">
      <c r="A60" s="12" t="s">
        <v>112</v>
      </c>
      <c r="B60" s="8" t="s">
        <v>113</v>
      </c>
      <c r="C60" s="24">
        <v>1</v>
      </c>
      <c r="D60" s="22" t="s">
        <v>247</v>
      </c>
      <c r="E60" s="11">
        <f t="shared" si="4"/>
        <v>0</v>
      </c>
      <c r="F60" s="19" t="s">
        <v>258</v>
      </c>
      <c r="G60" s="19" t="s">
        <v>249</v>
      </c>
      <c r="H60" s="19" t="s">
        <v>250</v>
      </c>
      <c r="I60" s="35" t="s">
        <v>277</v>
      </c>
      <c r="J60" s="33" t="s">
        <v>278</v>
      </c>
      <c r="K60" s="19"/>
    </row>
    <row r="61" spans="1:11" ht="47.25" x14ac:dyDescent="0.25">
      <c r="A61" s="12" t="s">
        <v>114</v>
      </c>
      <c r="B61" s="8" t="s">
        <v>115</v>
      </c>
      <c r="C61" s="24">
        <v>1</v>
      </c>
      <c r="D61" s="23" t="s">
        <v>263</v>
      </c>
      <c r="E61" s="11">
        <f t="shared" si="4"/>
        <v>1</v>
      </c>
      <c r="F61" s="19" t="s">
        <v>255</v>
      </c>
      <c r="G61" s="19" t="s">
        <v>249</v>
      </c>
      <c r="H61" s="19" t="s">
        <v>250</v>
      </c>
      <c r="I61" s="34" t="s">
        <v>276</v>
      </c>
      <c r="J61" s="34" t="s">
        <v>279</v>
      </c>
      <c r="K61" s="19"/>
    </row>
    <row r="62" spans="1:11" ht="47.25" x14ac:dyDescent="0.25">
      <c r="A62" s="12" t="s">
        <v>116</v>
      </c>
      <c r="B62" s="8" t="s">
        <v>117</v>
      </c>
      <c r="C62" s="24">
        <v>5</v>
      </c>
      <c r="D62" s="23" t="s">
        <v>263</v>
      </c>
      <c r="E62" s="11">
        <f t="shared" si="4"/>
        <v>5</v>
      </c>
      <c r="F62" s="19" t="s">
        <v>255</v>
      </c>
      <c r="G62" s="19" t="s">
        <v>249</v>
      </c>
      <c r="H62" s="19" t="s">
        <v>250</v>
      </c>
      <c r="I62" s="34" t="s">
        <v>276</v>
      </c>
      <c r="J62" s="34" t="s">
        <v>279</v>
      </c>
      <c r="K62" s="19"/>
    </row>
    <row r="63" spans="1:11" ht="47.25" x14ac:dyDescent="0.25">
      <c r="A63" s="12" t="s">
        <v>118</v>
      </c>
      <c r="B63" s="8" t="s">
        <v>119</v>
      </c>
      <c r="C63" s="24">
        <v>1</v>
      </c>
      <c r="D63" s="23" t="s">
        <v>263</v>
      </c>
      <c r="E63" s="11">
        <f t="shared" si="4"/>
        <v>1</v>
      </c>
      <c r="F63" s="19" t="s">
        <v>255</v>
      </c>
      <c r="G63" s="19" t="s">
        <v>249</v>
      </c>
      <c r="H63" s="19" t="s">
        <v>250</v>
      </c>
      <c r="I63" s="34" t="s">
        <v>276</v>
      </c>
      <c r="J63" s="34" t="s">
        <v>279</v>
      </c>
      <c r="K63" s="19"/>
    </row>
    <row r="64" spans="1:11" s="40" customFormat="1" ht="23.25" x14ac:dyDescent="0.25">
      <c r="A64" s="37">
        <v>3.6</v>
      </c>
      <c r="B64" s="38" t="s">
        <v>120</v>
      </c>
      <c r="C64" s="39"/>
      <c r="F64" s="41"/>
      <c r="G64" s="41"/>
      <c r="H64" s="42"/>
      <c r="I64" s="41"/>
      <c r="J64" s="41"/>
      <c r="K64" s="41"/>
    </row>
    <row r="65" spans="1:11" ht="47.25" x14ac:dyDescent="0.25">
      <c r="A65" s="12" t="s">
        <v>121</v>
      </c>
      <c r="B65" s="8" t="s">
        <v>122</v>
      </c>
      <c r="C65" s="24">
        <v>5</v>
      </c>
      <c r="D65" s="22" t="s">
        <v>247</v>
      </c>
      <c r="E65" s="11">
        <f t="shared" ref="E65:E67" si="5">IF(D65="No",1)*C65</f>
        <v>0</v>
      </c>
      <c r="F65" s="19" t="s">
        <v>260</v>
      </c>
      <c r="G65" s="19" t="s">
        <v>249</v>
      </c>
      <c r="H65" s="19" t="s">
        <v>250</v>
      </c>
      <c r="I65" s="36" t="s">
        <v>248</v>
      </c>
      <c r="J65" s="33" t="s">
        <v>278</v>
      </c>
      <c r="K65" s="19"/>
    </row>
    <row r="66" spans="1:11" ht="63" x14ac:dyDescent="0.25">
      <c r="A66" s="12" t="s">
        <v>123</v>
      </c>
      <c r="B66" s="8" t="s">
        <v>124</v>
      </c>
      <c r="C66" s="24">
        <v>5</v>
      </c>
      <c r="D66" s="22" t="s">
        <v>247</v>
      </c>
      <c r="E66" s="11">
        <f t="shared" si="5"/>
        <v>0</v>
      </c>
      <c r="F66" s="19" t="s">
        <v>261</v>
      </c>
      <c r="G66" s="19" t="s">
        <v>249</v>
      </c>
      <c r="H66" s="19" t="s">
        <v>250</v>
      </c>
      <c r="I66" s="29" t="s">
        <v>275</v>
      </c>
      <c r="J66" s="33" t="s">
        <v>278</v>
      </c>
      <c r="K66" s="19"/>
    </row>
    <row r="67" spans="1:11" ht="63" x14ac:dyDescent="0.25">
      <c r="A67" s="12" t="s">
        <v>125</v>
      </c>
      <c r="B67" s="8" t="s">
        <v>126</v>
      </c>
      <c r="C67" s="24">
        <v>1</v>
      </c>
      <c r="D67" s="22" t="s">
        <v>247</v>
      </c>
      <c r="E67" s="11">
        <f t="shared" si="5"/>
        <v>0</v>
      </c>
      <c r="F67" s="19" t="s">
        <v>262</v>
      </c>
      <c r="G67" s="19" t="s">
        <v>249</v>
      </c>
      <c r="H67" s="19" t="s">
        <v>250</v>
      </c>
      <c r="I67" s="35" t="s">
        <v>277</v>
      </c>
      <c r="J67" s="33" t="s">
        <v>278</v>
      </c>
      <c r="K67" s="19"/>
    </row>
    <row r="68" spans="1:11" s="40" customFormat="1" ht="23.25" x14ac:dyDescent="0.25">
      <c r="A68" s="37">
        <v>3.7</v>
      </c>
      <c r="B68" s="38" t="s">
        <v>127</v>
      </c>
      <c r="C68" s="39"/>
      <c r="F68" s="41"/>
      <c r="G68" s="41"/>
      <c r="H68" s="42"/>
      <c r="I68" s="41"/>
      <c r="J68" s="41"/>
      <c r="K68" s="41"/>
    </row>
    <row r="69" spans="1:11" ht="47.25" x14ac:dyDescent="0.25">
      <c r="A69" s="12" t="s">
        <v>128</v>
      </c>
      <c r="B69" s="8" t="s">
        <v>129</v>
      </c>
      <c r="C69" s="24">
        <v>3</v>
      </c>
      <c r="D69" s="22" t="s">
        <v>247</v>
      </c>
      <c r="E69" s="11">
        <f t="shared" ref="E69:E74" si="6">IF(D69="No",1)*C69</f>
        <v>0</v>
      </c>
      <c r="F69" s="19" t="s">
        <v>265</v>
      </c>
      <c r="G69" s="19" t="s">
        <v>249</v>
      </c>
      <c r="H69" s="19" t="s">
        <v>250</v>
      </c>
      <c r="I69" s="35" t="s">
        <v>277</v>
      </c>
      <c r="J69" s="33" t="s">
        <v>278</v>
      </c>
      <c r="K69" s="19"/>
    </row>
    <row r="70" spans="1:11" ht="63" x14ac:dyDescent="0.25">
      <c r="A70" s="12" t="s">
        <v>130</v>
      </c>
      <c r="B70" s="8" t="s">
        <v>131</v>
      </c>
      <c r="C70" s="24">
        <v>5</v>
      </c>
      <c r="D70" s="22" t="s">
        <v>247</v>
      </c>
      <c r="E70" s="11">
        <f t="shared" si="6"/>
        <v>0</v>
      </c>
      <c r="F70" s="19" t="s">
        <v>264</v>
      </c>
      <c r="G70" s="19" t="s">
        <v>249</v>
      </c>
      <c r="H70" s="19" t="s">
        <v>250</v>
      </c>
      <c r="I70" s="29" t="s">
        <v>275</v>
      </c>
      <c r="J70" s="33" t="s">
        <v>278</v>
      </c>
      <c r="K70" s="19"/>
    </row>
    <row r="71" spans="1:11" ht="21" customHeight="1" x14ac:dyDescent="0.25">
      <c r="A71" s="12" t="s">
        <v>132</v>
      </c>
      <c r="B71" s="8" t="s">
        <v>133</v>
      </c>
      <c r="C71" s="24">
        <v>1</v>
      </c>
      <c r="D71" s="23" t="s">
        <v>263</v>
      </c>
      <c r="E71" s="11">
        <f t="shared" si="6"/>
        <v>1</v>
      </c>
      <c r="F71" s="19" t="s">
        <v>255</v>
      </c>
      <c r="G71" s="19" t="s">
        <v>249</v>
      </c>
      <c r="H71" s="19" t="s">
        <v>250</v>
      </c>
      <c r="I71" s="34" t="s">
        <v>276</v>
      </c>
      <c r="J71" s="34" t="s">
        <v>279</v>
      </c>
      <c r="K71" s="19"/>
    </row>
    <row r="72" spans="1:11" ht="47.25" x14ac:dyDescent="0.25">
      <c r="A72" s="12" t="s">
        <v>134</v>
      </c>
      <c r="B72" s="8" t="s">
        <v>135</v>
      </c>
      <c r="C72" s="24">
        <v>3</v>
      </c>
      <c r="D72" s="23" t="s">
        <v>263</v>
      </c>
      <c r="E72" s="11">
        <f t="shared" si="6"/>
        <v>3</v>
      </c>
      <c r="F72" s="19" t="s">
        <v>255</v>
      </c>
      <c r="G72" s="19" t="s">
        <v>249</v>
      </c>
      <c r="H72" s="19" t="s">
        <v>250</v>
      </c>
      <c r="I72" s="34" t="s">
        <v>276</v>
      </c>
      <c r="J72" s="34" t="s">
        <v>279</v>
      </c>
      <c r="K72" s="19"/>
    </row>
    <row r="73" spans="1:11" ht="47.25" x14ac:dyDescent="0.25">
      <c r="A73" s="12" t="s">
        <v>136</v>
      </c>
      <c r="B73" s="8" t="s">
        <v>137</v>
      </c>
      <c r="C73" s="24">
        <v>5</v>
      </c>
      <c r="D73" s="22" t="s">
        <v>247</v>
      </c>
      <c r="E73" s="11">
        <f t="shared" si="6"/>
        <v>0</v>
      </c>
      <c r="F73" s="19" t="s">
        <v>255</v>
      </c>
      <c r="G73" s="19" t="s">
        <v>249</v>
      </c>
      <c r="H73" s="19" t="s">
        <v>250</v>
      </c>
      <c r="I73" s="29" t="s">
        <v>275</v>
      </c>
      <c r="J73" s="33" t="s">
        <v>278</v>
      </c>
      <c r="K73" s="19"/>
    </row>
    <row r="74" spans="1:11" ht="63" x14ac:dyDescent="0.25">
      <c r="A74" s="12" t="s">
        <v>138</v>
      </c>
      <c r="B74" s="8" t="s">
        <v>139</v>
      </c>
      <c r="C74" s="24">
        <v>1</v>
      </c>
      <c r="D74" s="22" t="s">
        <v>247</v>
      </c>
      <c r="E74" s="11">
        <f t="shared" si="6"/>
        <v>0</v>
      </c>
      <c r="F74" s="19" t="s">
        <v>282</v>
      </c>
      <c r="G74" s="19" t="s">
        <v>249</v>
      </c>
      <c r="H74" s="19" t="s">
        <v>250</v>
      </c>
      <c r="I74" s="29" t="s">
        <v>275</v>
      </c>
      <c r="J74" s="33" t="s">
        <v>278</v>
      </c>
      <c r="K74" s="19"/>
    </row>
    <row r="75" spans="1:11" s="40" customFormat="1" ht="23.25" x14ac:dyDescent="0.25">
      <c r="A75" s="37">
        <v>3.8</v>
      </c>
      <c r="B75" s="38" t="s">
        <v>140</v>
      </c>
      <c r="C75" s="39"/>
      <c r="F75" s="41"/>
      <c r="G75" s="41"/>
      <c r="H75" s="42"/>
      <c r="I75" s="41"/>
      <c r="J75" s="41"/>
      <c r="K75" s="41"/>
    </row>
    <row r="76" spans="1:11" ht="110.25" x14ac:dyDescent="0.25">
      <c r="A76" s="12" t="s">
        <v>141</v>
      </c>
      <c r="B76" s="8" t="s">
        <v>142</v>
      </c>
      <c r="C76" s="24">
        <v>3</v>
      </c>
      <c r="D76" s="22" t="s">
        <v>247</v>
      </c>
      <c r="E76" s="11">
        <f t="shared" ref="E76:E84" si="7">IF(D76="No",1)*C76</f>
        <v>0</v>
      </c>
      <c r="F76" s="19" t="s">
        <v>266</v>
      </c>
      <c r="G76" s="19" t="s">
        <v>249</v>
      </c>
      <c r="H76" s="19" t="s">
        <v>250</v>
      </c>
      <c r="I76" s="35" t="s">
        <v>277</v>
      </c>
      <c r="J76" s="33" t="s">
        <v>278</v>
      </c>
      <c r="K76" s="19"/>
    </row>
    <row r="77" spans="1:11" ht="47.25" x14ac:dyDescent="0.25">
      <c r="A77" s="12" t="s">
        <v>143</v>
      </c>
      <c r="B77" s="8" t="s">
        <v>144</v>
      </c>
      <c r="C77" s="24">
        <v>3</v>
      </c>
      <c r="D77" s="22" t="s">
        <v>247</v>
      </c>
      <c r="E77" s="11">
        <f t="shared" si="7"/>
        <v>0</v>
      </c>
      <c r="F77" s="19" t="s">
        <v>255</v>
      </c>
      <c r="G77" s="19" t="s">
        <v>249</v>
      </c>
      <c r="H77" s="19" t="s">
        <v>250</v>
      </c>
      <c r="I77" s="35" t="s">
        <v>277</v>
      </c>
      <c r="J77" s="33" t="s">
        <v>278</v>
      </c>
      <c r="K77" s="19"/>
    </row>
    <row r="78" spans="1:11" ht="63" x14ac:dyDescent="0.25">
      <c r="A78" s="12" t="s">
        <v>145</v>
      </c>
      <c r="B78" s="8" t="s">
        <v>146</v>
      </c>
      <c r="C78" s="24">
        <v>5</v>
      </c>
      <c r="D78" s="22" t="s">
        <v>247</v>
      </c>
      <c r="E78" s="11">
        <f t="shared" si="7"/>
        <v>0</v>
      </c>
      <c r="F78" s="19" t="s">
        <v>267</v>
      </c>
      <c r="G78" s="19" t="s">
        <v>249</v>
      </c>
      <c r="H78" s="19" t="s">
        <v>250</v>
      </c>
      <c r="I78" s="35" t="s">
        <v>277</v>
      </c>
      <c r="J78" s="33" t="s">
        <v>278</v>
      </c>
      <c r="K78" s="19"/>
    </row>
    <row r="79" spans="1:11" ht="47.25" x14ac:dyDescent="0.25">
      <c r="A79" s="12" t="s">
        <v>147</v>
      </c>
      <c r="B79" s="8" t="s">
        <v>148</v>
      </c>
      <c r="C79" s="24">
        <v>1</v>
      </c>
      <c r="D79" s="22" t="s">
        <v>247</v>
      </c>
      <c r="E79" s="11">
        <f t="shared" si="7"/>
        <v>0</v>
      </c>
      <c r="F79" s="19" t="s">
        <v>255</v>
      </c>
      <c r="G79" s="19" t="s">
        <v>249</v>
      </c>
      <c r="H79" s="19" t="s">
        <v>250</v>
      </c>
      <c r="I79" s="29" t="s">
        <v>275</v>
      </c>
      <c r="J79" s="33" t="s">
        <v>278</v>
      </c>
      <c r="K79" s="19"/>
    </row>
    <row r="80" spans="1:11" ht="47.25" x14ac:dyDescent="0.25">
      <c r="A80" s="12" t="s">
        <v>149</v>
      </c>
      <c r="B80" s="8" t="s">
        <v>150</v>
      </c>
      <c r="C80" s="24">
        <v>1</v>
      </c>
      <c r="D80" s="22" t="s">
        <v>247</v>
      </c>
      <c r="E80" s="11">
        <f t="shared" si="7"/>
        <v>0</v>
      </c>
      <c r="F80" s="19" t="s">
        <v>255</v>
      </c>
      <c r="G80" s="19" t="s">
        <v>249</v>
      </c>
      <c r="H80" s="19" t="s">
        <v>250</v>
      </c>
      <c r="I80" s="29" t="s">
        <v>275</v>
      </c>
      <c r="J80" s="33" t="s">
        <v>278</v>
      </c>
      <c r="K80" s="19"/>
    </row>
    <row r="81" spans="1:11" ht="47.25" x14ac:dyDescent="0.25">
      <c r="A81" s="12" t="s">
        <v>151</v>
      </c>
      <c r="B81" s="8" t="s">
        <v>152</v>
      </c>
      <c r="C81" s="24">
        <v>1</v>
      </c>
      <c r="D81" s="22" t="s">
        <v>247</v>
      </c>
      <c r="E81" s="11">
        <f t="shared" si="7"/>
        <v>0</v>
      </c>
      <c r="F81" s="19" t="s">
        <v>255</v>
      </c>
      <c r="G81" s="19" t="s">
        <v>249</v>
      </c>
      <c r="H81" s="19" t="s">
        <v>250</v>
      </c>
      <c r="I81" s="35" t="s">
        <v>277</v>
      </c>
      <c r="J81" s="33" t="s">
        <v>278</v>
      </c>
      <c r="K81" s="19"/>
    </row>
    <row r="82" spans="1:11" ht="47.25" x14ac:dyDescent="0.25">
      <c r="A82" s="12" t="s">
        <v>153</v>
      </c>
      <c r="B82" s="8" t="s">
        <v>154</v>
      </c>
      <c r="C82" s="24">
        <v>5</v>
      </c>
      <c r="D82" s="22" t="s">
        <v>247</v>
      </c>
      <c r="E82" s="11">
        <f t="shared" si="7"/>
        <v>0</v>
      </c>
      <c r="F82" s="19" t="s">
        <v>255</v>
      </c>
      <c r="G82" s="19" t="s">
        <v>249</v>
      </c>
      <c r="H82" s="19" t="s">
        <v>250</v>
      </c>
      <c r="I82" s="29" t="s">
        <v>275</v>
      </c>
      <c r="J82" s="33" t="s">
        <v>278</v>
      </c>
      <c r="K82" s="19"/>
    </row>
    <row r="83" spans="1:11" ht="47.25" x14ac:dyDescent="0.25">
      <c r="A83" s="12" t="s">
        <v>155</v>
      </c>
      <c r="B83" s="8" t="s">
        <v>156</v>
      </c>
      <c r="C83" s="24">
        <v>3</v>
      </c>
      <c r="D83" s="22" t="s">
        <v>247</v>
      </c>
      <c r="E83" s="11">
        <f t="shared" si="7"/>
        <v>0</v>
      </c>
      <c r="F83" s="19" t="s">
        <v>255</v>
      </c>
      <c r="G83" s="19" t="s">
        <v>249</v>
      </c>
      <c r="H83" s="19" t="s">
        <v>250</v>
      </c>
      <c r="I83" s="29" t="s">
        <v>275</v>
      </c>
      <c r="J83" s="33" t="s">
        <v>278</v>
      </c>
      <c r="K83" s="19"/>
    </row>
    <row r="84" spans="1:11" ht="47.25" x14ac:dyDescent="0.25">
      <c r="A84" s="12" t="s">
        <v>157</v>
      </c>
      <c r="B84" s="8" t="s">
        <v>158</v>
      </c>
      <c r="C84" s="24">
        <v>1</v>
      </c>
      <c r="D84" s="22" t="s">
        <v>247</v>
      </c>
      <c r="E84" s="11">
        <f t="shared" si="7"/>
        <v>0</v>
      </c>
      <c r="F84" s="19" t="s">
        <v>255</v>
      </c>
      <c r="G84" s="19" t="s">
        <v>249</v>
      </c>
      <c r="H84" s="19" t="s">
        <v>250</v>
      </c>
      <c r="I84" s="29" t="s">
        <v>275</v>
      </c>
      <c r="J84" s="33" t="s">
        <v>278</v>
      </c>
      <c r="K84" s="19"/>
    </row>
    <row r="85" spans="1:11" s="40" customFormat="1" ht="23.25" x14ac:dyDescent="0.25">
      <c r="A85" s="37">
        <v>3.9</v>
      </c>
      <c r="B85" s="38" t="s">
        <v>159</v>
      </c>
      <c r="C85" s="39"/>
      <c r="F85" s="41"/>
      <c r="G85" s="41"/>
      <c r="H85" s="42"/>
      <c r="I85" s="41"/>
      <c r="J85" s="41"/>
      <c r="K85" s="41"/>
    </row>
    <row r="86" spans="1:11" ht="47.25" x14ac:dyDescent="0.25">
      <c r="A86" s="12" t="s">
        <v>160</v>
      </c>
      <c r="B86" s="8" t="s">
        <v>161</v>
      </c>
      <c r="C86" s="24">
        <v>3</v>
      </c>
      <c r="D86" s="22" t="s">
        <v>247</v>
      </c>
      <c r="E86" s="11">
        <f t="shared" ref="E86:E87" si="8">IF(D86="No",1)*C86</f>
        <v>0</v>
      </c>
      <c r="F86" s="19" t="s">
        <v>269</v>
      </c>
      <c r="G86" s="19" t="s">
        <v>249</v>
      </c>
      <c r="H86" s="19" t="s">
        <v>250</v>
      </c>
      <c r="I86" s="35" t="s">
        <v>277</v>
      </c>
      <c r="J86" s="33" t="s">
        <v>278</v>
      </c>
      <c r="K86" s="19"/>
    </row>
    <row r="87" spans="1:11" ht="63" x14ac:dyDescent="0.25">
      <c r="A87" s="12" t="s">
        <v>162</v>
      </c>
      <c r="B87" s="8" t="s">
        <v>163</v>
      </c>
      <c r="C87" s="24">
        <v>5</v>
      </c>
      <c r="D87" s="22" t="s">
        <v>247</v>
      </c>
      <c r="E87" s="11">
        <f t="shared" si="8"/>
        <v>0</v>
      </c>
      <c r="F87" s="19" t="s">
        <v>268</v>
      </c>
      <c r="G87" s="19" t="s">
        <v>249</v>
      </c>
      <c r="H87" s="19" t="s">
        <v>250</v>
      </c>
      <c r="I87" s="35" t="s">
        <v>277</v>
      </c>
      <c r="J87" s="33" t="s">
        <v>278</v>
      </c>
      <c r="K87" s="19"/>
    </row>
    <row r="88" spans="1:11" s="40" customFormat="1" ht="23.25" x14ac:dyDescent="0.25">
      <c r="A88" s="37" t="s">
        <v>164</v>
      </c>
      <c r="B88" s="38" t="s">
        <v>165</v>
      </c>
      <c r="C88" s="39"/>
      <c r="F88" s="41"/>
      <c r="G88" s="41"/>
      <c r="H88" s="42"/>
      <c r="I88" s="41"/>
      <c r="J88" s="41"/>
      <c r="K88" s="41"/>
    </row>
    <row r="89" spans="1:11" ht="78.75" x14ac:dyDescent="0.25">
      <c r="A89" s="12" t="s">
        <v>166</v>
      </c>
      <c r="B89" s="8" t="s">
        <v>167</v>
      </c>
      <c r="C89" s="24">
        <v>5</v>
      </c>
      <c r="D89" s="22" t="s">
        <v>247</v>
      </c>
      <c r="E89" s="11">
        <f t="shared" ref="E89:E94" si="9">IF(D89="No",1)*C89</f>
        <v>0</v>
      </c>
      <c r="F89" s="19" t="s">
        <v>270</v>
      </c>
      <c r="G89" s="19" t="s">
        <v>249</v>
      </c>
      <c r="H89" s="19" t="s">
        <v>250</v>
      </c>
      <c r="I89" s="35" t="s">
        <v>277</v>
      </c>
      <c r="J89" s="33" t="s">
        <v>278</v>
      </c>
      <c r="K89" s="19"/>
    </row>
    <row r="90" spans="1:11" ht="47.25" x14ac:dyDescent="0.25">
      <c r="A90" s="12" t="s">
        <v>168</v>
      </c>
      <c r="B90" s="8" t="s">
        <v>169</v>
      </c>
      <c r="C90" s="24">
        <v>5</v>
      </c>
      <c r="D90" s="22" t="s">
        <v>247</v>
      </c>
      <c r="E90" s="11">
        <f t="shared" si="9"/>
        <v>0</v>
      </c>
      <c r="F90" s="19" t="s">
        <v>283</v>
      </c>
      <c r="G90" s="19" t="s">
        <v>249</v>
      </c>
      <c r="H90" s="19" t="s">
        <v>250</v>
      </c>
      <c r="I90" s="35" t="s">
        <v>277</v>
      </c>
      <c r="J90" s="33" t="s">
        <v>278</v>
      </c>
      <c r="K90" s="19"/>
    </row>
    <row r="91" spans="1:11" ht="47.25" x14ac:dyDescent="0.25">
      <c r="A91" s="12" t="s">
        <v>170</v>
      </c>
      <c r="B91" s="8" t="s">
        <v>171</v>
      </c>
      <c r="C91" s="24">
        <v>1</v>
      </c>
      <c r="D91" s="22" t="s">
        <v>247</v>
      </c>
      <c r="E91" s="11">
        <f t="shared" si="9"/>
        <v>0</v>
      </c>
      <c r="F91" s="19" t="s">
        <v>284</v>
      </c>
      <c r="G91" s="19" t="s">
        <v>249</v>
      </c>
      <c r="H91" s="19" t="s">
        <v>250</v>
      </c>
      <c r="I91" s="35" t="s">
        <v>277</v>
      </c>
      <c r="J91" s="33" t="s">
        <v>278</v>
      </c>
      <c r="K91" s="19"/>
    </row>
    <row r="92" spans="1:11" ht="47.25" x14ac:dyDescent="0.25">
      <c r="A92" s="12" t="s">
        <v>172</v>
      </c>
      <c r="B92" s="8" t="s">
        <v>173</v>
      </c>
      <c r="C92" s="24">
        <v>1</v>
      </c>
      <c r="D92" s="22" t="s">
        <v>247</v>
      </c>
      <c r="E92" s="11">
        <f t="shared" si="9"/>
        <v>0</v>
      </c>
      <c r="F92" s="19" t="s">
        <v>271</v>
      </c>
      <c r="G92" s="19" t="s">
        <v>249</v>
      </c>
      <c r="H92" s="19" t="s">
        <v>250</v>
      </c>
      <c r="I92" s="35" t="s">
        <v>277</v>
      </c>
      <c r="J92" s="33" t="s">
        <v>278</v>
      </c>
      <c r="K92" s="19"/>
    </row>
    <row r="93" spans="1:11" ht="47.25" x14ac:dyDescent="0.25">
      <c r="A93" s="12" t="s">
        <v>174</v>
      </c>
      <c r="B93" s="8" t="s">
        <v>175</v>
      </c>
      <c r="C93" s="24">
        <v>1</v>
      </c>
      <c r="D93" s="22" t="s">
        <v>247</v>
      </c>
      <c r="E93" s="11">
        <f t="shared" si="9"/>
        <v>0</v>
      </c>
      <c r="F93" s="19" t="s">
        <v>255</v>
      </c>
      <c r="G93" s="19" t="s">
        <v>249</v>
      </c>
      <c r="H93" s="19" t="s">
        <v>250</v>
      </c>
      <c r="I93" s="29" t="s">
        <v>275</v>
      </c>
      <c r="J93" s="33" t="s">
        <v>278</v>
      </c>
      <c r="K93" s="19"/>
    </row>
    <row r="94" spans="1:11" ht="47.25" x14ac:dyDescent="0.25">
      <c r="A94" s="12" t="s">
        <v>176</v>
      </c>
      <c r="B94" s="8" t="s">
        <v>177</v>
      </c>
      <c r="C94" s="24">
        <v>1</v>
      </c>
      <c r="D94" s="22" t="s">
        <v>247</v>
      </c>
      <c r="E94" s="11">
        <f t="shared" si="9"/>
        <v>0</v>
      </c>
      <c r="F94" s="19" t="s">
        <v>255</v>
      </c>
      <c r="G94" s="19" t="s">
        <v>249</v>
      </c>
      <c r="H94" s="19" t="s">
        <v>250</v>
      </c>
      <c r="I94" s="35" t="s">
        <v>277</v>
      </c>
      <c r="J94" s="33" t="s">
        <v>278</v>
      </c>
      <c r="K94" s="19"/>
    </row>
    <row r="95" spans="1:11" s="40" customFormat="1" ht="23.25" x14ac:dyDescent="0.25">
      <c r="A95" s="37">
        <v>3.11</v>
      </c>
      <c r="B95" s="38" t="s">
        <v>178</v>
      </c>
      <c r="C95" s="39"/>
      <c r="F95" s="41"/>
      <c r="G95" s="41"/>
      <c r="H95" s="42"/>
      <c r="I95" s="41"/>
      <c r="J95" s="41"/>
      <c r="K95" s="41"/>
    </row>
    <row r="96" spans="1:11" ht="94.5" x14ac:dyDescent="0.25">
      <c r="A96" s="12" t="s">
        <v>179</v>
      </c>
      <c r="B96" s="8" t="s">
        <v>180</v>
      </c>
      <c r="C96" s="24">
        <v>3</v>
      </c>
      <c r="D96" s="22" t="s">
        <v>247</v>
      </c>
      <c r="E96" s="11">
        <f t="shared" ref="E96:E98" si="10">IF(D96="No",1)*C96</f>
        <v>0</v>
      </c>
      <c r="F96" s="19" t="s">
        <v>285</v>
      </c>
      <c r="G96" s="19" t="s">
        <v>249</v>
      </c>
      <c r="H96" s="19" t="s">
        <v>250</v>
      </c>
      <c r="I96" s="29" t="s">
        <v>275</v>
      </c>
      <c r="J96" s="33" t="s">
        <v>278</v>
      </c>
      <c r="K96" s="19"/>
    </row>
    <row r="97" spans="1:11" ht="47.25" x14ac:dyDescent="0.25">
      <c r="A97" s="12" t="s">
        <v>181</v>
      </c>
      <c r="B97" s="8" t="s">
        <v>182</v>
      </c>
      <c r="C97" s="24">
        <v>5</v>
      </c>
      <c r="D97" s="22" t="s">
        <v>247</v>
      </c>
      <c r="E97" s="11">
        <f t="shared" si="10"/>
        <v>0</v>
      </c>
      <c r="F97" s="19" t="s">
        <v>255</v>
      </c>
      <c r="G97" s="19" t="s">
        <v>249</v>
      </c>
      <c r="H97" s="19" t="s">
        <v>250</v>
      </c>
      <c r="I97" s="29" t="s">
        <v>275</v>
      </c>
      <c r="J97" s="33" t="s">
        <v>278</v>
      </c>
      <c r="K97" s="19"/>
    </row>
    <row r="98" spans="1:11" ht="47.25" x14ac:dyDescent="0.25">
      <c r="A98" s="12" t="s">
        <v>183</v>
      </c>
      <c r="B98" s="8" t="s">
        <v>184</v>
      </c>
      <c r="C98" s="24">
        <v>1</v>
      </c>
      <c r="D98" s="22" t="s">
        <v>247</v>
      </c>
      <c r="E98" s="11">
        <f t="shared" si="10"/>
        <v>0</v>
      </c>
      <c r="F98" s="19" t="s">
        <v>255</v>
      </c>
      <c r="G98" s="19" t="s">
        <v>249</v>
      </c>
      <c r="H98" s="19" t="s">
        <v>250</v>
      </c>
      <c r="I98" s="29" t="s">
        <v>275</v>
      </c>
      <c r="J98" s="33" t="s">
        <v>278</v>
      </c>
      <c r="K98" s="19"/>
    </row>
    <row r="99" spans="1:11" s="40" customFormat="1" ht="23.25" x14ac:dyDescent="0.25">
      <c r="A99" s="37">
        <v>3.12</v>
      </c>
      <c r="B99" s="38" t="s">
        <v>185</v>
      </c>
      <c r="C99" s="39"/>
      <c r="F99" s="41"/>
      <c r="G99" s="41"/>
      <c r="H99" s="42"/>
      <c r="I99" s="41"/>
      <c r="J99" s="41"/>
      <c r="K99" s="41"/>
    </row>
    <row r="100" spans="1:11" ht="47.25" x14ac:dyDescent="0.25">
      <c r="A100" s="12" t="s">
        <v>186</v>
      </c>
      <c r="B100" s="8" t="s">
        <v>187</v>
      </c>
      <c r="C100" s="24">
        <v>5</v>
      </c>
      <c r="D100" s="22" t="s">
        <v>247</v>
      </c>
      <c r="E100" s="11">
        <f t="shared" ref="E100:E103" si="11">IF(D100="No",1)*C100</f>
        <v>0</v>
      </c>
      <c r="F100" s="19" t="s">
        <v>255</v>
      </c>
      <c r="G100" s="19" t="s">
        <v>249</v>
      </c>
      <c r="H100" s="19" t="s">
        <v>250</v>
      </c>
      <c r="I100" s="29" t="s">
        <v>275</v>
      </c>
      <c r="J100" s="33" t="s">
        <v>278</v>
      </c>
      <c r="K100" s="19"/>
    </row>
    <row r="101" spans="1:11" ht="47.25" x14ac:dyDescent="0.25">
      <c r="A101" s="12" t="s">
        <v>188</v>
      </c>
      <c r="B101" s="8" t="s">
        <v>189</v>
      </c>
      <c r="C101" s="24">
        <v>3</v>
      </c>
      <c r="D101" s="22" t="s">
        <v>247</v>
      </c>
      <c r="E101" s="11">
        <f t="shared" si="11"/>
        <v>0</v>
      </c>
      <c r="F101" s="19" t="s">
        <v>255</v>
      </c>
      <c r="G101" s="19" t="s">
        <v>249</v>
      </c>
      <c r="H101" s="19" t="s">
        <v>250</v>
      </c>
      <c r="I101" s="29" t="s">
        <v>275</v>
      </c>
      <c r="J101" s="33" t="s">
        <v>278</v>
      </c>
      <c r="K101" s="19"/>
    </row>
    <row r="102" spans="1:11" ht="47.25" x14ac:dyDescent="0.25">
      <c r="A102" s="12" t="s">
        <v>190</v>
      </c>
      <c r="B102" s="8" t="s">
        <v>191</v>
      </c>
      <c r="C102" s="24">
        <v>5</v>
      </c>
      <c r="D102" s="22" t="s">
        <v>247</v>
      </c>
      <c r="E102" s="11">
        <f t="shared" si="11"/>
        <v>0</v>
      </c>
      <c r="F102" s="19" t="s">
        <v>255</v>
      </c>
      <c r="G102" s="19" t="s">
        <v>249</v>
      </c>
      <c r="H102" s="19" t="s">
        <v>250</v>
      </c>
      <c r="I102" s="29" t="s">
        <v>275</v>
      </c>
      <c r="J102" s="33" t="s">
        <v>278</v>
      </c>
      <c r="K102" s="19"/>
    </row>
    <row r="103" spans="1:11" ht="63" x14ac:dyDescent="0.25">
      <c r="A103" s="12" t="s">
        <v>192</v>
      </c>
      <c r="B103" s="8" t="s">
        <v>193</v>
      </c>
      <c r="C103" s="24">
        <v>5</v>
      </c>
      <c r="D103" s="22" t="s">
        <v>247</v>
      </c>
      <c r="E103" s="11">
        <f t="shared" si="11"/>
        <v>0</v>
      </c>
      <c r="F103" s="19" t="s">
        <v>255</v>
      </c>
      <c r="G103" s="19" t="s">
        <v>249</v>
      </c>
      <c r="H103" s="19" t="s">
        <v>250</v>
      </c>
      <c r="I103" s="29" t="s">
        <v>275</v>
      </c>
      <c r="J103" s="33" t="s">
        <v>278</v>
      </c>
      <c r="K103" s="19"/>
    </row>
    <row r="104" spans="1:11" s="40" customFormat="1" ht="23.25" x14ac:dyDescent="0.25">
      <c r="A104" s="37">
        <v>3.13</v>
      </c>
      <c r="B104" s="38" t="s">
        <v>194</v>
      </c>
      <c r="C104" s="39"/>
      <c r="F104" s="41"/>
      <c r="G104" s="41"/>
      <c r="H104" s="42"/>
      <c r="I104" s="41"/>
      <c r="J104" s="41"/>
      <c r="K104" s="41"/>
    </row>
    <row r="105" spans="1:11" ht="63" x14ac:dyDescent="0.25">
      <c r="A105" s="12" t="s">
        <v>195</v>
      </c>
      <c r="B105" s="8" t="s">
        <v>196</v>
      </c>
      <c r="C105" s="24">
        <v>5</v>
      </c>
      <c r="D105" s="22" t="s">
        <v>247</v>
      </c>
      <c r="E105" s="11">
        <f t="shared" ref="E105:E120" si="12">IF(D105="No",1)*C105</f>
        <v>0</v>
      </c>
      <c r="F105" s="19" t="s">
        <v>286</v>
      </c>
      <c r="G105" s="19" t="s">
        <v>249</v>
      </c>
      <c r="H105" s="19" t="s">
        <v>250</v>
      </c>
      <c r="I105" s="35" t="s">
        <v>277</v>
      </c>
      <c r="J105" s="33" t="s">
        <v>278</v>
      </c>
      <c r="K105" s="19"/>
    </row>
    <row r="106" spans="1:11" ht="47.25" x14ac:dyDescent="0.25">
      <c r="A106" s="12" t="s">
        <v>197</v>
      </c>
      <c r="B106" s="8" t="s">
        <v>198</v>
      </c>
      <c r="C106" s="24">
        <v>5</v>
      </c>
      <c r="D106" s="22" t="s">
        <v>247</v>
      </c>
      <c r="E106" s="11">
        <f t="shared" si="12"/>
        <v>0</v>
      </c>
      <c r="F106" s="19" t="s">
        <v>255</v>
      </c>
      <c r="G106" s="19" t="s">
        <v>249</v>
      </c>
      <c r="H106" s="19" t="s">
        <v>250</v>
      </c>
      <c r="I106" s="29" t="s">
        <v>275</v>
      </c>
      <c r="J106" s="33" t="s">
        <v>278</v>
      </c>
      <c r="K106" s="19"/>
    </row>
    <row r="107" spans="1:11" ht="63" x14ac:dyDescent="0.25">
      <c r="A107" s="12" t="s">
        <v>199</v>
      </c>
      <c r="B107" s="8" t="s">
        <v>200</v>
      </c>
      <c r="C107" s="24">
        <v>1</v>
      </c>
      <c r="D107" s="22" t="s">
        <v>247</v>
      </c>
      <c r="E107" s="11">
        <f t="shared" si="12"/>
        <v>0</v>
      </c>
      <c r="F107" s="19" t="s">
        <v>272</v>
      </c>
      <c r="G107" s="19" t="s">
        <v>249</v>
      </c>
      <c r="H107" s="19" t="s">
        <v>250</v>
      </c>
      <c r="I107" s="35" t="s">
        <v>277</v>
      </c>
      <c r="J107" s="33" t="s">
        <v>278</v>
      </c>
      <c r="K107" s="19"/>
    </row>
    <row r="108" spans="1:11" ht="47.25" x14ac:dyDescent="0.25">
      <c r="A108" s="12" t="s">
        <v>201</v>
      </c>
      <c r="B108" s="8" t="s">
        <v>202</v>
      </c>
      <c r="C108" s="24">
        <v>1</v>
      </c>
      <c r="D108" s="22" t="s">
        <v>247</v>
      </c>
      <c r="E108" s="11">
        <f t="shared" si="12"/>
        <v>0</v>
      </c>
      <c r="F108" s="19" t="s">
        <v>255</v>
      </c>
      <c r="G108" s="19" t="s">
        <v>249</v>
      </c>
      <c r="H108" s="19" t="s">
        <v>250</v>
      </c>
      <c r="I108" s="29" t="s">
        <v>275</v>
      </c>
      <c r="J108" s="33" t="s">
        <v>278</v>
      </c>
      <c r="K108" s="19"/>
    </row>
    <row r="109" spans="1:11" ht="47.25" x14ac:dyDescent="0.25">
      <c r="A109" s="12" t="s">
        <v>203</v>
      </c>
      <c r="B109" s="8" t="s">
        <v>204</v>
      </c>
      <c r="C109" s="24">
        <v>5</v>
      </c>
      <c r="D109" s="22" t="s">
        <v>247</v>
      </c>
      <c r="E109" s="11">
        <f t="shared" si="12"/>
        <v>0</v>
      </c>
      <c r="F109" s="19" t="s">
        <v>255</v>
      </c>
      <c r="G109" s="19" t="s">
        <v>249</v>
      </c>
      <c r="H109" s="19" t="s">
        <v>250</v>
      </c>
      <c r="I109" s="29" t="s">
        <v>275</v>
      </c>
      <c r="J109" s="33" t="s">
        <v>278</v>
      </c>
      <c r="K109" s="19"/>
    </row>
    <row r="110" spans="1:11" ht="47.25" x14ac:dyDescent="0.25">
      <c r="A110" s="12" t="s">
        <v>205</v>
      </c>
      <c r="B110" s="8" t="s">
        <v>206</v>
      </c>
      <c r="C110" s="24">
        <v>5</v>
      </c>
      <c r="D110" s="22" t="s">
        <v>247</v>
      </c>
      <c r="E110" s="11">
        <f t="shared" si="12"/>
        <v>0</v>
      </c>
      <c r="F110" s="19" t="s">
        <v>255</v>
      </c>
      <c r="G110" s="19" t="s">
        <v>249</v>
      </c>
      <c r="H110" s="19" t="s">
        <v>250</v>
      </c>
      <c r="I110" s="29" t="s">
        <v>275</v>
      </c>
      <c r="J110" s="33" t="s">
        <v>278</v>
      </c>
      <c r="K110" s="19"/>
    </row>
    <row r="111" spans="1:11" ht="47.25" x14ac:dyDescent="0.25">
      <c r="A111" s="12" t="s">
        <v>207</v>
      </c>
      <c r="B111" s="8" t="s">
        <v>208</v>
      </c>
      <c r="C111" s="24">
        <v>1</v>
      </c>
      <c r="D111" s="22" t="s">
        <v>247</v>
      </c>
      <c r="E111" s="11">
        <f t="shared" si="12"/>
        <v>0</v>
      </c>
      <c r="F111" s="19" t="s">
        <v>255</v>
      </c>
      <c r="G111" s="19" t="s">
        <v>249</v>
      </c>
      <c r="H111" s="19" t="s">
        <v>250</v>
      </c>
      <c r="I111" s="29" t="s">
        <v>275</v>
      </c>
      <c r="J111" s="33" t="s">
        <v>278</v>
      </c>
      <c r="K111" s="19"/>
    </row>
    <row r="112" spans="1:11" ht="47.25" x14ac:dyDescent="0.25">
      <c r="A112" s="12" t="s">
        <v>209</v>
      </c>
      <c r="B112" s="8" t="s">
        <v>210</v>
      </c>
      <c r="C112" s="24">
        <v>3</v>
      </c>
      <c r="D112" s="22" t="s">
        <v>247</v>
      </c>
      <c r="E112" s="11">
        <f t="shared" si="12"/>
        <v>0</v>
      </c>
      <c r="F112" s="19" t="s">
        <v>255</v>
      </c>
      <c r="G112" s="19" t="s">
        <v>249</v>
      </c>
      <c r="H112" s="19" t="s">
        <v>250</v>
      </c>
      <c r="I112" s="29" t="s">
        <v>275</v>
      </c>
      <c r="J112" s="33" t="s">
        <v>278</v>
      </c>
      <c r="K112" s="19"/>
    </row>
    <row r="113" spans="1:11" ht="47.25" x14ac:dyDescent="0.25">
      <c r="A113" s="12" t="s">
        <v>211</v>
      </c>
      <c r="B113" s="8" t="s">
        <v>212</v>
      </c>
      <c r="C113" s="24">
        <v>1</v>
      </c>
      <c r="D113" s="23" t="s">
        <v>263</v>
      </c>
      <c r="E113" s="11">
        <f t="shared" si="12"/>
        <v>1</v>
      </c>
      <c r="F113" s="19" t="s">
        <v>255</v>
      </c>
      <c r="G113" s="19" t="s">
        <v>249</v>
      </c>
      <c r="H113" s="19" t="s">
        <v>250</v>
      </c>
      <c r="I113" s="34" t="s">
        <v>276</v>
      </c>
      <c r="J113" s="34" t="s">
        <v>279</v>
      </c>
      <c r="K113" s="19"/>
    </row>
    <row r="114" spans="1:11" ht="47.25" x14ac:dyDescent="0.25">
      <c r="A114" s="12" t="s">
        <v>213</v>
      </c>
      <c r="B114" s="8" t="s">
        <v>214</v>
      </c>
      <c r="C114" s="24">
        <v>1</v>
      </c>
      <c r="D114" s="22" t="s">
        <v>247</v>
      </c>
      <c r="E114" s="11">
        <f t="shared" si="12"/>
        <v>0</v>
      </c>
      <c r="F114" s="19" t="s">
        <v>255</v>
      </c>
      <c r="G114" s="19" t="s">
        <v>249</v>
      </c>
      <c r="H114" s="19" t="s">
        <v>250</v>
      </c>
      <c r="I114" s="29" t="s">
        <v>275</v>
      </c>
      <c r="J114" s="33" t="s">
        <v>278</v>
      </c>
      <c r="K114" s="19"/>
    </row>
    <row r="115" spans="1:11" ht="47.25" x14ac:dyDescent="0.25">
      <c r="A115" s="12" t="s">
        <v>215</v>
      </c>
      <c r="B115" s="8" t="s">
        <v>216</v>
      </c>
      <c r="C115" s="24">
        <v>5</v>
      </c>
      <c r="D115" s="22" t="s">
        <v>247</v>
      </c>
      <c r="E115" s="11">
        <f t="shared" si="12"/>
        <v>0</v>
      </c>
      <c r="F115" s="19" t="s">
        <v>255</v>
      </c>
      <c r="G115" s="19" t="s">
        <v>249</v>
      </c>
      <c r="H115" s="19" t="s">
        <v>250</v>
      </c>
      <c r="I115" s="29" t="s">
        <v>275</v>
      </c>
      <c r="J115" s="33" t="s">
        <v>278</v>
      </c>
      <c r="K115" s="19"/>
    </row>
    <row r="116" spans="1:11" ht="47.25" x14ac:dyDescent="0.25">
      <c r="A116" s="12" t="s">
        <v>217</v>
      </c>
      <c r="B116" s="8" t="s">
        <v>218</v>
      </c>
      <c r="C116" s="24">
        <v>1</v>
      </c>
      <c r="D116" s="22" t="s">
        <v>247</v>
      </c>
      <c r="E116" s="11">
        <f t="shared" si="12"/>
        <v>0</v>
      </c>
      <c r="F116" s="19" t="s">
        <v>255</v>
      </c>
      <c r="G116" s="19" t="s">
        <v>249</v>
      </c>
      <c r="H116" s="19" t="s">
        <v>250</v>
      </c>
      <c r="I116" s="29" t="s">
        <v>275</v>
      </c>
      <c r="J116" s="33" t="s">
        <v>278</v>
      </c>
      <c r="K116" s="19"/>
    </row>
    <row r="117" spans="1:11" ht="47.25" x14ac:dyDescent="0.25">
      <c r="A117" s="12" t="s">
        <v>219</v>
      </c>
      <c r="B117" s="8" t="s">
        <v>220</v>
      </c>
      <c r="C117" s="24">
        <v>1</v>
      </c>
      <c r="D117" s="23" t="s">
        <v>263</v>
      </c>
      <c r="E117" s="11">
        <f t="shared" si="12"/>
        <v>1</v>
      </c>
      <c r="F117" s="19" t="s">
        <v>255</v>
      </c>
      <c r="G117" s="19" t="s">
        <v>249</v>
      </c>
      <c r="H117" s="19" t="s">
        <v>250</v>
      </c>
      <c r="I117" s="34" t="s">
        <v>276</v>
      </c>
      <c r="J117" s="34" t="s">
        <v>279</v>
      </c>
      <c r="K117" s="19"/>
    </row>
    <row r="118" spans="1:11" ht="47.25" x14ac:dyDescent="0.25">
      <c r="A118" s="12" t="s">
        <v>221</v>
      </c>
      <c r="B118" s="8" t="s">
        <v>222</v>
      </c>
      <c r="C118" s="24">
        <v>1</v>
      </c>
      <c r="D118" s="23" t="s">
        <v>263</v>
      </c>
      <c r="E118" s="11">
        <f t="shared" si="12"/>
        <v>1</v>
      </c>
      <c r="F118" s="19" t="s">
        <v>255</v>
      </c>
      <c r="G118" s="19" t="s">
        <v>249</v>
      </c>
      <c r="H118" s="19" t="s">
        <v>250</v>
      </c>
      <c r="I118" s="34" t="s">
        <v>276</v>
      </c>
      <c r="J118" s="34" t="s">
        <v>279</v>
      </c>
      <c r="K118" s="19"/>
    </row>
    <row r="119" spans="1:11" ht="47.25" x14ac:dyDescent="0.25">
      <c r="A119" s="12" t="s">
        <v>223</v>
      </c>
      <c r="B119" s="8" t="s">
        <v>224</v>
      </c>
      <c r="C119" s="24">
        <v>5</v>
      </c>
      <c r="D119" s="23" t="s">
        <v>263</v>
      </c>
      <c r="E119" s="11">
        <f t="shared" si="12"/>
        <v>5</v>
      </c>
      <c r="F119" s="19" t="s">
        <v>255</v>
      </c>
      <c r="G119" s="19" t="s">
        <v>249</v>
      </c>
      <c r="H119" s="19" t="s">
        <v>250</v>
      </c>
      <c r="I119" s="34" t="s">
        <v>276</v>
      </c>
      <c r="J119" s="34" t="s">
        <v>279</v>
      </c>
      <c r="K119" s="19"/>
    </row>
    <row r="120" spans="1:11" ht="47.25" x14ac:dyDescent="0.25">
      <c r="A120" s="12" t="s">
        <v>225</v>
      </c>
      <c r="B120" s="8" t="s">
        <v>226</v>
      </c>
      <c r="C120" s="24">
        <v>1</v>
      </c>
      <c r="D120" s="22" t="s">
        <v>247</v>
      </c>
      <c r="E120" s="11">
        <f t="shared" si="12"/>
        <v>0</v>
      </c>
      <c r="F120" s="19" t="s">
        <v>255</v>
      </c>
      <c r="G120" s="19" t="s">
        <v>249</v>
      </c>
      <c r="H120" s="19" t="s">
        <v>250</v>
      </c>
      <c r="I120" s="36" t="s">
        <v>248</v>
      </c>
      <c r="J120" s="33" t="s">
        <v>278</v>
      </c>
      <c r="K120" s="19"/>
    </row>
    <row r="121" spans="1:11" s="40" customFormat="1" ht="23.25" x14ac:dyDescent="0.25">
      <c r="A121" s="37">
        <v>3.14</v>
      </c>
      <c r="B121" s="38" t="s">
        <v>227</v>
      </c>
      <c r="C121" s="39"/>
      <c r="F121" s="41"/>
      <c r="G121" s="41"/>
      <c r="H121" s="42"/>
      <c r="I121" s="41"/>
      <c r="J121" s="41"/>
      <c r="K121" s="41"/>
    </row>
    <row r="122" spans="1:11" ht="47.25" x14ac:dyDescent="0.25">
      <c r="A122" s="12" t="s">
        <v>228</v>
      </c>
      <c r="B122" s="8" t="s">
        <v>229</v>
      </c>
      <c r="C122" s="24">
        <v>5</v>
      </c>
      <c r="D122" s="22" t="s">
        <v>247</v>
      </c>
      <c r="E122" s="11">
        <f t="shared" ref="E122:E128" si="13">IF(D122="No",1)*C122</f>
        <v>0</v>
      </c>
      <c r="F122" s="19" t="s">
        <v>255</v>
      </c>
      <c r="G122" s="19" t="s">
        <v>249</v>
      </c>
      <c r="H122" s="19" t="s">
        <v>250</v>
      </c>
      <c r="I122" s="29" t="s">
        <v>275</v>
      </c>
      <c r="J122" s="33" t="s">
        <v>278</v>
      </c>
      <c r="K122" s="19"/>
    </row>
    <row r="123" spans="1:11" ht="47.25" x14ac:dyDescent="0.25">
      <c r="A123" s="12" t="s">
        <v>230</v>
      </c>
      <c r="B123" s="8" t="s">
        <v>231</v>
      </c>
      <c r="C123" s="24">
        <v>5</v>
      </c>
      <c r="D123" s="22" t="s">
        <v>247</v>
      </c>
      <c r="E123" s="11">
        <f t="shared" si="13"/>
        <v>0</v>
      </c>
      <c r="F123" s="19" t="s">
        <v>273</v>
      </c>
      <c r="G123" s="19" t="s">
        <v>249</v>
      </c>
      <c r="H123" s="19" t="s">
        <v>250</v>
      </c>
      <c r="I123" s="29" t="s">
        <v>275</v>
      </c>
      <c r="J123" s="33" t="s">
        <v>278</v>
      </c>
      <c r="K123" s="19"/>
    </row>
    <row r="124" spans="1:11" ht="20.100000000000001" customHeight="1" x14ac:dyDescent="0.25">
      <c r="A124" s="12" t="s">
        <v>232</v>
      </c>
      <c r="B124" s="8" t="s">
        <v>233</v>
      </c>
      <c r="C124" s="24">
        <v>5</v>
      </c>
      <c r="D124" s="22" t="s">
        <v>247</v>
      </c>
      <c r="E124" s="11">
        <f t="shared" si="13"/>
        <v>0</v>
      </c>
      <c r="F124" s="19" t="s">
        <v>287</v>
      </c>
      <c r="G124" s="19" t="s">
        <v>249</v>
      </c>
      <c r="H124" s="19" t="s">
        <v>250</v>
      </c>
      <c r="I124" s="29" t="s">
        <v>275</v>
      </c>
      <c r="J124" s="33" t="s">
        <v>278</v>
      </c>
      <c r="K124" s="19"/>
    </row>
    <row r="125" spans="1:11" ht="47.25" x14ac:dyDescent="0.25">
      <c r="A125" s="12" t="s">
        <v>234</v>
      </c>
      <c r="B125" s="8" t="s">
        <v>235</v>
      </c>
      <c r="C125" s="24">
        <v>5</v>
      </c>
      <c r="D125" s="22" t="s">
        <v>247</v>
      </c>
      <c r="E125" s="11">
        <f t="shared" si="13"/>
        <v>0</v>
      </c>
      <c r="F125" s="19" t="s">
        <v>255</v>
      </c>
      <c r="G125" s="19" t="s">
        <v>249</v>
      </c>
      <c r="H125" s="19" t="s">
        <v>250</v>
      </c>
      <c r="I125" s="29" t="s">
        <v>275</v>
      </c>
      <c r="J125" s="33" t="s">
        <v>278</v>
      </c>
      <c r="K125" s="19"/>
    </row>
    <row r="126" spans="1:11" ht="47.25" x14ac:dyDescent="0.25">
      <c r="A126" s="12" t="s">
        <v>236</v>
      </c>
      <c r="B126" s="8" t="s">
        <v>237</v>
      </c>
      <c r="C126" s="24">
        <v>3</v>
      </c>
      <c r="D126" s="22" t="s">
        <v>247</v>
      </c>
      <c r="E126" s="11">
        <f t="shared" si="13"/>
        <v>0</v>
      </c>
      <c r="F126" s="19" t="s">
        <v>255</v>
      </c>
      <c r="G126" s="19" t="s">
        <v>249</v>
      </c>
      <c r="H126" s="19" t="s">
        <v>250</v>
      </c>
      <c r="I126" s="36" t="s">
        <v>248</v>
      </c>
      <c r="J126" s="33" t="s">
        <v>278</v>
      </c>
      <c r="K126" s="19"/>
    </row>
    <row r="127" spans="1:11" ht="36" customHeight="1" x14ac:dyDescent="0.25">
      <c r="A127" s="12" t="s">
        <v>238</v>
      </c>
      <c r="B127" s="8" t="s">
        <v>239</v>
      </c>
      <c r="C127" s="24">
        <v>5</v>
      </c>
      <c r="D127" s="23" t="s">
        <v>263</v>
      </c>
      <c r="E127" s="11">
        <f t="shared" si="13"/>
        <v>5</v>
      </c>
      <c r="F127" s="19" t="s">
        <v>255</v>
      </c>
      <c r="G127" s="19" t="s">
        <v>249</v>
      </c>
      <c r="H127" s="19" t="s">
        <v>250</v>
      </c>
      <c r="I127" s="34" t="s">
        <v>276</v>
      </c>
      <c r="J127" s="34" t="s">
        <v>279</v>
      </c>
      <c r="K127" s="19"/>
    </row>
    <row r="128" spans="1:11" ht="47.25" x14ac:dyDescent="0.25">
      <c r="A128" s="12" t="s">
        <v>240</v>
      </c>
      <c r="B128" s="8" t="s">
        <v>241</v>
      </c>
      <c r="C128" s="24">
        <v>3</v>
      </c>
      <c r="D128" s="22" t="s">
        <v>247</v>
      </c>
      <c r="E128" s="11">
        <f t="shared" si="13"/>
        <v>0</v>
      </c>
      <c r="F128" s="19" t="s">
        <v>255</v>
      </c>
      <c r="G128" s="19" t="s">
        <v>249</v>
      </c>
      <c r="H128" s="19" t="s">
        <v>250</v>
      </c>
      <c r="I128" s="36" t="s">
        <v>248</v>
      </c>
      <c r="J128" s="33" t="s">
        <v>278</v>
      </c>
      <c r="K128" s="19"/>
    </row>
    <row r="129" spans="2:11" x14ac:dyDescent="0.25">
      <c r="F129" s="19"/>
      <c r="G129" s="19"/>
      <c r="H129" s="19"/>
      <c r="I129" s="19"/>
      <c r="J129" s="19"/>
      <c r="K129" s="19"/>
    </row>
    <row r="130" spans="2:11" ht="18.75" x14ac:dyDescent="0.25">
      <c r="B130" s="17" t="s">
        <v>242</v>
      </c>
      <c r="E130" s="11">
        <f>SUM(E6:E129)</f>
        <v>28</v>
      </c>
      <c r="F130" s="19"/>
      <c r="G130" s="19"/>
      <c r="H130" s="19"/>
      <c r="I130" s="19"/>
      <c r="J130" s="19"/>
      <c r="K130" s="19"/>
    </row>
    <row r="131" spans="2:11" ht="18.75" x14ac:dyDescent="0.25">
      <c r="B131" s="17"/>
      <c r="E131" s="11"/>
      <c r="F131" s="19"/>
      <c r="G131" s="19"/>
      <c r="H131" s="19"/>
      <c r="I131" s="19"/>
      <c r="J131" s="19"/>
      <c r="K131" s="19"/>
    </row>
    <row r="132" spans="2:11" ht="23.25" x14ac:dyDescent="0.25">
      <c r="B132" s="13" t="s">
        <v>243</v>
      </c>
      <c r="C132" s="26"/>
      <c r="D132" s="6"/>
      <c r="E132" s="15">
        <f>110-E130</f>
        <v>82</v>
      </c>
      <c r="F132" s="19"/>
      <c r="G132" s="19"/>
      <c r="H132" s="19"/>
      <c r="I132" s="19"/>
      <c r="J132" s="19"/>
      <c r="K132" s="19"/>
    </row>
    <row r="133" spans="2:11" x14ac:dyDescent="0.25">
      <c r="F133" s="18"/>
      <c r="G133" s="18"/>
      <c r="H133" s="18"/>
      <c r="I133" s="18"/>
      <c r="J133" s="18"/>
      <c r="K133" s="18"/>
    </row>
  </sheetData>
  <mergeCells count="2">
    <mergeCell ref="A1:F1"/>
    <mergeCell ref="A2:F2"/>
  </mergeCells>
  <dataValidations count="1">
    <dataValidation type="list" allowBlank="1" showInputMessage="1" showErrorMessage="1" sqref="D122:D128 D29:D31 D33:D41 D43:D51 D53:D63 D65:D67 D69:D74 D76:D84 D86:D87 D89:D94 D96:D98 D100:D103 D105:D120 D6:D27" xr:uid="{00000000-0002-0000-0000-000000000000}">
      <formula1>"Yes, No"</formula1>
    </dataValidation>
  </dataValidations>
  <pageMargins left="0.7" right="0.7" top="0.75" bottom="0.75" header="0.3" footer="0.3"/>
  <pageSetup scale="75" fitToHeight="0" orientation="portrait" horizontalDpi="1200" verticalDpi="1200" r:id="rId1"/>
  <headerFooter>
    <oddFooter>&amp;C&amp;"Times New Roman,Regular"&amp;K000000&amp;P
UNCLASSIFIED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Secure Controls</vt:lpstr>
      <vt:lpstr>'Secure Controls'!_Toc38005059</vt:lpstr>
      <vt:lpstr>'Secure Controls'!Print_Area</vt:lpstr>
      <vt:lpstr>'Secure Controls'!Print_Titles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 800-171 Assessment</dc:title>
  <dc:subject/>
  <dc:creator>J. Fluker</dc:creator>
  <cp:keywords/>
  <dc:description/>
  <cp:lastModifiedBy>Jeremy Fluker</cp:lastModifiedBy>
  <cp:revision/>
  <dcterms:created xsi:type="dcterms:W3CDTF">2020-11-09T23:42:46Z</dcterms:created>
  <dcterms:modified xsi:type="dcterms:W3CDTF">2025-07-28T18:43:16Z</dcterms:modified>
  <cp:category/>
  <cp:contentStatus/>
</cp:coreProperties>
</file>