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heuniversityofliverpool-my.sharepoint.com/personal/sgjgee2_liverpool_ac_uk/Documents/PhD/Project Results Storage/Project Software/Bayesian Optimiser/fe_optimizer-master/Optimizer/archive/Biomass Screening/bv screening/"/>
    </mc:Choice>
  </mc:AlternateContent>
  <xr:revisionPtr revIDLastSave="0" documentId="6_{E5A26992-3908-4288-8317-70ED23B92992}" xr6:coauthVersionLast="47" xr6:coauthVersionMax="47" xr10:uidLastSave="{00000000-0000-0000-0000-000000000000}"/>
  <bookViews>
    <workbookView xWindow="20970" yWindow="5580" windowWidth="38700" windowHeight="15435" activeTab="1" xr2:uid="{00000000-000D-0000-FFFF-FFFF00000000}"/>
  </bookViews>
  <sheets>
    <sheet name="Reformatted for graph" sheetId="2" r:id="rId1"/>
    <sheet name="1097 - COFs BV screening" sheetId="6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" i="6" l="1"/>
  <c r="P2" i="6" s="1"/>
  <c r="O3" i="6"/>
  <c r="P3" i="6" s="1"/>
  <c r="O4" i="6"/>
  <c r="P4" i="6" s="1"/>
  <c r="O5" i="6"/>
  <c r="P5" i="6" s="1"/>
  <c r="O6" i="6"/>
  <c r="P6" i="6" s="1"/>
  <c r="O7" i="6"/>
  <c r="P7" i="6" s="1"/>
  <c r="O8" i="6"/>
  <c r="P8" i="6" s="1"/>
  <c r="O9" i="6"/>
  <c r="P9" i="6"/>
  <c r="O10" i="6"/>
  <c r="P10" i="6" s="1"/>
  <c r="O11" i="6"/>
  <c r="P11" i="6" s="1"/>
  <c r="O12" i="6"/>
  <c r="P12" i="6" s="1"/>
  <c r="O13" i="6"/>
  <c r="P13" i="6"/>
  <c r="O14" i="6"/>
  <c r="P14" i="6"/>
  <c r="O15" i="6"/>
  <c r="P15" i="6" s="1"/>
  <c r="O16" i="6"/>
  <c r="P16" i="6" s="1"/>
  <c r="O17" i="6"/>
  <c r="P17" i="6" s="1"/>
  <c r="O18" i="6"/>
  <c r="P18" i="6"/>
  <c r="O19" i="6"/>
  <c r="P19" i="6" s="1"/>
  <c r="O20" i="6"/>
  <c r="P20" i="6" s="1"/>
  <c r="O21" i="6"/>
  <c r="P21" i="6" s="1"/>
  <c r="O22" i="6"/>
  <c r="P22" i="6" s="1"/>
  <c r="O23" i="6"/>
  <c r="P23" i="6" s="1"/>
  <c r="O24" i="6"/>
  <c r="P24" i="6" s="1"/>
  <c r="O25" i="6"/>
  <c r="P25" i="6"/>
  <c r="O26" i="6"/>
  <c r="P26" i="6" s="1"/>
  <c r="O27" i="6"/>
  <c r="P27" i="6" s="1"/>
  <c r="O28" i="6"/>
  <c r="P28" i="6" s="1"/>
  <c r="O29" i="6"/>
  <c r="P29" i="6"/>
  <c r="O30" i="6"/>
  <c r="P30" i="6"/>
  <c r="O31" i="6"/>
  <c r="P31" i="6" s="1"/>
  <c r="O32" i="6"/>
  <c r="P32" i="6" s="1"/>
  <c r="O33" i="6"/>
  <c r="P33" i="6" s="1"/>
  <c r="O34" i="6"/>
  <c r="P34" i="6"/>
  <c r="O35" i="6"/>
  <c r="P35" i="6" s="1"/>
  <c r="O36" i="6"/>
  <c r="P36" i="6" s="1"/>
  <c r="O37" i="6"/>
  <c r="P37" i="6" s="1"/>
  <c r="O38" i="6"/>
  <c r="P38" i="6" s="1"/>
  <c r="O39" i="6"/>
  <c r="P39" i="6" s="1"/>
  <c r="O40" i="6"/>
  <c r="P40" i="6" s="1"/>
  <c r="O41" i="6"/>
  <c r="P41" i="6"/>
  <c r="O42" i="6"/>
  <c r="P42" i="6"/>
  <c r="O43" i="6"/>
  <c r="P43" i="6" s="1"/>
  <c r="O44" i="6"/>
  <c r="P44" i="6" s="1"/>
  <c r="O45" i="6"/>
  <c r="P45" i="6"/>
  <c r="O46" i="6"/>
  <c r="P46" i="6"/>
  <c r="O47" i="6"/>
  <c r="P47" i="6" s="1"/>
  <c r="O48" i="6"/>
  <c r="P48" i="6" s="1"/>
  <c r="O49" i="6"/>
  <c r="P49" i="6" s="1"/>
  <c r="O50" i="6"/>
  <c r="P50" i="6"/>
  <c r="O51" i="6"/>
  <c r="P51" i="6" s="1"/>
  <c r="O52" i="6"/>
  <c r="P52" i="6" s="1"/>
  <c r="O53" i="6"/>
  <c r="P53" i="6"/>
  <c r="O54" i="6"/>
  <c r="P54" i="6" s="1"/>
  <c r="O55" i="6"/>
  <c r="P55" i="6" s="1"/>
  <c r="O56" i="6"/>
  <c r="P56" i="6" s="1"/>
  <c r="O57" i="6"/>
  <c r="P57" i="6"/>
  <c r="O58" i="6"/>
  <c r="P58" i="6"/>
  <c r="O59" i="6"/>
  <c r="P59" i="6" s="1"/>
  <c r="O60" i="6"/>
  <c r="P60" i="6" s="1"/>
  <c r="O61" i="6"/>
  <c r="P61" i="6" s="1"/>
  <c r="O62" i="6"/>
  <c r="P62" i="6"/>
  <c r="O63" i="6"/>
  <c r="P63" i="6" s="1"/>
  <c r="O64" i="6"/>
  <c r="P64" i="6" s="1"/>
  <c r="O65" i="6"/>
  <c r="P65" i="6" s="1"/>
  <c r="O66" i="6"/>
  <c r="P66" i="6" s="1"/>
  <c r="O67" i="6"/>
  <c r="P67" i="6" s="1"/>
  <c r="O68" i="6"/>
  <c r="P68" i="6" s="1"/>
  <c r="O69" i="6"/>
  <c r="P69" i="6"/>
  <c r="O70" i="6"/>
  <c r="P70" i="6" s="1"/>
  <c r="O71" i="6"/>
  <c r="P71" i="6" s="1"/>
  <c r="O72" i="6"/>
  <c r="P72" i="6" s="1"/>
  <c r="O73" i="6"/>
  <c r="P73" i="6"/>
  <c r="O74" i="6"/>
  <c r="P74" i="6"/>
  <c r="O75" i="6"/>
  <c r="P75" i="6" s="1"/>
  <c r="O76" i="6"/>
  <c r="P76" i="6" s="1"/>
</calcChain>
</file>

<file path=xl/sharedStrings.xml><?xml version="1.0" encoding="utf-8"?>
<sst xmlns="http://schemas.openxmlformats.org/spreadsheetml/2006/main" count="433" uniqueCount="129">
  <si>
    <t>form_id</t>
  </si>
  <si>
    <t>form_datetime</t>
  </si>
  <si>
    <t>sample_name</t>
  </si>
  <si>
    <t>Baratron_Avg</t>
  </si>
  <si>
    <t>calc_%_N2_Avg</t>
  </si>
  <si>
    <t>calc_%_H2_Avg</t>
  </si>
  <si>
    <t>calc_%_H2_2STD</t>
  </si>
  <si>
    <t>calc_%_H2_umol</t>
  </si>
  <si>
    <t>PlateAgilent 1_Vial1</t>
  </si>
  <si>
    <t>PlateAgilent 1_Vial2</t>
  </si>
  <si>
    <t>PlateAgilent 1_Vial3</t>
  </si>
  <si>
    <t>PlateAgilent 1_Vial4</t>
  </si>
  <si>
    <t>PlateAgilent 1_Vial5</t>
  </si>
  <si>
    <t>PlateAgilent 1_Vial6</t>
  </si>
  <si>
    <t>PlateAgilent 1_Vial7</t>
  </si>
  <si>
    <t>PlateAgilent 1_Vial8</t>
  </si>
  <si>
    <t>PlateAgilent 1_Vial9</t>
  </si>
  <si>
    <t>PlateAgilent 1_Vial10</t>
  </si>
  <si>
    <t>PlateAgilent 1_Vial11</t>
  </si>
  <si>
    <t>PlateAgilent 1_Vial12</t>
  </si>
  <si>
    <t>PlateAgilent 1_Vial13</t>
  </si>
  <si>
    <t>PlateAgilent 1_Vial14</t>
  </si>
  <si>
    <t>PlateAgilent 1_Vial15</t>
  </si>
  <si>
    <t>PlateAgilent 2_Vial1</t>
  </si>
  <si>
    <t>PlateAgilent 2_Vial2</t>
  </si>
  <si>
    <t>PlateAgilent 2_Vial3</t>
  </si>
  <si>
    <t>PlateAgilent 2_Vial4</t>
  </si>
  <si>
    <t>PlateAgilent 2_Vial5</t>
  </si>
  <si>
    <t>PlateAgilent 2_Vial6</t>
  </si>
  <si>
    <t>PlateAgilent 2_Vial7</t>
  </si>
  <si>
    <t>PlateAgilent 2_Vial8</t>
  </si>
  <si>
    <t>PlateAgilent 2_Vial9</t>
  </si>
  <si>
    <t>PlateAgilent 2_Vial10</t>
  </si>
  <si>
    <t>PlateAgilent 2_Vial11</t>
  </si>
  <si>
    <t>PlateAgilent 2_Vial12</t>
  </si>
  <si>
    <t>PlateAgilent 2_Vial13</t>
  </si>
  <si>
    <t>PlateAgilent 2_Vial14</t>
  </si>
  <si>
    <t>PlateAgilent 2_Vial15</t>
  </si>
  <si>
    <t>PlateAgilent 3_Vial1</t>
  </si>
  <si>
    <t>PlateAgilent 3_Vial2</t>
  </si>
  <si>
    <t>PlateAgilent 3_Vial3</t>
  </si>
  <si>
    <t>PlateAgilent 3_Vial4</t>
  </si>
  <si>
    <t>PlateAgilent 3_Vial5</t>
  </si>
  <si>
    <t>PlateAgilent 3_Vial6</t>
  </si>
  <si>
    <t>PlateAgilent 3_Vial7</t>
  </si>
  <si>
    <t>PlateAgilent 3_Vial8</t>
  </si>
  <si>
    <t>PlateAgilent 3_Vial9</t>
  </si>
  <si>
    <t>PlateAgilent 3_Vial10</t>
  </si>
  <si>
    <t>PlateAgilent 3_Vial11</t>
  </si>
  <si>
    <t>PlateAgilent 3_Vial12</t>
  </si>
  <si>
    <t>PlateAgilent 3_Vial13</t>
  </si>
  <si>
    <t>PlateAgilent 3_Vial14</t>
  </si>
  <si>
    <t>PlateAgilent 3_Vial15</t>
  </si>
  <si>
    <t>PlateAgilent 4_Vial1</t>
  </si>
  <si>
    <t>PlateAgilent 4_Vial2</t>
  </si>
  <si>
    <t>PlateAgilent 4_Vial3</t>
  </si>
  <si>
    <t>PlateAgilent 4_Vial4</t>
  </si>
  <si>
    <t>PlateAgilent 4_Vial5</t>
  </si>
  <si>
    <t>PlateAgilent 4_Vial6</t>
  </si>
  <si>
    <t>PlateAgilent 4_Vial7</t>
  </si>
  <si>
    <t>PlateAgilent 4_Vial8</t>
  </si>
  <si>
    <t>PlateAgilent 4_Vial9</t>
  </si>
  <si>
    <t>PlateAgilent 4_Vial10</t>
  </si>
  <si>
    <t>PlateAgilent 4_Vial11</t>
  </si>
  <si>
    <t>PlateAgilent 4_Vial12</t>
  </si>
  <si>
    <t>PlateAgilent 4_Vial13</t>
  </si>
  <si>
    <t>PlateAgilent 4_Vial14</t>
  </si>
  <si>
    <t>PlateAgilent 4_Vial15</t>
  </si>
  <si>
    <t>PlateAgilent 5_Vial1</t>
  </si>
  <si>
    <t>PlateAgilent 5_Vial2</t>
  </si>
  <si>
    <t>PlateAgilent 5_Vial3</t>
  </si>
  <si>
    <t>PlateAgilent 5_Vial4</t>
  </si>
  <si>
    <t>PlateAgilent 5_Vial5</t>
  </si>
  <si>
    <t>PlateAgilent 5_Vial6</t>
  </si>
  <si>
    <t>PlateAgilent 5_Vial7</t>
  </si>
  <si>
    <t>PlateAgilent 5_Vial8</t>
  </si>
  <si>
    <t>PlateAgilent 5_Vial9</t>
  </si>
  <si>
    <t>PlateAgilent 5_Vial10</t>
  </si>
  <si>
    <t>PlateAgilent 5_Vial11</t>
  </si>
  <si>
    <t>PlateAgilent 5_Vial12</t>
  </si>
  <si>
    <t>PlateAgilent 5_Vial13</t>
  </si>
  <si>
    <t>PlateAgilent 5_Vial14</t>
  </si>
  <si>
    <t>PlateAgilent 5_Vial15</t>
  </si>
  <si>
    <t>Plate</t>
  </si>
  <si>
    <t>Vial</t>
  </si>
  <si>
    <t>Catalyst</t>
  </si>
  <si>
    <t>COF A</t>
  </si>
  <si>
    <t>COF B</t>
  </si>
  <si>
    <t>COF C</t>
  </si>
  <si>
    <t>COF D</t>
  </si>
  <si>
    <t>COF E</t>
  </si>
  <si>
    <t>COF F</t>
  </si>
  <si>
    <t>COF G</t>
  </si>
  <si>
    <t>COF H</t>
  </si>
  <si>
    <t>COF I</t>
  </si>
  <si>
    <t>LL P10</t>
  </si>
  <si>
    <t>JG P10</t>
  </si>
  <si>
    <t>Blank</t>
  </si>
  <si>
    <t>Co-Catalyst</t>
  </si>
  <si>
    <t>None</t>
  </si>
  <si>
    <t>g-N-CD</t>
  </si>
  <si>
    <t>a-Cel-CD</t>
  </si>
  <si>
    <t>NaOH</t>
  </si>
  <si>
    <t>0.1M</t>
  </si>
  <si>
    <t>Cocatalyst 1</t>
  </si>
  <si>
    <t>H2 Evol 1</t>
  </si>
  <si>
    <t>NaOH 1</t>
  </si>
  <si>
    <t>Cocatalyst 2</t>
  </si>
  <si>
    <t>NaOH 3</t>
  </si>
  <si>
    <t>NaOH 2</t>
  </si>
  <si>
    <t>H2 Evol 2</t>
  </si>
  <si>
    <t>Cocatalyst 3</t>
  </si>
  <si>
    <t>H2 Evol 3</t>
  </si>
  <si>
    <t>Old P10</t>
  </si>
  <si>
    <t>Cocatalyst 4</t>
  </si>
  <si>
    <t>NaOH 4</t>
  </si>
  <si>
    <t>H2 Evol 4</t>
  </si>
  <si>
    <t>Cocatalyst 5</t>
  </si>
  <si>
    <t>NaOH 5</t>
  </si>
  <si>
    <t>H2 Evol 5</t>
  </si>
  <si>
    <t>Cocatalyst</t>
  </si>
  <si>
    <t>H2 Evol</t>
  </si>
  <si>
    <t>a-Cel-CD + NaOH</t>
  </si>
  <si>
    <t>None + NaOH</t>
  </si>
  <si>
    <t>h2 umol/h</t>
  </si>
  <si>
    <t>Amount</t>
  </si>
  <si>
    <t>h2 umol/hg</t>
  </si>
  <si>
    <t>0.5 g/L g-N-CD</t>
  </si>
  <si>
    <t>0.5 g/L g-N-CD + NaOH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</si>
</sst>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22" fontId="0" fillId="0" borderId="0" xfId="0" applyNumberFormat="1"/>
    <xf numFmtId="0" fontId="0" fillId="33" borderId="10" xfId="0" applyFont="1" applyFill="1" applyBorder="1"/>
    <xf numFmtId="0" fontId="0" fillId="33" borderId="11" xfId="0" applyFont="1" applyFill="1" applyBorder="1"/>
    <xf numFmtId="0" fontId="0" fillId="33" borderId="12" xfId="0" applyFont="1" applyFill="1" applyBorder="1"/>
    <xf numFmtId="0" fontId="0" fillId="0" borderId="12" xfId="0" applyBorder="1"/>
    <xf numFmtId="0" fontId="0" fillId="0" borderId="12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numFmt numFmtId="0" formatCode="General"/>
    </dxf>
    <dxf>
      <numFmt numFmtId="0" formatCode="General"/>
    </dxf>
    <dxf>
      <numFmt numFmtId="27" formatCode="dd/mm/yyyy\ h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BV Glucose</a:t>
            </a:r>
            <a:r>
              <a:rPr lang="en-GB" baseline="0"/>
              <a:t> COF Screen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B7D-47F9-A835-05557ABCDBF7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B7D-47F9-A835-05557ABCDBF7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BB7D-47F9-A835-05557ABCDBF7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BB7D-47F9-A835-05557ABCDBF7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BB7D-47F9-A835-05557ABCDBF7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BB7D-47F9-A835-05557ABCDBF7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BB7D-47F9-A835-05557ABCDBF7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BB7D-47F9-A835-05557ABCDBF7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BB7D-47F9-A835-05557ABCDBF7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BB7D-47F9-A835-05557ABCDBF7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BB7D-47F9-A835-05557ABCDBF7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BB7D-47F9-A835-05557ABCDBF7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BB7D-47F9-A835-05557ABCDBF7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BB7D-47F9-A835-05557ABCDBF7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BB7D-47F9-A835-05557ABCDBF7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BB7D-47F9-A835-05557ABCDBF7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BB7D-47F9-A835-05557ABCDBF7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BB7D-47F9-A835-05557ABCDBF7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BB7D-47F9-A835-05557ABCDBF7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BB7D-47F9-A835-05557ABCDBF7}"/>
              </c:ext>
            </c:extLst>
          </c:dPt>
          <c:dPt>
            <c:idx val="20"/>
            <c:invertIfNegative val="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9-BB7D-47F9-A835-05557ABCDBF7}"/>
              </c:ext>
            </c:extLst>
          </c:dPt>
          <c:dPt>
            <c:idx val="21"/>
            <c:invertIfNegative val="0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B-BB7D-47F9-A835-05557ABCDBF7}"/>
              </c:ext>
            </c:extLst>
          </c:dPt>
          <c:dPt>
            <c:idx val="22"/>
            <c:invertIfNegative val="0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D-BB7D-47F9-A835-05557ABCDBF7}"/>
              </c:ext>
            </c:extLst>
          </c:dPt>
          <c:dPt>
            <c:idx val="23"/>
            <c:invertIfNegative val="0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F-BB7D-47F9-A835-05557ABCDBF7}"/>
              </c:ext>
            </c:extLst>
          </c:dPt>
          <c:dPt>
            <c:idx val="24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1-BB7D-47F9-A835-05557ABCDBF7}"/>
              </c:ext>
            </c:extLst>
          </c:dPt>
          <c:dPt>
            <c:idx val="25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3-BB7D-47F9-A835-05557ABCDBF7}"/>
              </c:ext>
            </c:extLst>
          </c:dPt>
          <c:dPt>
            <c:idx val="26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5-BB7D-47F9-A835-05557ABCDBF7}"/>
              </c:ext>
            </c:extLst>
          </c:dPt>
          <c:dPt>
            <c:idx val="27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7-BB7D-47F9-A835-05557ABCDBF7}"/>
              </c:ext>
            </c:extLst>
          </c:dPt>
          <c:dPt>
            <c:idx val="28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9-BB7D-47F9-A835-05557ABCDBF7}"/>
              </c:ext>
            </c:extLst>
          </c:dPt>
          <c:dPt>
            <c:idx val="29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B-BB7D-47F9-A835-05557ABCDBF7}"/>
              </c:ext>
            </c:extLst>
          </c:dPt>
          <c:dPt>
            <c:idx val="30"/>
            <c:invertIfNegative val="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D-BB7D-47F9-A835-05557ABCDBF7}"/>
              </c:ext>
            </c:extLst>
          </c:dPt>
          <c:dPt>
            <c:idx val="31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F-BB7D-47F9-A835-05557ABCDBF7}"/>
              </c:ext>
            </c:extLst>
          </c:dPt>
          <c:dPt>
            <c:idx val="32"/>
            <c:invertIfNegative val="0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1-BB7D-47F9-A835-05557ABCDBF7}"/>
              </c:ext>
            </c:extLst>
          </c:dPt>
          <c:dPt>
            <c:idx val="33"/>
            <c:invertIfNegative val="0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3-BB7D-47F9-A835-05557ABCDBF7}"/>
              </c:ext>
            </c:extLst>
          </c:dPt>
          <c:dPt>
            <c:idx val="34"/>
            <c:invertIfNegative val="0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5-BB7D-47F9-A835-05557ABCDBF7}"/>
              </c:ext>
            </c:extLst>
          </c:dPt>
          <c:dPt>
            <c:idx val="35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7-BB7D-47F9-A835-05557ABCDBF7}"/>
              </c:ext>
            </c:extLst>
          </c:dPt>
          <c:dPt>
            <c:idx val="36"/>
            <c:invertIfNegative val="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9-BB7D-47F9-A835-05557ABCDBF7}"/>
              </c:ext>
            </c:extLst>
          </c:dPt>
          <c:dPt>
            <c:idx val="37"/>
            <c:invertIfNegative val="0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B-BB7D-47F9-A835-05557ABCDBF7}"/>
              </c:ext>
            </c:extLst>
          </c:dPt>
          <c:dPt>
            <c:idx val="38"/>
            <c:invertIfNegative val="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D-BB7D-47F9-A835-05557ABCDBF7}"/>
              </c:ext>
            </c:extLst>
          </c:dPt>
          <c:dPt>
            <c:idx val="39"/>
            <c:invertIfNegative val="0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F-BB7D-47F9-A835-05557ABCDBF7}"/>
              </c:ext>
            </c:extLst>
          </c:dPt>
          <c:dPt>
            <c:idx val="40"/>
            <c:invertIfNegative val="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1-BB7D-47F9-A835-05557ABCDBF7}"/>
              </c:ext>
            </c:extLst>
          </c:dPt>
          <c:dPt>
            <c:idx val="41"/>
            <c:invertIfNegative val="0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3-BB7D-47F9-A835-05557ABCDBF7}"/>
              </c:ext>
            </c:extLst>
          </c:dPt>
          <c:dPt>
            <c:idx val="42"/>
            <c:invertIfNegative val="0"/>
            <c:bubble3D val="0"/>
            <c:spPr>
              <a:solidFill>
                <a:schemeClr val="accent1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5-BB7D-47F9-A835-05557ABCDBF7}"/>
              </c:ext>
            </c:extLst>
          </c:dPt>
          <c:dPt>
            <c:idx val="43"/>
            <c:invertIfNegative val="0"/>
            <c:bubble3D val="0"/>
            <c:spPr>
              <a:solidFill>
                <a:schemeClr val="accent2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7-BB7D-47F9-A835-05557ABCDBF7}"/>
              </c:ext>
            </c:extLst>
          </c:dPt>
          <c:dPt>
            <c:idx val="44"/>
            <c:invertIfNegative val="0"/>
            <c:bubble3D val="0"/>
            <c:spPr>
              <a:solidFill>
                <a:schemeClr val="accent3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9-BB7D-47F9-A835-05557ABCDBF7}"/>
              </c:ext>
            </c:extLst>
          </c:dPt>
          <c:dPt>
            <c:idx val="45"/>
            <c:invertIfNegative val="0"/>
            <c:bubble3D val="0"/>
            <c:spPr>
              <a:solidFill>
                <a:schemeClr val="accent4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B-BB7D-47F9-A835-05557ABCDBF7}"/>
              </c:ext>
            </c:extLst>
          </c:dPt>
          <c:dPt>
            <c:idx val="46"/>
            <c:invertIfNegative val="0"/>
            <c:bubble3D val="0"/>
            <c:spPr>
              <a:solidFill>
                <a:schemeClr val="accent5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D-BB7D-47F9-A835-05557ABCDBF7}"/>
              </c:ext>
            </c:extLst>
          </c:dPt>
          <c:dPt>
            <c:idx val="47"/>
            <c:invertIfNegative val="0"/>
            <c:bubble3D val="0"/>
            <c:spPr>
              <a:solidFill>
                <a:schemeClr val="accent6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F-BB7D-47F9-A835-05557ABCDBF7}"/>
              </c:ext>
            </c:extLst>
          </c:dPt>
          <c:dPt>
            <c:idx val="48"/>
            <c:invertIfNegative val="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1-BB7D-47F9-A835-05557ABCDBF7}"/>
              </c:ext>
            </c:extLst>
          </c:dPt>
          <c:dPt>
            <c:idx val="49"/>
            <c:invertIfNegative val="0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3-BB7D-47F9-A835-05557ABCDBF7}"/>
              </c:ext>
            </c:extLst>
          </c:dPt>
          <c:dPt>
            <c:idx val="50"/>
            <c:invertIfNegative val="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5-BB7D-47F9-A835-05557ABCDBF7}"/>
              </c:ext>
            </c:extLst>
          </c:dPt>
          <c:dPt>
            <c:idx val="51"/>
            <c:invertIfNegative val="0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7-BB7D-47F9-A835-05557ABCDBF7}"/>
              </c:ext>
            </c:extLst>
          </c:dPt>
          <c:dPt>
            <c:idx val="52"/>
            <c:invertIfNegative val="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9-BB7D-47F9-A835-05557ABCDBF7}"/>
              </c:ext>
            </c:extLst>
          </c:dPt>
          <c:dPt>
            <c:idx val="53"/>
            <c:invertIfNegative val="0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B-BB7D-47F9-A835-05557ABCDBF7}"/>
              </c:ext>
            </c:extLst>
          </c:dPt>
          <c:dPt>
            <c:idx val="54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D-BB7D-47F9-A835-05557ABCDBF7}"/>
              </c:ext>
            </c:extLst>
          </c:dPt>
          <c:dPt>
            <c:idx val="55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F-BB7D-47F9-A835-05557ABCDBF7}"/>
              </c:ext>
            </c:extLst>
          </c:dPt>
          <c:dPt>
            <c:idx val="56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1-BB7D-47F9-A835-05557ABCDBF7}"/>
              </c:ext>
            </c:extLst>
          </c:dPt>
          <c:dPt>
            <c:idx val="57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3-BB7D-47F9-A835-05557ABCDBF7}"/>
              </c:ext>
            </c:extLst>
          </c:dPt>
          <c:dPt>
            <c:idx val="58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5-BB7D-47F9-A835-05557ABCDBF7}"/>
              </c:ext>
            </c:extLst>
          </c:dPt>
          <c:dPt>
            <c:idx val="59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7-BB7D-47F9-A835-05557ABCDBF7}"/>
              </c:ext>
            </c:extLst>
          </c:dPt>
          <c:dPt>
            <c:idx val="60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9-BB7D-47F9-A835-05557ABCDBF7}"/>
              </c:ext>
            </c:extLst>
          </c:dPt>
          <c:cat>
            <c:multiLvlStrRef>
              <c:f>'Reformatted for graph'!$A$17:$B$77</c:f>
              <c:multiLvlStrCache>
                <c:ptCount val="61"/>
                <c:lvl>
                  <c:pt idx="0">
                    <c:v>None</c:v>
                  </c:pt>
                  <c:pt idx="1">
                    <c:v>None + NaOH</c:v>
                  </c:pt>
                  <c:pt idx="2">
                    <c:v>0.5 g/L g-N-CD</c:v>
                  </c:pt>
                  <c:pt idx="3">
                    <c:v>0.5 g/L g-N-CD + NaOH</c:v>
                  </c:pt>
                  <c:pt idx="4">
                    <c:v>a-Cel-CD + NaOH</c:v>
                  </c:pt>
                  <c:pt idx="6">
                    <c:v>None</c:v>
                  </c:pt>
                  <c:pt idx="7">
                    <c:v>None + NaOH</c:v>
                  </c:pt>
                  <c:pt idx="8">
                    <c:v>0.5 g/L g-N-CD</c:v>
                  </c:pt>
                  <c:pt idx="9">
                    <c:v>0.5 g/L g-N-CD + NaOH</c:v>
                  </c:pt>
                  <c:pt idx="10">
                    <c:v>a-Cel-CD + NaOH</c:v>
                  </c:pt>
                  <c:pt idx="12">
                    <c:v>None</c:v>
                  </c:pt>
                  <c:pt idx="13">
                    <c:v>None + NaOH</c:v>
                  </c:pt>
                  <c:pt idx="14">
                    <c:v>0.5 g/L g-N-CD</c:v>
                  </c:pt>
                  <c:pt idx="15">
                    <c:v>0.5 g/L g-N-CD + NaOH</c:v>
                  </c:pt>
                  <c:pt idx="16">
                    <c:v>a-Cel-CD + NaOH</c:v>
                  </c:pt>
                  <c:pt idx="18">
                    <c:v>None</c:v>
                  </c:pt>
                  <c:pt idx="19">
                    <c:v>None + NaOH</c:v>
                  </c:pt>
                  <c:pt idx="20">
                    <c:v>0.5 g/L g-N-CD</c:v>
                  </c:pt>
                  <c:pt idx="21">
                    <c:v>0.5 g/L g-N-CD + NaOH</c:v>
                  </c:pt>
                  <c:pt idx="22">
                    <c:v>a-Cel-CD + NaOH</c:v>
                  </c:pt>
                  <c:pt idx="24">
                    <c:v>None</c:v>
                  </c:pt>
                  <c:pt idx="25">
                    <c:v>None + NaOH</c:v>
                  </c:pt>
                  <c:pt idx="26">
                    <c:v>0.5 g/L g-N-CD</c:v>
                  </c:pt>
                  <c:pt idx="27">
                    <c:v>0.5 g/L g-N-CD + NaOH</c:v>
                  </c:pt>
                  <c:pt idx="28">
                    <c:v>a-Cel-CD + NaOH</c:v>
                  </c:pt>
                  <c:pt idx="30">
                    <c:v>None</c:v>
                  </c:pt>
                  <c:pt idx="31">
                    <c:v>None + NaOH</c:v>
                  </c:pt>
                  <c:pt idx="32">
                    <c:v>0.5 g/L g-N-CD</c:v>
                  </c:pt>
                  <c:pt idx="33">
                    <c:v>0.5 g/L g-N-CD + NaOH</c:v>
                  </c:pt>
                  <c:pt idx="34">
                    <c:v>a-Cel-CD + NaOH</c:v>
                  </c:pt>
                  <c:pt idx="36">
                    <c:v>None</c:v>
                  </c:pt>
                  <c:pt idx="37">
                    <c:v>None + NaOH</c:v>
                  </c:pt>
                  <c:pt idx="38">
                    <c:v>0.5 g/L g-N-CD</c:v>
                  </c:pt>
                  <c:pt idx="39">
                    <c:v>0.5 g/L g-N-CD + NaOH</c:v>
                  </c:pt>
                  <c:pt idx="40">
                    <c:v>a-Cel-CD + NaOH</c:v>
                  </c:pt>
                  <c:pt idx="42">
                    <c:v>None</c:v>
                  </c:pt>
                  <c:pt idx="43">
                    <c:v>None + NaOH</c:v>
                  </c:pt>
                  <c:pt idx="44">
                    <c:v>0.5 g/L g-N-CD</c:v>
                  </c:pt>
                  <c:pt idx="45">
                    <c:v>0.5 g/L g-N-CD + NaOH</c:v>
                  </c:pt>
                  <c:pt idx="46">
                    <c:v>a-Cel-CD + NaOH</c:v>
                  </c:pt>
                  <c:pt idx="48">
                    <c:v>None</c:v>
                  </c:pt>
                  <c:pt idx="49">
                    <c:v>None + NaOH</c:v>
                  </c:pt>
                  <c:pt idx="50">
                    <c:v>0.5 g/L g-N-CD</c:v>
                  </c:pt>
                  <c:pt idx="51">
                    <c:v>0.5 g/L g-N-CD + NaOH</c:v>
                  </c:pt>
                  <c:pt idx="52">
                    <c:v>a-Cel-CD + NaOH</c:v>
                  </c:pt>
                  <c:pt idx="54">
                    <c:v>None + NaOH</c:v>
                  </c:pt>
                  <c:pt idx="55">
                    <c:v>0.5 g/L g-N-CD + NaOH</c:v>
                  </c:pt>
                  <c:pt idx="56">
                    <c:v>a-Cel-CD + NaOH</c:v>
                  </c:pt>
                  <c:pt idx="58">
                    <c:v>None + NaOH</c:v>
                  </c:pt>
                  <c:pt idx="59">
                    <c:v>0.5 g/L g-N-CD + NaOH</c:v>
                  </c:pt>
                  <c:pt idx="60">
                    <c:v>a-Cel-CD + NaOH</c:v>
                  </c:pt>
                </c:lvl>
                <c:lvl>
                  <c:pt idx="0">
                    <c:v>COF A</c:v>
                  </c:pt>
                  <c:pt idx="6">
                    <c:v>COF B</c:v>
                  </c:pt>
                  <c:pt idx="12">
                    <c:v>COF C</c:v>
                  </c:pt>
                  <c:pt idx="18">
                    <c:v>COF D</c:v>
                  </c:pt>
                  <c:pt idx="24">
                    <c:v>COF E</c:v>
                  </c:pt>
                  <c:pt idx="30">
                    <c:v>COF F</c:v>
                  </c:pt>
                  <c:pt idx="36">
                    <c:v>COF G</c:v>
                  </c:pt>
                  <c:pt idx="42">
                    <c:v>COF H</c:v>
                  </c:pt>
                  <c:pt idx="48">
                    <c:v>COF I</c:v>
                  </c:pt>
                  <c:pt idx="54">
                    <c:v>LL P10</c:v>
                  </c:pt>
                  <c:pt idx="58">
                    <c:v>Old P10</c:v>
                  </c:pt>
                </c:lvl>
              </c:multiLvlStrCache>
            </c:multiLvlStrRef>
          </c:cat>
          <c:val>
            <c:numRef>
              <c:f>'Reformatted for graph'!$C$17:$C$77</c:f>
              <c:numCache>
                <c:formatCode>General</c:formatCode>
                <c:ptCount val="61"/>
                <c:pt idx="0">
                  <c:v>3.9778685906034199</c:v>
                </c:pt>
                <c:pt idx="1">
                  <c:v>186.223594934034</c:v>
                </c:pt>
                <c:pt idx="2">
                  <c:v>3.9982154345911796</c:v>
                </c:pt>
                <c:pt idx="3">
                  <c:v>186.223594934034</c:v>
                </c:pt>
                <c:pt idx="4">
                  <c:v>60.1406329892746</c:v>
                </c:pt>
                <c:pt idx="6">
                  <c:v>4.0898771511627494</c:v>
                </c:pt>
                <c:pt idx="7">
                  <c:v>29.112896391632898</c:v>
                </c:pt>
                <c:pt idx="8">
                  <c:v>3.818484169734</c:v>
                </c:pt>
                <c:pt idx="9">
                  <c:v>38.017568870084197</c:v>
                </c:pt>
                <c:pt idx="10">
                  <c:v>5.5270526006599701</c:v>
                </c:pt>
                <c:pt idx="12">
                  <c:v>3.9316365147991297</c:v>
                </c:pt>
                <c:pt idx="13">
                  <c:v>4.6220110139041601</c:v>
                </c:pt>
                <c:pt idx="14">
                  <c:v>3.8329141855760396</c:v>
                </c:pt>
                <c:pt idx="15">
                  <c:v>4.3066838353424393</c:v>
                </c:pt>
                <c:pt idx="16">
                  <c:v>4.7637522307311997</c:v>
                </c:pt>
                <c:pt idx="18">
                  <c:v>4.0457124361628498</c:v>
                </c:pt>
                <c:pt idx="19">
                  <c:v>255.428932487216</c:v>
                </c:pt>
                <c:pt idx="20">
                  <c:v>3.9566428557212796</c:v>
                </c:pt>
                <c:pt idx="21">
                  <c:v>257.615744396661</c:v>
                </c:pt>
                <c:pt idx="22">
                  <c:v>87.236898444301801</c:v>
                </c:pt>
                <c:pt idx="24">
                  <c:v>3.97088196264149</c:v>
                </c:pt>
                <c:pt idx="25">
                  <c:v>18.562534808141301</c:v>
                </c:pt>
                <c:pt idx="26">
                  <c:v>3.8927388664987004</c:v>
                </c:pt>
                <c:pt idx="27">
                  <c:v>22.455830567761399</c:v>
                </c:pt>
                <c:pt idx="28">
                  <c:v>5.1834014576238294</c:v>
                </c:pt>
                <c:pt idx="30">
                  <c:v>3.9839711540062099</c:v>
                </c:pt>
                <c:pt idx="31">
                  <c:v>100.94180123821199</c:v>
                </c:pt>
                <c:pt idx="32">
                  <c:v>4.0182885155032499</c:v>
                </c:pt>
                <c:pt idx="33">
                  <c:v>175.41418747288799</c:v>
                </c:pt>
                <c:pt idx="34">
                  <c:v>49.205985892700198</c:v>
                </c:pt>
                <c:pt idx="36">
                  <c:v>4.0284920472946801</c:v>
                </c:pt>
                <c:pt idx="37">
                  <c:v>56.108568145599904</c:v>
                </c:pt>
                <c:pt idx="38">
                  <c:v>3.8376865728793903</c:v>
                </c:pt>
                <c:pt idx="39">
                  <c:v>95.157288505165198</c:v>
                </c:pt>
                <c:pt idx="40">
                  <c:v>4.7857350962613401</c:v>
                </c:pt>
                <c:pt idx="42">
                  <c:v>4.0421477091988605</c:v>
                </c:pt>
                <c:pt idx="43">
                  <c:v>4.9050243702718701</c:v>
                </c:pt>
                <c:pt idx="44">
                  <c:v>3.7393793439305099</c:v>
                </c:pt>
                <c:pt idx="45">
                  <c:v>4.3843462572294998</c:v>
                </c:pt>
                <c:pt idx="46">
                  <c:v>4.3071141039148602</c:v>
                </c:pt>
                <c:pt idx="48">
                  <c:v>4.0289626601323594</c:v>
                </c:pt>
                <c:pt idx="49">
                  <c:v>15.657812947597598</c:v>
                </c:pt>
                <c:pt idx="50">
                  <c:v>3.8514609506296802</c:v>
                </c:pt>
                <c:pt idx="51">
                  <c:v>34.8086932069291</c:v>
                </c:pt>
                <c:pt idx="52">
                  <c:v>4.6501587636093795</c:v>
                </c:pt>
                <c:pt idx="54">
                  <c:v>78.593901072835692</c:v>
                </c:pt>
                <c:pt idx="55">
                  <c:v>97.874750867818861</c:v>
                </c:pt>
                <c:pt idx="56">
                  <c:v>14.497697880240301</c:v>
                </c:pt>
                <c:pt idx="58">
                  <c:v>41.832405590795901</c:v>
                </c:pt>
                <c:pt idx="59">
                  <c:v>38.640399307239598</c:v>
                </c:pt>
                <c:pt idx="60">
                  <c:v>13.2468321942732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2E-439B-BEBC-707F764729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1296724560"/>
        <c:axId val="1296727472"/>
      </c:barChart>
      <c:catAx>
        <c:axId val="1296724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Catalyst</a:t>
                </a:r>
                <a:r>
                  <a:rPr lang="en-GB" baseline="0"/>
                  <a:t> / Co-Catalyst + Conditions</a:t>
                </a:r>
                <a:br>
                  <a:rPr lang="en-GB" baseline="0"/>
                </a:br>
                <a:r>
                  <a:rPr lang="en-GB" baseline="0"/>
                  <a:t>5mg Catalyst, 100mg Glucose, 0.06M NaOH, 2hr Irradiation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0.45280331705205401"/>
              <c:y val="0.889711538461538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6727472"/>
        <c:crosses val="autoZero"/>
        <c:auto val="1"/>
        <c:lblAlgn val="ctr"/>
        <c:lblOffset val="100"/>
        <c:noMultiLvlLbl val="0"/>
      </c:catAx>
      <c:valAx>
        <c:axId val="129672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H2 Evol. umol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6724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256221</xdr:colOff>
      <xdr:row>62</xdr:row>
      <xdr:rowOff>55245</xdr:rowOff>
    </xdr:from>
    <xdr:to>
      <xdr:col>25</xdr:col>
      <xdr:colOff>295274</xdr:colOff>
      <xdr:row>83</xdr:row>
      <xdr:rowOff>17145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4942304-2174-D1CB-DD7F-AED8A88D92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P12" totalsRowShown="0">
  <autoFilter ref="A1:P12" xr:uid="{00000000-0009-0000-0100-000002000000}">
    <filterColumn colId="0">
      <filters>
        <filter val="Old P10"/>
      </filters>
    </filterColumn>
  </autoFilter>
  <tableColumns count="16">
    <tableColumn id="1" xr3:uid="{00000000-0010-0000-0000-000001000000}" name="Catalyst"/>
    <tableColumn id="2" xr3:uid="{00000000-0010-0000-0000-000002000000}" name="Cocatalyst 1"/>
    <tableColumn id="3" xr3:uid="{00000000-0010-0000-0000-000003000000}" name="NaOH 1"/>
    <tableColumn id="4" xr3:uid="{00000000-0010-0000-0000-000004000000}" name="H2 Evol 1"/>
    <tableColumn id="5" xr3:uid="{00000000-0010-0000-0000-000005000000}" name="Cocatalyst 2"/>
    <tableColumn id="6" xr3:uid="{00000000-0010-0000-0000-000006000000}" name="NaOH 2"/>
    <tableColumn id="7" xr3:uid="{00000000-0010-0000-0000-000007000000}" name="H2 Evol 2"/>
    <tableColumn id="8" xr3:uid="{00000000-0010-0000-0000-000008000000}" name="Cocatalyst 3"/>
    <tableColumn id="9" xr3:uid="{00000000-0010-0000-0000-000009000000}" name="NaOH 3"/>
    <tableColumn id="10" xr3:uid="{00000000-0010-0000-0000-00000A000000}" name="H2 Evol 3"/>
    <tableColumn id="11" xr3:uid="{00000000-0010-0000-0000-00000B000000}" name="Cocatalyst 4"/>
    <tableColumn id="12" xr3:uid="{00000000-0010-0000-0000-00000C000000}" name="NaOH 4"/>
    <tableColumn id="13" xr3:uid="{00000000-0010-0000-0000-00000D000000}" name="H2 Evol 4"/>
    <tableColumn id="14" xr3:uid="{00000000-0010-0000-0000-00000E000000}" name="Cocatalyst 5"/>
    <tableColumn id="15" xr3:uid="{00000000-0010-0000-0000-00000F000000}" name="NaOH 5"/>
    <tableColumn id="16" xr3:uid="{00000000-0010-0000-0000-000010000000}" name="H2 Evol 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83FF69D-1415-4BBE-BCA9-8CAB013BCE9B}" name="Table1" displayName="Table1" ref="A1:P76" totalsRowShown="0">
  <autoFilter ref="A1:P76" xr:uid="{00000000-0009-0000-0100-000005000000}"/>
  <sortState xmlns:xlrd2="http://schemas.microsoft.com/office/spreadsheetml/2017/richdata2" ref="A2:P76">
    <sortCondition ref="A1:A76"/>
  </sortState>
  <tableColumns count="16">
    <tableColumn id="1" xr3:uid="{00000000-0010-0000-0100-000001000000}" name="form_id"/>
    <tableColumn id="2" xr3:uid="{00000000-0010-0000-0100-000002000000}" name="Plate"/>
    <tableColumn id="3" xr3:uid="{00000000-0010-0000-0100-000003000000}" name="Vial"/>
    <tableColumn id="4" xr3:uid="{00000000-0010-0000-0100-000004000000}" name="Catalyst"/>
    <tableColumn id="5" xr3:uid="{00000000-0010-0000-0100-000005000000}" name="Co-Catalyst"/>
    <tableColumn id="6" xr3:uid="{00000000-0010-0000-0100-000006000000}" name="NaOH"/>
    <tableColumn id="7" xr3:uid="{00000000-0010-0000-0100-000007000000}" name="form_datetime" dataDxfId="2"/>
    <tableColumn id="8" xr3:uid="{00000000-0010-0000-0100-000008000000}" name="sample_name"/>
    <tableColumn id="9" xr3:uid="{00000000-0010-0000-0100-000009000000}" name="Baratron_Avg"/>
    <tableColumn id="10" xr3:uid="{00000000-0010-0000-0100-00000A000000}" name="calc_%_N2_Avg"/>
    <tableColumn id="11" xr3:uid="{00000000-0010-0000-0100-00000B000000}" name="calc_%_H2_Avg"/>
    <tableColumn id="12" xr3:uid="{00000000-0010-0000-0100-00000C000000}" name="calc_%_H2_2STD"/>
    <tableColumn id="15" xr3:uid="{B95C5EC1-4B5F-4CFF-A48E-525E8B9BC424}" name="Amount"/>
    <tableColumn id="13" xr3:uid="{00000000-0010-0000-0100-00000D000000}" name="calc_%_H2_umol"/>
    <tableColumn id="14" xr3:uid="{238181FB-E0F6-43BF-9162-A6A9F9EF0A8D}" name="h2 umol/h" dataDxfId="1">
      <calculatedColumnFormula>Table1[[#This Row],[calc_%_H2_umol]]/2</calculatedColumnFormula>
    </tableColumn>
    <tableColumn id="21" xr3:uid="{B2048EBE-69EF-4E5C-8DF3-9726D1834EB2}" name="h2 umol/hg" dataDxfId="0">
      <calculatedColumnFormula>Table1[[#This Row],[h2 umol/h]]/(Table1[[#This Row],[Amount]]/1000)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7"/>
  <sheetViews>
    <sheetView topLeftCell="A59" zoomScaleNormal="100" workbookViewId="0">
      <pane ySplit="1260" topLeftCell="A41" activePane="bottomLeft"/>
      <selection activeCell="J12" sqref="J12"/>
      <selection pane="bottomLeft" activeCell="C76" sqref="C76"/>
    </sheetView>
  </sheetViews>
  <sheetFormatPr defaultRowHeight="15" x14ac:dyDescent="0.25"/>
  <cols>
    <col min="1" max="1" width="11" customWidth="1"/>
    <col min="2" max="2" width="13.7109375" bestFit="1" customWidth="1"/>
    <col min="3" max="6" width="11" customWidth="1"/>
  </cols>
  <sheetData>
    <row r="1" spans="1:16" x14ac:dyDescent="0.25">
      <c r="A1" t="s">
        <v>85</v>
      </c>
      <c r="B1" t="s">
        <v>104</v>
      </c>
      <c r="C1" t="s">
        <v>106</v>
      </c>
      <c r="D1" t="s">
        <v>105</v>
      </c>
      <c r="E1" t="s">
        <v>107</v>
      </c>
      <c r="F1" t="s">
        <v>109</v>
      </c>
      <c r="G1" t="s">
        <v>110</v>
      </c>
      <c r="H1" t="s">
        <v>111</v>
      </c>
      <c r="I1" t="s">
        <v>108</v>
      </c>
      <c r="J1" t="s">
        <v>112</v>
      </c>
      <c r="K1" t="s">
        <v>114</v>
      </c>
      <c r="L1" t="s">
        <v>115</v>
      </c>
      <c r="M1" t="s">
        <v>116</v>
      </c>
      <c r="N1" t="s">
        <v>117</v>
      </c>
      <c r="O1" t="s">
        <v>118</v>
      </c>
      <c r="P1" t="s">
        <v>119</v>
      </c>
    </row>
    <row r="2" spans="1:16" hidden="1" x14ac:dyDescent="0.25">
      <c r="A2" t="s">
        <v>86</v>
      </c>
      <c r="B2" t="s">
        <v>99</v>
      </c>
      <c r="C2">
        <v>0.1</v>
      </c>
      <c r="D2">
        <v>1.22497522498566</v>
      </c>
      <c r="E2" t="s">
        <v>100</v>
      </c>
      <c r="F2">
        <v>0.1</v>
      </c>
      <c r="G2">
        <v>1.86223594934034</v>
      </c>
      <c r="H2" t="s">
        <v>101</v>
      </c>
      <c r="I2">
        <v>0.1</v>
      </c>
      <c r="J2">
        <v>0.60140632989274601</v>
      </c>
      <c r="K2" t="s">
        <v>99</v>
      </c>
      <c r="L2">
        <v>0</v>
      </c>
      <c r="M2">
        <v>3.97786859060342E-2</v>
      </c>
      <c r="N2" t="s">
        <v>100</v>
      </c>
      <c r="O2">
        <v>0</v>
      </c>
      <c r="P2">
        <v>3.9982154345911798E-2</v>
      </c>
    </row>
    <row r="3" spans="1:16" hidden="1" x14ac:dyDescent="0.25">
      <c r="A3" t="s">
        <v>87</v>
      </c>
      <c r="B3" t="s">
        <v>99</v>
      </c>
      <c r="C3">
        <v>0.1</v>
      </c>
      <c r="D3">
        <v>0.29112896391632898</v>
      </c>
      <c r="E3" t="s">
        <v>100</v>
      </c>
      <c r="F3">
        <v>0.1</v>
      </c>
      <c r="G3">
        <v>0.38017568870084201</v>
      </c>
      <c r="H3" t="s">
        <v>101</v>
      </c>
      <c r="I3">
        <v>0.1</v>
      </c>
      <c r="J3">
        <v>5.52705260065997E-2</v>
      </c>
      <c r="K3" t="s">
        <v>99</v>
      </c>
      <c r="L3">
        <v>0</v>
      </c>
      <c r="M3">
        <v>4.0898771511627498E-2</v>
      </c>
      <c r="N3" t="s">
        <v>100</v>
      </c>
      <c r="O3">
        <v>0</v>
      </c>
      <c r="P3">
        <v>3.8184841697340002E-2</v>
      </c>
    </row>
    <row r="4" spans="1:16" hidden="1" x14ac:dyDescent="0.25">
      <c r="A4" t="s">
        <v>88</v>
      </c>
      <c r="B4" t="s">
        <v>99</v>
      </c>
      <c r="C4">
        <v>0.1</v>
      </c>
      <c r="D4">
        <v>4.6220110139041599E-2</v>
      </c>
      <c r="E4" t="s">
        <v>100</v>
      </c>
      <c r="F4">
        <v>0.1</v>
      </c>
      <c r="G4">
        <v>4.3066838353424397E-2</v>
      </c>
      <c r="H4" t="s">
        <v>101</v>
      </c>
      <c r="I4">
        <v>0.1</v>
      </c>
      <c r="J4">
        <v>4.7637522307311997E-2</v>
      </c>
      <c r="K4" t="s">
        <v>99</v>
      </c>
      <c r="L4">
        <v>0</v>
      </c>
      <c r="M4">
        <v>3.9316365147991299E-2</v>
      </c>
      <c r="N4" t="s">
        <v>100</v>
      </c>
      <c r="O4">
        <v>0</v>
      </c>
      <c r="P4">
        <v>3.8329141855760397E-2</v>
      </c>
    </row>
    <row r="5" spans="1:16" hidden="1" x14ac:dyDescent="0.25">
      <c r="A5" t="s">
        <v>89</v>
      </c>
      <c r="B5" t="s">
        <v>99</v>
      </c>
      <c r="C5">
        <v>0.1</v>
      </c>
      <c r="D5">
        <v>2.5542893248721601</v>
      </c>
      <c r="E5" t="s">
        <v>100</v>
      </c>
      <c r="F5">
        <v>0.1</v>
      </c>
      <c r="G5">
        <v>2.57615744396661</v>
      </c>
      <c r="H5" t="s">
        <v>101</v>
      </c>
      <c r="I5">
        <v>0.1</v>
      </c>
      <c r="J5">
        <v>0.87236898444301803</v>
      </c>
      <c r="K5" t="s">
        <v>99</v>
      </c>
      <c r="L5">
        <v>0</v>
      </c>
      <c r="M5">
        <v>4.0457124361628502E-2</v>
      </c>
      <c r="N5" t="s">
        <v>100</v>
      </c>
      <c r="O5">
        <v>0</v>
      </c>
      <c r="P5">
        <v>3.9566428557212797E-2</v>
      </c>
    </row>
    <row r="6" spans="1:16" hidden="1" x14ac:dyDescent="0.25">
      <c r="A6" t="s">
        <v>90</v>
      </c>
      <c r="B6" t="s">
        <v>99</v>
      </c>
      <c r="C6">
        <v>0.1</v>
      </c>
      <c r="D6">
        <v>0.18562534808141301</v>
      </c>
      <c r="E6" t="s">
        <v>100</v>
      </c>
      <c r="F6">
        <v>0.1</v>
      </c>
      <c r="G6">
        <v>0.22455830567761401</v>
      </c>
      <c r="H6" t="s">
        <v>101</v>
      </c>
      <c r="I6">
        <v>0.1</v>
      </c>
      <c r="J6">
        <v>5.1834014576238298E-2</v>
      </c>
      <c r="K6" t="s">
        <v>99</v>
      </c>
      <c r="L6">
        <v>0</v>
      </c>
      <c r="M6">
        <v>3.9708819626414898E-2</v>
      </c>
      <c r="N6" t="s">
        <v>100</v>
      </c>
      <c r="O6">
        <v>0</v>
      </c>
      <c r="P6">
        <v>3.8927388664987003E-2</v>
      </c>
    </row>
    <row r="7" spans="1:16" hidden="1" x14ac:dyDescent="0.25">
      <c r="A7" t="s">
        <v>92</v>
      </c>
      <c r="B7" t="s">
        <v>99</v>
      </c>
      <c r="C7">
        <v>0.1</v>
      </c>
      <c r="D7">
        <v>1.0094180123821199</v>
      </c>
      <c r="E7" t="s">
        <v>100</v>
      </c>
      <c r="F7">
        <v>0.1</v>
      </c>
      <c r="G7">
        <v>1.7541418747288799</v>
      </c>
      <c r="H7" t="s">
        <v>101</v>
      </c>
      <c r="I7">
        <v>0.1</v>
      </c>
      <c r="J7">
        <v>0.49205985892700199</v>
      </c>
      <c r="K7" t="s">
        <v>99</v>
      </c>
      <c r="L7">
        <v>0</v>
      </c>
      <c r="M7">
        <v>3.9839711540062099E-2</v>
      </c>
      <c r="N7" t="s">
        <v>100</v>
      </c>
      <c r="O7">
        <v>0</v>
      </c>
      <c r="P7">
        <v>4.0182885155032502E-2</v>
      </c>
    </row>
    <row r="8" spans="1:16" hidden="1" x14ac:dyDescent="0.25">
      <c r="A8" t="s">
        <v>91</v>
      </c>
      <c r="B8" t="s">
        <v>99</v>
      </c>
      <c r="C8">
        <v>0.1</v>
      </c>
      <c r="D8">
        <v>0.56108568145599902</v>
      </c>
      <c r="E8" t="s">
        <v>100</v>
      </c>
      <c r="F8">
        <v>0.1</v>
      </c>
      <c r="G8">
        <v>0.95157288505165205</v>
      </c>
      <c r="H8" t="s">
        <v>101</v>
      </c>
      <c r="I8">
        <v>0.1</v>
      </c>
      <c r="J8">
        <v>4.7857350962613399E-2</v>
      </c>
      <c r="K8" t="s">
        <v>99</v>
      </c>
      <c r="L8">
        <v>0</v>
      </c>
      <c r="M8">
        <v>4.0284920472946802E-2</v>
      </c>
      <c r="N8" t="s">
        <v>100</v>
      </c>
      <c r="O8">
        <v>0</v>
      </c>
      <c r="P8">
        <v>3.8376865728793903E-2</v>
      </c>
    </row>
    <row r="9" spans="1:16" hidden="1" x14ac:dyDescent="0.25">
      <c r="A9" t="s">
        <v>93</v>
      </c>
      <c r="B9" t="s">
        <v>99</v>
      </c>
      <c r="C9">
        <v>0.1</v>
      </c>
      <c r="D9">
        <v>4.9050243702718703E-2</v>
      </c>
      <c r="E9" t="s">
        <v>100</v>
      </c>
      <c r="F9">
        <v>0.1</v>
      </c>
      <c r="G9">
        <v>4.3843462572295003E-2</v>
      </c>
      <c r="H9" t="s">
        <v>101</v>
      </c>
      <c r="I9">
        <v>0.1</v>
      </c>
      <c r="J9">
        <v>4.3071141039148601E-2</v>
      </c>
      <c r="K9" t="s">
        <v>99</v>
      </c>
      <c r="L9">
        <v>0</v>
      </c>
      <c r="M9">
        <v>4.0421477091988602E-2</v>
      </c>
      <c r="N9" t="s">
        <v>100</v>
      </c>
      <c r="O9">
        <v>0</v>
      </c>
      <c r="P9">
        <v>3.7393793439305101E-2</v>
      </c>
    </row>
    <row r="10" spans="1:16" hidden="1" x14ac:dyDescent="0.25">
      <c r="A10" t="s">
        <v>94</v>
      </c>
      <c r="B10" t="s">
        <v>99</v>
      </c>
      <c r="C10">
        <v>0.1</v>
      </c>
      <c r="D10">
        <v>0.15657812947597599</v>
      </c>
      <c r="E10" t="s">
        <v>100</v>
      </c>
      <c r="F10">
        <v>0.1</v>
      </c>
      <c r="G10">
        <v>0.34808693206929098</v>
      </c>
      <c r="H10" t="s">
        <v>101</v>
      </c>
      <c r="I10">
        <v>0.1</v>
      </c>
      <c r="J10">
        <v>4.65015876360938E-2</v>
      </c>
      <c r="K10" t="s">
        <v>99</v>
      </c>
      <c r="L10">
        <v>0</v>
      </c>
      <c r="M10">
        <v>4.0289626601323597E-2</v>
      </c>
      <c r="N10" t="s">
        <v>100</v>
      </c>
      <c r="O10">
        <v>0</v>
      </c>
      <c r="P10">
        <v>3.8514609506296801E-2</v>
      </c>
    </row>
    <row r="11" spans="1:16" hidden="1" x14ac:dyDescent="0.25">
      <c r="A11" t="s">
        <v>95</v>
      </c>
      <c r="B11" t="s">
        <v>99</v>
      </c>
      <c r="C11">
        <v>0.1</v>
      </c>
      <c r="D11">
        <v>0.801657790942924</v>
      </c>
      <c r="E11" t="s">
        <v>100</v>
      </c>
      <c r="F11">
        <v>0.1</v>
      </c>
      <c r="G11">
        <v>1.0374723591988799</v>
      </c>
      <c r="H11" t="s">
        <v>101</v>
      </c>
      <c r="I11">
        <v>0.1</v>
      </c>
      <c r="J11">
        <v>0.14497697880240301</v>
      </c>
      <c r="K11" t="s">
        <v>99</v>
      </c>
      <c r="L11">
        <v>0</v>
      </c>
      <c r="N11" t="s">
        <v>100</v>
      </c>
      <c r="O11">
        <v>0</v>
      </c>
    </row>
    <row r="12" spans="1:16" x14ac:dyDescent="0.25">
      <c r="A12" t="s">
        <v>113</v>
      </c>
      <c r="B12" t="s">
        <v>99</v>
      </c>
      <c r="C12">
        <v>0.1</v>
      </c>
      <c r="D12">
        <v>0.41832405590795901</v>
      </c>
      <c r="E12" t="s">
        <v>100</v>
      </c>
      <c r="F12">
        <v>0.1</v>
      </c>
      <c r="G12">
        <v>0.38640399307239598</v>
      </c>
      <c r="H12" t="s">
        <v>101</v>
      </c>
      <c r="I12">
        <v>0.1</v>
      </c>
      <c r="J12">
        <v>0.132468321942732</v>
      </c>
      <c r="K12" t="s">
        <v>99</v>
      </c>
      <c r="L12">
        <v>0</v>
      </c>
      <c r="N12" t="s">
        <v>100</v>
      </c>
      <c r="O12">
        <v>0</v>
      </c>
    </row>
    <row r="15" spans="1:16" x14ac:dyDescent="0.25">
      <c r="A15" t="s">
        <v>85</v>
      </c>
      <c r="B15" t="s">
        <v>120</v>
      </c>
      <c r="C15" t="s">
        <v>121</v>
      </c>
    </row>
    <row r="16" spans="1:16" x14ac:dyDescent="0.25">
      <c r="E16" s="6"/>
    </row>
    <row r="17" spans="1:3" x14ac:dyDescent="0.25">
      <c r="A17" s="2" t="s">
        <v>86</v>
      </c>
      <c r="B17" t="s">
        <v>99</v>
      </c>
      <c r="C17" s="6">
        <v>3.9778685906034199</v>
      </c>
    </row>
    <row r="18" spans="1:3" x14ac:dyDescent="0.25">
      <c r="B18" t="s">
        <v>123</v>
      </c>
      <c r="C18" s="4">
        <v>186.223594934034</v>
      </c>
    </row>
    <row r="19" spans="1:3" x14ac:dyDescent="0.25">
      <c r="B19" t="s">
        <v>127</v>
      </c>
      <c r="C19" s="4">
        <v>3.9982154345911796</v>
      </c>
    </row>
    <row r="20" spans="1:3" x14ac:dyDescent="0.25">
      <c r="B20" t="s">
        <v>128</v>
      </c>
      <c r="C20" s="3">
        <v>186.223594934034</v>
      </c>
    </row>
    <row r="21" spans="1:3" x14ac:dyDescent="0.25">
      <c r="B21" t="s">
        <v>122</v>
      </c>
      <c r="C21" s="3">
        <v>60.1406329892746</v>
      </c>
    </row>
    <row r="23" spans="1:3" x14ac:dyDescent="0.25">
      <c r="A23" t="s">
        <v>87</v>
      </c>
      <c r="B23" t="s">
        <v>99</v>
      </c>
      <c r="C23" s="6">
        <v>4.0898771511627494</v>
      </c>
    </row>
    <row r="24" spans="1:3" x14ac:dyDescent="0.25">
      <c r="B24" t="s">
        <v>123</v>
      </c>
      <c r="C24" s="5">
        <v>29.112896391632898</v>
      </c>
    </row>
    <row r="25" spans="1:3" x14ac:dyDescent="0.25">
      <c r="B25" t="s">
        <v>127</v>
      </c>
      <c r="C25" s="4">
        <v>3.818484169734</v>
      </c>
    </row>
    <row r="26" spans="1:3" x14ac:dyDescent="0.25">
      <c r="B26" t="s">
        <v>128</v>
      </c>
      <c r="C26" s="3">
        <v>38.017568870084197</v>
      </c>
    </row>
    <row r="27" spans="1:3" x14ac:dyDescent="0.25">
      <c r="B27" t="s">
        <v>122</v>
      </c>
      <c r="C27" s="3">
        <v>5.5270526006599701</v>
      </c>
    </row>
    <row r="29" spans="1:3" x14ac:dyDescent="0.25">
      <c r="A29" t="s">
        <v>88</v>
      </c>
      <c r="B29" t="s">
        <v>99</v>
      </c>
      <c r="C29" s="3">
        <v>3.9316365147991297</v>
      </c>
    </row>
    <row r="30" spans="1:3" x14ac:dyDescent="0.25">
      <c r="B30" t="s">
        <v>123</v>
      </c>
      <c r="C30" s="3">
        <v>4.6220110139041601</v>
      </c>
    </row>
    <row r="31" spans="1:3" x14ac:dyDescent="0.25">
      <c r="B31" t="s">
        <v>127</v>
      </c>
      <c r="C31" s="4">
        <v>3.8329141855760396</v>
      </c>
    </row>
    <row r="32" spans="1:3" x14ac:dyDescent="0.25">
      <c r="B32" t="s">
        <v>128</v>
      </c>
      <c r="C32" s="3">
        <v>4.3066838353424393</v>
      </c>
    </row>
    <row r="33" spans="1:3" x14ac:dyDescent="0.25">
      <c r="B33" t="s">
        <v>122</v>
      </c>
      <c r="C33" s="3">
        <v>4.7637522307311997</v>
      </c>
    </row>
    <row r="35" spans="1:3" x14ac:dyDescent="0.25">
      <c r="A35" t="s">
        <v>89</v>
      </c>
      <c r="B35" t="s">
        <v>99</v>
      </c>
      <c r="C35" s="3">
        <v>4.0457124361628498</v>
      </c>
    </row>
    <row r="36" spans="1:3" x14ac:dyDescent="0.25">
      <c r="B36" t="s">
        <v>123</v>
      </c>
      <c r="C36" s="4">
        <v>255.428932487216</v>
      </c>
    </row>
    <row r="37" spans="1:3" x14ac:dyDescent="0.25">
      <c r="B37" t="s">
        <v>127</v>
      </c>
      <c r="C37" s="4">
        <v>3.9566428557212796</v>
      </c>
    </row>
    <row r="38" spans="1:3" x14ac:dyDescent="0.25">
      <c r="B38" t="s">
        <v>128</v>
      </c>
      <c r="C38" s="3">
        <v>257.615744396661</v>
      </c>
    </row>
    <row r="39" spans="1:3" x14ac:dyDescent="0.25">
      <c r="B39" t="s">
        <v>122</v>
      </c>
      <c r="C39" s="3">
        <v>87.236898444301801</v>
      </c>
    </row>
    <row r="41" spans="1:3" x14ac:dyDescent="0.25">
      <c r="A41" t="s">
        <v>90</v>
      </c>
      <c r="B41" t="s">
        <v>99</v>
      </c>
      <c r="C41" s="3">
        <v>3.97088196264149</v>
      </c>
    </row>
    <row r="42" spans="1:3" x14ac:dyDescent="0.25">
      <c r="B42" t="s">
        <v>123</v>
      </c>
      <c r="C42" s="4">
        <v>18.562534808141301</v>
      </c>
    </row>
    <row r="43" spans="1:3" x14ac:dyDescent="0.25">
      <c r="B43" t="s">
        <v>127</v>
      </c>
      <c r="C43" s="4">
        <v>3.8927388664987004</v>
      </c>
    </row>
    <row r="44" spans="1:3" x14ac:dyDescent="0.25">
      <c r="B44" t="s">
        <v>128</v>
      </c>
      <c r="C44" s="6">
        <v>22.455830567761399</v>
      </c>
    </row>
    <row r="45" spans="1:3" x14ac:dyDescent="0.25">
      <c r="B45" t="s">
        <v>122</v>
      </c>
      <c r="C45" s="3">
        <v>5.1834014576238294</v>
      </c>
    </row>
    <row r="47" spans="1:3" x14ac:dyDescent="0.25">
      <c r="A47" t="s">
        <v>91</v>
      </c>
      <c r="B47" t="s">
        <v>99</v>
      </c>
      <c r="C47" s="6">
        <v>3.9839711540062099</v>
      </c>
    </row>
    <row r="48" spans="1:3" x14ac:dyDescent="0.25">
      <c r="B48" t="s">
        <v>123</v>
      </c>
      <c r="C48" s="3">
        <v>100.94180123821199</v>
      </c>
    </row>
    <row r="49" spans="1:3" x14ac:dyDescent="0.25">
      <c r="B49" t="s">
        <v>127</v>
      </c>
      <c r="C49" s="4">
        <v>4.0182885155032499</v>
      </c>
    </row>
    <row r="50" spans="1:3" x14ac:dyDescent="0.25">
      <c r="B50" t="s">
        <v>128</v>
      </c>
      <c r="C50" s="3">
        <v>175.41418747288799</v>
      </c>
    </row>
    <row r="51" spans="1:3" x14ac:dyDescent="0.25">
      <c r="B51" t="s">
        <v>122</v>
      </c>
      <c r="C51" s="3">
        <v>49.205985892700198</v>
      </c>
    </row>
    <row r="53" spans="1:3" x14ac:dyDescent="0.25">
      <c r="A53" t="s">
        <v>92</v>
      </c>
      <c r="B53" t="s">
        <v>99</v>
      </c>
      <c r="C53" s="3">
        <v>4.0284920472946801</v>
      </c>
    </row>
    <row r="54" spans="1:3" x14ac:dyDescent="0.25">
      <c r="B54" t="s">
        <v>123</v>
      </c>
      <c r="C54" s="3">
        <v>56.108568145599904</v>
      </c>
    </row>
    <row r="55" spans="1:3" x14ac:dyDescent="0.25">
      <c r="B55" t="s">
        <v>127</v>
      </c>
      <c r="C55" s="4">
        <v>3.8376865728793903</v>
      </c>
    </row>
    <row r="56" spans="1:3" x14ac:dyDescent="0.25">
      <c r="B56" t="s">
        <v>128</v>
      </c>
      <c r="C56" s="3">
        <v>95.157288505165198</v>
      </c>
    </row>
    <row r="57" spans="1:3" x14ac:dyDescent="0.25">
      <c r="B57" t="s">
        <v>122</v>
      </c>
      <c r="C57" s="3">
        <v>4.7857350962613401</v>
      </c>
    </row>
    <row r="59" spans="1:3" x14ac:dyDescent="0.25">
      <c r="A59" t="s">
        <v>93</v>
      </c>
      <c r="B59" t="s">
        <v>99</v>
      </c>
      <c r="C59" s="3">
        <v>4.0421477091988605</v>
      </c>
    </row>
    <row r="60" spans="1:3" x14ac:dyDescent="0.25">
      <c r="B60" t="s">
        <v>123</v>
      </c>
      <c r="C60" s="3">
        <v>4.9050243702718701</v>
      </c>
    </row>
    <row r="61" spans="1:3" x14ac:dyDescent="0.25">
      <c r="B61" t="s">
        <v>127</v>
      </c>
      <c r="C61" s="4">
        <v>3.7393793439305099</v>
      </c>
    </row>
    <row r="62" spans="1:3" x14ac:dyDescent="0.25">
      <c r="B62" t="s">
        <v>128</v>
      </c>
      <c r="C62" s="3">
        <v>4.3843462572294998</v>
      </c>
    </row>
    <row r="63" spans="1:3" x14ac:dyDescent="0.25">
      <c r="B63" t="s">
        <v>122</v>
      </c>
      <c r="C63" s="3">
        <v>4.3071141039148602</v>
      </c>
    </row>
    <row r="65" spans="1:3" x14ac:dyDescent="0.25">
      <c r="A65" t="s">
        <v>94</v>
      </c>
      <c r="B65" t="s">
        <v>99</v>
      </c>
      <c r="C65" s="3">
        <v>4.0289626601323594</v>
      </c>
    </row>
    <row r="66" spans="1:3" x14ac:dyDescent="0.25">
      <c r="B66" t="s">
        <v>123</v>
      </c>
      <c r="C66" s="3">
        <v>15.657812947597598</v>
      </c>
    </row>
    <row r="67" spans="1:3" x14ac:dyDescent="0.25">
      <c r="B67" t="s">
        <v>127</v>
      </c>
      <c r="C67" s="4">
        <v>3.8514609506296802</v>
      </c>
    </row>
    <row r="68" spans="1:3" x14ac:dyDescent="0.25">
      <c r="B68" t="s">
        <v>128</v>
      </c>
      <c r="C68" s="3">
        <v>34.8086932069291</v>
      </c>
    </row>
    <row r="69" spans="1:3" x14ac:dyDescent="0.25">
      <c r="B69" t="s">
        <v>122</v>
      </c>
      <c r="C69" s="3">
        <v>4.6501587636093795</v>
      </c>
    </row>
    <row r="71" spans="1:3" x14ac:dyDescent="0.25">
      <c r="A71" t="s">
        <v>95</v>
      </c>
      <c r="B71" t="s">
        <v>123</v>
      </c>
      <c r="C71" s="4">
        <v>78.593901072835692</v>
      </c>
    </row>
    <row r="72" spans="1:3" x14ac:dyDescent="0.25">
      <c r="B72" t="s">
        <v>128</v>
      </c>
      <c r="C72" s="6">
        <v>97.874750867818861</v>
      </c>
    </row>
    <row r="73" spans="1:3" x14ac:dyDescent="0.25">
      <c r="B73" t="s">
        <v>122</v>
      </c>
      <c r="C73" s="4">
        <v>14.497697880240301</v>
      </c>
    </row>
    <row r="75" spans="1:3" x14ac:dyDescent="0.25">
      <c r="A75" t="s">
        <v>113</v>
      </c>
      <c r="B75" t="s">
        <v>123</v>
      </c>
      <c r="C75" s="4">
        <v>41.832405590795901</v>
      </c>
    </row>
    <row r="76" spans="1:3" x14ac:dyDescent="0.25">
      <c r="B76" t="s">
        <v>128</v>
      </c>
      <c r="C76" s="3">
        <v>38.640399307239598</v>
      </c>
    </row>
    <row r="77" spans="1:3" x14ac:dyDescent="0.25">
      <c r="B77" t="s">
        <v>122</v>
      </c>
      <c r="C77" s="3">
        <v>13.2468321942732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12592-B321-4BC2-A0E1-BAACC69222D3}">
  <dimension ref="A1:P76"/>
  <sheetViews>
    <sheetView tabSelected="1" workbookViewId="0">
      <selection activeCell="O6" sqref="O6"/>
    </sheetView>
  </sheetViews>
  <sheetFormatPr defaultRowHeight="15" x14ac:dyDescent="0.25"/>
  <cols>
    <col min="1" max="1" width="10.140625" customWidth="1"/>
    <col min="4" max="4" width="10.140625" customWidth="1"/>
    <col min="5" max="5" width="13.140625" customWidth="1"/>
    <col min="7" max="7" width="16.5703125" hidden="1" customWidth="1"/>
    <col min="8" max="8" width="20.140625" hidden="1" customWidth="1"/>
    <col min="9" max="9" width="15" hidden="1" customWidth="1"/>
    <col min="10" max="10" width="16.7109375" hidden="1" customWidth="1"/>
    <col min="11" max="11" width="16.5703125" hidden="1" customWidth="1"/>
    <col min="12" max="12" width="17.5703125" hidden="1" customWidth="1"/>
    <col min="13" max="13" width="17.5703125" customWidth="1"/>
    <col min="14" max="14" width="17.85546875" customWidth="1"/>
    <col min="16" max="16" width="12" bestFit="1" customWidth="1"/>
    <col min="20" max="22" width="11" customWidth="1"/>
  </cols>
  <sheetData>
    <row r="1" spans="1:16" x14ac:dyDescent="0.25">
      <c r="A1" t="s">
        <v>0</v>
      </c>
      <c r="B1" t="s">
        <v>83</v>
      </c>
      <c r="C1" t="s">
        <v>84</v>
      </c>
      <c r="D1" t="s">
        <v>85</v>
      </c>
      <c r="E1" t="s">
        <v>98</v>
      </c>
      <c r="F1" t="s">
        <v>102</v>
      </c>
      <c r="G1" t="s">
        <v>1</v>
      </c>
      <c r="H1" t="s">
        <v>2</v>
      </c>
      <c r="I1" t="s">
        <v>3</v>
      </c>
      <c r="J1" t="s">
        <v>4</v>
      </c>
      <c r="K1" t="s">
        <v>5</v>
      </c>
      <c r="L1" t="s">
        <v>6</v>
      </c>
      <c r="M1" t="s">
        <v>125</v>
      </c>
      <c r="N1" t="s">
        <v>7</v>
      </c>
      <c r="O1" t="s">
        <v>124</v>
      </c>
      <c r="P1" t="s">
        <v>126</v>
      </c>
    </row>
    <row r="2" spans="1:16" x14ac:dyDescent="0.25">
      <c r="A2">
        <v>339110</v>
      </c>
      <c r="B2">
        <v>1</v>
      </c>
      <c r="C2">
        <v>1</v>
      </c>
      <c r="D2" t="s">
        <v>86</v>
      </c>
      <c r="E2" t="s">
        <v>99</v>
      </c>
      <c r="F2" t="s">
        <v>103</v>
      </c>
      <c r="G2" s="1">
        <v>44852.656180555554</v>
      </c>
      <c r="H2" t="s">
        <v>8</v>
      </c>
      <c r="I2">
        <v>0.92025199999999996</v>
      </c>
      <c r="J2">
        <v>99.472657297347993</v>
      </c>
      <c r="K2">
        <v>0.44943095736234701</v>
      </c>
      <c r="L2">
        <v>1.04600085930698E-2</v>
      </c>
      <c r="M2">
        <v>5</v>
      </c>
      <c r="N2">
        <v>1.22497522498566</v>
      </c>
      <c r="O2">
        <f>Table1[[#This Row],[calc_%_H2_umol]]/2</f>
        <v>0.61248761249283001</v>
      </c>
      <c r="P2">
        <f>Table1[[#This Row],[h2 umol/h]]/(Table1[[#This Row],[Amount]]/1000)</f>
        <v>122.497522498566</v>
      </c>
    </row>
    <row r="3" spans="1:16" x14ac:dyDescent="0.25">
      <c r="A3">
        <v>339111</v>
      </c>
      <c r="B3">
        <v>1</v>
      </c>
      <c r="C3">
        <v>2</v>
      </c>
      <c r="D3" t="s">
        <v>87</v>
      </c>
      <c r="E3" t="s">
        <v>99</v>
      </c>
      <c r="F3" t="s">
        <v>103</v>
      </c>
      <c r="G3" s="1">
        <v>44852.664942129632</v>
      </c>
      <c r="H3" t="s">
        <v>9</v>
      </c>
      <c r="I3">
        <v>0.91470200000000002</v>
      </c>
      <c r="J3">
        <v>99.825487591254898</v>
      </c>
      <c r="K3">
        <v>0.10681225734206599</v>
      </c>
      <c r="L3">
        <v>1.58481064936884E-3</v>
      </c>
      <c r="M3">
        <v>5</v>
      </c>
      <c r="N3">
        <v>0.29112896391632898</v>
      </c>
      <c r="O3">
        <f>Table1[[#This Row],[calc_%_H2_umol]]/2</f>
        <v>0.14556448195816449</v>
      </c>
      <c r="P3">
        <f>Table1[[#This Row],[h2 umol/h]]/(Table1[[#This Row],[Amount]]/1000)</f>
        <v>29.112896391632898</v>
      </c>
    </row>
    <row r="4" spans="1:16" x14ac:dyDescent="0.25">
      <c r="A4">
        <v>339112</v>
      </c>
      <c r="B4">
        <v>1</v>
      </c>
      <c r="C4">
        <v>3</v>
      </c>
      <c r="D4" t="s">
        <v>88</v>
      </c>
      <c r="E4" t="s">
        <v>99</v>
      </c>
      <c r="F4" t="s">
        <v>103</v>
      </c>
      <c r="G4" s="1">
        <v>44852.67386574074</v>
      </c>
      <c r="H4" t="s">
        <v>10</v>
      </c>
      <c r="I4">
        <v>0.92857699999999999</v>
      </c>
      <c r="J4">
        <v>99.919871802125996</v>
      </c>
      <c r="K4">
        <v>1.6957688551966998E-2</v>
      </c>
      <c r="L4">
        <v>6.4018399957485898E-4</v>
      </c>
      <c r="M4">
        <v>5</v>
      </c>
      <c r="N4">
        <v>4.6220110139041599E-2</v>
      </c>
      <c r="O4">
        <f>Table1[[#This Row],[calc_%_H2_umol]]/2</f>
        <v>2.31100550695208E-2</v>
      </c>
      <c r="P4">
        <f>Table1[[#This Row],[h2 umol/h]]/(Table1[[#This Row],[Amount]]/1000)</f>
        <v>4.6220110139041601</v>
      </c>
    </row>
    <row r="5" spans="1:16" x14ac:dyDescent="0.25">
      <c r="A5">
        <v>339113</v>
      </c>
      <c r="B5">
        <v>1</v>
      </c>
      <c r="C5">
        <v>4</v>
      </c>
      <c r="D5" t="s">
        <v>89</v>
      </c>
      <c r="E5" t="s">
        <v>99</v>
      </c>
      <c r="F5" t="s">
        <v>103</v>
      </c>
      <c r="G5" s="1">
        <v>44852.682627314818</v>
      </c>
      <c r="H5" t="s">
        <v>11</v>
      </c>
      <c r="I5">
        <v>0.93697699999999995</v>
      </c>
      <c r="J5">
        <v>99.001761346158503</v>
      </c>
      <c r="K5">
        <v>0.93714278725200995</v>
      </c>
      <c r="L5">
        <v>2.1845021968037399E-2</v>
      </c>
      <c r="M5">
        <v>5</v>
      </c>
      <c r="N5">
        <v>2.5542893248721601</v>
      </c>
      <c r="O5">
        <f>Table1[[#This Row],[calc_%_H2_umol]]/2</f>
        <v>1.27714466243608</v>
      </c>
      <c r="P5">
        <f>Table1[[#This Row],[h2 umol/h]]/(Table1[[#This Row],[Amount]]/1000)</f>
        <v>255.428932487216</v>
      </c>
    </row>
    <row r="6" spans="1:16" x14ac:dyDescent="0.25">
      <c r="A6">
        <v>339114</v>
      </c>
      <c r="B6">
        <v>1</v>
      </c>
      <c r="C6">
        <v>5</v>
      </c>
      <c r="D6" t="s">
        <v>90</v>
      </c>
      <c r="E6" t="s">
        <v>99</v>
      </c>
      <c r="F6" t="s">
        <v>103</v>
      </c>
      <c r="G6" s="1">
        <v>44852.69159722222</v>
      </c>
      <c r="H6" t="s">
        <v>12</v>
      </c>
      <c r="I6">
        <v>0.92857699999999999</v>
      </c>
      <c r="J6">
        <v>99.874252291409405</v>
      </c>
      <c r="K6">
        <v>6.8104053206402698E-2</v>
      </c>
      <c r="L6">
        <v>3.2006568292724901E-4</v>
      </c>
      <c r="M6">
        <v>5</v>
      </c>
      <c r="N6">
        <v>0.18562534808141301</v>
      </c>
      <c r="O6">
        <f>Table1[[#This Row],[calc_%_H2_umol]]/2</f>
        <v>9.2812674040706505E-2</v>
      </c>
      <c r="P6">
        <f>Table1[[#This Row],[h2 umol/h]]/(Table1[[#This Row],[Amount]]/1000)</f>
        <v>18.562534808141301</v>
      </c>
    </row>
    <row r="7" spans="1:16" x14ac:dyDescent="0.25">
      <c r="A7">
        <v>339115</v>
      </c>
      <c r="B7">
        <v>1</v>
      </c>
      <c r="C7">
        <v>6</v>
      </c>
      <c r="D7" t="s">
        <v>91</v>
      </c>
      <c r="E7" t="s">
        <v>99</v>
      </c>
      <c r="F7" t="s">
        <v>103</v>
      </c>
      <c r="G7" s="1">
        <v>44852.700601851851</v>
      </c>
      <c r="H7" t="s">
        <v>13</v>
      </c>
      <c r="I7">
        <v>0.911852</v>
      </c>
      <c r="J7">
        <v>99.570600620831797</v>
      </c>
      <c r="K7">
        <v>0.37034520734001403</v>
      </c>
      <c r="L7">
        <v>7.6492084441726503E-3</v>
      </c>
      <c r="M7">
        <v>5</v>
      </c>
      <c r="N7">
        <v>1.0094180123821199</v>
      </c>
      <c r="O7">
        <f>Table1[[#This Row],[calc_%_H2_umol]]/2</f>
        <v>0.50470900619105996</v>
      </c>
      <c r="P7">
        <f>Table1[[#This Row],[h2 umol/h]]/(Table1[[#This Row],[Amount]]/1000)</f>
        <v>100.94180123821199</v>
      </c>
    </row>
    <row r="8" spans="1:16" x14ac:dyDescent="0.25">
      <c r="A8">
        <v>339116</v>
      </c>
      <c r="B8">
        <v>1</v>
      </c>
      <c r="C8">
        <v>7</v>
      </c>
      <c r="D8" t="s">
        <v>92</v>
      </c>
      <c r="E8" t="s">
        <v>99</v>
      </c>
      <c r="F8" t="s">
        <v>103</v>
      </c>
      <c r="G8" s="1">
        <v>44852.709594907406</v>
      </c>
      <c r="H8" t="s">
        <v>14</v>
      </c>
      <c r="I8">
        <v>0.93420199999999998</v>
      </c>
      <c r="J8">
        <v>99.738350806785903</v>
      </c>
      <c r="K8">
        <v>0.20585663271845001</v>
      </c>
      <c r="L8">
        <v>4.41522334037572E-3</v>
      </c>
      <c r="M8">
        <v>5</v>
      </c>
      <c r="N8">
        <v>0.56108568145599902</v>
      </c>
      <c r="O8">
        <f>Table1[[#This Row],[calc_%_H2_umol]]/2</f>
        <v>0.28054284072799951</v>
      </c>
      <c r="P8">
        <f>Table1[[#This Row],[h2 umol/h]]/(Table1[[#This Row],[Amount]]/1000)</f>
        <v>56.108568145599904</v>
      </c>
    </row>
    <row r="9" spans="1:16" x14ac:dyDescent="0.25">
      <c r="A9">
        <v>339117</v>
      </c>
      <c r="B9">
        <v>1</v>
      </c>
      <c r="C9">
        <v>8</v>
      </c>
      <c r="D9" t="s">
        <v>93</v>
      </c>
      <c r="E9" t="s">
        <v>99</v>
      </c>
      <c r="F9" t="s">
        <v>103</v>
      </c>
      <c r="G9" s="1">
        <v>44852.718645833331</v>
      </c>
      <c r="H9" t="s">
        <v>15</v>
      </c>
      <c r="I9">
        <v>0.92580200000000001</v>
      </c>
      <c r="J9">
        <v>99.926252461038501</v>
      </c>
      <c r="K9">
        <v>1.7996035786297E-2</v>
      </c>
      <c r="L9">
        <v>1.0431073813928699E-3</v>
      </c>
      <c r="M9">
        <v>5</v>
      </c>
      <c r="N9">
        <v>4.9050243702718703E-2</v>
      </c>
      <c r="O9">
        <f>Table1[[#This Row],[calc_%_H2_umol]]/2</f>
        <v>2.4525121851359351E-2</v>
      </c>
      <c r="P9">
        <f>Table1[[#This Row],[h2 umol/h]]/(Table1[[#This Row],[Amount]]/1000)</f>
        <v>4.9050243702718701</v>
      </c>
    </row>
    <row r="10" spans="1:16" x14ac:dyDescent="0.25">
      <c r="A10">
        <v>339118</v>
      </c>
      <c r="B10">
        <v>1</v>
      </c>
      <c r="C10">
        <v>9</v>
      </c>
      <c r="D10" t="s">
        <v>94</v>
      </c>
      <c r="E10" t="s">
        <v>99</v>
      </c>
      <c r="F10" t="s">
        <v>103</v>
      </c>
      <c r="G10" s="1">
        <v>44852.72760416667</v>
      </c>
      <c r="H10" t="s">
        <v>16</v>
      </c>
      <c r="I10">
        <v>0.92302700000000004</v>
      </c>
      <c r="J10">
        <v>99.889233721341895</v>
      </c>
      <c r="K10">
        <v>5.7446923984292998E-2</v>
      </c>
      <c r="L10">
        <v>4.0223682628109502E-4</v>
      </c>
      <c r="M10">
        <v>5</v>
      </c>
      <c r="N10">
        <v>0.15657812947597599</v>
      </c>
      <c r="O10">
        <f>Table1[[#This Row],[calc_%_H2_umol]]/2</f>
        <v>7.8289064737987996E-2</v>
      </c>
      <c r="P10">
        <f>Table1[[#This Row],[h2 umol/h]]/(Table1[[#This Row],[Amount]]/1000)</f>
        <v>15.657812947597598</v>
      </c>
    </row>
    <row r="11" spans="1:16" x14ac:dyDescent="0.25">
      <c r="A11">
        <v>339119</v>
      </c>
      <c r="B11">
        <v>1</v>
      </c>
      <c r="C11">
        <v>10</v>
      </c>
      <c r="D11" t="s">
        <v>95</v>
      </c>
      <c r="E11" t="s">
        <v>99</v>
      </c>
      <c r="F11" t="s">
        <v>103</v>
      </c>
      <c r="G11" s="1">
        <v>44852.736562500002</v>
      </c>
      <c r="H11" t="s">
        <v>17</v>
      </c>
      <c r="I11">
        <v>0.92580200000000001</v>
      </c>
      <c r="J11">
        <v>99.650092133627595</v>
      </c>
      <c r="K11">
        <v>0.29412009411429502</v>
      </c>
      <c r="L11">
        <v>6.52355349220841E-3</v>
      </c>
      <c r="M11">
        <v>5.0999999999999996</v>
      </c>
      <c r="N11">
        <v>0.801657790942924</v>
      </c>
      <c r="O11">
        <f>Table1[[#This Row],[calc_%_H2_umol]]/2</f>
        <v>0.400828895471462</v>
      </c>
      <c r="P11">
        <f>Table1[[#This Row],[h2 umol/h]]/(Table1[[#This Row],[Amount]]/1000)</f>
        <v>78.593901072835692</v>
      </c>
    </row>
    <row r="12" spans="1:16" x14ac:dyDescent="0.25">
      <c r="A12">
        <v>339120</v>
      </c>
      <c r="B12">
        <v>1</v>
      </c>
      <c r="C12">
        <v>11</v>
      </c>
      <c r="D12" t="s">
        <v>96</v>
      </c>
      <c r="E12" t="s">
        <v>99</v>
      </c>
      <c r="F12" t="s">
        <v>103</v>
      </c>
      <c r="G12" s="1">
        <v>44852.74559027778</v>
      </c>
      <c r="H12" t="s">
        <v>18</v>
      </c>
      <c r="I12">
        <v>0.92857699999999999</v>
      </c>
      <c r="J12">
        <v>99.795287184053805</v>
      </c>
      <c r="K12">
        <v>0.15347884357139899</v>
      </c>
      <c r="L12">
        <v>2.6352016586330298E-3</v>
      </c>
      <c r="M12">
        <v>5.0250000000000004</v>
      </c>
      <c r="N12">
        <v>0.41832405590795901</v>
      </c>
      <c r="O12">
        <f>Table1[[#This Row],[calc_%_H2_umol]]/2</f>
        <v>0.20916202795397951</v>
      </c>
      <c r="P12">
        <f>Table1[[#This Row],[h2 umol/h]]/(Table1[[#This Row],[Amount]]/1000)</f>
        <v>41.624284169946172</v>
      </c>
    </row>
    <row r="13" spans="1:16" x14ac:dyDescent="0.25">
      <c r="A13">
        <v>339121</v>
      </c>
      <c r="B13">
        <v>1</v>
      </c>
      <c r="C13">
        <v>12</v>
      </c>
      <c r="D13" t="s">
        <v>97</v>
      </c>
      <c r="E13" t="s">
        <v>99</v>
      </c>
      <c r="F13" t="s">
        <v>103</v>
      </c>
      <c r="G13" s="1">
        <v>44852.753738425927</v>
      </c>
      <c r="H13" t="s">
        <v>19</v>
      </c>
      <c r="I13">
        <v>1.0903499999999999</v>
      </c>
      <c r="J13">
        <v>99.825265767227194</v>
      </c>
      <c r="K13">
        <v>1.3562031208476001E-2</v>
      </c>
      <c r="L13">
        <v>3.8257308047955399E-4</v>
      </c>
      <c r="M13">
        <v>5</v>
      </c>
      <c r="N13">
        <v>3.6964859582361703E-2</v>
      </c>
      <c r="O13">
        <f>Table1[[#This Row],[calc_%_H2_umol]]/2</f>
        <v>1.8482429791180852E-2</v>
      </c>
      <c r="P13">
        <f>Table1[[#This Row],[h2 umol/h]]/(Table1[[#This Row],[Amount]]/1000)</f>
        <v>3.6964859582361704</v>
      </c>
    </row>
    <row r="14" spans="1:16" x14ac:dyDescent="0.25">
      <c r="A14">
        <v>339122</v>
      </c>
      <c r="B14">
        <v>1</v>
      </c>
      <c r="C14">
        <v>13</v>
      </c>
      <c r="D14" t="s">
        <v>97</v>
      </c>
      <c r="E14" t="s">
        <v>99</v>
      </c>
      <c r="F14" t="s">
        <v>103</v>
      </c>
      <c r="G14" s="1">
        <v>44852.761967592596</v>
      </c>
      <c r="H14" t="s">
        <v>20</v>
      </c>
      <c r="I14">
        <v>1.0931200000000001</v>
      </c>
      <c r="J14">
        <v>99.817104984926104</v>
      </c>
      <c r="K14">
        <v>1.3372562309472201E-2</v>
      </c>
      <c r="L14">
        <v>3.88219272519339E-4</v>
      </c>
      <c r="M14">
        <v>5</v>
      </c>
      <c r="N14">
        <v>3.6448440534267802E-2</v>
      </c>
      <c r="O14">
        <f>Table1[[#This Row],[calc_%_H2_umol]]/2</f>
        <v>1.8224220267133901E-2</v>
      </c>
      <c r="P14">
        <f>Table1[[#This Row],[h2 umol/h]]/(Table1[[#This Row],[Amount]]/1000)</f>
        <v>3.6448440534267803</v>
      </c>
    </row>
    <row r="15" spans="1:16" x14ac:dyDescent="0.25">
      <c r="A15">
        <v>339123</v>
      </c>
      <c r="B15">
        <v>1</v>
      </c>
      <c r="C15">
        <v>14</v>
      </c>
      <c r="D15" t="s">
        <v>97</v>
      </c>
      <c r="E15" t="s">
        <v>99</v>
      </c>
      <c r="F15" t="s">
        <v>103</v>
      </c>
      <c r="G15" s="1">
        <v>44852.770138888889</v>
      </c>
      <c r="H15" t="s">
        <v>21</v>
      </c>
      <c r="I15">
        <v>1.0875699999999999</v>
      </c>
      <c r="J15">
        <v>99.8278141735818</v>
      </c>
      <c r="K15">
        <v>1.35602613850218E-2</v>
      </c>
      <c r="L15">
        <v>5.1871662325850905E-4</v>
      </c>
      <c r="M15">
        <v>5</v>
      </c>
      <c r="N15">
        <v>3.6960035727109701E-2</v>
      </c>
      <c r="O15">
        <f>Table1[[#This Row],[calc_%_H2_umol]]/2</f>
        <v>1.8480017863554851E-2</v>
      </c>
      <c r="P15">
        <f>Table1[[#This Row],[h2 umol/h]]/(Table1[[#This Row],[Amount]]/1000)</f>
        <v>3.6960035727109699</v>
      </c>
    </row>
    <row r="16" spans="1:16" x14ac:dyDescent="0.25">
      <c r="A16">
        <v>339124</v>
      </c>
      <c r="B16">
        <v>1</v>
      </c>
      <c r="C16">
        <v>15</v>
      </c>
      <c r="D16" t="s">
        <v>97</v>
      </c>
      <c r="E16" t="s">
        <v>99</v>
      </c>
      <c r="F16" t="s">
        <v>103</v>
      </c>
      <c r="G16" s="1">
        <v>44852.778321759259</v>
      </c>
      <c r="H16" t="s">
        <v>22</v>
      </c>
      <c r="I16">
        <v>1.08195</v>
      </c>
      <c r="J16">
        <v>99.814233935433805</v>
      </c>
      <c r="K16">
        <v>1.35967918836954E-2</v>
      </c>
      <c r="L16">
        <v>5.9602433606687302E-4</v>
      </c>
      <c r="M16">
        <v>5</v>
      </c>
      <c r="N16">
        <v>3.7059603758858702E-2</v>
      </c>
      <c r="O16">
        <f>Table1[[#This Row],[calc_%_H2_umol]]/2</f>
        <v>1.8529801879429351E-2</v>
      </c>
      <c r="P16">
        <f>Table1[[#This Row],[h2 umol/h]]/(Table1[[#This Row],[Amount]]/1000)</f>
        <v>3.7059603758858701</v>
      </c>
    </row>
    <row r="17" spans="1:16" x14ac:dyDescent="0.25">
      <c r="A17">
        <v>339125</v>
      </c>
      <c r="B17">
        <v>2</v>
      </c>
      <c r="C17">
        <v>1</v>
      </c>
      <c r="D17" t="s">
        <v>86</v>
      </c>
      <c r="E17" t="s">
        <v>100</v>
      </c>
      <c r="F17" t="s">
        <v>103</v>
      </c>
      <c r="G17" s="1">
        <v>44852.788240740738</v>
      </c>
      <c r="H17" t="s">
        <v>23</v>
      </c>
      <c r="I17">
        <v>0.92025199999999996</v>
      </c>
      <c r="J17">
        <v>99.266226259566693</v>
      </c>
      <c r="K17">
        <v>0.68323543895053696</v>
      </c>
      <c r="L17">
        <v>1.4714919706638499E-2</v>
      </c>
      <c r="M17">
        <v>5</v>
      </c>
      <c r="N17">
        <v>1.86223594934034</v>
      </c>
      <c r="O17">
        <f>Table1[[#This Row],[calc_%_H2_umol]]/2</f>
        <v>0.93111797467016999</v>
      </c>
      <c r="P17">
        <f>Table1[[#This Row],[h2 umol/h]]/(Table1[[#This Row],[Amount]]/1000)</f>
        <v>186.223594934034</v>
      </c>
    </row>
    <row r="18" spans="1:16" x14ac:dyDescent="0.25">
      <c r="A18">
        <v>339126</v>
      </c>
      <c r="B18">
        <v>2</v>
      </c>
      <c r="C18">
        <v>2</v>
      </c>
      <c r="D18" t="s">
        <v>87</v>
      </c>
      <c r="E18" t="s">
        <v>100</v>
      </c>
      <c r="F18" t="s">
        <v>103</v>
      </c>
      <c r="G18" s="1">
        <v>44852.797210648147</v>
      </c>
      <c r="H18" t="s">
        <v>24</v>
      </c>
      <c r="I18">
        <v>0.92302700000000004</v>
      </c>
      <c r="J18">
        <v>99.811339332898598</v>
      </c>
      <c r="K18">
        <v>0.13948259544653899</v>
      </c>
      <c r="L18">
        <v>2.3874229764774399E-3</v>
      </c>
      <c r="M18">
        <v>5</v>
      </c>
      <c r="N18">
        <v>0.38017568870084201</v>
      </c>
      <c r="O18">
        <f>Table1[[#This Row],[calc_%_H2_umol]]/2</f>
        <v>0.190087844350421</v>
      </c>
      <c r="P18">
        <f>Table1[[#This Row],[h2 umol/h]]/(Table1[[#This Row],[Amount]]/1000)</f>
        <v>38.017568870084197</v>
      </c>
    </row>
    <row r="19" spans="1:16" x14ac:dyDescent="0.25">
      <c r="A19">
        <v>339127</v>
      </c>
      <c r="B19">
        <v>2</v>
      </c>
      <c r="C19">
        <v>3</v>
      </c>
      <c r="D19" t="s">
        <v>88</v>
      </c>
      <c r="E19" t="s">
        <v>100</v>
      </c>
      <c r="F19" t="s">
        <v>103</v>
      </c>
      <c r="G19" s="1">
        <v>44852.806215277778</v>
      </c>
      <c r="H19" t="s">
        <v>25</v>
      </c>
      <c r="I19">
        <v>0.93135199999999996</v>
      </c>
      <c r="J19">
        <v>99.937945308282096</v>
      </c>
      <c r="K19">
        <v>1.58007851889213E-2</v>
      </c>
      <c r="L19">
        <v>8.9265136711816698E-4</v>
      </c>
      <c r="M19">
        <v>5</v>
      </c>
      <c r="N19">
        <v>4.3066838353424397E-2</v>
      </c>
      <c r="O19">
        <f>Table1[[#This Row],[calc_%_H2_umol]]/2</f>
        <v>2.1533419176712199E-2</v>
      </c>
      <c r="P19">
        <f>Table1[[#This Row],[h2 umol/h]]/(Table1[[#This Row],[Amount]]/1000)</f>
        <v>4.3066838353424393</v>
      </c>
    </row>
    <row r="20" spans="1:16" x14ac:dyDescent="0.25">
      <c r="A20">
        <v>339128</v>
      </c>
      <c r="B20">
        <v>2</v>
      </c>
      <c r="C20">
        <v>4</v>
      </c>
      <c r="D20" t="s">
        <v>89</v>
      </c>
      <c r="E20" t="s">
        <v>100</v>
      </c>
      <c r="F20" t="s">
        <v>103</v>
      </c>
      <c r="G20" s="1">
        <v>44852.815196759257</v>
      </c>
      <c r="H20" t="s">
        <v>26</v>
      </c>
      <c r="I20">
        <v>0.93697699999999995</v>
      </c>
      <c r="J20">
        <v>99.008030208839997</v>
      </c>
      <c r="K20">
        <v>0.94516597784384104</v>
      </c>
      <c r="L20">
        <v>2.0536404868399999E-2</v>
      </c>
      <c r="M20">
        <v>5</v>
      </c>
      <c r="N20">
        <v>2.57615744396661</v>
      </c>
      <c r="O20">
        <f>Table1[[#This Row],[calc_%_H2_umol]]/2</f>
        <v>1.288078721983305</v>
      </c>
      <c r="P20">
        <f>Table1[[#This Row],[h2 umol/h]]/(Table1[[#This Row],[Amount]]/1000)</f>
        <v>257.615744396661</v>
      </c>
    </row>
    <row r="21" spans="1:16" x14ac:dyDescent="0.25">
      <c r="A21">
        <v>339129</v>
      </c>
      <c r="B21">
        <v>2</v>
      </c>
      <c r="C21">
        <v>5</v>
      </c>
      <c r="D21" t="s">
        <v>90</v>
      </c>
      <c r="E21" t="s">
        <v>100</v>
      </c>
      <c r="F21" t="s">
        <v>103</v>
      </c>
      <c r="G21" s="1">
        <v>44852.824155092596</v>
      </c>
      <c r="H21" t="s">
        <v>27</v>
      </c>
      <c r="I21">
        <v>0.91747699999999999</v>
      </c>
      <c r="J21">
        <v>99.871250109127104</v>
      </c>
      <c r="K21">
        <v>8.2388159569135894E-2</v>
      </c>
      <c r="L21">
        <v>1.4530818685785901E-3</v>
      </c>
      <c r="M21">
        <v>5</v>
      </c>
      <c r="N21">
        <v>0.22455830567761401</v>
      </c>
      <c r="O21">
        <f>Table1[[#This Row],[calc_%_H2_umol]]/2</f>
        <v>0.112279152838807</v>
      </c>
      <c r="P21">
        <f>Table1[[#This Row],[h2 umol/h]]/(Table1[[#This Row],[Amount]]/1000)</f>
        <v>22.455830567761399</v>
      </c>
    </row>
    <row r="22" spans="1:16" x14ac:dyDescent="0.25">
      <c r="A22">
        <v>339130</v>
      </c>
      <c r="B22">
        <v>2</v>
      </c>
      <c r="C22">
        <v>6</v>
      </c>
      <c r="D22" t="s">
        <v>91</v>
      </c>
      <c r="E22" t="s">
        <v>100</v>
      </c>
      <c r="F22" t="s">
        <v>103</v>
      </c>
      <c r="G22" s="1">
        <v>44852.833182870374</v>
      </c>
      <c r="H22" t="s">
        <v>28</v>
      </c>
      <c r="I22">
        <v>0.91747699999999999</v>
      </c>
      <c r="J22">
        <v>99.310835417302002</v>
      </c>
      <c r="K22">
        <v>0.64357682182348697</v>
      </c>
      <c r="L22">
        <v>1.3890930921299199E-2</v>
      </c>
      <c r="M22">
        <v>5</v>
      </c>
      <c r="N22">
        <v>1.7541418747288799</v>
      </c>
      <c r="O22">
        <f>Table1[[#This Row],[calc_%_H2_umol]]/2</f>
        <v>0.87707093736443997</v>
      </c>
      <c r="P22">
        <f>Table1[[#This Row],[h2 umol/h]]/(Table1[[#This Row],[Amount]]/1000)</f>
        <v>175.41418747288799</v>
      </c>
    </row>
    <row r="23" spans="1:16" x14ac:dyDescent="0.25">
      <c r="A23">
        <v>339131</v>
      </c>
      <c r="B23">
        <v>2</v>
      </c>
      <c r="C23">
        <v>7</v>
      </c>
      <c r="D23" t="s">
        <v>92</v>
      </c>
      <c r="E23" t="s">
        <v>100</v>
      </c>
      <c r="F23" t="s">
        <v>103</v>
      </c>
      <c r="G23" s="1">
        <v>44852.842164351852</v>
      </c>
      <c r="H23" t="s">
        <v>29</v>
      </c>
      <c r="I23">
        <v>0.93975200000000003</v>
      </c>
      <c r="J23">
        <v>99.607263259768303</v>
      </c>
      <c r="K23">
        <v>0.34912241815651401</v>
      </c>
      <c r="L23">
        <v>6.5718232212891199E-3</v>
      </c>
      <c r="M23">
        <v>5</v>
      </c>
      <c r="N23">
        <v>0.95157288505165205</v>
      </c>
      <c r="O23">
        <f>Table1[[#This Row],[calc_%_H2_umol]]/2</f>
        <v>0.47578644252582603</v>
      </c>
      <c r="P23">
        <f>Table1[[#This Row],[h2 umol/h]]/(Table1[[#This Row],[Amount]]/1000)</f>
        <v>95.157288505165198</v>
      </c>
    </row>
    <row r="24" spans="1:16" x14ac:dyDescent="0.25">
      <c r="A24">
        <v>339132</v>
      </c>
      <c r="B24">
        <v>2</v>
      </c>
      <c r="C24">
        <v>8</v>
      </c>
      <c r="D24" t="s">
        <v>93</v>
      </c>
      <c r="E24" t="s">
        <v>100</v>
      </c>
      <c r="F24" t="s">
        <v>103</v>
      </c>
      <c r="G24" s="1">
        <v>44852.851111111115</v>
      </c>
      <c r="H24" t="s">
        <v>30</v>
      </c>
      <c r="I24">
        <v>0.92857699999999999</v>
      </c>
      <c r="J24">
        <v>99.939395398762997</v>
      </c>
      <c r="K24">
        <v>1.60857207199251E-2</v>
      </c>
      <c r="L24">
        <v>5.9983132496740498E-4</v>
      </c>
      <c r="M24">
        <v>5</v>
      </c>
      <c r="N24">
        <v>4.3843462572295003E-2</v>
      </c>
      <c r="O24">
        <f>Table1[[#This Row],[calc_%_H2_umol]]/2</f>
        <v>2.1921731286147501E-2</v>
      </c>
      <c r="P24">
        <f>Table1[[#This Row],[h2 umol/h]]/(Table1[[#This Row],[Amount]]/1000)</f>
        <v>4.3843462572294998</v>
      </c>
    </row>
    <row r="25" spans="1:16" x14ac:dyDescent="0.25">
      <c r="A25">
        <v>339133</v>
      </c>
      <c r="B25">
        <v>2</v>
      </c>
      <c r="C25">
        <v>9</v>
      </c>
      <c r="D25" t="s">
        <v>94</v>
      </c>
      <c r="E25" t="s">
        <v>100</v>
      </c>
      <c r="F25" t="s">
        <v>103</v>
      </c>
      <c r="G25" s="1">
        <v>44852.860069444447</v>
      </c>
      <c r="H25" t="s">
        <v>31</v>
      </c>
      <c r="I25">
        <v>0.92857699999999999</v>
      </c>
      <c r="J25">
        <v>99.827757260251701</v>
      </c>
      <c r="K25">
        <v>0.127709556841898</v>
      </c>
      <c r="L25">
        <v>2.1743613927176302E-3</v>
      </c>
      <c r="M25">
        <v>5</v>
      </c>
      <c r="N25">
        <v>0.34808693206929098</v>
      </c>
      <c r="O25">
        <f>Table1[[#This Row],[calc_%_H2_umol]]/2</f>
        <v>0.17404346603464549</v>
      </c>
      <c r="P25">
        <f>Table1[[#This Row],[h2 umol/h]]/(Table1[[#This Row],[Amount]]/1000)</f>
        <v>34.8086932069291</v>
      </c>
    </row>
    <row r="26" spans="1:16" x14ac:dyDescent="0.25">
      <c r="A26">
        <v>339134</v>
      </c>
      <c r="B26">
        <v>2</v>
      </c>
      <c r="C26">
        <v>10</v>
      </c>
      <c r="D26" t="s">
        <v>95</v>
      </c>
      <c r="E26" t="s">
        <v>100</v>
      </c>
      <c r="F26" t="s">
        <v>103</v>
      </c>
      <c r="G26" s="1">
        <v>44852.869016203702</v>
      </c>
      <c r="H26" t="s">
        <v>32</v>
      </c>
      <c r="I26">
        <v>0.93135199999999996</v>
      </c>
      <c r="J26">
        <v>99.575625930121205</v>
      </c>
      <c r="K26">
        <v>0.38063806199605599</v>
      </c>
      <c r="L26">
        <v>7.9262338090509699E-3</v>
      </c>
      <c r="M26">
        <v>5.3</v>
      </c>
      <c r="N26">
        <v>1.0374723591988799</v>
      </c>
      <c r="O26">
        <f>Table1[[#This Row],[calc_%_H2_umol]]/2</f>
        <v>0.51873617959943996</v>
      </c>
      <c r="P26">
        <f>Table1[[#This Row],[h2 umol/h]]/(Table1[[#This Row],[Amount]]/1000)</f>
        <v>97.874750867818861</v>
      </c>
    </row>
    <row r="27" spans="1:16" x14ac:dyDescent="0.25">
      <c r="A27">
        <v>339135</v>
      </c>
      <c r="B27">
        <v>2</v>
      </c>
      <c r="C27">
        <v>11</v>
      </c>
      <c r="D27" t="s">
        <v>96</v>
      </c>
      <c r="E27" t="s">
        <v>100</v>
      </c>
      <c r="F27" t="s">
        <v>103</v>
      </c>
      <c r="G27" s="1">
        <v>44852.87804398148</v>
      </c>
      <c r="H27" t="s">
        <v>33</v>
      </c>
      <c r="I27">
        <v>0.92025199999999996</v>
      </c>
      <c r="J27">
        <v>99.814998159893804</v>
      </c>
      <c r="K27">
        <v>0.141767697005621</v>
      </c>
      <c r="L27">
        <v>2.5724226150747702E-3</v>
      </c>
      <c r="M27">
        <v>4.9800000000000004</v>
      </c>
      <c r="N27">
        <v>0.38640399307239598</v>
      </c>
      <c r="O27">
        <f>Table1[[#This Row],[calc_%_H2_umol]]/2</f>
        <v>0.19320199653619799</v>
      </c>
      <c r="P27">
        <f>Table1[[#This Row],[h2 umol/h]]/(Table1[[#This Row],[Amount]]/1000)</f>
        <v>38.795581633774695</v>
      </c>
    </row>
    <row r="28" spans="1:16" x14ac:dyDescent="0.25">
      <c r="A28">
        <v>339136</v>
      </c>
      <c r="B28">
        <v>2</v>
      </c>
      <c r="C28">
        <v>12</v>
      </c>
      <c r="D28" t="s">
        <v>97</v>
      </c>
      <c r="E28" t="s">
        <v>100</v>
      </c>
      <c r="F28" t="s">
        <v>103</v>
      </c>
      <c r="G28" s="1">
        <v>44852.886238425926</v>
      </c>
      <c r="H28" t="s">
        <v>34</v>
      </c>
      <c r="I28">
        <v>1.0848</v>
      </c>
      <c r="J28">
        <v>99.854631112091994</v>
      </c>
      <c r="K28">
        <v>1.36534551801629E-2</v>
      </c>
      <c r="L28">
        <v>4.5971152610246299E-4</v>
      </c>
      <c r="M28">
        <v>5</v>
      </c>
      <c r="N28">
        <v>3.7214046022351198E-2</v>
      </c>
      <c r="O28">
        <f>Table1[[#This Row],[calc_%_H2_umol]]/2</f>
        <v>1.8607023011175599E-2</v>
      </c>
      <c r="P28">
        <f>Table1[[#This Row],[h2 umol/h]]/(Table1[[#This Row],[Amount]]/1000)</f>
        <v>3.7214046022351197</v>
      </c>
    </row>
    <row r="29" spans="1:16" x14ac:dyDescent="0.25">
      <c r="A29">
        <v>339137</v>
      </c>
      <c r="B29">
        <v>2</v>
      </c>
      <c r="C29">
        <v>13</v>
      </c>
      <c r="D29" t="s">
        <v>97</v>
      </c>
      <c r="E29" t="s">
        <v>100</v>
      </c>
      <c r="F29" t="s">
        <v>103</v>
      </c>
      <c r="G29" s="1">
        <v>44852.894432870373</v>
      </c>
      <c r="H29" t="s">
        <v>35</v>
      </c>
      <c r="I29">
        <v>1.07917</v>
      </c>
      <c r="J29">
        <v>99.837846994785494</v>
      </c>
      <c r="K29">
        <v>1.3257280279469701E-2</v>
      </c>
      <c r="L29">
        <v>2.74653142201346E-4</v>
      </c>
      <c r="M29">
        <v>5</v>
      </c>
      <c r="N29">
        <v>3.6134226241002501E-2</v>
      </c>
      <c r="O29">
        <f>Table1[[#This Row],[calc_%_H2_umol]]/2</f>
        <v>1.8067113120501251E-2</v>
      </c>
      <c r="P29">
        <f>Table1[[#This Row],[h2 umol/h]]/(Table1[[#This Row],[Amount]]/1000)</f>
        <v>3.6134226241002501</v>
      </c>
    </row>
    <row r="30" spans="1:16" x14ac:dyDescent="0.25">
      <c r="A30">
        <v>339138</v>
      </c>
      <c r="B30">
        <v>2</v>
      </c>
      <c r="C30">
        <v>14</v>
      </c>
      <c r="D30" t="s">
        <v>97</v>
      </c>
      <c r="E30" t="s">
        <v>100</v>
      </c>
      <c r="F30" t="s">
        <v>103</v>
      </c>
      <c r="G30" s="1">
        <v>44852.902604166666</v>
      </c>
      <c r="H30" t="s">
        <v>36</v>
      </c>
      <c r="I30">
        <v>1.0764</v>
      </c>
      <c r="J30">
        <v>99.837513241169006</v>
      </c>
      <c r="K30">
        <v>1.3194749684122899E-2</v>
      </c>
      <c r="L30">
        <v>4.1985556236513798E-4</v>
      </c>
      <c r="M30">
        <v>5</v>
      </c>
      <c r="N30">
        <v>3.5963791986644601E-2</v>
      </c>
      <c r="O30">
        <f>Table1[[#This Row],[calc_%_H2_umol]]/2</f>
        <v>1.7981895993322301E-2</v>
      </c>
      <c r="P30">
        <f>Table1[[#This Row],[h2 umol/h]]/(Table1[[#This Row],[Amount]]/1000)</f>
        <v>3.5963791986644602</v>
      </c>
    </row>
    <row r="31" spans="1:16" x14ac:dyDescent="0.25">
      <c r="A31">
        <v>339139</v>
      </c>
      <c r="B31">
        <v>2</v>
      </c>
      <c r="C31">
        <v>15</v>
      </c>
      <c r="D31" t="s">
        <v>97</v>
      </c>
      <c r="E31" t="s">
        <v>100</v>
      </c>
      <c r="F31" t="s">
        <v>103</v>
      </c>
      <c r="G31" s="1">
        <v>44852.910787037035</v>
      </c>
      <c r="H31" t="s">
        <v>37</v>
      </c>
      <c r="I31">
        <v>1.0764</v>
      </c>
      <c r="J31">
        <v>99.842355754235598</v>
      </c>
      <c r="K31">
        <v>1.28552245515912E-2</v>
      </c>
      <c r="L31">
        <v>6.6831823208766896E-4</v>
      </c>
      <c r="M31">
        <v>5</v>
      </c>
      <c r="N31">
        <v>3.5038377595851003E-2</v>
      </c>
      <c r="O31">
        <f>Table1[[#This Row],[calc_%_H2_umol]]/2</f>
        <v>1.7519188797925501E-2</v>
      </c>
      <c r="P31">
        <f>Table1[[#This Row],[h2 umol/h]]/(Table1[[#This Row],[Amount]]/1000)</f>
        <v>3.5038377595851</v>
      </c>
    </row>
    <row r="32" spans="1:16" x14ac:dyDescent="0.25">
      <c r="A32">
        <v>339140</v>
      </c>
      <c r="B32">
        <v>3</v>
      </c>
      <c r="C32">
        <v>1</v>
      </c>
      <c r="D32" t="s">
        <v>86</v>
      </c>
      <c r="E32" t="s">
        <v>101</v>
      </c>
      <c r="F32" t="s">
        <v>103</v>
      </c>
      <c r="G32" s="1">
        <v>44852.920682870368</v>
      </c>
      <c r="H32" t="s">
        <v>38</v>
      </c>
      <c r="I32">
        <v>0.911852</v>
      </c>
      <c r="J32">
        <v>99.735365828044493</v>
      </c>
      <c r="K32">
        <v>0.22064986874378201</v>
      </c>
      <c r="L32">
        <v>4.0898888374437401E-3</v>
      </c>
      <c r="M32">
        <v>5</v>
      </c>
      <c r="N32">
        <v>0.60140632989274601</v>
      </c>
      <c r="O32">
        <f>Table1[[#This Row],[calc_%_H2_umol]]/2</f>
        <v>0.300703164946373</v>
      </c>
      <c r="P32">
        <f>Table1[[#This Row],[h2 umol/h]]/(Table1[[#This Row],[Amount]]/1000)</f>
        <v>60.1406329892746</v>
      </c>
    </row>
    <row r="33" spans="1:16" x14ac:dyDescent="0.25">
      <c r="A33">
        <v>339141</v>
      </c>
      <c r="B33">
        <v>3</v>
      </c>
      <c r="C33">
        <v>2</v>
      </c>
      <c r="D33" t="s">
        <v>87</v>
      </c>
      <c r="E33" t="s">
        <v>101</v>
      </c>
      <c r="F33" t="s">
        <v>103</v>
      </c>
      <c r="G33" s="1">
        <v>44852.948958333334</v>
      </c>
      <c r="H33" t="s">
        <v>39</v>
      </c>
      <c r="I33">
        <v>0.90630200000000005</v>
      </c>
      <c r="J33">
        <v>99.931058695270906</v>
      </c>
      <c r="K33">
        <v>2.02781941302995E-2</v>
      </c>
      <c r="L33">
        <v>5.3695152059749201E-4</v>
      </c>
      <c r="M33">
        <v>5</v>
      </c>
      <c r="N33">
        <v>5.52705260065997E-2</v>
      </c>
      <c r="O33">
        <f>Table1[[#This Row],[calc_%_H2_umol]]/2</f>
        <v>2.763526300329985E-2</v>
      </c>
      <c r="P33">
        <f>Table1[[#This Row],[h2 umol/h]]/(Table1[[#This Row],[Amount]]/1000)</f>
        <v>5.5270526006599701</v>
      </c>
    </row>
    <row r="34" spans="1:16" x14ac:dyDescent="0.25">
      <c r="A34">
        <v>339142</v>
      </c>
      <c r="B34">
        <v>3</v>
      </c>
      <c r="C34">
        <v>3</v>
      </c>
      <c r="D34" t="s">
        <v>88</v>
      </c>
      <c r="E34" t="s">
        <v>101</v>
      </c>
      <c r="F34" t="s">
        <v>103</v>
      </c>
      <c r="G34" s="1">
        <v>44852.959432870368</v>
      </c>
      <c r="H34" t="s">
        <v>40</v>
      </c>
      <c r="I34">
        <v>0.92025199999999996</v>
      </c>
      <c r="J34">
        <v>99.936441795086694</v>
      </c>
      <c r="K34">
        <v>1.7477722667571499E-2</v>
      </c>
      <c r="L34">
        <v>5.4150346949720905E-4</v>
      </c>
      <c r="M34">
        <v>5</v>
      </c>
      <c r="N34">
        <v>4.7637522307311997E-2</v>
      </c>
      <c r="O34">
        <f>Table1[[#This Row],[calc_%_H2_umol]]/2</f>
        <v>2.3818761153655998E-2</v>
      </c>
      <c r="P34">
        <f>Table1[[#This Row],[h2 umol/h]]/(Table1[[#This Row],[Amount]]/1000)</f>
        <v>4.7637522307311997</v>
      </c>
    </row>
    <row r="35" spans="1:16" x14ac:dyDescent="0.25">
      <c r="A35">
        <v>339143</v>
      </c>
      <c r="B35">
        <v>3</v>
      </c>
      <c r="C35">
        <v>4</v>
      </c>
      <c r="D35" t="s">
        <v>89</v>
      </c>
      <c r="E35" t="s">
        <v>101</v>
      </c>
      <c r="F35" t="s">
        <v>103</v>
      </c>
      <c r="G35" s="1">
        <v>44852.968287037038</v>
      </c>
      <c r="H35" t="s">
        <v>41</v>
      </c>
      <c r="I35">
        <v>0.92580200000000001</v>
      </c>
      <c r="J35">
        <v>99.636974738660797</v>
      </c>
      <c r="K35">
        <v>0.32006331218334</v>
      </c>
      <c r="L35">
        <v>6.72993106779665E-3</v>
      </c>
      <c r="M35">
        <v>5</v>
      </c>
      <c r="N35">
        <v>0.87236898444301803</v>
      </c>
      <c r="O35">
        <f>Table1[[#This Row],[calc_%_H2_umol]]/2</f>
        <v>0.43618449222150901</v>
      </c>
      <c r="P35">
        <f>Table1[[#This Row],[h2 umol/h]]/(Table1[[#This Row],[Amount]]/1000)</f>
        <v>87.236898444301801</v>
      </c>
    </row>
    <row r="36" spans="1:16" x14ac:dyDescent="0.25">
      <c r="A36">
        <v>339144</v>
      </c>
      <c r="B36">
        <v>3</v>
      </c>
      <c r="C36">
        <v>5</v>
      </c>
      <c r="D36" t="s">
        <v>90</v>
      </c>
      <c r="E36" t="s">
        <v>101</v>
      </c>
      <c r="F36" t="s">
        <v>103</v>
      </c>
      <c r="G36" s="1">
        <v>44852.977060185185</v>
      </c>
      <c r="H36" t="s">
        <v>42</v>
      </c>
      <c r="I36">
        <v>0.91470200000000002</v>
      </c>
      <c r="J36">
        <v>99.9383913221331</v>
      </c>
      <c r="K36">
        <v>1.9017373020915801E-2</v>
      </c>
      <c r="L36">
        <v>1.0974798969443399E-3</v>
      </c>
      <c r="M36">
        <v>5</v>
      </c>
      <c r="N36">
        <v>5.1834014576238298E-2</v>
      </c>
      <c r="O36">
        <f>Table1[[#This Row],[calc_%_H2_umol]]/2</f>
        <v>2.5917007288119149E-2</v>
      </c>
      <c r="P36">
        <f>Table1[[#This Row],[h2 umol/h]]/(Table1[[#This Row],[Amount]]/1000)</f>
        <v>5.1834014576238294</v>
      </c>
    </row>
    <row r="37" spans="1:16" x14ac:dyDescent="0.25">
      <c r="A37">
        <v>339145</v>
      </c>
      <c r="B37">
        <v>3</v>
      </c>
      <c r="C37">
        <v>6</v>
      </c>
      <c r="D37" t="s">
        <v>91</v>
      </c>
      <c r="E37" t="s">
        <v>101</v>
      </c>
      <c r="F37" t="s">
        <v>103</v>
      </c>
      <c r="G37" s="1">
        <v>44852.985891203702</v>
      </c>
      <c r="H37" t="s">
        <v>43</v>
      </c>
      <c r="I37">
        <v>0.92025199999999996</v>
      </c>
      <c r="J37">
        <v>99.777460448290199</v>
      </c>
      <c r="K37">
        <v>0.18053176012578701</v>
      </c>
      <c r="L37">
        <v>3.6036217678604302E-3</v>
      </c>
      <c r="M37">
        <v>5</v>
      </c>
      <c r="N37">
        <v>0.49205985892700199</v>
      </c>
      <c r="O37">
        <f>Table1[[#This Row],[calc_%_H2_umol]]/2</f>
        <v>0.246029929463501</v>
      </c>
      <c r="P37">
        <f>Table1[[#This Row],[h2 umol/h]]/(Table1[[#This Row],[Amount]]/1000)</f>
        <v>49.205985892700198</v>
      </c>
    </row>
    <row r="38" spans="1:16" x14ac:dyDescent="0.25">
      <c r="A38">
        <v>339146</v>
      </c>
      <c r="B38">
        <v>3</v>
      </c>
      <c r="C38">
        <v>7</v>
      </c>
      <c r="D38" t="s">
        <v>92</v>
      </c>
      <c r="E38" t="s">
        <v>101</v>
      </c>
      <c r="F38" t="s">
        <v>103</v>
      </c>
      <c r="G38" s="1">
        <v>44852.994710648149</v>
      </c>
      <c r="H38" t="s">
        <v>44</v>
      </c>
      <c r="I38">
        <v>0.911852</v>
      </c>
      <c r="J38">
        <v>99.940660314140402</v>
      </c>
      <c r="K38">
        <v>1.75583755664976E-2</v>
      </c>
      <c r="L38">
        <v>5.6383168963575995E-4</v>
      </c>
      <c r="M38">
        <v>5</v>
      </c>
      <c r="N38">
        <v>4.7857350962613399E-2</v>
      </c>
      <c r="O38">
        <f>Table1[[#This Row],[calc_%_H2_umol]]/2</f>
        <v>2.3928675481306699E-2</v>
      </c>
      <c r="P38">
        <f>Table1[[#This Row],[h2 umol/h]]/(Table1[[#This Row],[Amount]]/1000)</f>
        <v>4.7857350962613401</v>
      </c>
    </row>
    <row r="39" spans="1:16" x14ac:dyDescent="0.25">
      <c r="A39">
        <v>339147</v>
      </c>
      <c r="B39">
        <v>3</v>
      </c>
      <c r="C39">
        <v>8</v>
      </c>
      <c r="D39" t="s">
        <v>93</v>
      </c>
      <c r="E39" t="s">
        <v>101</v>
      </c>
      <c r="F39" t="s">
        <v>103</v>
      </c>
      <c r="G39" s="1">
        <v>44853.003530092596</v>
      </c>
      <c r="H39" t="s">
        <v>45</v>
      </c>
      <c r="I39">
        <v>0.900752</v>
      </c>
      <c r="J39">
        <v>99.943282635837207</v>
      </c>
      <c r="K39">
        <v>1.5802363800573802E-2</v>
      </c>
      <c r="L39">
        <v>1.5417997704920299E-3</v>
      </c>
      <c r="M39">
        <v>5</v>
      </c>
      <c r="N39">
        <v>4.3071141039148601E-2</v>
      </c>
      <c r="O39">
        <f>Table1[[#This Row],[calc_%_H2_umol]]/2</f>
        <v>2.1535570519574301E-2</v>
      </c>
      <c r="P39">
        <f>Table1[[#This Row],[h2 umol/h]]/(Table1[[#This Row],[Amount]]/1000)</f>
        <v>4.3071141039148602</v>
      </c>
    </row>
    <row r="40" spans="1:16" x14ac:dyDescent="0.25">
      <c r="A40">
        <v>339148</v>
      </c>
      <c r="B40">
        <v>3</v>
      </c>
      <c r="C40">
        <v>9</v>
      </c>
      <c r="D40" t="s">
        <v>94</v>
      </c>
      <c r="E40" t="s">
        <v>101</v>
      </c>
      <c r="F40" t="s">
        <v>103</v>
      </c>
      <c r="G40" s="1">
        <v>44853.012384259258</v>
      </c>
      <c r="H40" t="s">
        <v>46</v>
      </c>
      <c r="I40">
        <v>0.92857699999999999</v>
      </c>
      <c r="J40">
        <v>99.943524436567898</v>
      </c>
      <c r="K40">
        <v>1.7060959784230199E-2</v>
      </c>
      <c r="L40">
        <v>7.6341727505498602E-4</v>
      </c>
      <c r="M40">
        <v>5</v>
      </c>
      <c r="N40">
        <v>4.65015876360938E-2</v>
      </c>
      <c r="O40">
        <f>Table1[[#This Row],[calc_%_H2_umol]]/2</f>
        <v>2.32507938180469E-2</v>
      </c>
      <c r="P40">
        <f>Table1[[#This Row],[h2 umol/h]]/(Table1[[#This Row],[Amount]]/1000)</f>
        <v>4.6501587636093795</v>
      </c>
    </row>
    <row r="41" spans="1:16" x14ac:dyDescent="0.25">
      <c r="A41">
        <v>339149</v>
      </c>
      <c r="B41">
        <v>3</v>
      </c>
      <c r="C41">
        <v>10</v>
      </c>
      <c r="D41" t="s">
        <v>95</v>
      </c>
      <c r="E41" t="s">
        <v>101</v>
      </c>
      <c r="F41" t="s">
        <v>103</v>
      </c>
      <c r="G41" s="1">
        <v>44853.021203703705</v>
      </c>
      <c r="H41" t="s">
        <v>47</v>
      </c>
      <c r="I41">
        <v>0.92025199999999996</v>
      </c>
      <c r="J41">
        <v>99.907538196784998</v>
      </c>
      <c r="K41">
        <v>5.3190579735543399E-2</v>
      </c>
      <c r="L41">
        <v>5.5953049310362903E-4</v>
      </c>
      <c r="M41">
        <v>5</v>
      </c>
      <c r="N41">
        <v>0.14497697880240301</v>
      </c>
      <c r="O41">
        <f>Table1[[#This Row],[calc_%_H2_umol]]/2</f>
        <v>7.2488489401201506E-2</v>
      </c>
      <c r="P41">
        <f>Table1[[#This Row],[h2 umol/h]]/(Table1[[#This Row],[Amount]]/1000)</f>
        <v>14.497697880240301</v>
      </c>
    </row>
    <row r="42" spans="1:16" x14ac:dyDescent="0.25">
      <c r="A42">
        <v>339150</v>
      </c>
      <c r="B42">
        <v>3</v>
      </c>
      <c r="C42">
        <v>11</v>
      </c>
      <c r="D42" t="s">
        <v>96</v>
      </c>
      <c r="E42" t="s">
        <v>101</v>
      </c>
      <c r="F42" t="s">
        <v>103</v>
      </c>
      <c r="G42" s="1">
        <v>44853.030081018522</v>
      </c>
      <c r="H42" t="s">
        <v>48</v>
      </c>
      <c r="I42">
        <v>0.93420199999999998</v>
      </c>
      <c r="J42">
        <v>99.913323642756495</v>
      </c>
      <c r="K42">
        <v>4.8601280692515798E-2</v>
      </c>
      <c r="L42">
        <v>7.4994942890719196E-4</v>
      </c>
      <c r="M42">
        <v>5</v>
      </c>
      <c r="N42">
        <v>0.132468321942732</v>
      </c>
      <c r="O42">
        <f>Table1[[#This Row],[calc_%_H2_umol]]/2</f>
        <v>6.6234160971366002E-2</v>
      </c>
      <c r="P42">
        <f>Table1[[#This Row],[h2 umol/h]]/(Table1[[#This Row],[Amount]]/1000)</f>
        <v>13.2468321942732</v>
      </c>
    </row>
    <row r="43" spans="1:16" x14ac:dyDescent="0.25">
      <c r="A43">
        <v>339151</v>
      </c>
      <c r="B43">
        <v>3</v>
      </c>
      <c r="C43">
        <v>12</v>
      </c>
      <c r="D43" t="s">
        <v>97</v>
      </c>
      <c r="E43" t="s">
        <v>101</v>
      </c>
      <c r="F43" t="s">
        <v>103</v>
      </c>
      <c r="G43" s="1">
        <v>44853.038113425922</v>
      </c>
      <c r="H43" t="s">
        <v>49</v>
      </c>
      <c r="I43">
        <v>1.07362</v>
      </c>
      <c r="J43">
        <v>99.854568772637407</v>
      </c>
      <c r="K43">
        <v>1.34111807775438E-2</v>
      </c>
      <c r="L43">
        <v>2.1960639531025001E-4</v>
      </c>
      <c r="M43">
        <v>5</v>
      </c>
      <c r="N43">
        <v>3.6553699564246998E-2</v>
      </c>
      <c r="O43">
        <f>Table1[[#This Row],[calc_%_H2_umol]]/2</f>
        <v>1.8276849782123499E-2</v>
      </c>
      <c r="P43">
        <f>Table1[[#This Row],[h2 umol/h]]/(Table1[[#This Row],[Amount]]/1000)</f>
        <v>3.6553699564246998</v>
      </c>
    </row>
    <row r="44" spans="1:16" x14ac:dyDescent="0.25">
      <c r="A44">
        <v>339152</v>
      </c>
      <c r="B44">
        <v>3</v>
      </c>
      <c r="C44">
        <v>13</v>
      </c>
      <c r="D44" t="s">
        <v>97</v>
      </c>
      <c r="E44" t="s">
        <v>101</v>
      </c>
      <c r="F44" t="s">
        <v>103</v>
      </c>
      <c r="G44" s="1">
        <v>44853.046111111114</v>
      </c>
      <c r="H44" t="s">
        <v>50</v>
      </c>
      <c r="I44">
        <v>1.07362</v>
      </c>
      <c r="J44">
        <v>99.842816956797193</v>
      </c>
      <c r="K44">
        <v>1.28685697037343E-2</v>
      </c>
      <c r="L44">
        <v>4.8531075767074599E-4</v>
      </c>
      <c r="M44">
        <v>5</v>
      </c>
      <c r="N44">
        <v>3.5074751326857001E-2</v>
      </c>
      <c r="O44">
        <f>Table1[[#This Row],[calc_%_H2_umol]]/2</f>
        <v>1.7537375663428501E-2</v>
      </c>
      <c r="P44">
        <f>Table1[[#This Row],[h2 umol/h]]/(Table1[[#This Row],[Amount]]/1000)</f>
        <v>3.5074751326857001</v>
      </c>
    </row>
    <row r="45" spans="1:16" x14ac:dyDescent="0.25">
      <c r="A45">
        <v>339153</v>
      </c>
      <c r="B45">
        <v>3</v>
      </c>
      <c r="C45">
        <v>14</v>
      </c>
      <c r="D45" t="s">
        <v>97</v>
      </c>
      <c r="E45" t="s">
        <v>101</v>
      </c>
      <c r="F45" t="s">
        <v>103</v>
      </c>
      <c r="G45" s="1">
        <v>44853.054178240738</v>
      </c>
      <c r="H45" t="s">
        <v>51</v>
      </c>
      <c r="I45">
        <v>1.0764</v>
      </c>
      <c r="J45">
        <v>99.841038792310101</v>
      </c>
      <c r="K45">
        <v>1.2999288963306099E-2</v>
      </c>
      <c r="L45">
        <v>1.9704973420777699E-4</v>
      </c>
      <c r="M45">
        <v>5</v>
      </c>
      <c r="N45">
        <v>3.5431041546257397E-2</v>
      </c>
      <c r="O45">
        <f>Table1[[#This Row],[calc_%_H2_umol]]/2</f>
        <v>1.7715520773128698E-2</v>
      </c>
      <c r="P45">
        <f>Table1[[#This Row],[h2 umol/h]]/(Table1[[#This Row],[Amount]]/1000)</f>
        <v>3.5431041546257398</v>
      </c>
    </row>
    <row r="46" spans="1:16" x14ac:dyDescent="0.25">
      <c r="A46">
        <v>339154</v>
      </c>
      <c r="B46">
        <v>3</v>
      </c>
      <c r="C46">
        <v>15</v>
      </c>
      <c r="D46" t="s">
        <v>97</v>
      </c>
      <c r="E46" t="s">
        <v>101</v>
      </c>
      <c r="F46" t="s">
        <v>103</v>
      </c>
      <c r="G46" s="1">
        <v>44853.0621875</v>
      </c>
      <c r="H46" t="s">
        <v>52</v>
      </c>
      <c r="I46">
        <v>1.07362</v>
      </c>
      <c r="J46">
        <v>99.844672457330105</v>
      </c>
      <c r="K46">
        <v>1.3506382008227499E-2</v>
      </c>
      <c r="L46">
        <v>3.1166077986905801E-4</v>
      </c>
      <c r="M46">
        <v>5</v>
      </c>
      <c r="N46">
        <v>3.6813181353530199E-2</v>
      </c>
      <c r="O46">
        <f>Table1[[#This Row],[calc_%_H2_umol]]/2</f>
        <v>1.8406590676765099E-2</v>
      </c>
      <c r="P46">
        <f>Table1[[#This Row],[h2 umol/h]]/(Table1[[#This Row],[Amount]]/1000)</f>
        <v>3.68131813535302</v>
      </c>
    </row>
    <row r="47" spans="1:16" x14ac:dyDescent="0.25">
      <c r="A47">
        <v>339155</v>
      </c>
      <c r="B47">
        <v>4</v>
      </c>
      <c r="C47">
        <v>1</v>
      </c>
      <c r="D47" t="s">
        <v>86</v>
      </c>
      <c r="E47" t="s">
        <v>99</v>
      </c>
      <c r="F47">
        <v>0</v>
      </c>
      <c r="G47" s="1">
        <v>44853.07199074074</v>
      </c>
      <c r="H47" t="s">
        <v>53</v>
      </c>
      <c r="I47">
        <v>0.90907700000000002</v>
      </c>
      <c r="J47">
        <v>99.885506356495</v>
      </c>
      <c r="K47">
        <v>1.45943954822223E-2</v>
      </c>
      <c r="L47">
        <v>1.0411217596548001E-3</v>
      </c>
      <c r="M47">
        <v>5</v>
      </c>
      <c r="N47">
        <v>3.97786859060342E-2</v>
      </c>
      <c r="O47">
        <f>Table1[[#This Row],[calc_%_H2_umol]]/2</f>
        <v>1.98893429530171E-2</v>
      </c>
      <c r="P47">
        <f>Table1[[#This Row],[h2 umol/h]]/(Table1[[#This Row],[Amount]]/1000)</f>
        <v>3.9778685906034199</v>
      </c>
    </row>
    <row r="48" spans="1:16" x14ac:dyDescent="0.25">
      <c r="A48">
        <v>339156</v>
      </c>
      <c r="B48">
        <v>4</v>
      </c>
      <c r="C48">
        <v>2</v>
      </c>
      <c r="D48" t="s">
        <v>87</v>
      </c>
      <c r="E48" t="s">
        <v>99</v>
      </c>
      <c r="F48">
        <v>0</v>
      </c>
      <c r="G48" s="1">
        <v>44853.079988425925</v>
      </c>
      <c r="H48" t="s">
        <v>54</v>
      </c>
      <c r="I48">
        <v>0.90907700000000002</v>
      </c>
      <c r="J48">
        <v>99.747631647678702</v>
      </c>
      <c r="K48">
        <v>1.5005343504502101E-2</v>
      </c>
      <c r="L48">
        <v>5.5270120461852E-4</v>
      </c>
      <c r="M48">
        <v>5</v>
      </c>
      <c r="N48">
        <v>4.0898771511627498E-2</v>
      </c>
      <c r="O48">
        <f>Table1[[#This Row],[calc_%_H2_umol]]/2</f>
        <v>2.0449385755813749E-2</v>
      </c>
      <c r="P48">
        <f>Table1[[#This Row],[h2 umol/h]]/(Table1[[#This Row],[Amount]]/1000)</f>
        <v>4.0898771511627494</v>
      </c>
    </row>
    <row r="49" spans="1:16" x14ac:dyDescent="0.25">
      <c r="A49">
        <v>339157</v>
      </c>
      <c r="B49">
        <v>4</v>
      </c>
      <c r="C49">
        <v>3</v>
      </c>
      <c r="D49" t="s">
        <v>88</v>
      </c>
      <c r="E49" t="s">
        <v>99</v>
      </c>
      <c r="F49">
        <v>0</v>
      </c>
      <c r="G49" s="1">
        <v>44853.08798611111</v>
      </c>
      <c r="H49" t="s">
        <v>55</v>
      </c>
      <c r="I49">
        <v>0.92302700000000004</v>
      </c>
      <c r="J49">
        <v>99.861181254267194</v>
      </c>
      <c r="K49">
        <v>1.44247746958932E-2</v>
      </c>
      <c r="L49">
        <v>5.4495815042332398E-4</v>
      </c>
      <c r="M49">
        <v>5</v>
      </c>
      <c r="N49">
        <v>3.9316365147991299E-2</v>
      </c>
      <c r="O49">
        <f>Table1[[#This Row],[calc_%_H2_umol]]/2</f>
        <v>1.9658182573995649E-2</v>
      </c>
      <c r="P49">
        <f>Table1[[#This Row],[h2 umol/h]]/(Table1[[#This Row],[Amount]]/1000)</f>
        <v>3.9316365147991297</v>
      </c>
    </row>
    <row r="50" spans="1:16" x14ac:dyDescent="0.25">
      <c r="A50">
        <v>339158</v>
      </c>
      <c r="B50">
        <v>4</v>
      </c>
      <c r="C50">
        <v>4</v>
      </c>
      <c r="D50" t="s">
        <v>89</v>
      </c>
      <c r="E50" t="s">
        <v>99</v>
      </c>
      <c r="F50">
        <v>0</v>
      </c>
      <c r="G50" s="1">
        <v>44853.09684027778</v>
      </c>
      <c r="H50" t="s">
        <v>56</v>
      </c>
      <c r="I50">
        <v>0.92857699999999999</v>
      </c>
      <c r="J50">
        <v>99.901723907388202</v>
      </c>
      <c r="K50">
        <v>1.4843307654803401E-2</v>
      </c>
      <c r="L50">
        <v>5.0741102072801797E-4</v>
      </c>
      <c r="M50">
        <v>5</v>
      </c>
      <c r="N50">
        <v>4.0457124361628502E-2</v>
      </c>
      <c r="O50">
        <f>Table1[[#This Row],[calc_%_H2_umol]]/2</f>
        <v>2.0228562180814251E-2</v>
      </c>
      <c r="P50">
        <f>Table1[[#This Row],[h2 umol/h]]/(Table1[[#This Row],[Amount]]/1000)</f>
        <v>4.0457124361628498</v>
      </c>
    </row>
    <row r="51" spans="1:16" x14ac:dyDescent="0.25">
      <c r="A51">
        <v>339159</v>
      </c>
      <c r="B51">
        <v>4</v>
      </c>
      <c r="C51">
        <v>5</v>
      </c>
      <c r="D51" t="s">
        <v>90</v>
      </c>
      <c r="E51" t="s">
        <v>99</v>
      </c>
      <c r="F51">
        <v>0</v>
      </c>
      <c r="G51" s="1">
        <v>44853.104837962965</v>
      </c>
      <c r="H51" t="s">
        <v>57</v>
      </c>
      <c r="I51">
        <v>0.92025199999999996</v>
      </c>
      <c r="J51">
        <v>99.806357822642099</v>
      </c>
      <c r="K51">
        <v>1.4568762254467E-2</v>
      </c>
      <c r="L51">
        <v>2.2604814821367E-4</v>
      </c>
      <c r="M51">
        <v>5</v>
      </c>
      <c r="N51">
        <v>3.9708819626414898E-2</v>
      </c>
      <c r="O51">
        <f>Table1[[#This Row],[calc_%_H2_umol]]/2</f>
        <v>1.9854409813207449E-2</v>
      </c>
      <c r="P51">
        <f>Table1[[#This Row],[h2 umol/h]]/(Table1[[#This Row],[Amount]]/1000)</f>
        <v>3.97088196264149</v>
      </c>
    </row>
    <row r="52" spans="1:16" x14ac:dyDescent="0.25">
      <c r="A52">
        <v>339160</v>
      </c>
      <c r="B52">
        <v>4</v>
      </c>
      <c r="C52">
        <v>6</v>
      </c>
      <c r="D52" t="s">
        <v>91</v>
      </c>
      <c r="E52" t="s">
        <v>99</v>
      </c>
      <c r="F52">
        <v>0</v>
      </c>
      <c r="G52" s="1">
        <v>44853.113703703704</v>
      </c>
      <c r="H52" t="s">
        <v>58</v>
      </c>
      <c r="I52">
        <v>0.92302700000000004</v>
      </c>
      <c r="J52">
        <v>99.917345642691501</v>
      </c>
      <c r="K52">
        <v>1.4616785166981099E-2</v>
      </c>
      <c r="L52">
        <v>1.1106759579770299E-3</v>
      </c>
      <c r="M52">
        <v>5</v>
      </c>
      <c r="N52">
        <v>3.9839711540062099E-2</v>
      </c>
      <c r="O52">
        <f>Table1[[#This Row],[calc_%_H2_umol]]/2</f>
        <v>1.991985577003105E-2</v>
      </c>
      <c r="P52">
        <f>Table1[[#This Row],[h2 umol/h]]/(Table1[[#This Row],[Amount]]/1000)</f>
        <v>3.9839711540062099</v>
      </c>
    </row>
    <row r="53" spans="1:16" x14ac:dyDescent="0.25">
      <c r="A53">
        <v>339161</v>
      </c>
      <c r="B53">
        <v>4</v>
      </c>
      <c r="C53">
        <v>7</v>
      </c>
      <c r="D53" t="s">
        <v>92</v>
      </c>
      <c r="E53" t="s">
        <v>99</v>
      </c>
      <c r="F53">
        <v>0</v>
      </c>
      <c r="G53" s="1">
        <v>44853.121724537035</v>
      </c>
      <c r="H53" t="s">
        <v>59</v>
      </c>
      <c r="I53">
        <v>0.90907700000000002</v>
      </c>
      <c r="J53">
        <v>99.810097380922599</v>
      </c>
      <c r="K53">
        <v>1.4780127798612701E-2</v>
      </c>
      <c r="L53">
        <v>4.2762594755044203E-4</v>
      </c>
      <c r="M53">
        <v>5</v>
      </c>
      <c r="N53">
        <v>4.0284920472946802E-2</v>
      </c>
      <c r="O53">
        <f>Table1[[#This Row],[calc_%_H2_umol]]/2</f>
        <v>2.0142460236473401E-2</v>
      </c>
      <c r="P53">
        <f>Table1[[#This Row],[h2 umol/h]]/(Table1[[#This Row],[Amount]]/1000)</f>
        <v>4.0284920472946801</v>
      </c>
    </row>
    <row r="54" spans="1:16" x14ac:dyDescent="0.25">
      <c r="A54">
        <v>339162</v>
      </c>
      <c r="B54">
        <v>4</v>
      </c>
      <c r="C54">
        <v>8</v>
      </c>
      <c r="D54" t="s">
        <v>93</v>
      </c>
      <c r="E54" t="s">
        <v>99</v>
      </c>
      <c r="F54">
        <v>0</v>
      </c>
      <c r="G54" s="1">
        <v>44853.129745370374</v>
      </c>
      <c r="H54" t="s">
        <v>60</v>
      </c>
      <c r="I54">
        <v>0.911852</v>
      </c>
      <c r="J54">
        <v>99.748314838388495</v>
      </c>
      <c r="K54">
        <v>1.48302290339506E-2</v>
      </c>
      <c r="L54">
        <v>2.5433606546689099E-4</v>
      </c>
      <c r="M54">
        <v>5</v>
      </c>
      <c r="N54">
        <v>4.0421477091988602E-2</v>
      </c>
      <c r="O54">
        <f>Table1[[#This Row],[calc_%_H2_umol]]/2</f>
        <v>2.0210738545994301E-2</v>
      </c>
      <c r="P54">
        <f>Table1[[#This Row],[h2 umol/h]]/(Table1[[#This Row],[Amount]]/1000)</f>
        <v>4.0421477091988605</v>
      </c>
    </row>
    <row r="55" spans="1:16" x14ac:dyDescent="0.25">
      <c r="A55">
        <v>339163</v>
      </c>
      <c r="B55">
        <v>4</v>
      </c>
      <c r="C55">
        <v>9</v>
      </c>
      <c r="D55" t="s">
        <v>94</v>
      </c>
      <c r="E55" t="s">
        <v>99</v>
      </c>
      <c r="F55">
        <v>0</v>
      </c>
      <c r="G55" s="1">
        <v>44853.137812499997</v>
      </c>
      <c r="H55" t="s">
        <v>61</v>
      </c>
      <c r="I55">
        <v>0.93135199999999996</v>
      </c>
      <c r="J55">
        <v>99.719538764143493</v>
      </c>
      <c r="K55">
        <v>1.47818544292733E-2</v>
      </c>
      <c r="L55">
        <v>4.9474611024683001E-4</v>
      </c>
      <c r="M55">
        <v>5</v>
      </c>
      <c r="N55">
        <v>4.0289626601323597E-2</v>
      </c>
      <c r="O55">
        <f>Table1[[#This Row],[calc_%_H2_umol]]/2</f>
        <v>2.0144813300661799E-2</v>
      </c>
      <c r="P55">
        <f>Table1[[#This Row],[h2 umol/h]]/(Table1[[#This Row],[Amount]]/1000)</f>
        <v>4.0289626601323594</v>
      </c>
    </row>
    <row r="56" spans="1:16" x14ac:dyDescent="0.25">
      <c r="A56">
        <v>339164</v>
      </c>
      <c r="B56">
        <v>4</v>
      </c>
      <c r="C56">
        <v>10</v>
      </c>
      <c r="D56" t="s">
        <v>97</v>
      </c>
      <c r="E56" t="s">
        <v>99</v>
      </c>
      <c r="F56">
        <v>0</v>
      </c>
      <c r="G56" s="1">
        <v>44853.145833333336</v>
      </c>
      <c r="H56" t="s">
        <v>62</v>
      </c>
      <c r="I56">
        <v>1.08195</v>
      </c>
      <c r="J56">
        <v>99.8440989186808</v>
      </c>
      <c r="K56">
        <v>1.27368193769994E-2</v>
      </c>
      <c r="L56">
        <v>2.1840125745882001E-4</v>
      </c>
      <c r="M56">
        <v>5</v>
      </c>
      <c r="N56">
        <v>3.4715650816555803E-2</v>
      </c>
      <c r="O56">
        <f>Table1[[#This Row],[calc_%_H2_umol]]/2</f>
        <v>1.7357825408277901E-2</v>
      </c>
      <c r="P56">
        <f>Table1[[#This Row],[h2 umol/h]]/(Table1[[#This Row],[Amount]]/1000)</f>
        <v>3.4715650816555801</v>
      </c>
    </row>
    <row r="57" spans="1:16" x14ac:dyDescent="0.25">
      <c r="A57">
        <v>339165</v>
      </c>
      <c r="B57">
        <v>4</v>
      </c>
      <c r="C57">
        <v>11</v>
      </c>
      <c r="D57" t="s">
        <v>97</v>
      </c>
      <c r="E57" t="s">
        <v>99</v>
      </c>
      <c r="F57">
        <v>0</v>
      </c>
      <c r="G57" s="1">
        <v>44853.153912037036</v>
      </c>
      <c r="H57" t="s">
        <v>63</v>
      </c>
      <c r="I57">
        <v>1.08195</v>
      </c>
      <c r="J57">
        <v>99.845149913204807</v>
      </c>
      <c r="K57">
        <v>1.2055864751327401E-2</v>
      </c>
      <c r="L57">
        <v>4.5795680535745898E-4</v>
      </c>
      <c r="M57">
        <v>5</v>
      </c>
      <c r="N57">
        <v>3.2859631483390203E-2</v>
      </c>
      <c r="O57">
        <f>Table1[[#This Row],[calc_%_H2_umol]]/2</f>
        <v>1.6429815741695102E-2</v>
      </c>
      <c r="P57">
        <f>Table1[[#This Row],[h2 umol/h]]/(Table1[[#This Row],[Amount]]/1000)</f>
        <v>3.2859631483390204</v>
      </c>
    </row>
    <row r="58" spans="1:16" x14ac:dyDescent="0.25">
      <c r="A58">
        <v>339166</v>
      </c>
      <c r="B58">
        <v>4</v>
      </c>
      <c r="C58">
        <v>12</v>
      </c>
      <c r="D58" t="s">
        <v>97</v>
      </c>
      <c r="E58" t="s">
        <v>99</v>
      </c>
      <c r="F58">
        <v>0</v>
      </c>
      <c r="G58" s="1">
        <v>44853.161909722221</v>
      </c>
      <c r="H58" t="s">
        <v>64</v>
      </c>
      <c r="I58">
        <v>1.0764</v>
      </c>
      <c r="J58">
        <v>99.8472955450668</v>
      </c>
      <c r="K58">
        <v>1.24574808590204E-2</v>
      </c>
      <c r="L58">
        <v>2.9278934390355798E-4</v>
      </c>
      <c r="M58">
        <v>5</v>
      </c>
      <c r="N58">
        <v>3.3954281893692297E-2</v>
      </c>
      <c r="O58">
        <f>Table1[[#This Row],[calc_%_H2_umol]]/2</f>
        <v>1.6977140946846148E-2</v>
      </c>
      <c r="P58">
        <f>Table1[[#This Row],[h2 umol/h]]/(Table1[[#This Row],[Amount]]/1000)</f>
        <v>3.3954281893692295</v>
      </c>
    </row>
    <row r="59" spans="1:16" x14ac:dyDescent="0.25">
      <c r="A59">
        <v>339167</v>
      </c>
      <c r="B59">
        <v>4</v>
      </c>
      <c r="C59">
        <v>13</v>
      </c>
      <c r="D59" t="s">
        <v>97</v>
      </c>
      <c r="E59" t="s">
        <v>99</v>
      </c>
      <c r="F59">
        <v>0</v>
      </c>
      <c r="G59" s="1">
        <v>44853.169942129629</v>
      </c>
      <c r="H59" t="s">
        <v>65</v>
      </c>
      <c r="I59">
        <v>1.0764</v>
      </c>
      <c r="J59">
        <v>99.844849813748795</v>
      </c>
      <c r="K59">
        <v>1.24319801504663E-2</v>
      </c>
      <c r="L59">
        <v>4.1009233534106799E-4</v>
      </c>
      <c r="M59">
        <v>5</v>
      </c>
      <c r="N59">
        <v>3.3884776810238298E-2</v>
      </c>
      <c r="O59">
        <f>Table1[[#This Row],[calc_%_H2_umol]]/2</f>
        <v>1.6942388405119149E-2</v>
      </c>
      <c r="P59">
        <f>Table1[[#This Row],[h2 umol/h]]/(Table1[[#This Row],[Amount]]/1000)</f>
        <v>3.3884776810238297</v>
      </c>
    </row>
    <row r="60" spans="1:16" x14ac:dyDescent="0.25">
      <c r="A60">
        <v>339168</v>
      </c>
      <c r="B60">
        <v>4</v>
      </c>
      <c r="C60">
        <v>14</v>
      </c>
      <c r="D60" t="s">
        <v>97</v>
      </c>
      <c r="E60" t="s">
        <v>99</v>
      </c>
      <c r="F60">
        <v>0</v>
      </c>
      <c r="G60" s="1">
        <v>44853.178032407406</v>
      </c>
      <c r="H60" t="s">
        <v>66</v>
      </c>
      <c r="I60">
        <v>1.07917</v>
      </c>
      <c r="J60">
        <v>99.848561692174201</v>
      </c>
      <c r="K60">
        <v>1.34142232654461E-2</v>
      </c>
      <c r="L60">
        <v>2.1184562797441699E-4</v>
      </c>
      <c r="M60">
        <v>5</v>
      </c>
      <c r="N60">
        <v>3.65619922112966E-2</v>
      </c>
      <c r="O60">
        <f>Table1[[#This Row],[calc_%_H2_umol]]/2</f>
        <v>1.82809961056483E-2</v>
      </c>
      <c r="P60">
        <f>Table1[[#This Row],[h2 umol/h]]/(Table1[[#This Row],[Amount]]/1000)</f>
        <v>3.6561992211296599</v>
      </c>
    </row>
    <row r="61" spans="1:16" x14ac:dyDescent="0.25">
      <c r="A61">
        <v>339169</v>
      </c>
      <c r="B61">
        <v>4</v>
      </c>
      <c r="C61">
        <v>15</v>
      </c>
      <c r="D61" t="s">
        <v>97</v>
      </c>
      <c r="E61" t="s">
        <v>99</v>
      </c>
      <c r="F61">
        <v>0</v>
      </c>
      <c r="G61" s="1">
        <v>44853.186053240737</v>
      </c>
      <c r="H61" t="s">
        <v>67</v>
      </c>
      <c r="I61">
        <v>1.0848</v>
      </c>
      <c r="J61">
        <v>99.844282036180601</v>
      </c>
      <c r="K61">
        <v>1.30284694889879E-2</v>
      </c>
      <c r="L61">
        <v>1.9891677302355699E-4</v>
      </c>
      <c r="M61">
        <v>5</v>
      </c>
      <c r="N61">
        <v>3.5510576390100898E-2</v>
      </c>
      <c r="O61">
        <f>Table1[[#This Row],[calc_%_H2_umol]]/2</f>
        <v>1.7755288195050449E-2</v>
      </c>
      <c r="P61">
        <f>Table1[[#This Row],[h2 umol/h]]/(Table1[[#This Row],[Amount]]/1000)</f>
        <v>3.5510576390100899</v>
      </c>
    </row>
    <row r="62" spans="1:16" x14ac:dyDescent="0.25">
      <c r="A62">
        <v>339170</v>
      </c>
      <c r="B62">
        <v>5</v>
      </c>
      <c r="C62">
        <v>1</v>
      </c>
      <c r="D62" t="s">
        <v>86</v>
      </c>
      <c r="E62" t="s">
        <v>100</v>
      </c>
      <c r="F62">
        <v>0</v>
      </c>
      <c r="G62" s="1">
        <v>44853.195810185185</v>
      </c>
      <c r="H62" t="s">
        <v>68</v>
      </c>
      <c r="I62">
        <v>0.911852</v>
      </c>
      <c r="J62">
        <v>99.889467505548893</v>
      </c>
      <c r="K62">
        <v>1.46690459844219E-2</v>
      </c>
      <c r="L62">
        <v>3.2282455214079498E-4</v>
      </c>
      <c r="M62">
        <v>5</v>
      </c>
      <c r="N62">
        <v>3.9982154345911798E-2</v>
      </c>
      <c r="O62">
        <f>Table1[[#This Row],[calc_%_H2_umol]]/2</f>
        <v>1.9991077172955899E-2</v>
      </c>
      <c r="P62">
        <f>Table1[[#This Row],[h2 umol/h]]/(Table1[[#This Row],[Amount]]/1000)</f>
        <v>3.9982154345911796</v>
      </c>
    </row>
    <row r="63" spans="1:16" x14ac:dyDescent="0.25">
      <c r="A63">
        <v>339171</v>
      </c>
      <c r="B63">
        <v>5</v>
      </c>
      <c r="C63">
        <v>2</v>
      </c>
      <c r="D63" t="s">
        <v>87</v>
      </c>
      <c r="E63" t="s">
        <v>100</v>
      </c>
      <c r="F63">
        <v>0</v>
      </c>
      <c r="G63" s="1">
        <v>44853.203819444447</v>
      </c>
      <c r="H63" t="s">
        <v>69</v>
      </c>
      <c r="I63">
        <v>0.91470200000000002</v>
      </c>
      <c r="J63">
        <v>99.7939108564251</v>
      </c>
      <c r="K63">
        <v>1.40096302445349E-2</v>
      </c>
      <c r="L63">
        <v>5.9267860960089496E-4</v>
      </c>
      <c r="M63">
        <v>5</v>
      </c>
      <c r="N63">
        <v>3.8184841697340002E-2</v>
      </c>
      <c r="O63">
        <f>Table1[[#This Row],[calc_%_H2_umol]]/2</f>
        <v>1.9092420848670001E-2</v>
      </c>
      <c r="P63">
        <f>Table1[[#This Row],[h2 umol/h]]/(Table1[[#This Row],[Amount]]/1000)</f>
        <v>3.818484169734</v>
      </c>
    </row>
    <row r="64" spans="1:16" x14ac:dyDescent="0.25">
      <c r="A64">
        <v>339172</v>
      </c>
      <c r="B64">
        <v>5</v>
      </c>
      <c r="C64">
        <v>3</v>
      </c>
      <c r="D64" t="s">
        <v>88</v>
      </c>
      <c r="E64" t="s">
        <v>100</v>
      </c>
      <c r="F64">
        <v>0</v>
      </c>
      <c r="G64" s="1">
        <v>44853.211828703701</v>
      </c>
      <c r="H64" t="s">
        <v>70</v>
      </c>
      <c r="I64">
        <v>0.92302700000000004</v>
      </c>
      <c r="J64">
        <v>99.866529985709704</v>
      </c>
      <c r="K64">
        <v>1.4062572505752701E-2</v>
      </c>
      <c r="L64">
        <v>2.6034132270840701E-4</v>
      </c>
      <c r="M64">
        <v>5</v>
      </c>
      <c r="N64">
        <v>3.8329141855760397E-2</v>
      </c>
      <c r="O64">
        <f>Table1[[#This Row],[calc_%_H2_umol]]/2</f>
        <v>1.9164570927880199E-2</v>
      </c>
      <c r="P64">
        <f>Table1[[#This Row],[h2 umol/h]]/(Table1[[#This Row],[Amount]]/1000)</f>
        <v>3.8329141855760396</v>
      </c>
    </row>
    <row r="65" spans="1:16" x14ac:dyDescent="0.25">
      <c r="A65">
        <v>339173</v>
      </c>
      <c r="B65">
        <v>5</v>
      </c>
      <c r="C65">
        <v>4</v>
      </c>
      <c r="D65" t="s">
        <v>89</v>
      </c>
      <c r="E65" t="s">
        <v>100</v>
      </c>
      <c r="F65">
        <v>0</v>
      </c>
      <c r="G65" s="1">
        <v>44853.220717592594</v>
      </c>
      <c r="H65" t="s">
        <v>71</v>
      </c>
      <c r="I65">
        <v>0.93420199999999998</v>
      </c>
      <c r="J65">
        <v>99.884020123892199</v>
      </c>
      <c r="K65">
        <v>1.45165204186763E-2</v>
      </c>
      <c r="L65">
        <v>3.6083931124991598E-4</v>
      </c>
      <c r="M65">
        <v>5</v>
      </c>
      <c r="N65">
        <v>3.9566428557212797E-2</v>
      </c>
      <c r="O65">
        <f>Table1[[#This Row],[calc_%_H2_umol]]/2</f>
        <v>1.9783214278606399E-2</v>
      </c>
      <c r="P65">
        <f>Table1[[#This Row],[h2 umol/h]]/(Table1[[#This Row],[Amount]]/1000)</f>
        <v>3.9566428557212796</v>
      </c>
    </row>
    <row r="66" spans="1:16" x14ac:dyDescent="0.25">
      <c r="A66">
        <v>339174</v>
      </c>
      <c r="B66">
        <v>5</v>
      </c>
      <c r="C66">
        <v>5</v>
      </c>
      <c r="D66" t="s">
        <v>90</v>
      </c>
      <c r="E66" t="s">
        <v>100</v>
      </c>
      <c r="F66">
        <v>0</v>
      </c>
      <c r="G66" s="1">
        <v>44853.228726851848</v>
      </c>
      <c r="H66" t="s">
        <v>72</v>
      </c>
      <c r="I66">
        <v>0.91470200000000002</v>
      </c>
      <c r="J66">
        <v>99.8651921365867</v>
      </c>
      <c r="K66">
        <v>1.42820631784827E-2</v>
      </c>
      <c r="L66">
        <v>3.9247168924126099E-4</v>
      </c>
      <c r="M66">
        <v>5</v>
      </c>
      <c r="N66">
        <v>3.8927388664987003E-2</v>
      </c>
      <c r="O66">
        <f>Table1[[#This Row],[calc_%_H2_umol]]/2</f>
        <v>1.9463694332493502E-2</v>
      </c>
      <c r="P66">
        <f>Table1[[#This Row],[h2 umol/h]]/(Table1[[#This Row],[Amount]]/1000)</f>
        <v>3.8927388664987004</v>
      </c>
    </row>
    <row r="67" spans="1:16" x14ac:dyDescent="0.25">
      <c r="A67">
        <v>339175</v>
      </c>
      <c r="B67">
        <v>5</v>
      </c>
      <c r="C67">
        <v>6</v>
      </c>
      <c r="D67" t="s">
        <v>91</v>
      </c>
      <c r="E67" t="s">
        <v>100</v>
      </c>
      <c r="F67">
        <v>0</v>
      </c>
      <c r="G67" s="1">
        <v>44853.237604166665</v>
      </c>
      <c r="H67" t="s">
        <v>73</v>
      </c>
      <c r="I67">
        <v>0.911852</v>
      </c>
      <c r="J67">
        <v>99.918985170560404</v>
      </c>
      <c r="K67">
        <v>1.4742692077726599E-2</v>
      </c>
      <c r="L67">
        <v>9.2261207313278396E-4</v>
      </c>
      <c r="M67">
        <v>5</v>
      </c>
      <c r="N67">
        <v>4.0182885155032502E-2</v>
      </c>
      <c r="O67">
        <f>Table1[[#This Row],[calc_%_H2_umol]]/2</f>
        <v>2.0091442577516251E-2</v>
      </c>
      <c r="P67">
        <f>Table1[[#This Row],[h2 umol/h]]/(Table1[[#This Row],[Amount]]/1000)</f>
        <v>4.0182885155032499</v>
      </c>
    </row>
    <row r="68" spans="1:16" x14ac:dyDescent="0.25">
      <c r="A68">
        <v>339176</v>
      </c>
      <c r="B68">
        <v>5</v>
      </c>
      <c r="C68">
        <v>7</v>
      </c>
      <c r="D68" t="s">
        <v>92</v>
      </c>
      <c r="E68" t="s">
        <v>100</v>
      </c>
      <c r="F68">
        <v>0</v>
      </c>
      <c r="G68" s="1">
        <v>44853.245625000003</v>
      </c>
      <c r="H68" t="s">
        <v>74</v>
      </c>
      <c r="I68">
        <v>0.911852</v>
      </c>
      <c r="J68">
        <v>99.864622580572501</v>
      </c>
      <c r="K68">
        <v>1.40800819096239E-2</v>
      </c>
      <c r="L68">
        <v>2.8496344120924801E-4</v>
      </c>
      <c r="M68">
        <v>5</v>
      </c>
      <c r="N68">
        <v>3.8376865728793903E-2</v>
      </c>
      <c r="O68">
        <f>Table1[[#This Row],[calc_%_H2_umol]]/2</f>
        <v>1.9188432864396952E-2</v>
      </c>
      <c r="P68">
        <f>Table1[[#This Row],[h2 umol/h]]/(Table1[[#This Row],[Amount]]/1000)</f>
        <v>3.8376865728793903</v>
      </c>
    </row>
    <row r="69" spans="1:16" x14ac:dyDescent="0.25">
      <c r="A69">
        <v>339177</v>
      </c>
      <c r="B69">
        <v>5</v>
      </c>
      <c r="C69">
        <v>8</v>
      </c>
      <c r="D69" t="s">
        <v>93</v>
      </c>
      <c r="E69" t="s">
        <v>100</v>
      </c>
      <c r="F69">
        <v>0</v>
      </c>
      <c r="G69" s="1">
        <v>44853.253622685188</v>
      </c>
      <c r="H69" t="s">
        <v>75</v>
      </c>
      <c r="I69">
        <v>0.93135199999999996</v>
      </c>
      <c r="J69">
        <v>99.827927313691504</v>
      </c>
      <c r="K69">
        <v>1.37194026801917E-2</v>
      </c>
      <c r="L69">
        <v>3.2996022423842499E-4</v>
      </c>
      <c r="M69">
        <v>5</v>
      </c>
      <c r="N69">
        <v>3.7393793439305101E-2</v>
      </c>
      <c r="O69">
        <f>Table1[[#This Row],[calc_%_H2_umol]]/2</f>
        <v>1.869689671965255E-2</v>
      </c>
      <c r="P69">
        <f>Table1[[#This Row],[h2 umol/h]]/(Table1[[#This Row],[Amount]]/1000)</f>
        <v>3.7393793439305099</v>
      </c>
    </row>
    <row r="70" spans="1:16" x14ac:dyDescent="0.25">
      <c r="A70">
        <v>339178</v>
      </c>
      <c r="B70">
        <v>5</v>
      </c>
      <c r="C70">
        <v>9</v>
      </c>
      <c r="D70" t="s">
        <v>94</v>
      </c>
      <c r="E70" t="s">
        <v>100</v>
      </c>
      <c r="F70">
        <v>0</v>
      </c>
      <c r="G70" s="1">
        <v>44853.261689814812</v>
      </c>
      <c r="H70" t="s">
        <v>76</v>
      </c>
      <c r="I70">
        <v>0.92580200000000001</v>
      </c>
      <c r="J70">
        <v>99.817267011333001</v>
      </c>
      <c r="K70">
        <v>1.4130618701332901E-2</v>
      </c>
      <c r="L70">
        <v>4.8136676234215397E-4</v>
      </c>
      <c r="M70">
        <v>5</v>
      </c>
      <c r="N70">
        <v>3.8514609506296801E-2</v>
      </c>
      <c r="O70">
        <f>Table1[[#This Row],[calc_%_H2_umol]]/2</f>
        <v>1.9257304753148401E-2</v>
      </c>
      <c r="P70">
        <f>Table1[[#This Row],[h2 umol/h]]/(Table1[[#This Row],[Amount]]/1000)</f>
        <v>3.8514609506296802</v>
      </c>
    </row>
    <row r="71" spans="1:16" x14ac:dyDescent="0.25">
      <c r="A71">
        <v>339179</v>
      </c>
      <c r="B71">
        <v>5</v>
      </c>
      <c r="C71">
        <v>10</v>
      </c>
      <c r="D71" t="s">
        <v>97</v>
      </c>
      <c r="E71" t="s">
        <v>100</v>
      </c>
      <c r="F71">
        <v>0</v>
      </c>
      <c r="G71" s="1">
        <v>44853.269687499997</v>
      </c>
      <c r="H71" t="s">
        <v>77</v>
      </c>
      <c r="I71">
        <v>1.07362</v>
      </c>
      <c r="J71">
        <v>99.863026458555794</v>
      </c>
      <c r="K71">
        <v>1.25413084268392E-2</v>
      </c>
      <c r="L71">
        <v>3.1452201328057501E-4</v>
      </c>
      <c r="M71">
        <v>5</v>
      </c>
      <c r="N71">
        <v>3.4182763470376402E-2</v>
      </c>
      <c r="O71">
        <f>Table1[[#This Row],[calc_%_H2_umol]]/2</f>
        <v>1.7091381735188201E-2</v>
      </c>
      <c r="P71">
        <f>Table1[[#This Row],[h2 umol/h]]/(Table1[[#This Row],[Amount]]/1000)</f>
        <v>3.4182763470376401</v>
      </c>
    </row>
    <row r="72" spans="1:16" x14ac:dyDescent="0.25">
      <c r="A72">
        <v>339180</v>
      </c>
      <c r="B72">
        <v>5</v>
      </c>
      <c r="C72">
        <v>11</v>
      </c>
      <c r="D72" t="s">
        <v>97</v>
      </c>
      <c r="E72" t="s">
        <v>100</v>
      </c>
      <c r="F72">
        <v>0</v>
      </c>
      <c r="G72" s="1">
        <v>44853.277743055558</v>
      </c>
      <c r="H72" t="s">
        <v>78</v>
      </c>
      <c r="I72">
        <v>1.0848</v>
      </c>
      <c r="J72">
        <v>99.859299850950904</v>
      </c>
      <c r="K72">
        <v>1.2210197935935E-2</v>
      </c>
      <c r="L72">
        <v>5.1027200804373699E-4</v>
      </c>
      <c r="M72">
        <v>5</v>
      </c>
      <c r="N72">
        <v>3.3280284143027E-2</v>
      </c>
      <c r="O72">
        <f>Table1[[#This Row],[calc_%_H2_umol]]/2</f>
        <v>1.66401420715135E-2</v>
      </c>
      <c r="P72">
        <f>Table1[[#This Row],[h2 umol/h]]/(Table1[[#This Row],[Amount]]/1000)</f>
        <v>3.3280284143026999</v>
      </c>
    </row>
    <row r="73" spans="1:16" x14ac:dyDescent="0.25">
      <c r="A73">
        <v>339181</v>
      </c>
      <c r="B73">
        <v>5</v>
      </c>
      <c r="C73">
        <v>12</v>
      </c>
      <c r="D73" t="s">
        <v>97</v>
      </c>
      <c r="E73" t="s">
        <v>100</v>
      </c>
      <c r="F73">
        <v>0</v>
      </c>
      <c r="G73" s="1">
        <v>44853.285775462966</v>
      </c>
      <c r="H73" t="s">
        <v>79</v>
      </c>
      <c r="I73">
        <v>1.08195</v>
      </c>
      <c r="J73">
        <v>99.849842262903294</v>
      </c>
      <c r="K73">
        <v>1.29488621235191E-2</v>
      </c>
      <c r="L73">
        <v>2.6330245065679799E-4</v>
      </c>
      <c r="M73">
        <v>5</v>
      </c>
      <c r="N73">
        <v>3.52935974552318E-2</v>
      </c>
      <c r="O73">
        <f>Table1[[#This Row],[calc_%_H2_umol]]/2</f>
        <v>1.76467987276159E-2</v>
      </c>
      <c r="P73">
        <f>Table1[[#This Row],[h2 umol/h]]/(Table1[[#This Row],[Amount]]/1000)</f>
        <v>3.52935974552318</v>
      </c>
    </row>
    <row r="74" spans="1:16" x14ac:dyDescent="0.25">
      <c r="A74">
        <v>339182</v>
      </c>
      <c r="B74">
        <v>5</v>
      </c>
      <c r="C74">
        <v>13</v>
      </c>
      <c r="D74" t="s">
        <v>97</v>
      </c>
      <c r="E74" t="s">
        <v>100</v>
      </c>
      <c r="F74">
        <v>0</v>
      </c>
      <c r="G74" s="1">
        <v>44853.29378472222</v>
      </c>
      <c r="H74" t="s">
        <v>80</v>
      </c>
      <c r="I74">
        <v>1.08195</v>
      </c>
      <c r="J74">
        <v>99.853917742635502</v>
      </c>
      <c r="K74">
        <v>1.30534912536779E-2</v>
      </c>
      <c r="L74">
        <v>2.8567782738495701E-4</v>
      </c>
      <c r="M74">
        <v>5</v>
      </c>
      <c r="N74">
        <v>3.5578776057543803E-2</v>
      </c>
      <c r="O74">
        <f>Table1[[#This Row],[calc_%_H2_umol]]/2</f>
        <v>1.7789388028771901E-2</v>
      </c>
      <c r="P74">
        <f>Table1[[#This Row],[h2 umol/h]]/(Table1[[#This Row],[Amount]]/1000)</f>
        <v>3.5578776057543804</v>
      </c>
    </row>
    <row r="75" spans="1:16" x14ac:dyDescent="0.25">
      <c r="A75">
        <v>339183</v>
      </c>
      <c r="B75">
        <v>5</v>
      </c>
      <c r="C75">
        <v>14</v>
      </c>
      <c r="D75" t="s">
        <v>97</v>
      </c>
      <c r="E75" t="s">
        <v>100</v>
      </c>
      <c r="F75">
        <v>0</v>
      </c>
      <c r="G75" s="1">
        <v>44853.301874999997</v>
      </c>
      <c r="H75" t="s">
        <v>81</v>
      </c>
      <c r="I75">
        <v>1.07917</v>
      </c>
      <c r="J75">
        <v>99.850183726230199</v>
      </c>
      <c r="K75">
        <v>1.2690957809433599E-2</v>
      </c>
      <c r="L75">
        <v>3.3342642139514599E-4</v>
      </c>
      <c r="M75">
        <v>5</v>
      </c>
      <c r="N75">
        <v>3.4590649894552503E-2</v>
      </c>
      <c r="O75">
        <f>Table1[[#This Row],[calc_%_H2_umol]]/2</f>
        <v>1.7295324947276251E-2</v>
      </c>
      <c r="P75">
        <f>Table1[[#This Row],[h2 umol/h]]/(Table1[[#This Row],[Amount]]/1000)</f>
        <v>3.4590649894552503</v>
      </c>
    </row>
    <row r="76" spans="1:16" x14ac:dyDescent="0.25">
      <c r="A76">
        <v>339184</v>
      </c>
      <c r="B76">
        <v>5</v>
      </c>
      <c r="C76">
        <v>15</v>
      </c>
      <c r="D76" t="s">
        <v>97</v>
      </c>
      <c r="E76" t="s">
        <v>100</v>
      </c>
      <c r="F76">
        <v>0</v>
      </c>
      <c r="G76" s="1">
        <v>44853.309884259259</v>
      </c>
      <c r="H76" t="s">
        <v>82</v>
      </c>
      <c r="I76">
        <v>1.0848</v>
      </c>
      <c r="J76">
        <v>99.851444942755293</v>
      </c>
      <c r="K76">
        <v>1.2522625280888501E-2</v>
      </c>
      <c r="L76">
        <v>3.7717065998555099E-4</v>
      </c>
      <c r="M76">
        <v>5</v>
      </c>
      <c r="N76">
        <v>3.4131840429719201E-2</v>
      </c>
      <c r="O76">
        <f>Table1[[#This Row],[calc_%_H2_umol]]/2</f>
        <v>1.7065920214859601E-2</v>
      </c>
      <c r="P76">
        <f>Table1[[#This Row],[h2 umol/h]]/(Table1[[#This Row],[Amount]]/1000)</f>
        <v>3.41318404297192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Reformatted for graph</vt:lpstr>
      <vt:lpstr>1097 - COFs BV screening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Gee</dc:creator>
  <cp:lastModifiedBy>Jack Gee</cp:lastModifiedBy>
  <dcterms:created xsi:type="dcterms:W3CDTF">2022-10-20T09:06:02Z</dcterms:created>
  <dcterms:modified xsi:type="dcterms:W3CDTF">2022-10-31T12:11:32Z</dcterms:modified>
</cp:coreProperties>
</file>