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Biomass Screening/bv screening/"/>
    </mc:Choice>
  </mc:AlternateContent>
  <xr:revisionPtr revIDLastSave="61" documentId="6_{608445B2-0200-4715-BCCC-55DE2769E091}" xr6:coauthVersionLast="47" xr6:coauthVersionMax="47" xr10:uidLastSave="{F3C13443-DEC5-415E-872B-F8477F126C89}"/>
  <bookViews>
    <workbookView minimized="1" xWindow="41700" yWindow="5805" windowWidth="38700" windowHeight="15435" xr2:uid="{00000000-000D-0000-FFFF-FFFF00000000}"/>
  </bookViews>
  <sheets>
    <sheet name="Compiled for Graphs" sheetId="5" r:id="rId1"/>
    <sheet name="1102 - COF BV Screening 2" sheetId="4" r:id="rId2"/>
    <sheet name="Low pH" sheetId="6" r:id="rId3"/>
  </sheets>
  <definedNames>
    <definedName name="_xlnm._FilterDatabase" localSheetId="0" hidden="1">'Compiled for Graphs'!$C$1:$C$160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1" i="6" l="1"/>
  <c r="N91" i="6" s="1"/>
  <c r="M90" i="6"/>
  <c r="N90" i="6" s="1"/>
  <c r="M89" i="6"/>
  <c r="N89" i="6" s="1"/>
  <c r="M88" i="6"/>
  <c r="N88" i="6" s="1"/>
  <c r="M87" i="6"/>
  <c r="N87" i="6" s="1"/>
  <c r="M86" i="6"/>
  <c r="N86" i="6" s="1"/>
  <c r="M85" i="6"/>
  <c r="N85" i="6" s="1"/>
  <c r="M84" i="6"/>
  <c r="N84" i="6" s="1"/>
  <c r="M83" i="6"/>
  <c r="N83" i="6" s="1"/>
  <c r="M82" i="6"/>
  <c r="N82" i="6" s="1"/>
  <c r="M81" i="6"/>
  <c r="N81" i="6" s="1"/>
  <c r="M80" i="6"/>
  <c r="N80" i="6" s="1"/>
  <c r="M79" i="6"/>
  <c r="N79" i="6" s="1"/>
  <c r="M78" i="6"/>
  <c r="N78" i="6" s="1"/>
  <c r="M77" i="6"/>
  <c r="N77" i="6" s="1"/>
  <c r="M76" i="6"/>
  <c r="N76" i="6" s="1"/>
  <c r="M75" i="6"/>
  <c r="N75" i="6" s="1"/>
  <c r="M74" i="6"/>
  <c r="N74" i="6" s="1"/>
  <c r="M73" i="6"/>
  <c r="N73" i="6" s="1"/>
  <c r="M72" i="6"/>
  <c r="N72" i="6" s="1"/>
  <c r="M71" i="6"/>
  <c r="N71" i="6" s="1"/>
  <c r="M70" i="6"/>
  <c r="N70" i="6" s="1"/>
  <c r="M69" i="6"/>
  <c r="N69" i="6" s="1"/>
  <c r="M68" i="6"/>
  <c r="N68" i="6" s="1"/>
  <c r="M67" i="6"/>
  <c r="N67" i="6" s="1"/>
  <c r="M66" i="6"/>
  <c r="N66" i="6" s="1"/>
  <c r="M65" i="6"/>
  <c r="N65" i="6" s="1"/>
  <c r="M64" i="6"/>
  <c r="N64" i="6" s="1"/>
  <c r="M63" i="6"/>
  <c r="N63" i="6" s="1"/>
  <c r="M62" i="6"/>
  <c r="N62" i="6" s="1"/>
  <c r="M61" i="6"/>
  <c r="N61" i="6" s="1"/>
  <c r="M60" i="6"/>
  <c r="N60" i="6" s="1"/>
  <c r="M59" i="6"/>
  <c r="N59" i="6" s="1"/>
  <c r="M58" i="6"/>
  <c r="N58" i="6" s="1"/>
  <c r="M57" i="6"/>
  <c r="N57" i="6" s="1"/>
  <c r="M56" i="6"/>
  <c r="N56" i="6" s="1"/>
  <c r="M55" i="6"/>
  <c r="N55" i="6" s="1"/>
  <c r="M54" i="6"/>
  <c r="N54" i="6" s="1"/>
  <c r="M53" i="6"/>
  <c r="N53" i="6" s="1"/>
  <c r="M52" i="6"/>
  <c r="N52" i="6" s="1"/>
  <c r="M51" i="6"/>
  <c r="N51" i="6" s="1"/>
  <c r="M50" i="6"/>
  <c r="N50" i="6" s="1"/>
  <c r="M49" i="6"/>
  <c r="N49" i="6" s="1"/>
  <c r="M48" i="6"/>
  <c r="N48" i="6" s="1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M40" i="6"/>
  <c r="N40" i="6" s="1"/>
  <c r="M39" i="6"/>
  <c r="N39" i="6" s="1"/>
  <c r="M38" i="6"/>
  <c r="N38" i="6" s="1"/>
  <c r="M37" i="6"/>
  <c r="N37" i="6" s="1"/>
  <c r="M36" i="6"/>
  <c r="N36" i="6" s="1"/>
  <c r="M35" i="6"/>
  <c r="N35" i="6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20" i="6"/>
  <c r="N20" i="6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M3" i="6"/>
  <c r="N3" i="6" s="1"/>
  <c r="M2" i="6"/>
  <c r="N2" i="6" s="1"/>
  <c r="J3" i="4" l="1"/>
  <c r="J4" i="4"/>
  <c r="K4" i="4" s="1"/>
  <c r="J5" i="4"/>
  <c r="J6" i="4"/>
  <c r="K6" i="4" s="1"/>
  <c r="J7" i="4"/>
  <c r="K7" i="4" s="1"/>
  <c r="J8" i="4"/>
  <c r="K8" i="4" s="1"/>
  <c r="J9" i="4"/>
  <c r="K9" i="4" s="1"/>
  <c r="J10" i="4"/>
  <c r="K10" i="4" s="1"/>
  <c r="J11" i="4"/>
  <c r="J12" i="4"/>
  <c r="K12" i="4" s="1"/>
  <c r="J13" i="4"/>
  <c r="J14" i="4"/>
  <c r="J15" i="4"/>
  <c r="K15" i="4" s="1"/>
  <c r="J16" i="4"/>
  <c r="K16" i="4" s="1"/>
  <c r="J17" i="4"/>
  <c r="K17" i="4" s="1"/>
  <c r="J18" i="4"/>
  <c r="K18" i="4" s="1"/>
  <c r="J19" i="4"/>
  <c r="J20" i="4"/>
  <c r="K20" i="4" s="1"/>
  <c r="J21" i="4"/>
  <c r="J22" i="4"/>
  <c r="K22" i="4" s="1"/>
  <c r="J23" i="4"/>
  <c r="K23" i="4" s="1"/>
  <c r="J24" i="4"/>
  <c r="K24" i="4" s="1"/>
  <c r="J25" i="4"/>
  <c r="K25" i="4" s="1"/>
  <c r="J26" i="4"/>
  <c r="K26" i="4" s="1"/>
  <c r="J27" i="4"/>
  <c r="J28" i="4"/>
  <c r="K28" i="4" s="1"/>
  <c r="J29" i="4"/>
  <c r="J30" i="4"/>
  <c r="J31" i="4"/>
  <c r="K31" i="4" s="1"/>
  <c r="J32" i="4"/>
  <c r="K32" i="4" s="1"/>
  <c r="J33" i="4"/>
  <c r="K33" i="4" s="1"/>
  <c r="J34" i="4"/>
  <c r="K34" i="4" s="1"/>
  <c r="J35" i="4"/>
  <c r="J36" i="4"/>
  <c r="K36" i="4" s="1"/>
  <c r="J37" i="4"/>
  <c r="J38" i="4"/>
  <c r="J39" i="4"/>
  <c r="K39" i="4" s="1"/>
  <c r="J40" i="4"/>
  <c r="K40" i="4" s="1"/>
  <c r="J41" i="4"/>
  <c r="K41" i="4" s="1"/>
  <c r="J42" i="4"/>
  <c r="K42" i="4" s="1"/>
  <c r="J43" i="4"/>
  <c r="J44" i="4"/>
  <c r="J45" i="4"/>
  <c r="J46" i="4"/>
  <c r="K46" i="4" s="1"/>
  <c r="J47" i="4"/>
  <c r="K47" i="4" s="1"/>
  <c r="J48" i="4"/>
  <c r="K48" i="4" s="1"/>
  <c r="J49" i="4"/>
  <c r="K49" i="4" s="1"/>
  <c r="J50" i="4"/>
  <c r="K50" i="4" s="1"/>
  <c r="J51" i="4"/>
  <c r="J52" i="4"/>
  <c r="K52" i="4" s="1"/>
  <c r="J53" i="4"/>
  <c r="J54" i="4"/>
  <c r="J55" i="4"/>
  <c r="J56" i="4"/>
  <c r="K56" i="4" s="1"/>
  <c r="J57" i="4"/>
  <c r="K57" i="4" s="1"/>
  <c r="J58" i="4"/>
  <c r="K58" i="4" s="1"/>
  <c r="J59" i="4"/>
  <c r="J60" i="4"/>
  <c r="K60" i="4" s="1"/>
  <c r="J61" i="4"/>
  <c r="J62" i="4"/>
  <c r="J63" i="4"/>
  <c r="K63" i="4" s="1"/>
  <c r="J64" i="4"/>
  <c r="K64" i="4" s="1"/>
  <c r="J65" i="4"/>
  <c r="K65" i="4" s="1"/>
  <c r="J66" i="4"/>
  <c r="K66" i="4" s="1"/>
  <c r="J67" i="4"/>
  <c r="J68" i="4"/>
  <c r="J69" i="4"/>
  <c r="J70" i="4"/>
  <c r="J71" i="4"/>
  <c r="K71" i="4" s="1"/>
  <c r="J72" i="4"/>
  <c r="K72" i="4" s="1"/>
  <c r="J73" i="4"/>
  <c r="K73" i="4" s="1"/>
  <c r="J74" i="4"/>
  <c r="K74" i="4" s="1"/>
  <c r="J75" i="4"/>
  <c r="J76" i="4"/>
  <c r="K76" i="4" s="1"/>
  <c r="J77" i="4"/>
  <c r="K77" i="4" s="1"/>
  <c r="J78" i="4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J94" i="4"/>
  <c r="K94" i="4" s="1"/>
  <c r="J95" i="4"/>
  <c r="K95" i="4" s="1"/>
  <c r="J96" i="4"/>
  <c r="K96" i="4" s="1"/>
  <c r="J97" i="4"/>
  <c r="K97" i="4" s="1"/>
  <c r="J98" i="4"/>
  <c r="K98" i="4" s="1"/>
  <c r="J99" i="4"/>
  <c r="J100" i="4"/>
  <c r="K100" i="4" s="1"/>
  <c r="J101" i="4"/>
  <c r="J102" i="4"/>
  <c r="J103" i="4"/>
  <c r="K103" i="4" s="1"/>
  <c r="J104" i="4"/>
  <c r="K104" i="4" s="1"/>
  <c r="J105" i="4"/>
  <c r="K105" i="4" s="1"/>
  <c r="J106" i="4"/>
  <c r="K106" i="4" s="1"/>
  <c r="J107" i="4"/>
  <c r="J108" i="4"/>
  <c r="K108" i="4" s="1"/>
  <c r="J109" i="4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J118" i="4"/>
  <c r="K118" i="4" s="1"/>
  <c r="J119" i="4"/>
  <c r="K119" i="4" s="1"/>
  <c r="J120" i="4"/>
  <c r="K120" i="4" s="1"/>
  <c r="J121" i="4"/>
  <c r="K121" i="4" s="1"/>
  <c r="J2" i="4"/>
  <c r="K2" i="4" s="1"/>
  <c r="K3" i="4"/>
  <c r="K5" i="4"/>
  <c r="K11" i="4"/>
  <c r="K13" i="4"/>
  <c r="K14" i="4"/>
  <c r="K19" i="4"/>
  <c r="K21" i="4"/>
  <c r="K27" i="4"/>
  <c r="K29" i="4"/>
  <c r="K30" i="4"/>
  <c r="K35" i="4"/>
  <c r="K37" i="4"/>
  <c r="K38" i="4"/>
  <c r="K43" i="4"/>
  <c r="K44" i="4"/>
  <c r="K45" i="4"/>
  <c r="K51" i="4"/>
  <c r="K53" i="4"/>
  <c r="K54" i="4"/>
  <c r="K55" i="4"/>
  <c r="K59" i="4"/>
  <c r="K61" i="4"/>
  <c r="K62" i="4"/>
  <c r="K67" i="4"/>
  <c r="K68" i="4"/>
  <c r="K69" i="4"/>
  <c r="K70" i="4"/>
  <c r="K75" i="4"/>
  <c r="K78" i="4"/>
  <c r="K93" i="4"/>
  <c r="K99" i="4"/>
  <c r="K101" i="4"/>
  <c r="K102" i="4"/>
  <c r="K107" i="4"/>
  <c r="K109" i="4"/>
  <c r="K117" i="4"/>
</calcChain>
</file>

<file path=xl/sharedStrings.xml><?xml version="1.0" encoding="utf-8"?>
<sst xmlns="http://schemas.openxmlformats.org/spreadsheetml/2006/main" count="720" uniqueCount="170">
  <si>
    <t>form_id</t>
  </si>
  <si>
    <t>form_datetime</t>
  </si>
  <si>
    <t>sample_name</t>
  </si>
  <si>
    <t>calc_%_H2_Avg</t>
  </si>
  <si>
    <t>calc_%_H2_2STD</t>
  </si>
  <si>
    <t>calc_%_H2_umol</t>
  </si>
  <si>
    <t>calc_%_H2_umol/h</t>
  </si>
  <si>
    <t>PlateAgilent 1_Vial1</t>
  </si>
  <si>
    <t>PlateAgilent 1_Vial2</t>
  </si>
  <si>
    <t>PlateAgilent 1_Vial3</t>
  </si>
  <si>
    <t>PlateAgilent 1_Vial4</t>
  </si>
  <si>
    <t>PlateAgilent 1_Vial5</t>
  </si>
  <si>
    <t>PlateAgilent 1_Vial6</t>
  </si>
  <si>
    <t>PlateAgilent 1_Vial7</t>
  </si>
  <si>
    <t>PlateAgilent 1_Vial8</t>
  </si>
  <si>
    <t>PlateAgilent 1_Vial9</t>
  </si>
  <si>
    <t>PlateAgilent 1_Vial10</t>
  </si>
  <si>
    <t>PlateAgilent 1_Vial11</t>
  </si>
  <si>
    <t>PlateAgilent 1_Vial12</t>
  </si>
  <si>
    <t>PlateAgilent 1_Vial13</t>
  </si>
  <si>
    <t>PlateAgilent 1_Vial14</t>
  </si>
  <si>
    <t>PlateAgilent 1_Vial15</t>
  </si>
  <si>
    <t>PlateAgilent 2_Vial1</t>
  </si>
  <si>
    <t>PlateAgilent 2_Vial2</t>
  </si>
  <si>
    <t>PlateAgilent 2_Vial3</t>
  </si>
  <si>
    <t>PlateAgilent 2_Vial4</t>
  </si>
  <si>
    <t>PlateAgilent 2_Vial5</t>
  </si>
  <si>
    <t>PlateAgilent 2_Vial6</t>
  </si>
  <si>
    <t>PlateAgilent 2_Vial7</t>
  </si>
  <si>
    <t>PlateAgilent 2_Vial8</t>
  </si>
  <si>
    <t>PlateAgilent 2_Vial9</t>
  </si>
  <si>
    <t>PlateAgilent 2_Vial10</t>
  </si>
  <si>
    <t>PlateAgilent 2_Vial11</t>
  </si>
  <si>
    <t>PlateAgilent 2_Vial12</t>
  </si>
  <si>
    <t>PlateAgilent 2_Vial13</t>
  </si>
  <si>
    <t>PlateAgilent 2_Vial14</t>
  </si>
  <si>
    <t>PlateAgilent 2_Vial15</t>
  </si>
  <si>
    <t>PlateAgilent 3_Vial1</t>
  </si>
  <si>
    <t>PlateAgilent 3_Vial2</t>
  </si>
  <si>
    <t>PlateAgilent 3_Vial3</t>
  </si>
  <si>
    <t>PlateAgilent 3_Vial4</t>
  </si>
  <si>
    <t>PlateAgilent 3_Vial5</t>
  </si>
  <si>
    <t>PlateAgilent 3_Vial6</t>
  </si>
  <si>
    <t>PlateAgilent 3_Vial7</t>
  </si>
  <si>
    <t>PlateAgilent 3_Vial8</t>
  </si>
  <si>
    <t>PlateAgilent 3_Vial9</t>
  </si>
  <si>
    <t>PlateAgilent 3_Vial10</t>
  </si>
  <si>
    <t>PlateAgilent 3_Vial11</t>
  </si>
  <si>
    <t>PlateAgilent 3_Vial12</t>
  </si>
  <si>
    <t>PlateAgilent 3_Vial13</t>
  </si>
  <si>
    <t>PlateAgilent 3_Vial14</t>
  </si>
  <si>
    <t>PlateAgilent 3_Vial15</t>
  </si>
  <si>
    <t>PlateAgilent 4_Vial1</t>
  </si>
  <si>
    <t>PlateAgilent 4_Vial2</t>
  </si>
  <si>
    <t>PlateAgilent 4_Vial3</t>
  </si>
  <si>
    <t>PlateAgilent 4_Vial4</t>
  </si>
  <si>
    <t>PlateAgilent 4_Vial5</t>
  </si>
  <si>
    <t>PlateAgilent 4_Vial6</t>
  </si>
  <si>
    <t>PlateAgilent 4_Vial7</t>
  </si>
  <si>
    <t>PlateAgilent 4_Vial8</t>
  </si>
  <si>
    <t>PlateAgilent 4_Vial9</t>
  </si>
  <si>
    <t>PlateAgilent 4_Vial10</t>
  </si>
  <si>
    <t>PlateAgilent 4_Vial11</t>
  </si>
  <si>
    <t>PlateAgilent 4_Vial12</t>
  </si>
  <si>
    <t>PlateAgilent 4_Vial13</t>
  </si>
  <si>
    <t>PlateAgilent 4_Vial14</t>
  </si>
  <si>
    <t>PlateAgilent 4_Vial15</t>
  </si>
  <si>
    <t>PlateAgilent 6_Vial1</t>
  </si>
  <si>
    <t>PlateAgilent 6_Vial2</t>
  </si>
  <si>
    <t>PlateAgilent 6_Vial3</t>
  </si>
  <si>
    <t>PlateAgilent 6_Vial4</t>
  </si>
  <si>
    <t>PlateAgilent 6_Vial5</t>
  </si>
  <si>
    <t>PlateAgilent 6_Vial6</t>
  </si>
  <si>
    <t>PlateAgilent 6_Vial7</t>
  </si>
  <si>
    <t>PlateAgilent 6_Vial8</t>
  </si>
  <si>
    <t>PlateAgilent 6_Vial9</t>
  </si>
  <si>
    <t>PlateAgilent 6_Vial10</t>
  </si>
  <si>
    <t>PlateAgilent 6_Vial11</t>
  </si>
  <si>
    <t>PlateAgilent 6_Vial12</t>
  </si>
  <si>
    <t>PlateAgilent 6_Vial13</t>
  </si>
  <si>
    <t>PlateAgilent 6_Vial14</t>
  </si>
  <si>
    <t>PlateAgilent 6_Vial15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</si>
  <si>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</si>
  <si>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</si>
  <si>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</si>
  <si>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</si>
  <si>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</si>
  <si>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</si>
  <si>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</si>
  <si>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</si>
  <si>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</si>
  <si>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</si>
  <si>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</si>
  <si>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</si>
  <si>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</si>
  <si>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</si>
  <si>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Blank</t>
  </si>
  <si>
    <t>Name</t>
  </si>
  <si>
    <t>Code</t>
  </si>
  <si>
    <t>Amount</t>
  </si>
  <si>
    <t>calc_%_H2_umol/hg</t>
  </si>
  <si>
    <t>K</t>
  </si>
  <si>
    <t>P</t>
  </si>
  <si>
    <t>Q</t>
  </si>
  <si>
    <t>Methylene Blue + NaOH</t>
  </si>
  <si>
    <t>Rhodamine B + NaOH</t>
  </si>
  <si>
    <t>Acid Red 87 + NaOH</t>
  </si>
  <si>
    <t>0.25g/L g-CD + NaOH</t>
  </si>
  <si>
    <t>2g/L g-N-CD + NaOH</t>
  </si>
  <si>
    <t>1g/L g-N-CD + NaOH</t>
  </si>
  <si>
    <t>None + NaOH</t>
  </si>
  <si>
    <t>CNC-CNx@Al</t>
  </si>
  <si>
    <t>CNC-CNx</t>
  </si>
  <si>
    <t>CQD@TiO2</t>
  </si>
  <si>
    <t>LL Ir@P10</t>
  </si>
  <si>
    <t>LL P10</t>
  </si>
  <si>
    <t>COF I</t>
  </si>
  <si>
    <t>COF H</t>
  </si>
  <si>
    <t>COF G</t>
  </si>
  <si>
    <t>COF F</t>
  </si>
  <si>
    <t>COF E</t>
  </si>
  <si>
    <t>COF D</t>
  </si>
  <si>
    <t>COF C</t>
  </si>
  <si>
    <t>COF B</t>
  </si>
  <si>
    <t>COF A</t>
  </si>
  <si>
    <t>H2 Evol</t>
  </si>
  <si>
    <t>Cocatalyst</t>
  </si>
  <si>
    <t>Catalyst</t>
  </si>
  <si>
    <t>PlateAgilent 7_Vial1</t>
  </si>
  <si>
    <t>PlateAgilent 7_Vial2</t>
  </si>
  <si>
    <t>PlateAgilent 7_Vial3</t>
  </si>
  <si>
    <t>PlateAgilent 7_Vial4</t>
  </si>
  <si>
    <t>PlateAgilent 7_Vial5</t>
  </si>
  <si>
    <t>PlateAgilent 7_Vial6</t>
  </si>
  <si>
    <t>PlateAgilent 7_Vial7</t>
  </si>
  <si>
    <t>PlateAgilent 7_Vial8</t>
  </si>
  <si>
    <t>PlateAgilent 7_Vial9</t>
  </si>
  <si>
    <t>PlateAgilent 7_Vial10</t>
  </si>
  <si>
    <t>PlateAgilent 7_Vial11</t>
  </si>
  <si>
    <t>PlateAgilent 7_Vial12</t>
  </si>
  <si>
    <t>PlateAgilent 7_Vial13</t>
  </si>
  <si>
    <t>PlateAgilent 5_Vial1</t>
  </si>
  <si>
    <t>PlateAgilent 5_Vial2</t>
  </si>
  <si>
    <t>PlateAgilent 5_Vial3</t>
  </si>
  <si>
    <t>PlateAgilent 5_Vial4</t>
  </si>
  <si>
    <t>PlateAgilent 5_Vial5</t>
  </si>
  <si>
    <t>PlateAgilent 5_Vial6</t>
  </si>
  <si>
    <t>PlateAgilent 5_Vial7</t>
  </si>
  <si>
    <t>PlateAgilent 5_Vial8</t>
  </si>
  <si>
    <t>PlateAgilent 5_Vial9</t>
  </si>
  <si>
    <t>PlateAgilent 5_Vial10</t>
  </si>
  <si>
    <t>PlateAgilent 5_Vial11</t>
  </si>
  <si>
    <t>PlateAgilent 5_Vial12</t>
  </si>
  <si>
    <t>PlateAgilent 5_Vial13</t>
  </si>
  <si>
    <t>PlateAgilent 5_Vial14</t>
  </si>
  <si>
    <t>PlateAgilent 5_Vial15</t>
  </si>
  <si>
    <t>None</t>
  </si>
  <si>
    <t>0.5 g/L g-N-CD</t>
  </si>
  <si>
    <t>0.5 g/L g-N-CD + NaOH</t>
  </si>
  <si>
    <t>a-Cel-CD + NaOH</t>
  </si>
  <si>
    <t>Old P10</t>
  </si>
  <si>
    <t>Baratron_Avg</t>
  </si>
  <si>
    <t>calc_%_N2_Avg</t>
  </si>
  <si>
    <t>Dispense</t>
  </si>
  <si>
    <t>Test</t>
  </si>
  <si>
    <t>T</t>
  </si>
  <si>
    <t>D9</t>
  </si>
  <si>
    <t>D10</t>
  </si>
  <si>
    <t>Low pH</t>
  </si>
  <si>
    <t>High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</si>
</sst>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42"/>
    <xf numFmtId="0" fontId="0" fillId="33" borderId="10" xfId="0" applyFill="1" applyBorder="1"/>
    <xf numFmtId="0" fontId="0" fillId="0" borderId="10" xfId="0" applyBorder="1"/>
    <xf numFmtId="0" fontId="0" fillId="33" borderId="11" xfId="0" applyFill="1" applyBorder="1"/>
    <xf numFmtId="0" fontId="0" fillId="33" borderId="12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'Compiled for Graphs'!$C$1</c:f>
              <c:strCache>
                <c:ptCount val="1"/>
                <c:pt idx="0">
                  <c:v>H2 Evol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7B-40AD-89BA-CD85125EF0E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B-40AD-89BA-CD85125EF0E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B-40AD-89BA-CD85125EF0E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7B-40AD-89BA-CD85125EF0E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7B-40AD-89BA-CD85125EF0E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7B-40AD-89BA-CD85125EF0E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7B-40AD-89BA-CD85125EF0E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7B-40AD-89BA-CD85125EF0E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7B-40AD-89BA-CD85125EF0E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17B-40AD-89BA-CD85125EF0E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17B-40AD-89BA-CD85125EF0E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17B-40AD-89BA-CD85125EF0E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17B-40AD-89BA-CD85125EF0E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17B-40AD-89BA-CD85125EF0E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17B-40AD-89BA-CD85125EF0E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17B-40AD-89BA-CD85125EF0E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17B-40AD-89BA-CD85125EF0E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17B-40AD-89BA-CD85125EF0E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17B-40AD-89BA-CD85125EF0E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17B-40AD-89BA-CD85125EF0E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17B-40AD-89BA-CD85125EF0E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17B-40AD-89BA-CD85125EF0E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17B-40AD-89BA-CD85125EF0E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17B-40AD-89BA-CD85125EF0E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17B-40AD-89BA-CD85125EF0E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17B-40AD-89BA-CD85125EF0E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17B-40AD-89BA-CD85125EF0E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17B-40AD-89BA-CD85125EF0E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17B-40AD-89BA-CD85125EF0E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17B-40AD-89BA-CD85125EF0E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17B-40AD-89BA-CD85125EF0E7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17B-40AD-89BA-CD85125EF0E7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17B-40AD-89BA-CD85125EF0E7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17B-40AD-89BA-CD85125EF0E7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17B-40AD-89BA-CD85125EF0E7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17B-40AD-89BA-CD85125EF0E7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17B-40AD-89BA-CD85125EF0E7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17B-40AD-89BA-CD85125EF0E7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17B-40AD-89BA-CD85125EF0E7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617B-40AD-89BA-CD85125EF0E7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617B-40AD-89BA-CD85125EF0E7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17B-40AD-89BA-CD85125EF0E7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17B-40AD-89BA-CD85125EF0E7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617B-40AD-89BA-CD85125EF0E7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617B-40AD-89BA-CD85125EF0E7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617B-40AD-89BA-CD85125EF0E7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617B-40AD-89BA-CD85125EF0E7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617B-40AD-89BA-CD85125EF0E7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617B-40AD-89BA-CD85125EF0E7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617B-40AD-89BA-CD85125EF0E7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617B-40AD-89BA-CD85125EF0E7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617B-40AD-89BA-CD85125EF0E7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617B-40AD-89BA-CD85125EF0E7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617B-40AD-89BA-CD85125EF0E7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617B-40AD-89BA-CD85125EF0E7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617B-40AD-89BA-CD85125EF0E7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617B-40AD-89BA-CD85125EF0E7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617B-40AD-89BA-CD85125EF0E7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617B-40AD-89BA-CD85125EF0E7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617B-40AD-89BA-CD85125EF0E7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617B-40AD-89BA-CD85125EF0E7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617B-40AD-89BA-CD85125EF0E7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617B-40AD-89BA-CD85125EF0E7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617B-40AD-89BA-CD85125EF0E7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617B-40AD-89BA-CD85125EF0E7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617B-40AD-89BA-CD85125EF0E7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617B-40AD-89BA-CD85125EF0E7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617B-40AD-89BA-CD85125EF0E7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617B-40AD-89BA-CD85125EF0E7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617B-40AD-89BA-CD85125EF0E7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617B-40AD-89BA-CD85125EF0E7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617B-40AD-89BA-CD85125EF0E7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617B-40AD-89BA-CD85125EF0E7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617B-40AD-89BA-CD85125EF0E7}"/>
              </c:ext>
            </c:extLst>
          </c:dPt>
          <c:dPt>
            <c:idx val="74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617B-40AD-89BA-CD85125EF0E7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617B-40AD-89BA-CD85125EF0E7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617B-40AD-89BA-CD85125EF0E7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617B-40AD-89BA-CD85125EF0E7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617B-40AD-89BA-CD85125EF0E7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617B-40AD-89BA-CD85125EF0E7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617B-40AD-89BA-CD85125EF0E7}"/>
              </c:ext>
            </c:extLst>
          </c:dPt>
          <c:dPt>
            <c:idx val="8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617B-40AD-89BA-CD85125EF0E7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617B-40AD-89BA-CD85125EF0E7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617B-40AD-89BA-CD85125EF0E7}"/>
              </c:ext>
            </c:extLst>
          </c:dPt>
          <c:dPt>
            <c:idx val="8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617B-40AD-89BA-CD85125EF0E7}"/>
              </c:ext>
            </c:extLst>
          </c:dPt>
          <c:dPt>
            <c:idx val="8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617B-40AD-89BA-CD85125EF0E7}"/>
              </c:ext>
            </c:extLst>
          </c:dPt>
          <c:dPt>
            <c:idx val="8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617B-40AD-89BA-CD85125EF0E7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617B-40AD-89BA-CD85125EF0E7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617B-40AD-89BA-CD85125EF0E7}"/>
              </c:ext>
            </c:extLst>
          </c:dPt>
          <c:dPt>
            <c:idx val="8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617B-40AD-89BA-CD85125EF0E7}"/>
              </c:ext>
            </c:extLst>
          </c:dPt>
          <c:dPt>
            <c:idx val="90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617B-40AD-89BA-CD85125EF0E7}"/>
              </c:ext>
            </c:extLst>
          </c:dPt>
          <c:dPt>
            <c:idx val="91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617B-40AD-89BA-CD85125EF0E7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617B-40AD-89BA-CD85125EF0E7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617B-40AD-89BA-CD85125EF0E7}"/>
              </c:ext>
            </c:extLst>
          </c:dPt>
          <c:dPt>
            <c:idx val="94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617B-40AD-89BA-CD85125EF0E7}"/>
              </c:ext>
            </c:extLst>
          </c:dPt>
          <c:dPt>
            <c:idx val="95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617B-40AD-89BA-CD85125EF0E7}"/>
              </c:ext>
            </c:extLst>
          </c:dPt>
          <c:dPt>
            <c:idx val="96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617B-40AD-89BA-CD85125EF0E7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617B-40AD-89BA-CD85125EF0E7}"/>
              </c:ext>
            </c:extLst>
          </c:dPt>
          <c:dPt>
            <c:idx val="98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617B-40AD-89BA-CD85125EF0E7}"/>
              </c:ext>
            </c:extLst>
          </c:dPt>
          <c:dPt>
            <c:idx val="99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617B-40AD-89BA-CD85125EF0E7}"/>
              </c:ext>
            </c:extLst>
          </c:dPt>
          <c:dPt>
            <c:idx val="100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617B-40AD-89BA-CD85125EF0E7}"/>
              </c:ext>
            </c:extLst>
          </c:dPt>
          <c:dPt>
            <c:idx val="101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617B-40AD-89BA-CD85125EF0E7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617B-40AD-89BA-CD85125EF0E7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617B-40AD-89BA-CD85125EF0E7}"/>
              </c:ext>
            </c:extLst>
          </c:dPt>
          <c:dPt>
            <c:idx val="104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617B-40AD-89BA-CD85125EF0E7}"/>
              </c:ext>
            </c:extLst>
          </c:dPt>
          <c:dPt>
            <c:idx val="105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617B-40AD-89BA-CD85125EF0E7}"/>
              </c:ext>
            </c:extLst>
          </c:dPt>
          <c:dPt>
            <c:idx val="106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617B-40AD-89BA-CD85125EF0E7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617B-40AD-89BA-CD85125EF0E7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1B58-485A-8254-D2A0AF8FA48F}"/>
              </c:ext>
            </c:extLst>
          </c:dPt>
          <c:dPt>
            <c:idx val="10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1B58-485A-8254-D2A0AF8FA48F}"/>
              </c:ext>
            </c:extLst>
          </c:dPt>
          <c:dPt>
            <c:idx val="1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1B58-485A-8254-D2A0AF8FA48F}"/>
              </c:ext>
            </c:extLst>
          </c:dPt>
          <c:dPt>
            <c:idx val="1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1B58-485A-8254-D2A0AF8FA48F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1B58-485A-8254-D2A0AF8FA48F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1B58-485A-8254-D2A0AF8FA48F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1B58-485A-8254-D2A0AF8FA48F}"/>
              </c:ext>
            </c:extLst>
          </c:dPt>
          <c:dPt>
            <c:idx val="115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1B58-485A-8254-D2A0AF8FA48F}"/>
              </c:ext>
            </c:extLst>
          </c:dPt>
          <c:dPt>
            <c:idx val="116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1B58-485A-8254-D2A0AF8FA48F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1B58-485A-8254-D2A0AF8FA48F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1B58-485A-8254-D2A0AF8FA48F}"/>
              </c:ext>
            </c:extLst>
          </c:dPt>
          <c:dPt>
            <c:idx val="119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1B58-485A-8254-D2A0AF8FA48F}"/>
              </c:ext>
            </c:extLst>
          </c:dPt>
          <c:dPt>
            <c:idx val="120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1B58-485A-8254-D2A0AF8FA48F}"/>
              </c:ext>
            </c:extLst>
          </c:dPt>
          <c:dPt>
            <c:idx val="121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1B58-485A-8254-D2A0AF8FA48F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1B58-485A-8254-D2A0AF8FA48F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1B58-485A-8254-D2A0AF8FA48F}"/>
              </c:ext>
            </c:extLst>
          </c:dPt>
          <c:dPt>
            <c:idx val="124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1B58-485A-8254-D2A0AF8FA48F}"/>
              </c:ext>
            </c:extLst>
          </c:dPt>
          <c:dPt>
            <c:idx val="125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1B58-485A-8254-D2A0AF8FA48F}"/>
              </c:ext>
            </c:extLst>
          </c:dPt>
          <c:dPt>
            <c:idx val="126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1B58-485A-8254-D2A0AF8FA48F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1B58-485A-8254-D2A0AF8FA48F}"/>
              </c:ext>
            </c:extLst>
          </c:dPt>
          <c:dPt>
            <c:idx val="128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1B58-485A-8254-D2A0AF8FA48F}"/>
              </c:ext>
            </c:extLst>
          </c:dPt>
          <c:dPt>
            <c:idx val="129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1B58-485A-8254-D2A0AF8FA48F}"/>
              </c:ext>
            </c:extLst>
          </c:dPt>
          <c:dPt>
            <c:idx val="130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1B58-485A-8254-D2A0AF8FA48F}"/>
              </c:ext>
            </c:extLst>
          </c:dPt>
          <c:dPt>
            <c:idx val="131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1B58-485A-8254-D2A0AF8FA48F}"/>
              </c:ext>
            </c:extLst>
          </c:dPt>
          <c:dPt>
            <c:idx val="13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1B58-485A-8254-D2A0AF8FA48F}"/>
              </c:ext>
            </c:extLst>
          </c:dPt>
          <c:dPt>
            <c:idx val="13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1B58-485A-8254-D2A0AF8FA48F}"/>
              </c:ext>
            </c:extLst>
          </c:dPt>
          <c:dPt>
            <c:idx val="13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1B58-485A-8254-D2A0AF8FA48F}"/>
              </c:ext>
            </c:extLst>
          </c:dPt>
          <c:dPt>
            <c:idx val="1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1B58-485A-8254-D2A0AF8FA48F}"/>
              </c:ext>
            </c:extLst>
          </c:dPt>
          <c:dPt>
            <c:idx val="13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1B58-485A-8254-D2A0AF8FA48F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1B58-485A-8254-D2A0AF8FA48F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1B58-485A-8254-D2A0AF8FA48F}"/>
              </c:ext>
            </c:extLst>
          </c:dPt>
          <c:dPt>
            <c:idx val="13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1B58-485A-8254-D2A0AF8FA48F}"/>
              </c:ext>
            </c:extLst>
          </c:dPt>
          <c:dPt>
            <c:idx val="14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1B58-485A-8254-D2A0AF8FA48F}"/>
              </c:ext>
            </c:extLst>
          </c:dPt>
          <c:dPt>
            <c:idx val="14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1B58-485A-8254-D2A0AF8FA48F}"/>
              </c:ext>
            </c:extLst>
          </c:dPt>
          <c:dPt>
            <c:idx val="14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1B58-485A-8254-D2A0AF8FA48F}"/>
              </c:ext>
            </c:extLst>
          </c:dPt>
          <c:dPt>
            <c:idx val="14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1B58-485A-8254-D2A0AF8FA48F}"/>
              </c:ext>
            </c:extLst>
          </c:dPt>
          <c:dPt>
            <c:idx val="144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1B58-485A-8254-D2A0AF8FA48F}"/>
              </c:ext>
            </c:extLst>
          </c:dPt>
          <c:dPt>
            <c:idx val="145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1B58-485A-8254-D2A0AF8FA48F}"/>
              </c:ext>
            </c:extLst>
          </c:dPt>
          <c:dPt>
            <c:idx val="146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1B58-485A-8254-D2A0AF8FA48F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1B58-485A-8254-D2A0AF8FA48F}"/>
              </c:ext>
            </c:extLst>
          </c:dPt>
          <c:dPt>
            <c:idx val="148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1B58-485A-8254-D2A0AF8FA48F}"/>
              </c:ext>
            </c:extLst>
          </c:dPt>
          <c:dPt>
            <c:idx val="149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1B58-485A-8254-D2A0AF8FA48F}"/>
              </c:ext>
            </c:extLst>
          </c:dPt>
          <c:dPt>
            <c:idx val="150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1B58-485A-8254-D2A0AF8FA48F}"/>
              </c:ext>
            </c:extLst>
          </c:dPt>
          <c:dPt>
            <c:idx val="151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1B58-485A-8254-D2A0AF8FA48F}"/>
              </c:ext>
            </c:extLst>
          </c:dPt>
          <c:dPt>
            <c:idx val="152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1B58-485A-8254-D2A0AF8FA48F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1B58-485A-8254-D2A0AF8FA48F}"/>
              </c:ext>
            </c:extLst>
          </c:dPt>
          <c:dPt>
            <c:idx val="154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1B58-485A-8254-D2A0AF8FA48F}"/>
              </c:ext>
            </c:extLst>
          </c:dPt>
          <c:dPt>
            <c:idx val="155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1B58-485A-8254-D2A0AF8FA48F}"/>
              </c:ext>
            </c:extLst>
          </c:dPt>
          <c:dPt>
            <c:idx val="156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1B58-485A-8254-D2A0AF8FA48F}"/>
              </c:ext>
            </c:extLst>
          </c:dPt>
          <c:dPt>
            <c:idx val="157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1B58-485A-8254-D2A0AF8FA48F}"/>
              </c:ext>
            </c:extLst>
          </c:dPt>
          <c:dPt>
            <c:idx val="158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1B58-485A-8254-D2A0AF8FA48F}"/>
              </c:ext>
            </c:extLst>
          </c:dPt>
          <c:cat>
            <c:multiLvlStrRef>
              <c:f>'Compiled for Graphs'!$A$2:$B$160</c:f>
              <c:multiLvlStrCache>
                <c:ptCount val="159"/>
                <c:lvl>
                  <c:pt idx="1">
                    <c:v>None</c:v>
                  </c:pt>
                  <c:pt idx="2">
                    <c:v>None + NaOH</c:v>
                  </c:pt>
                  <c:pt idx="3">
                    <c:v>0.5 g/L g-N-CD</c:v>
                  </c:pt>
                  <c:pt idx="4">
                    <c:v>0.5 g/L g-N-CD + NaOH</c:v>
                  </c:pt>
                  <c:pt idx="5">
                    <c:v>1g/L g-N-CD + NaOH</c:v>
                  </c:pt>
                  <c:pt idx="6">
                    <c:v>2g/L g-N-CD + NaOH</c:v>
                  </c:pt>
                  <c:pt idx="7">
                    <c:v>0.25g/L g-CD + NaOH</c:v>
                  </c:pt>
                  <c:pt idx="8">
                    <c:v>a-Cel-CD + NaOH</c:v>
                  </c:pt>
                  <c:pt idx="9">
                    <c:v>Acid Red 87 + NaOH</c:v>
                  </c:pt>
                  <c:pt idx="10">
                    <c:v>Rhodamine B + NaOH</c:v>
                  </c:pt>
                  <c:pt idx="11">
                    <c:v>Methylene Blue + NaOH</c:v>
                  </c:pt>
                  <c:pt idx="13">
                    <c:v>None</c:v>
                  </c:pt>
                  <c:pt idx="14">
                    <c:v>None + NaOH</c:v>
                  </c:pt>
                  <c:pt idx="15">
                    <c:v>None + NaOH</c:v>
                  </c:pt>
                  <c:pt idx="16">
                    <c:v>0.5 g/L g-N-CD</c:v>
                  </c:pt>
                  <c:pt idx="17">
                    <c:v>0.5 g/L g-N-CD + NaOH</c:v>
                  </c:pt>
                  <c:pt idx="18">
                    <c:v>1g/L g-N-CD + NaOH</c:v>
                  </c:pt>
                  <c:pt idx="19">
                    <c:v>2g/L g-N-CD + NaOH</c:v>
                  </c:pt>
                  <c:pt idx="20">
                    <c:v>0.25g/L g-CD + NaOH</c:v>
                  </c:pt>
                  <c:pt idx="21">
                    <c:v>a-Cel-CD + NaOH</c:v>
                  </c:pt>
                  <c:pt idx="22">
                    <c:v>Acid Red 87 + NaOH</c:v>
                  </c:pt>
                  <c:pt idx="23">
                    <c:v>Rhodamine B + NaOH</c:v>
                  </c:pt>
                  <c:pt idx="24">
                    <c:v>Methylene Blue + NaOH</c:v>
                  </c:pt>
                  <c:pt idx="26">
                    <c:v>None</c:v>
                  </c:pt>
                  <c:pt idx="27">
                    <c:v>None + NaOH</c:v>
                  </c:pt>
                  <c:pt idx="28">
                    <c:v>None + NaOH</c:v>
                  </c:pt>
                  <c:pt idx="29">
                    <c:v>0.5 g/L g-N-CD</c:v>
                  </c:pt>
                  <c:pt idx="30">
                    <c:v>0.5 g/L g-N-CD + NaOH</c:v>
                  </c:pt>
                  <c:pt idx="31">
                    <c:v>1g/L g-N-CD + NaOH</c:v>
                  </c:pt>
                  <c:pt idx="32">
                    <c:v>2g/L g-N-CD + NaOH</c:v>
                  </c:pt>
                  <c:pt idx="33">
                    <c:v>0.25g/L g-CD + NaOH</c:v>
                  </c:pt>
                  <c:pt idx="34">
                    <c:v>a-Cel-CD + NaOH</c:v>
                  </c:pt>
                  <c:pt idx="35">
                    <c:v>Acid Red 87 + NaOH</c:v>
                  </c:pt>
                  <c:pt idx="36">
                    <c:v>Rhodamine B + NaOH</c:v>
                  </c:pt>
                  <c:pt idx="37">
                    <c:v>Methylene Blue + NaOH</c:v>
                  </c:pt>
                  <c:pt idx="39">
                    <c:v>None</c:v>
                  </c:pt>
                  <c:pt idx="40">
                    <c:v>None + NaOH</c:v>
                  </c:pt>
                  <c:pt idx="41">
                    <c:v>None + NaOH</c:v>
                  </c:pt>
                  <c:pt idx="42">
                    <c:v>0.5 g/L g-N-CD</c:v>
                  </c:pt>
                  <c:pt idx="43">
                    <c:v>0.5 g/L g-N-CD + NaOH</c:v>
                  </c:pt>
                  <c:pt idx="44">
                    <c:v>1g/L g-N-CD + NaOH</c:v>
                  </c:pt>
                  <c:pt idx="45">
                    <c:v>2g/L g-N-CD + NaOH</c:v>
                  </c:pt>
                  <c:pt idx="46">
                    <c:v>0.25g/L g-CD + NaOH</c:v>
                  </c:pt>
                  <c:pt idx="47">
                    <c:v>a-Cel-CD + NaOH</c:v>
                  </c:pt>
                  <c:pt idx="48">
                    <c:v>Acid Red 87 + NaOH</c:v>
                  </c:pt>
                  <c:pt idx="49">
                    <c:v>Rhodamine B + NaOH</c:v>
                  </c:pt>
                  <c:pt idx="50">
                    <c:v>Methylene Blue + NaOH</c:v>
                  </c:pt>
                  <c:pt idx="52">
                    <c:v>None</c:v>
                  </c:pt>
                  <c:pt idx="53">
                    <c:v>None + NaOH</c:v>
                  </c:pt>
                  <c:pt idx="54">
                    <c:v>None + NaOH</c:v>
                  </c:pt>
                  <c:pt idx="55">
                    <c:v>0.5 g/L g-N-CD</c:v>
                  </c:pt>
                  <c:pt idx="56">
                    <c:v>0.5 g/L g-N-CD + NaOH</c:v>
                  </c:pt>
                  <c:pt idx="57">
                    <c:v>1g/L g-N-CD + NaOH</c:v>
                  </c:pt>
                  <c:pt idx="58">
                    <c:v>2g/L g-N-CD + NaOH</c:v>
                  </c:pt>
                  <c:pt idx="59">
                    <c:v>0.25g/L g-CD + NaOH</c:v>
                  </c:pt>
                  <c:pt idx="60">
                    <c:v>a-Cel-CD + NaOH</c:v>
                  </c:pt>
                  <c:pt idx="61">
                    <c:v>Acid Red 87 + NaOH</c:v>
                  </c:pt>
                  <c:pt idx="62">
                    <c:v>Rhodamine B + NaOH</c:v>
                  </c:pt>
                  <c:pt idx="63">
                    <c:v>Methylene Blue + NaOH</c:v>
                  </c:pt>
                  <c:pt idx="65">
                    <c:v>None</c:v>
                  </c:pt>
                  <c:pt idx="66">
                    <c:v>None + NaOH</c:v>
                  </c:pt>
                  <c:pt idx="67">
                    <c:v>None + NaOH</c:v>
                  </c:pt>
                  <c:pt idx="68">
                    <c:v>0.5 g/L g-N-CD</c:v>
                  </c:pt>
                  <c:pt idx="69">
                    <c:v>0.5 g/L g-N-CD + NaOH</c:v>
                  </c:pt>
                  <c:pt idx="70">
                    <c:v>1g/L g-N-CD + NaOH</c:v>
                  </c:pt>
                  <c:pt idx="71">
                    <c:v>2g/L g-N-CD + NaOH</c:v>
                  </c:pt>
                  <c:pt idx="72">
                    <c:v>0.25g/L g-CD + NaOH</c:v>
                  </c:pt>
                  <c:pt idx="73">
                    <c:v>a-Cel-CD + NaOH</c:v>
                  </c:pt>
                  <c:pt idx="74">
                    <c:v>Acid Red 87 + NaOH</c:v>
                  </c:pt>
                  <c:pt idx="75">
                    <c:v>Rhodamine B + NaOH</c:v>
                  </c:pt>
                  <c:pt idx="76">
                    <c:v>Methylene Blue + NaOH</c:v>
                  </c:pt>
                  <c:pt idx="78">
                    <c:v>None</c:v>
                  </c:pt>
                  <c:pt idx="79">
                    <c:v>None + NaOH</c:v>
                  </c:pt>
                  <c:pt idx="80">
                    <c:v>None + NaOH</c:v>
                  </c:pt>
                  <c:pt idx="81">
                    <c:v>0.5 g/L g-N-CD</c:v>
                  </c:pt>
                  <c:pt idx="82">
                    <c:v>0.5 g/L g-N-CD + NaOH</c:v>
                  </c:pt>
                  <c:pt idx="83">
                    <c:v>1g/L g-N-CD + NaOH</c:v>
                  </c:pt>
                  <c:pt idx="84">
                    <c:v>2g/L g-N-CD + NaOH</c:v>
                  </c:pt>
                  <c:pt idx="85">
                    <c:v>0.25g/L g-CD + NaOH</c:v>
                  </c:pt>
                  <c:pt idx="86">
                    <c:v>a-Cel-CD + NaOH</c:v>
                  </c:pt>
                  <c:pt idx="87">
                    <c:v>Acid Red 87 + NaOH</c:v>
                  </c:pt>
                  <c:pt idx="88">
                    <c:v>Rhodamine B + NaOH</c:v>
                  </c:pt>
                  <c:pt idx="89">
                    <c:v>Methylene Blue + NaOH</c:v>
                  </c:pt>
                  <c:pt idx="91">
                    <c:v>None</c:v>
                  </c:pt>
                  <c:pt idx="92">
                    <c:v>None + NaOH</c:v>
                  </c:pt>
                  <c:pt idx="93">
                    <c:v>None + NaOH</c:v>
                  </c:pt>
                  <c:pt idx="94">
                    <c:v>0.5 g/L g-N-CD</c:v>
                  </c:pt>
                  <c:pt idx="95">
                    <c:v>0.5 g/L g-N-CD + NaOH</c:v>
                  </c:pt>
                  <c:pt idx="96">
                    <c:v>1g/L g-N-CD + NaOH</c:v>
                  </c:pt>
                  <c:pt idx="97">
                    <c:v>2g/L g-N-CD + NaOH</c:v>
                  </c:pt>
                  <c:pt idx="98">
                    <c:v>0.25g/L g-CD + NaOH</c:v>
                  </c:pt>
                  <c:pt idx="99">
                    <c:v>a-Cel-CD + NaOH</c:v>
                  </c:pt>
                  <c:pt idx="100">
                    <c:v>Acid Red 87 + NaOH</c:v>
                  </c:pt>
                  <c:pt idx="101">
                    <c:v>Rhodamine B + NaOH</c:v>
                  </c:pt>
                  <c:pt idx="102">
                    <c:v>Methylene Blue + NaOH</c:v>
                  </c:pt>
                  <c:pt idx="104">
                    <c:v>None</c:v>
                  </c:pt>
                  <c:pt idx="105">
                    <c:v>None + NaOH</c:v>
                  </c:pt>
                  <c:pt idx="106">
                    <c:v>None + NaOH</c:v>
                  </c:pt>
                  <c:pt idx="107">
                    <c:v>0.5 g/L g-N-CD</c:v>
                  </c:pt>
                  <c:pt idx="108">
                    <c:v>0.5 g/L g-N-CD + NaOH</c:v>
                  </c:pt>
                  <c:pt idx="109">
                    <c:v>1g/L g-N-CD + NaOH</c:v>
                  </c:pt>
                  <c:pt idx="110">
                    <c:v>2g/L g-N-CD + NaOH</c:v>
                  </c:pt>
                  <c:pt idx="111">
                    <c:v>0.25g/L g-CD + NaOH</c:v>
                  </c:pt>
                  <c:pt idx="112">
                    <c:v>a-Cel-CD + NaOH</c:v>
                  </c:pt>
                  <c:pt idx="113">
                    <c:v>Acid Red 87 + NaOH</c:v>
                  </c:pt>
                  <c:pt idx="114">
                    <c:v>Rhodamine B + NaOH</c:v>
                  </c:pt>
                  <c:pt idx="115">
                    <c:v>Methylene Blue + NaOH</c:v>
                  </c:pt>
                  <c:pt idx="117">
                    <c:v>None + NaOH</c:v>
                  </c:pt>
                  <c:pt idx="118">
                    <c:v>None + NaOH</c:v>
                  </c:pt>
                  <c:pt idx="119">
                    <c:v>0.5 g/L g-N-CD + NaOH</c:v>
                  </c:pt>
                  <c:pt idx="120">
                    <c:v>1g/L g-N-CD + NaOH</c:v>
                  </c:pt>
                  <c:pt idx="121">
                    <c:v>2g/L g-N-CD + NaOH</c:v>
                  </c:pt>
                  <c:pt idx="122">
                    <c:v>0.25g/L g-CD + NaOH</c:v>
                  </c:pt>
                  <c:pt idx="123">
                    <c:v>a-Cel-CD + NaOH</c:v>
                  </c:pt>
                  <c:pt idx="124">
                    <c:v>Acid Red 87 + NaOH</c:v>
                  </c:pt>
                  <c:pt idx="125">
                    <c:v>Rhodamine B + NaOH</c:v>
                  </c:pt>
                  <c:pt idx="126">
                    <c:v>Methylene Blue + NaOH</c:v>
                  </c:pt>
                  <c:pt idx="128">
                    <c:v>None + NaOH</c:v>
                  </c:pt>
                  <c:pt idx="129">
                    <c:v>1g/L g-N-CD + NaOH</c:v>
                  </c:pt>
                  <c:pt idx="130">
                    <c:v>2g/L g-N-CD + NaOH</c:v>
                  </c:pt>
                  <c:pt idx="131">
                    <c:v>0.25g/L g-CD + NaOH</c:v>
                  </c:pt>
                  <c:pt idx="132">
                    <c:v>Acid Red 87 + NaOH</c:v>
                  </c:pt>
                  <c:pt idx="133">
                    <c:v>Rhodamine B + NaOH</c:v>
                  </c:pt>
                  <c:pt idx="134">
                    <c:v>Methylene Blue + NaOH</c:v>
                  </c:pt>
                  <c:pt idx="136">
                    <c:v>None + NaOH</c:v>
                  </c:pt>
                  <c:pt idx="137">
                    <c:v>0.5 g/L g-N-CD + NaOH</c:v>
                  </c:pt>
                  <c:pt idx="138">
                    <c:v>a-Cel-CD + NaOH</c:v>
                  </c:pt>
                  <c:pt idx="140">
                    <c:v>None + NaOH</c:v>
                  </c:pt>
                  <c:pt idx="141">
                    <c:v>1g/L g-N-CD + NaOH</c:v>
                  </c:pt>
                  <c:pt idx="142">
                    <c:v>2g/L g-N-CD + NaOH</c:v>
                  </c:pt>
                  <c:pt idx="144">
                    <c:v>None + NaOH</c:v>
                  </c:pt>
                  <c:pt idx="145">
                    <c:v>1g/L g-N-CD + NaOH</c:v>
                  </c:pt>
                  <c:pt idx="146">
                    <c:v>2g/L g-N-CD + NaOH</c:v>
                  </c:pt>
                  <c:pt idx="147">
                    <c:v>0.25g/L g-CD + NaOH</c:v>
                  </c:pt>
                  <c:pt idx="148">
                    <c:v>Acid Red 87 + NaOH</c:v>
                  </c:pt>
                  <c:pt idx="149">
                    <c:v>Rhodamine B + NaOH</c:v>
                  </c:pt>
                  <c:pt idx="150">
                    <c:v>Methylene Blue + NaOH</c:v>
                  </c:pt>
                  <c:pt idx="152">
                    <c:v>None + NaOH</c:v>
                  </c:pt>
                  <c:pt idx="153">
                    <c:v>1g/L g-N-CD + NaOH</c:v>
                  </c:pt>
                  <c:pt idx="154">
                    <c:v>2g/L g-N-CD + NaOH</c:v>
                  </c:pt>
                  <c:pt idx="155">
                    <c:v>0.25g/L g-CD + NaOH</c:v>
                  </c:pt>
                  <c:pt idx="156">
                    <c:v>Acid Red 87 + NaOH</c:v>
                  </c:pt>
                  <c:pt idx="157">
                    <c:v>Rhodamine B + NaOH</c:v>
                  </c:pt>
                  <c:pt idx="158">
                    <c:v>Methylene Blue + NaOH</c:v>
                  </c:pt>
                </c:lvl>
                <c:lvl>
                  <c:pt idx="1">
                    <c:v>COF A</c:v>
                  </c:pt>
                  <c:pt idx="13">
                    <c:v>COF B</c:v>
                  </c:pt>
                  <c:pt idx="26">
                    <c:v>COF C</c:v>
                  </c:pt>
                  <c:pt idx="39">
                    <c:v>COF D</c:v>
                  </c:pt>
                  <c:pt idx="52">
                    <c:v>COF E</c:v>
                  </c:pt>
                  <c:pt idx="65">
                    <c:v>COF F</c:v>
                  </c:pt>
                  <c:pt idx="78">
                    <c:v>COF G</c:v>
                  </c:pt>
                  <c:pt idx="91">
                    <c:v>COF H</c:v>
                  </c:pt>
                  <c:pt idx="104">
                    <c:v>COF I</c:v>
                  </c:pt>
                  <c:pt idx="117">
                    <c:v>LL P10</c:v>
                  </c:pt>
                  <c:pt idx="128">
                    <c:v>LL Ir@P10</c:v>
                  </c:pt>
                  <c:pt idx="136">
                    <c:v>Old P10</c:v>
                  </c:pt>
                  <c:pt idx="140">
                    <c:v>CQD@TiO2</c:v>
                  </c:pt>
                  <c:pt idx="144">
                    <c:v>CNC-CNx</c:v>
                  </c:pt>
                  <c:pt idx="152">
                    <c:v>CNC-CNx@Al</c:v>
                  </c:pt>
                </c:lvl>
              </c:multiLvlStrCache>
            </c:multiLvlStrRef>
          </c:cat>
          <c:val>
            <c:numRef>
              <c:f>'Compiled for Graphs'!$C$2:$C$160</c:f>
              <c:numCache>
                <c:formatCode>General</c:formatCode>
                <c:ptCount val="159"/>
                <c:pt idx="1">
                  <c:v>3.9778685906034199</c:v>
                </c:pt>
                <c:pt idx="2">
                  <c:v>186.223594934034</c:v>
                </c:pt>
                <c:pt idx="3">
                  <c:v>3.9982154345911796</c:v>
                </c:pt>
                <c:pt idx="4">
                  <c:v>186.223594934034</c:v>
                </c:pt>
                <c:pt idx="5">
                  <c:v>108.30095183562776</c:v>
                </c:pt>
                <c:pt idx="6">
                  <c:v>118.77752925582372</c:v>
                </c:pt>
                <c:pt idx="7">
                  <c:v>140.02238336840122</c:v>
                </c:pt>
                <c:pt idx="8">
                  <c:v>60.1406329892746</c:v>
                </c:pt>
                <c:pt idx="9">
                  <c:v>130.74963765939162</c:v>
                </c:pt>
                <c:pt idx="10">
                  <c:v>185.27905701361917</c:v>
                </c:pt>
                <c:pt idx="11">
                  <c:v>237.96618432348353</c:v>
                </c:pt>
                <c:pt idx="13">
                  <c:v>4.0898771511627494</c:v>
                </c:pt>
                <c:pt idx="14">
                  <c:v>29.112896391632898</c:v>
                </c:pt>
                <c:pt idx="15">
                  <c:v>7.7672034474928573</c:v>
                </c:pt>
                <c:pt idx="16">
                  <c:v>3.818484169734</c:v>
                </c:pt>
                <c:pt idx="17">
                  <c:v>38.017568870084197</c:v>
                </c:pt>
                <c:pt idx="18">
                  <c:v>40.926168657477724</c:v>
                </c:pt>
                <c:pt idx="19">
                  <c:v>29.938983608103555</c:v>
                </c:pt>
                <c:pt idx="20">
                  <c:v>56.002425226630827</c:v>
                </c:pt>
                <c:pt idx="21">
                  <c:v>5.5270526006599701</c:v>
                </c:pt>
                <c:pt idx="22">
                  <c:v>27.624746047515234</c:v>
                </c:pt>
                <c:pt idx="23">
                  <c:v>6.7562389439661859</c:v>
                </c:pt>
                <c:pt idx="24">
                  <c:v>104.43471474502404</c:v>
                </c:pt>
                <c:pt idx="26">
                  <c:v>3.9316365147991297</c:v>
                </c:pt>
                <c:pt idx="27">
                  <c:v>4.6220110139041601</c:v>
                </c:pt>
                <c:pt idx="28">
                  <c:v>12.029057050700695</c:v>
                </c:pt>
                <c:pt idx="29">
                  <c:v>3.8329141855760396</c:v>
                </c:pt>
                <c:pt idx="30">
                  <c:v>4.3066838353424393</c:v>
                </c:pt>
                <c:pt idx="31">
                  <c:v>6.5791215542963455</c:v>
                </c:pt>
                <c:pt idx="32">
                  <c:v>5.6016615027339824</c:v>
                </c:pt>
                <c:pt idx="33">
                  <c:v>4.9677595137092885</c:v>
                </c:pt>
                <c:pt idx="34">
                  <c:v>4.7637522307311997</c:v>
                </c:pt>
                <c:pt idx="35">
                  <c:v>11.7676202815856</c:v>
                </c:pt>
                <c:pt idx="36">
                  <c:v>9.2476758629883982</c:v>
                </c:pt>
                <c:pt idx="37">
                  <c:v>6.1141259414980329</c:v>
                </c:pt>
                <c:pt idx="39">
                  <c:v>4.0457124361628498</c:v>
                </c:pt>
                <c:pt idx="40">
                  <c:v>255.428932487216</c:v>
                </c:pt>
                <c:pt idx="41">
                  <c:v>205.14305651592738</c:v>
                </c:pt>
                <c:pt idx="42">
                  <c:v>3.9566428557212796</c:v>
                </c:pt>
                <c:pt idx="43">
                  <c:v>257.615744396661</c:v>
                </c:pt>
                <c:pt idx="44">
                  <c:v>218.45149178062101</c:v>
                </c:pt>
                <c:pt idx="45">
                  <c:v>265.64375379747895</c:v>
                </c:pt>
                <c:pt idx="46">
                  <c:v>179.75002937236607</c:v>
                </c:pt>
                <c:pt idx="47">
                  <c:v>87.236898444301801</c:v>
                </c:pt>
                <c:pt idx="48">
                  <c:v>231.79148873664843</c:v>
                </c:pt>
                <c:pt idx="49">
                  <c:v>235.84676458263749</c:v>
                </c:pt>
                <c:pt idx="50">
                  <c:v>260.07488576025901</c:v>
                </c:pt>
                <c:pt idx="52">
                  <c:v>3.97088196264149</c:v>
                </c:pt>
                <c:pt idx="53">
                  <c:v>18.562534808141301</c:v>
                </c:pt>
                <c:pt idx="54">
                  <c:v>19.539094321313126</c:v>
                </c:pt>
                <c:pt idx="55">
                  <c:v>3.8927388664987004</c:v>
                </c:pt>
                <c:pt idx="56">
                  <c:v>22.455830567761399</c:v>
                </c:pt>
                <c:pt idx="57">
                  <c:v>23.959310442929098</c:v>
                </c:pt>
                <c:pt idx="58">
                  <c:v>18.041004061343845</c:v>
                </c:pt>
                <c:pt idx="59">
                  <c:v>28.290890342985367</c:v>
                </c:pt>
                <c:pt idx="60">
                  <c:v>5.1834014576238294</c:v>
                </c:pt>
                <c:pt idx="61">
                  <c:v>7.3412792782831593</c:v>
                </c:pt>
                <c:pt idx="62">
                  <c:v>15.526853959464502</c:v>
                </c:pt>
                <c:pt idx="63">
                  <c:v>31.509043551469428</c:v>
                </c:pt>
                <c:pt idx="65">
                  <c:v>3.9839711540062099</c:v>
                </c:pt>
                <c:pt idx="66">
                  <c:v>100.94180123821199</c:v>
                </c:pt>
                <c:pt idx="67">
                  <c:v>120.80584227845601</c:v>
                </c:pt>
                <c:pt idx="68">
                  <c:v>4.0182885155032499</c:v>
                </c:pt>
                <c:pt idx="69">
                  <c:v>175.41418747288799</c:v>
                </c:pt>
                <c:pt idx="70">
                  <c:v>128.72688932226973</c:v>
                </c:pt>
                <c:pt idx="71">
                  <c:v>114.28127494006205</c:v>
                </c:pt>
                <c:pt idx="72">
                  <c:v>153.54514836195801</c:v>
                </c:pt>
                <c:pt idx="73">
                  <c:v>49.205985892700198</c:v>
                </c:pt>
                <c:pt idx="74">
                  <c:v>89.830573868897901</c:v>
                </c:pt>
                <c:pt idx="75">
                  <c:v>101.4038657827368</c:v>
                </c:pt>
                <c:pt idx="76">
                  <c:v>212.09770498816914</c:v>
                </c:pt>
                <c:pt idx="78">
                  <c:v>4.0284920472946801</c:v>
                </c:pt>
                <c:pt idx="79">
                  <c:v>56.108568145599904</c:v>
                </c:pt>
                <c:pt idx="80">
                  <c:v>50.365996931228366</c:v>
                </c:pt>
                <c:pt idx="81">
                  <c:v>3.8376865728793903</c:v>
                </c:pt>
                <c:pt idx="82">
                  <c:v>95.157288505165198</c:v>
                </c:pt>
                <c:pt idx="83">
                  <c:v>75.948538235364708</c:v>
                </c:pt>
                <c:pt idx="84">
                  <c:v>56.422848775911909</c:v>
                </c:pt>
                <c:pt idx="85">
                  <c:v>79.842699320411185</c:v>
                </c:pt>
                <c:pt idx="86">
                  <c:v>4.7857350962613401</c:v>
                </c:pt>
                <c:pt idx="87">
                  <c:v>9.4826699496290683</c:v>
                </c:pt>
                <c:pt idx="88">
                  <c:v>23.726740939977201</c:v>
                </c:pt>
                <c:pt idx="89">
                  <c:v>69.536300962540167</c:v>
                </c:pt>
                <c:pt idx="91">
                  <c:v>4.0421477091988605</c:v>
                </c:pt>
                <c:pt idx="92">
                  <c:v>4.9050243702718701</c:v>
                </c:pt>
                <c:pt idx="93">
                  <c:v>5.7192796379859701</c:v>
                </c:pt>
                <c:pt idx="94">
                  <c:v>3.7393793439305099</c:v>
                </c:pt>
                <c:pt idx="95">
                  <c:v>4.3843462572294998</c:v>
                </c:pt>
                <c:pt idx="96">
                  <c:v>5.9013414352288542</c:v>
                </c:pt>
                <c:pt idx="97">
                  <c:v>5.3233746548447387</c:v>
                </c:pt>
                <c:pt idx="98">
                  <c:v>5.065646813662612</c:v>
                </c:pt>
                <c:pt idx="99">
                  <c:v>4.3071141039148602</c:v>
                </c:pt>
                <c:pt idx="100">
                  <c:v>6.9366079452668661</c:v>
                </c:pt>
                <c:pt idx="101">
                  <c:v>5.3408528299768694</c:v>
                </c:pt>
                <c:pt idx="102">
                  <c:v>5.7799236947120045</c:v>
                </c:pt>
                <c:pt idx="104">
                  <c:v>4.0289626601323594</c:v>
                </c:pt>
                <c:pt idx="105">
                  <c:v>15.657812947597598</c:v>
                </c:pt>
                <c:pt idx="106">
                  <c:v>10.804593730381018</c:v>
                </c:pt>
                <c:pt idx="107">
                  <c:v>3.8514609506296802</c:v>
                </c:pt>
                <c:pt idx="108">
                  <c:v>34.8086932069291</c:v>
                </c:pt>
                <c:pt idx="109">
                  <c:v>19.727188541011145</c:v>
                </c:pt>
                <c:pt idx="110">
                  <c:v>15.48479036452132</c:v>
                </c:pt>
                <c:pt idx="111">
                  <c:v>21.799681389695394</c:v>
                </c:pt>
                <c:pt idx="112">
                  <c:v>4.6501587636093795</c:v>
                </c:pt>
                <c:pt idx="113">
                  <c:v>13.253246723218645</c:v>
                </c:pt>
                <c:pt idx="114">
                  <c:v>5.388898028422088</c:v>
                </c:pt>
                <c:pt idx="115">
                  <c:v>18.895436214799798</c:v>
                </c:pt>
                <c:pt idx="117">
                  <c:v>78.593901072835692</c:v>
                </c:pt>
                <c:pt idx="118">
                  <c:v>157.85612888505003</c:v>
                </c:pt>
                <c:pt idx="119">
                  <c:v>97.874750867818861</c:v>
                </c:pt>
                <c:pt idx="120">
                  <c:v>117.61705638889141</c:v>
                </c:pt>
                <c:pt idx="121">
                  <c:v>67.424974785407841</c:v>
                </c:pt>
                <c:pt idx="122">
                  <c:v>72.990370345877324</c:v>
                </c:pt>
                <c:pt idx="123">
                  <c:v>14.497697880240301</c:v>
                </c:pt>
                <c:pt idx="124">
                  <c:v>21.002900345132499</c:v>
                </c:pt>
                <c:pt idx="125">
                  <c:v>10.801079908562807</c:v>
                </c:pt>
                <c:pt idx="126">
                  <c:v>17.823751994265002</c:v>
                </c:pt>
                <c:pt idx="128">
                  <c:v>237.00312479637003</c:v>
                </c:pt>
                <c:pt idx="129">
                  <c:v>174.645443831416</c:v>
                </c:pt>
                <c:pt idx="130">
                  <c:v>147.39178896380866</c:v>
                </c:pt>
                <c:pt idx="131">
                  <c:v>17.949164087395001</c:v>
                </c:pt>
                <c:pt idx="132">
                  <c:v>64.813975024457932</c:v>
                </c:pt>
                <c:pt idx="133">
                  <c:v>26.480926244799782</c:v>
                </c:pt>
                <c:pt idx="134">
                  <c:v>30.253810028906663</c:v>
                </c:pt>
                <c:pt idx="136">
                  <c:v>41.832405590795901</c:v>
                </c:pt>
                <c:pt idx="137">
                  <c:v>38.640399307239598</c:v>
                </c:pt>
                <c:pt idx="138">
                  <c:v>13.2468321942732</c:v>
                </c:pt>
                <c:pt idx="140">
                  <c:v>8.3268708157455293</c:v>
                </c:pt>
                <c:pt idx="141">
                  <c:v>6.8284450056957171</c:v>
                </c:pt>
                <c:pt idx="142">
                  <c:v>6.0698641283981196</c:v>
                </c:pt>
                <c:pt idx="144">
                  <c:v>10.128921723623366</c:v>
                </c:pt>
                <c:pt idx="145">
                  <c:v>19.076304858518039</c:v>
                </c:pt>
                <c:pt idx="146">
                  <c:v>9.7273666488194106</c:v>
                </c:pt>
                <c:pt idx="147">
                  <c:v>21.934756368768724</c:v>
                </c:pt>
                <c:pt idx="148">
                  <c:v>8.9611261111506906</c:v>
                </c:pt>
                <c:pt idx="149">
                  <c:v>5.1075387560160355</c:v>
                </c:pt>
                <c:pt idx="150">
                  <c:v>11.986852432665199</c:v>
                </c:pt>
                <c:pt idx="152">
                  <c:v>142.79649602737632</c:v>
                </c:pt>
                <c:pt idx="153">
                  <c:v>84.002030430470256</c:v>
                </c:pt>
                <c:pt idx="154">
                  <c:v>71.6557286940252</c:v>
                </c:pt>
                <c:pt idx="155">
                  <c:v>73.819414381689995</c:v>
                </c:pt>
                <c:pt idx="156">
                  <c:v>134.22475879758838</c:v>
                </c:pt>
                <c:pt idx="157">
                  <c:v>124.19114323120834</c:v>
                </c:pt>
                <c:pt idx="158">
                  <c:v>58.985444497660758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617B-40AD-89BA-CD85125E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2"/>
        <c:axId val="124725247"/>
        <c:axId val="123764767"/>
      </c:barChart>
      <c:catAx>
        <c:axId val="1247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Catalysts, co-catalysts and conditions</a:t>
                </a:r>
                <a:br>
                  <a:rPr lang="en-GB"/>
                </a:br>
                <a:r>
                  <a:rPr lang="en-GB"/>
                  <a:t>5mg cat, 100mg glucose,</a:t>
                </a:r>
                <a:r>
                  <a:rPr lang="en-GB" baseline="0"/>
                  <a:t> 0.06M NaOH, 2hr irradiation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4767"/>
        <c:crosses val="autoZero"/>
        <c:auto val="1"/>
        <c:lblAlgn val="ctr"/>
        <c:lblOffset val="100"/>
        <c:noMultiLvlLbl val="0"/>
      </c:catAx>
      <c:valAx>
        <c:axId val="1237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H2 Evol.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Evol pt1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'Compiled for Graphs'!$C$1</c:f>
              <c:strCache>
                <c:ptCount val="1"/>
                <c:pt idx="0">
                  <c:v>H2 Evol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5-4A24-9F8A-112B8E9AD4D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A5-4A24-9F8A-112B8E9AD4D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A5-4A24-9F8A-112B8E9AD4D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A5-4A24-9F8A-112B8E9AD4DE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A5-4A24-9F8A-112B8E9AD4DE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A5-4A24-9F8A-112B8E9AD4DE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A5-4A24-9F8A-112B8E9AD4DE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A5-4A24-9F8A-112B8E9AD4DE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A5-4A24-9F8A-112B8E9AD4DE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A5-4A24-9F8A-112B8E9AD4DE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9A5-4A24-9F8A-112B8E9AD4DE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9A5-4A24-9F8A-112B8E9AD4DE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9A5-4A24-9F8A-112B8E9AD4DE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9A5-4A24-9F8A-112B8E9AD4DE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9A5-4A24-9F8A-112B8E9AD4DE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9A5-4A24-9F8A-112B8E9AD4DE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9A5-4A24-9F8A-112B8E9AD4DE}"/>
              </c:ext>
            </c:extLst>
          </c:dPt>
          <c:dPt>
            <c:idx val="1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9A5-4A24-9F8A-112B8E9AD4DE}"/>
              </c:ext>
            </c:extLst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9A5-4A24-9F8A-112B8E9AD4DE}"/>
              </c:ext>
            </c:extLst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9A5-4A24-9F8A-112B8E9AD4DE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9A5-4A24-9F8A-112B8E9AD4DE}"/>
              </c:ext>
            </c:extLst>
          </c:dPt>
          <c:dPt>
            <c:idx val="2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9A5-4A24-9F8A-112B8E9AD4DE}"/>
              </c:ext>
            </c:extLst>
          </c:dPt>
          <c:dPt>
            <c:idx val="22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9A5-4A24-9F8A-112B8E9AD4DE}"/>
              </c:ext>
            </c:extLst>
          </c:dPt>
          <c:dPt>
            <c:idx val="2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9A5-4A24-9F8A-112B8E9AD4DE}"/>
              </c:ext>
            </c:extLst>
          </c:dPt>
          <c:dPt>
            <c:idx val="2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9A5-4A24-9F8A-112B8E9AD4DE}"/>
              </c:ext>
            </c:extLst>
          </c:dPt>
          <c:dPt>
            <c:idx val="2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9A5-4A24-9F8A-112B8E9AD4DE}"/>
              </c:ext>
            </c:extLst>
          </c:dPt>
          <c:dPt>
            <c:idx val="26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9A5-4A24-9F8A-112B8E9AD4DE}"/>
              </c:ext>
            </c:extLst>
          </c:dPt>
          <c:dPt>
            <c:idx val="27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9A5-4A24-9F8A-112B8E9AD4DE}"/>
              </c:ext>
            </c:extLst>
          </c:dPt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9A5-4A24-9F8A-112B8E9AD4DE}"/>
              </c:ext>
            </c:extLst>
          </c:dPt>
          <c:dPt>
            <c:idx val="29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9A5-4A24-9F8A-112B8E9AD4DE}"/>
              </c:ext>
            </c:extLst>
          </c:dPt>
          <c:dPt>
            <c:idx val="3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9A5-4A24-9F8A-112B8E9AD4DE}"/>
              </c:ext>
            </c:extLst>
          </c:dPt>
          <c:dPt>
            <c:idx val="3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9A5-4A24-9F8A-112B8E9AD4DE}"/>
              </c:ext>
            </c:extLst>
          </c:dPt>
          <c:dPt>
            <c:idx val="3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9A5-4A24-9F8A-112B8E9AD4DE}"/>
              </c:ext>
            </c:extLst>
          </c:dPt>
          <c:dPt>
            <c:idx val="3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9A5-4A24-9F8A-112B8E9AD4DE}"/>
              </c:ext>
            </c:extLst>
          </c:dPt>
          <c:dPt>
            <c:idx val="3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9A5-4A24-9F8A-112B8E9AD4DE}"/>
              </c:ext>
            </c:extLst>
          </c:dPt>
          <c:dPt>
            <c:idx val="3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9A5-4A24-9F8A-112B8E9AD4DE}"/>
              </c:ext>
            </c:extLst>
          </c:dPt>
          <c:dPt>
            <c:idx val="3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9A5-4A24-9F8A-112B8E9AD4DE}"/>
              </c:ext>
            </c:extLst>
          </c:dPt>
          <c:dPt>
            <c:idx val="3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9A5-4A24-9F8A-112B8E9AD4DE}"/>
              </c:ext>
            </c:extLst>
          </c:dPt>
          <c:dPt>
            <c:idx val="3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29A5-4A24-9F8A-112B8E9AD4DE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'Compiled for Graphs'!$A$2:$B$91</c15:sqref>
                  </c15:fullRef>
                </c:ext>
              </c:extLst>
              <c:f>('Compiled for Graphs'!$A$4:$B$4,'Compiled for Graphs'!$A$6:$B$14,'Compiled for Graphs'!$A$42:$B$43,'Compiled for Graphs'!$A$45:$B$53,'Compiled for Graphs'!$A$68:$B$69,'Compiled for Graphs'!$A$71:$B$79,'Compiled for Graphs'!$A$81:$B$82,'Compiled for Graphs'!$A$84:$B$87,'Compiled for Graphs'!$A$91:$B$91)</c:f>
              <c:multiLvlStrCache>
                <c:ptCount val="39"/>
                <c:lvl>
                  <c:pt idx="0">
                    <c:v>None + NaOH</c:v>
                  </c:pt>
                  <c:pt idx="1">
                    <c:v>0.5 g/L g-N-CD + NaOH</c:v>
                  </c:pt>
                  <c:pt idx="2">
                    <c:v>1g/L g-N-CD + NaOH</c:v>
                  </c:pt>
                  <c:pt idx="3">
                    <c:v>2g/L g-N-CD + NaOH</c:v>
                  </c:pt>
                  <c:pt idx="4">
                    <c:v>0.25g/L g-CD + NaOH</c:v>
                  </c:pt>
                  <c:pt idx="5">
                    <c:v>a-Cel-CD + NaOH</c:v>
                  </c:pt>
                  <c:pt idx="6">
                    <c:v>Acid Red 87 + NaOH</c:v>
                  </c:pt>
                  <c:pt idx="7">
                    <c:v>Rhodamine B + NaOH</c:v>
                  </c:pt>
                  <c:pt idx="8">
                    <c:v>Methylene Blue + NaOH</c:v>
                  </c:pt>
                  <c:pt idx="10">
                    <c:v>None + NaOH</c:v>
                  </c:pt>
                  <c:pt idx="11">
                    <c:v>None + NaOH</c:v>
                  </c:pt>
                  <c:pt idx="12">
                    <c:v>0.5 g/L g-N-CD + NaOH</c:v>
                  </c:pt>
                  <c:pt idx="13">
                    <c:v>1g/L g-N-CD + NaOH</c:v>
                  </c:pt>
                  <c:pt idx="14">
                    <c:v>2g/L g-N-CD + NaOH</c:v>
                  </c:pt>
                  <c:pt idx="15">
                    <c:v>0.25g/L g-CD + NaOH</c:v>
                  </c:pt>
                  <c:pt idx="16">
                    <c:v>a-Cel-CD + NaOH</c:v>
                  </c:pt>
                  <c:pt idx="17">
                    <c:v>Acid Red 87 + NaOH</c:v>
                  </c:pt>
                  <c:pt idx="18">
                    <c:v>Rhodamine B + NaOH</c:v>
                  </c:pt>
                  <c:pt idx="19">
                    <c:v>Methylene Blue + NaOH</c:v>
                  </c:pt>
                  <c:pt idx="21">
                    <c:v>None + NaOH</c:v>
                  </c:pt>
                  <c:pt idx="22">
                    <c:v>None + NaOH</c:v>
                  </c:pt>
                  <c:pt idx="23">
                    <c:v>0.5 g/L g-N-CD + NaOH</c:v>
                  </c:pt>
                  <c:pt idx="24">
                    <c:v>1g/L g-N-CD + NaOH</c:v>
                  </c:pt>
                  <c:pt idx="25">
                    <c:v>2g/L g-N-CD + NaOH</c:v>
                  </c:pt>
                  <c:pt idx="26">
                    <c:v>0.25g/L g-CD + NaOH</c:v>
                  </c:pt>
                  <c:pt idx="27">
                    <c:v>a-Cel-CD + NaOH</c:v>
                  </c:pt>
                  <c:pt idx="28">
                    <c:v>Acid Red 87 + NaOH</c:v>
                  </c:pt>
                  <c:pt idx="29">
                    <c:v>Rhodamine B + NaOH</c:v>
                  </c:pt>
                  <c:pt idx="30">
                    <c:v>Methylene Blue + NaOH</c:v>
                  </c:pt>
                  <c:pt idx="32">
                    <c:v>None + NaOH</c:v>
                  </c:pt>
                  <c:pt idx="33">
                    <c:v>None + NaOH</c:v>
                  </c:pt>
                  <c:pt idx="34">
                    <c:v>0.5 g/L g-N-CD + NaOH</c:v>
                  </c:pt>
                  <c:pt idx="35">
                    <c:v>1g/L g-N-CD + NaOH</c:v>
                  </c:pt>
                  <c:pt idx="36">
                    <c:v>2g/L g-N-CD + NaOH</c:v>
                  </c:pt>
                  <c:pt idx="37">
                    <c:v>0.25g/L g-CD + NaOH</c:v>
                  </c:pt>
                  <c:pt idx="38">
                    <c:v>Methylene Blue + NaOH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for Graphs'!$C$2:$C$91</c15:sqref>
                  </c15:fullRef>
                </c:ext>
              </c:extLst>
              <c:f>('Compiled for Graphs'!$C$4,'Compiled for Graphs'!$C$6:$C$14,'Compiled for Graphs'!$C$42:$C$43,'Compiled for Graphs'!$C$45:$C$53,'Compiled for Graphs'!$C$68:$C$69,'Compiled for Graphs'!$C$71:$C$79,'Compiled for Graphs'!$C$81:$C$82,'Compiled for Graphs'!$C$84:$C$87,'Compiled for Graphs'!$C$91)</c:f>
              <c:numCache>
                <c:formatCode>General</c:formatCode>
                <c:ptCount val="39"/>
                <c:pt idx="0">
                  <c:v>186.223594934034</c:v>
                </c:pt>
                <c:pt idx="1">
                  <c:v>186.223594934034</c:v>
                </c:pt>
                <c:pt idx="2">
                  <c:v>108.30095183562776</c:v>
                </c:pt>
                <c:pt idx="3">
                  <c:v>118.77752925582372</c:v>
                </c:pt>
                <c:pt idx="4">
                  <c:v>140.02238336840122</c:v>
                </c:pt>
                <c:pt idx="5">
                  <c:v>60.1406329892746</c:v>
                </c:pt>
                <c:pt idx="6">
                  <c:v>130.74963765939162</c:v>
                </c:pt>
                <c:pt idx="7">
                  <c:v>185.27905701361917</c:v>
                </c:pt>
                <c:pt idx="8">
                  <c:v>237.96618432348353</c:v>
                </c:pt>
                <c:pt idx="10">
                  <c:v>255.428932487216</c:v>
                </c:pt>
                <c:pt idx="11">
                  <c:v>205.14305651592738</c:v>
                </c:pt>
                <c:pt idx="12">
                  <c:v>257.615744396661</c:v>
                </c:pt>
                <c:pt idx="13">
                  <c:v>218.45149178062101</c:v>
                </c:pt>
                <c:pt idx="14">
                  <c:v>265.64375379747895</c:v>
                </c:pt>
                <c:pt idx="15">
                  <c:v>179.75002937236607</c:v>
                </c:pt>
                <c:pt idx="16">
                  <c:v>87.236898444301801</c:v>
                </c:pt>
                <c:pt idx="17">
                  <c:v>231.79148873664843</c:v>
                </c:pt>
                <c:pt idx="18">
                  <c:v>235.84676458263749</c:v>
                </c:pt>
                <c:pt idx="19">
                  <c:v>260.07488576025901</c:v>
                </c:pt>
                <c:pt idx="21">
                  <c:v>100.94180123821199</c:v>
                </c:pt>
                <c:pt idx="22">
                  <c:v>120.80584227845601</c:v>
                </c:pt>
                <c:pt idx="23">
                  <c:v>175.41418747288799</c:v>
                </c:pt>
                <c:pt idx="24">
                  <c:v>128.72688932226973</c:v>
                </c:pt>
                <c:pt idx="25">
                  <c:v>114.28127494006205</c:v>
                </c:pt>
                <c:pt idx="26">
                  <c:v>153.54514836195801</c:v>
                </c:pt>
                <c:pt idx="27">
                  <c:v>49.205985892700198</c:v>
                </c:pt>
                <c:pt idx="28">
                  <c:v>89.830573868897901</c:v>
                </c:pt>
                <c:pt idx="29">
                  <c:v>101.4038657827368</c:v>
                </c:pt>
                <c:pt idx="30">
                  <c:v>212.09770498816914</c:v>
                </c:pt>
                <c:pt idx="32">
                  <c:v>56.108568145599904</c:v>
                </c:pt>
                <c:pt idx="33">
                  <c:v>50.365996931228366</c:v>
                </c:pt>
                <c:pt idx="34">
                  <c:v>95.157288505165198</c:v>
                </c:pt>
                <c:pt idx="35">
                  <c:v>75.948538235364708</c:v>
                </c:pt>
                <c:pt idx="36">
                  <c:v>56.422848775911909</c:v>
                </c:pt>
                <c:pt idx="37">
                  <c:v>79.842699320411185</c:v>
                </c:pt>
                <c:pt idx="38">
                  <c:v>69.536300962540167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'Compiled for Graphs'!$C$2</c15:sqref>
                  <c15:invertIfNegative val="0"/>
                  <c15:bubble3D val="0"/>
                </c15:categoryFilterException>
                <c15:categoryFilterException>
                  <c15:sqref>'Compiled for Graphs'!$C$3</c15:sqref>
                  <c15:invertIfNegative val="0"/>
                  <c15:bubble3D val="0"/>
                </c15:categoryFilterException>
                <c15:categoryFilterException>
                  <c15:sqref>'Compiled for Graphs'!$C$5</c15:sqref>
                  <c15:invertIfNegative val="0"/>
                  <c15:bubble3D val="0"/>
                </c15:categoryFilterException>
                <c15:categoryFilterException>
                  <c15:sqref>'Compiled for Graphs'!$C$15</c15:sqref>
                  <c15:invertIfNegative val="0"/>
                  <c15:bubble3D val="0"/>
                </c15:categoryFilterException>
                <c15:categoryFilterException>
                  <c15:sqref>'Compiled for Graphs'!$C$16</c15:sqref>
                  <c15:invertIfNegative val="0"/>
                  <c15:bubble3D val="0"/>
                </c15:categoryFilterException>
                <c15:categoryFilterException>
                  <c15:sqref>'Compiled for Graphs'!$C$17</c15:sqref>
                  <c15:invertIfNegative val="0"/>
                  <c15:bubble3D val="0"/>
                </c15:categoryFilterException>
                <c15:categoryFilterException>
                  <c15:sqref>'Compiled for Graphs'!$C$18</c15:sqref>
                  <c15:invertIfNegative val="0"/>
                  <c15:bubble3D val="0"/>
                </c15:categoryFilterException>
                <c15:categoryFilterException>
                  <c15:sqref>'Compiled for Graphs'!$C$19</c15:sqref>
                  <c15:invertIfNegative val="0"/>
                  <c15:bubble3D val="0"/>
                </c15:categoryFilterException>
                <c15:categoryFilterException>
                  <c15:sqref>'Compiled for Graphs'!$C$20</c15:sqref>
                  <c15:invertIfNegative val="0"/>
                  <c15:bubble3D val="0"/>
                </c15:categoryFilterException>
                <c15:categoryFilterException>
                  <c15:sqref>'Compiled for Graphs'!$C$21</c15:sqref>
                  <c15:invertIfNegative val="0"/>
                  <c15:bubble3D val="0"/>
                </c15:categoryFilterException>
                <c15:categoryFilterException>
                  <c15:sqref>'Compiled for Graphs'!$C$22</c15:sqref>
                  <c15:invertIfNegative val="0"/>
                  <c15:bubble3D val="0"/>
                </c15:categoryFilterException>
                <c15:categoryFilterException>
                  <c15:sqref>'Compiled for Graphs'!$C$23</c15:sqref>
                  <c15:invertIfNegative val="0"/>
                  <c15:bubble3D val="0"/>
                </c15:categoryFilterException>
                <c15:categoryFilterException>
                  <c15:sqref>'Compiled for Graphs'!$C$24</c15:sqref>
                  <c15:invertIfNegative val="0"/>
                  <c15:bubble3D val="0"/>
                </c15:categoryFilterException>
                <c15:categoryFilterException>
                  <c15:sqref>'Compiled for Graphs'!$C$25</c15:sqref>
                  <c15:invertIfNegative val="0"/>
                  <c15:bubble3D val="0"/>
                </c15:categoryFilterException>
                <c15:categoryFilterException>
                  <c15:sqref>'Compiled for Graphs'!$C$26</c15:sqref>
                  <c15:invertIfNegative val="0"/>
                  <c15:bubble3D val="0"/>
                </c15:categoryFilterException>
                <c15:categoryFilterException>
                  <c15:sqref>'Compiled for Graphs'!$C$27</c15:sqref>
                  <c15:invertIfNegative val="0"/>
                  <c15:bubble3D val="0"/>
                </c15:categoryFilterException>
                <c15:categoryFilterException>
                  <c15:sqref>'Compiled for Graphs'!$C$28</c15:sqref>
                  <c15:invertIfNegative val="0"/>
                  <c15:bubble3D val="0"/>
                </c15:categoryFilterException>
                <c15:categoryFilterException>
                  <c15:sqref>'Compiled for Graphs'!$C$29</c15:sqref>
                  <c15:invertIfNegative val="0"/>
                  <c15:bubble3D val="0"/>
                </c15:categoryFilterException>
                <c15:categoryFilterException>
                  <c15:sqref>'Compiled for Graphs'!$C$30</c15:sqref>
                  <c15:invertIfNegative val="0"/>
                  <c15:bubble3D val="0"/>
                </c15:categoryFilterException>
                <c15:categoryFilterException>
                  <c15:sqref>'Compiled for Graphs'!$C$31</c15:sqref>
                  <c15:invertIfNegative val="0"/>
                  <c15:bubble3D val="0"/>
                </c15:categoryFilterException>
                <c15:categoryFilterException>
                  <c15:sqref>'Compiled for Graphs'!$C$32</c15:sqref>
                  <c15:invertIfNegative val="0"/>
                  <c15:bubble3D val="0"/>
                </c15:categoryFilterException>
                <c15:categoryFilterException>
                  <c15:sqref>'Compiled for Graphs'!$C$33</c15:sqref>
                  <c15:invertIfNegative val="0"/>
                  <c15:bubble3D val="0"/>
                </c15:categoryFilterException>
                <c15:categoryFilterException>
                  <c15:sqref>'Compiled for Graphs'!$C$34</c15:sqref>
                  <c15:invertIfNegative val="0"/>
                  <c15:bubble3D val="0"/>
                </c15:categoryFilterException>
                <c15:categoryFilterException>
                  <c15:sqref>'Compiled for Graphs'!$C$35</c15:sqref>
                  <c15:invertIfNegative val="0"/>
                  <c15:bubble3D val="0"/>
                </c15:categoryFilterException>
                <c15:categoryFilterException>
                  <c15:sqref>'Compiled for Graphs'!$C$36</c15:sqref>
                  <c15:invertIfNegative val="0"/>
                  <c15:bubble3D val="0"/>
                </c15:categoryFilterException>
                <c15:categoryFilterException>
                  <c15:sqref>'Compiled for Graphs'!$C$37</c15:sqref>
                  <c15:invertIfNegative val="0"/>
                  <c15:bubble3D val="0"/>
                </c15:categoryFilterException>
                <c15:categoryFilterException>
                  <c15:sqref>'Compiled for Graphs'!$C$38</c15:sqref>
                  <c15:invertIfNegative val="0"/>
                  <c15:bubble3D val="0"/>
                </c15:categoryFilterException>
                <c15:categoryFilterException>
                  <c15:sqref>'Compiled for Graphs'!$C$39</c15:sqref>
                  <c15:invertIfNegative val="0"/>
                  <c15:bubble3D val="0"/>
                </c15:categoryFilterException>
                <c15:categoryFilterException>
                  <c15:sqref>'Compiled for Graphs'!$C$40</c15:sqref>
                  <c15:invertIfNegative val="0"/>
                  <c15:bubble3D val="0"/>
                </c15:categoryFilterException>
                <c15:categoryFilterException>
                  <c15:sqref>'Compiled for Graphs'!$C$41</c15:sqref>
                  <c15:invertIfNegative val="0"/>
                  <c15:bubble3D val="0"/>
                </c15:categoryFilterException>
                <c15:categoryFilterException>
                  <c15:sqref>'Compiled for Graphs'!$C$44</c15:sqref>
                  <c15:invertIfNegative val="0"/>
                  <c15:bubble3D val="0"/>
                </c15:categoryFilterException>
                <c15:categoryFilterException>
                  <c15:sqref>'Compiled for Graphs'!$C$54</c15:sqref>
                  <c15:invertIfNegative val="0"/>
                  <c15:bubble3D val="0"/>
                </c15:categoryFilterException>
                <c15:categoryFilterException>
                  <c15:sqref>'Compiled for Graphs'!$C$55</c15:sqref>
                  <c15:invertIfNegative val="0"/>
                  <c15:bubble3D val="0"/>
                </c15:categoryFilterException>
                <c15:categoryFilterException>
                  <c15:sqref>'Compiled for Graphs'!$C$56</c15:sqref>
                  <c15:invertIfNegative val="0"/>
                  <c15:bubble3D val="0"/>
                </c15:categoryFilterException>
                <c15:categoryFilterException>
                  <c15:sqref>'Compiled for Graphs'!$C$57</c15:sqref>
                  <c15:invertIfNegative val="0"/>
                  <c15:bubble3D val="0"/>
                </c15:categoryFilterException>
                <c15:categoryFilterException>
                  <c15:sqref>'Compiled for Graphs'!$C$58</c15:sqref>
                  <c15:invertIfNegative val="0"/>
                  <c15:bubble3D val="0"/>
                </c15:categoryFilterException>
                <c15:categoryFilterException>
                  <c15:sqref>'Compiled for Graphs'!$C$59</c15:sqref>
                  <c15:invertIfNegative val="0"/>
                  <c15:bubble3D val="0"/>
                </c15:categoryFilterException>
                <c15:categoryFilterException>
                  <c15:sqref>'Compiled for Graphs'!$C$60</c15:sqref>
                  <c15:invertIfNegative val="0"/>
                  <c15:bubble3D val="0"/>
                </c15:categoryFilterException>
                <c15:categoryFilterException>
                  <c15:sqref>'Compiled for Graphs'!$C$61</c15:sqref>
                  <c15:invertIfNegative val="0"/>
                  <c15:bubble3D val="0"/>
                </c15:categoryFilterException>
                <c15:categoryFilterException>
                  <c15:sqref>'Compiled for Graphs'!$C$62</c15:sqref>
                  <c15:invertIfNegative val="0"/>
                  <c15:bubble3D val="0"/>
                </c15:categoryFilterException>
                <c15:categoryFilterException>
                  <c15:sqref>'Compiled for Graphs'!$C$63</c15:sqref>
                  <c15:invertIfNegative val="0"/>
                  <c15:bubble3D val="0"/>
                </c15:categoryFilterException>
                <c15:categoryFilterException>
                  <c15:sqref>'Compiled for Graphs'!$C$64</c15:sqref>
                  <c15:invertIfNegative val="0"/>
                  <c15:bubble3D val="0"/>
                </c15:categoryFilterException>
                <c15:categoryFilterException>
                  <c15:sqref>'Compiled for Graphs'!$C$65</c15:sqref>
                  <c15:invertIfNegative val="0"/>
                  <c15:bubble3D val="0"/>
                </c15:categoryFilterException>
                <c15:categoryFilterException>
                  <c15:sqref>'Compiled for Graphs'!$C$66</c15:sqref>
                  <c15:invertIfNegative val="0"/>
                  <c15:bubble3D val="0"/>
                </c15:categoryFilterException>
                <c15:categoryFilterException>
                  <c15:sqref>'Compiled for Graphs'!$C$67</c15:sqref>
                  <c15:invertIfNegative val="0"/>
                  <c15:bubble3D val="0"/>
                </c15:categoryFilterException>
                <c15:categoryFilterException>
                  <c15:sqref>'Compiled for Graphs'!$C$70</c15:sqref>
                  <c15:invertIfNegative val="0"/>
                  <c15:bubble3D val="0"/>
                </c15:categoryFilterException>
                <c15:categoryFilterException>
                  <c15:sqref>'Compiled for Graphs'!$C$80</c15:sqref>
                  <c15:invertIfNegative val="0"/>
                  <c15:bubble3D val="0"/>
                </c15:categoryFilterException>
                <c15:categoryFilterException>
                  <c15:sqref>'Compiled for Graphs'!$C$83</c15:sqref>
                  <c15:invertIfNegative val="0"/>
                  <c15:bubble3D val="0"/>
                </c15:categoryFilterException>
                <c15:categoryFilterException>
                  <c15:sqref>'Compiled for Graphs'!$C$88</c15:sqref>
                  <c15:invertIfNegative val="0"/>
                  <c15:bubble3D val="0"/>
                </c15:categoryFilterException>
                <c15:categoryFilterException>
                  <c15:sqref>'Compiled for Graphs'!$C$89</c15:sqref>
                  <c15:invertIfNegative val="0"/>
                  <c15:bubble3D val="0"/>
                </c15:categoryFilterException>
                <c15:categoryFilterException>
                  <c15:sqref>'Compiled for Graphs'!$C$90</c15:sqref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5392-4769-B855-9AE43C27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1122733712"/>
        <c:axId val="1122724144"/>
      </c:barChart>
      <c:catAx>
        <c:axId val="112273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Catalysts, co-catalysts and conditions</a:t>
                </a:r>
              </a:p>
              <a:p>
                <a:pPr>
                  <a:defRPr/>
                </a:pPr>
                <a:r>
                  <a:rPr lang="en-GB"/>
                  <a:t>5mg cat, 100mg glucose, 0.06M NaOH, 2hr irrdiation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24144"/>
        <c:crosses val="autoZero"/>
        <c:auto val="1"/>
        <c:lblAlgn val="ctr"/>
        <c:lblOffset val="100"/>
        <c:noMultiLvlLbl val="0"/>
      </c:catAx>
      <c:valAx>
        <c:axId val="11227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H2 Evol.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H2 Evol 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822E-4335-BF2C-998BCA15079F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822E-4335-BF2C-998BCA15079F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822E-4335-BF2C-998BCA15079F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822E-4335-BF2C-998BCA15079F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822E-4335-BF2C-998BCA15079F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822E-4335-BF2C-998BCA15079F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822E-4335-BF2C-998BCA15079F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822E-4335-BF2C-998BCA15079F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822E-4335-BF2C-998BCA15079F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822E-4335-BF2C-998BCA15079F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822E-4335-BF2C-998BCA15079F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822E-4335-BF2C-998BCA15079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822E-4335-BF2C-998BCA15079F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822E-4335-BF2C-998BCA15079F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822E-4335-BF2C-998BCA15079F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'Compiled for Graphs'!$A$93:$B$160</c15:sqref>
                  </c15:fullRef>
                </c:ext>
              </c:extLst>
              <c:f>('Compiled for Graphs'!$A$119:$B$124,'Compiled for Graphs'!$A$129:$B$133,'Compiled for Graphs'!$A$137:$B$137,'Compiled for Graphs'!$A$154:$B$154,'Compiled for Graphs'!$A$158:$B$159)</c:f>
              <c:multiLvlStrCache>
                <c:ptCount val="15"/>
                <c:lvl>
                  <c:pt idx="0">
                    <c:v>None + NaOH</c:v>
                  </c:pt>
                  <c:pt idx="1">
                    <c:v>None + NaOH</c:v>
                  </c:pt>
                  <c:pt idx="2">
                    <c:v>0.5 g/L g-N-CD + NaOH</c:v>
                  </c:pt>
                  <c:pt idx="3">
                    <c:v>1g/L g-N-CD + NaOH</c:v>
                  </c:pt>
                  <c:pt idx="4">
                    <c:v>2g/L g-N-CD + NaOH</c:v>
                  </c:pt>
                  <c:pt idx="5">
                    <c:v>0.25g/L g-CD + NaOH</c:v>
                  </c:pt>
                  <c:pt idx="7">
                    <c:v>None + NaOH</c:v>
                  </c:pt>
                  <c:pt idx="8">
                    <c:v>1g/L g-N-CD + NaOH</c:v>
                  </c:pt>
                  <c:pt idx="9">
                    <c:v>2g/L g-N-CD + NaOH</c:v>
                  </c:pt>
                  <c:pt idx="10">
                    <c:v>0.25g/L g-CD + NaOH</c:v>
                  </c:pt>
                  <c:pt idx="12">
                    <c:v>None + NaOH</c:v>
                  </c:pt>
                  <c:pt idx="13">
                    <c:v>Acid Red 87 + NaOH</c:v>
                  </c:pt>
                  <c:pt idx="14">
                    <c:v>Rhodamine B + NaOH</c:v>
                  </c:pt>
                </c:lvl>
                <c:lvl>
                  <c:pt idx="0">
                    <c:v>LL P10</c:v>
                  </c:pt>
                  <c:pt idx="7">
                    <c:v>LL Ir@P10</c:v>
                  </c:pt>
                  <c:pt idx="12">
                    <c:v>CNC-CNx@Al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for Graphs'!$C$93:$C$160</c15:sqref>
                  </c15:fullRef>
                </c:ext>
              </c:extLst>
              <c:f>('Compiled for Graphs'!$C$119:$C$124,'Compiled for Graphs'!$C$129:$C$133,'Compiled for Graphs'!$C$137,'Compiled for Graphs'!$C$154,'Compiled for Graphs'!$C$158:$C$159)</c:f>
              <c:numCache>
                <c:formatCode>General</c:formatCode>
                <c:ptCount val="15"/>
                <c:pt idx="0">
                  <c:v>78.593901072835692</c:v>
                </c:pt>
                <c:pt idx="1">
                  <c:v>157.85612888505003</c:v>
                </c:pt>
                <c:pt idx="2">
                  <c:v>97.874750867818861</c:v>
                </c:pt>
                <c:pt idx="3">
                  <c:v>117.61705638889141</c:v>
                </c:pt>
                <c:pt idx="4">
                  <c:v>67.424974785407841</c:v>
                </c:pt>
                <c:pt idx="5">
                  <c:v>72.990370345877324</c:v>
                </c:pt>
                <c:pt idx="7">
                  <c:v>237.00312479637003</c:v>
                </c:pt>
                <c:pt idx="8">
                  <c:v>174.645443831416</c:v>
                </c:pt>
                <c:pt idx="9">
                  <c:v>147.39178896380866</c:v>
                </c:pt>
                <c:pt idx="10">
                  <c:v>17.949164087395001</c:v>
                </c:pt>
                <c:pt idx="12">
                  <c:v>142.79649602737632</c:v>
                </c:pt>
                <c:pt idx="13">
                  <c:v>134.22475879758838</c:v>
                </c:pt>
                <c:pt idx="14">
                  <c:v>124.19114323120834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'Compiled for Graphs'!$C$93</c15:sqref>
                  <c15:invertIfNegative val="0"/>
                  <c15:bubble3D val="0"/>
                </c15:categoryFilterException>
                <c15:categoryFilterException>
                  <c15:sqref>'Compiled for Graphs'!$C$94</c15:sqref>
                  <c15:invertIfNegative val="0"/>
                  <c15:bubble3D val="0"/>
                </c15:categoryFilterException>
                <c15:categoryFilterException>
                  <c15:sqref>'Compiled for Graphs'!$C$95</c15:sqref>
                  <c15:invertIfNegative val="0"/>
                  <c15:bubble3D val="0"/>
                </c15:categoryFilterException>
                <c15:categoryFilterException>
                  <c15:sqref>'Compiled for Graphs'!$C$96</c15:sqref>
                  <c15:invertIfNegative val="0"/>
                  <c15:bubble3D val="0"/>
                </c15:categoryFilterException>
                <c15:categoryFilterException>
                  <c15:sqref>'Compiled for Graphs'!$C$97</c15:sqref>
                  <c15:invertIfNegative val="0"/>
                  <c15:bubble3D val="0"/>
                </c15:categoryFilterException>
                <c15:categoryFilterException>
                  <c15:sqref>'Compiled for Graphs'!$C$98</c15:sqref>
                  <c15:invertIfNegative val="0"/>
                  <c15:bubble3D val="0"/>
                </c15:categoryFilterException>
                <c15:categoryFilterException>
                  <c15:sqref>'Compiled for Graphs'!$C$99</c15:sqref>
                  <c15:invertIfNegative val="0"/>
                  <c15:bubble3D val="0"/>
                </c15:categoryFilterException>
                <c15:categoryFilterException>
                  <c15:sqref>'Compiled for Graphs'!$C$100</c15:sqref>
                  <c15:invertIfNegative val="0"/>
                  <c15:bubble3D val="0"/>
                </c15:categoryFilterException>
                <c15:categoryFilterException>
                  <c15:sqref>'Compiled for Graphs'!$C$101</c15:sqref>
                  <c15:invertIfNegative val="0"/>
                  <c15:bubble3D val="0"/>
                </c15:categoryFilterException>
                <c15:categoryFilterException>
                  <c15:sqref>'Compiled for Graphs'!$C$102</c15:sqref>
                  <c15:invertIfNegative val="0"/>
                  <c15:bubble3D val="0"/>
                </c15:categoryFilterException>
                <c15:categoryFilterException>
                  <c15:sqref>'Compiled for Graphs'!$C$103</c15:sqref>
                  <c15:invertIfNegative val="0"/>
                  <c15:bubble3D val="0"/>
                </c15:categoryFilterException>
                <c15:categoryFilterException>
                  <c15:sqref>'Compiled for Graphs'!$C$104</c15:sqref>
                  <c15:invertIfNegative val="0"/>
                  <c15:bubble3D val="0"/>
                </c15:categoryFilterException>
                <c15:categoryFilterException>
                  <c15:sqref>'Compiled for Graphs'!$C$105</c15:sqref>
                  <c15:invertIfNegative val="0"/>
                  <c15:bubble3D val="0"/>
                </c15:categoryFilterException>
                <c15:categoryFilterException>
                  <c15:sqref>'Compiled for Graphs'!$C$106</c15:sqref>
                  <c15:invertIfNegative val="0"/>
                  <c15:bubble3D val="0"/>
                </c15:categoryFilterException>
                <c15:categoryFilterException>
                  <c15:sqref>'Compiled for Graphs'!$C$107</c15:sqref>
                  <c15:invertIfNegative val="0"/>
                  <c15:bubble3D val="0"/>
                </c15:categoryFilterException>
                <c15:categoryFilterException>
                  <c15:sqref>'Compiled for Graphs'!$C$108</c15:sqref>
                  <c15:invertIfNegative val="0"/>
                  <c15:bubble3D val="0"/>
                </c15:categoryFilterException>
                <c15:categoryFilterException>
                  <c15:sqref>'Compiled for Graphs'!$C$109</c15:sqref>
                  <c15:invertIfNegative val="0"/>
                  <c15:bubble3D val="0"/>
                </c15:categoryFilterException>
                <c15:categoryFilterException>
                  <c15:sqref>'Compiled for Graphs'!$C$110</c15:sqref>
                  <c15:invertIfNegative val="0"/>
                  <c15:bubble3D val="0"/>
                </c15:categoryFilterException>
                <c15:categoryFilterException>
                  <c15:sqref>'Compiled for Graphs'!$C$111</c15:sqref>
                  <c15:invertIfNegative val="0"/>
                  <c15:bubble3D val="0"/>
                </c15:categoryFilterException>
                <c15:categoryFilterException>
                  <c15:sqref>'Compiled for Graphs'!$C$112</c15:sqref>
                  <c15:invertIfNegative val="0"/>
                  <c15:bubble3D val="0"/>
                </c15:categoryFilterException>
                <c15:categoryFilterException>
                  <c15:sqref>'Compiled for Graphs'!$C$113</c15:sqref>
                  <c15:invertIfNegative val="0"/>
                  <c15:bubble3D val="0"/>
                </c15:categoryFilterException>
                <c15:categoryFilterException>
                  <c15:sqref>'Compiled for Graphs'!$C$114</c15:sqref>
                  <c15:invertIfNegative val="0"/>
                  <c15:bubble3D val="0"/>
                </c15:categoryFilterException>
                <c15:categoryFilterException>
                  <c15:sqref>'Compiled for Graphs'!$C$115</c15:sqref>
                  <c15:invertIfNegative val="0"/>
                  <c15:bubble3D val="0"/>
                </c15:categoryFilterException>
                <c15:categoryFilterException>
                  <c15:sqref>'Compiled for Graphs'!$C$116</c15:sqref>
                  <c15:invertIfNegative val="0"/>
                  <c15:bubble3D val="0"/>
                </c15:categoryFilterException>
                <c15:categoryFilterException>
                  <c15:sqref>'Compiled for Graphs'!$C$117</c15:sqref>
                  <c15:invertIfNegative val="0"/>
                  <c15:bubble3D val="0"/>
                </c15:categoryFilterException>
                <c15:categoryFilterException>
                  <c15:sqref>'Compiled for Graphs'!$C$118</c15:sqref>
                  <c15:invertIfNegative val="0"/>
                  <c15:bubble3D val="0"/>
                </c15:categoryFilterException>
                <c15:categoryFilterException>
                  <c15:sqref>'Compiled for Graphs'!$C$125</c15:sqref>
                  <c15:invertIfNegative val="0"/>
                  <c15:bubble3D val="0"/>
                </c15:categoryFilterException>
                <c15:categoryFilterException>
                  <c15:sqref>'Compiled for Graphs'!$C$126</c15:sqref>
                  <c15:invertIfNegative val="0"/>
                  <c15:bubble3D val="0"/>
                </c15:categoryFilterException>
                <c15:categoryFilterException>
                  <c15:sqref>'Compiled for Graphs'!$C$127</c15:sqref>
                  <c15:invertIfNegative val="0"/>
                  <c15:bubble3D val="0"/>
                </c15:categoryFilterException>
                <c15:categoryFilterException>
                  <c15:sqref>'Compiled for Graphs'!$C$128</c15:sqref>
                  <c15:invertIfNegative val="0"/>
                  <c15:bubble3D val="0"/>
                </c15:categoryFilterException>
                <c15:categoryFilterException>
                  <c15:sqref>'Compiled for Graphs'!$C$134</c15:sqref>
                  <c15:invertIfNegative val="0"/>
                  <c15:bubble3D val="0"/>
                </c15:categoryFilterException>
                <c15:categoryFilterException>
                  <c15:sqref>'Compiled for Graphs'!$C$135</c15:sqref>
                  <c15:invertIfNegative val="0"/>
                  <c15:bubble3D val="0"/>
                </c15:categoryFilterException>
                <c15:categoryFilterException>
                  <c15:sqref>'Compiled for Graphs'!$C$136</c15:sqref>
                  <c15:invertIfNegative val="0"/>
                  <c15:bubble3D val="0"/>
                </c15:categoryFilterException>
                <c15:categoryFilterException>
                  <c15:sqref>'Compiled for Graphs'!$C$138</c15:sqref>
                  <c15:invertIfNegative val="0"/>
                  <c15:bubble3D val="0"/>
                </c15:categoryFilterException>
                <c15:categoryFilterException>
                  <c15:sqref>'Compiled for Graphs'!$C$139</c15:sqref>
                  <c15:invertIfNegative val="0"/>
                  <c15:bubble3D val="0"/>
                </c15:categoryFilterException>
                <c15:categoryFilterException>
                  <c15:sqref>'Compiled for Graphs'!$C$140</c15:sqref>
                  <c15:invertIfNegative val="0"/>
                  <c15:bubble3D val="0"/>
                </c15:categoryFilterException>
                <c15:categoryFilterException>
                  <c15:sqref>'Compiled for Graphs'!$C$141</c15:sqref>
                  <c15:invertIfNegative val="0"/>
                  <c15:bubble3D val="0"/>
                </c15:categoryFilterException>
                <c15:categoryFilterException>
                  <c15:sqref>'Compiled for Graphs'!$C$142</c15:sqref>
                  <c15:invertIfNegative val="0"/>
                  <c15:bubble3D val="0"/>
                </c15:categoryFilterException>
                <c15:categoryFilterException>
                  <c15:sqref>'Compiled for Graphs'!$C$143</c15:sqref>
                  <c15:invertIfNegative val="0"/>
                  <c15:bubble3D val="0"/>
                </c15:categoryFilterException>
                <c15:categoryFilterException>
                  <c15:sqref>'Compiled for Graphs'!$C$144</c15:sqref>
                  <c15:invertIfNegative val="0"/>
                  <c15:bubble3D val="0"/>
                </c15:categoryFilterException>
                <c15:categoryFilterException>
                  <c15:sqref>'Compiled for Graphs'!$C$145</c15:sqref>
                  <c15:invertIfNegative val="0"/>
                  <c15:bubble3D val="0"/>
                </c15:categoryFilterException>
                <c15:categoryFilterException>
                  <c15:sqref>'Compiled for Graphs'!$C$146</c15:sqref>
                  <c15:invertIfNegative val="0"/>
                  <c15:bubble3D val="0"/>
                </c15:categoryFilterException>
                <c15:categoryFilterException>
                  <c15:sqref>'Compiled for Graphs'!$C$147</c15:sqref>
                  <c15:invertIfNegative val="0"/>
                  <c15:bubble3D val="0"/>
                </c15:categoryFilterException>
                <c15:categoryFilterException>
                  <c15:sqref>'Compiled for Graphs'!$C$148</c15:sqref>
                  <c15:invertIfNegative val="0"/>
                  <c15:bubble3D val="0"/>
                </c15:categoryFilterException>
                <c15:categoryFilterException>
                  <c15:sqref>'Compiled for Graphs'!$C$149</c15:sqref>
                  <c15:invertIfNegative val="0"/>
                  <c15:bubble3D val="0"/>
                </c15:categoryFilterException>
                <c15:categoryFilterException>
                  <c15:sqref>'Compiled for Graphs'!$C$150</c15:sqref>
                  <c15:invertIfNegative val="0"/>
                  <c15:bubble3D val="0"/>
                </c15:categoryFilterException>
                <c15:categoryFilterException>
                  <c15:sqref>'Compiled for Graphs'!$C$151</c15:sqref>
                  <c15:invertIfNegative val="0"/>
                  <c15:bubble3D val="0"/>
                </c15:categoryFilterException>
                <c15:categoryFilterException>
                  <c15:sqref>'Compiled for Graphs'!$C$152</c15:sqref>
                  <c15:invertIfNegative val="0"/>
                  <c15:bubble3D val="0"/>
                </c15:categoryFilterException>
                <c15:categoryFilterException>
                  <c15:sqref>'Compiled for Graphs'!$C$153</c15:sqref>
                  <c15:invertIfNegative val="0"/>
                  <c15:bubble3D val="0"/>
                </c15:categoryFilterException>
                <c15:categoryFilterException>
                  <c15:sqref>'Compiled for Graphs'!$C$155</c15:sqref>
                  <c15:invertIfNegative val="0"/>
                  <c15:bubble3D val="0"/>
                </c15:categoryFilterException>
                <c15:categoryFilterException>
                  <c15:sqref>'Compiled for Graphs'!$C$156</c15:sqref>
                  <c15:invertIfNegative val="0"/>
                  <c15:bubble3D val="0"/>
                </c15:categoryFilterException>
                <c15:categoryFilterException>
                  <c15:sqref>'Compiled for Graphs'!$C$157</c15:sqref>
                  <c15:invertIfNegative val="0"/>
                  <c15:bubble3D val="0"/>
                </c15:categoryFilterException>
                <c15:categoryFilterException>
                  <c15:sqref>'Compiled for Graphs'!$C$160</c15:sqref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F64F-404A-9B4E-1BAF697F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084190880"/>
        <c:axId val="1084191296"/>
      </c:barChart>
      <c:catAx>
        <c:axId val="108419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Catalysts, co-catalysts and conditions</a:t>
                </a:r>
              </a:p>
              <a:p>
                <a:pPr>
                  <a:defRPr/>
                </a:pPr>
                <a:r>
                  <a:rPr lang="en-GB"/>
                  <a:t>5mg cat, 100mg glucose, 0.06M NaOH, 2hr irradiation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91296"/>
        <c:crosses val="autoZero"/>
        <c:auto val="1"/>
        <c:lblAlgn val="ctr"/>
        <c:lblOffset val="100"/>
        <c:noMultiLvlLbl val="0"/>
      </c:catAx>
      <c:valAx>
        <c:axId val="10841912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H2 Evol.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'1102 - COF BV Screening 2'!$B$2:$B$15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</c:strCache>
            </c:strRef>
          </c:cat>
          <c:val>
            <c:numRef>
              <c:f>'1102 - COF BV Screening 2'!$K$2:$K$15</c:f>
              <c:numCache>
                <c:formatCode>General</c:formatCode>
                <c:ptCount val="14"/>
                <c:pt idx="0">
                  <c:v>4.6817176346720464</c:v>
                </c:pt>
                <c:pt idx="1">
                  <c:v>7.7672034474928573</c:v>
                </c:pt>
                <c:pt idx="2">
                  <c:v>12.029057050700695</c:v>
                </c:pt>
                <c:pt idx="3">
                  <c:v>205.14305651592738</c:v>
                </c:pt>
                <c:pt idx="4">
                  <c:v>19.539094321313126</c:v>
                </c:pt>
                <c:pt idx="5">
                  <c:v>120.80584227845601</c:v>
                </c:pt>
                <c:pt idx="6">
                  <c:v>50.365996931228366</c:v>
                </c:pt>
                <c:pt idx="7">
                  <c:v>5.7192796379859701</c:v>
                </c:pt>
                <c:pt idx="8">
                  <c:v>10.804593730381018</c:v>
                </c:pt>
                <c:pt idx="9">
                  <c:v>157.85612888505003</c:v>
                </c:pt>
                <c:pt idx="10">
                  <c:v>237.00312479637003</c:v>
                </c:pt>
                <c:pt idx="11">
                  <c:v>8.3268708157455293</c:v>
                </c:pt>
                <c:pt idx="12">
                  <c:v>10.128921723623366</c:v>
                </c:pt>
                <c:pt idx="13">
                  <c:v>142.79649602737632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A-4348-9250-07DC2A18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11200"/>
        <c:axId val="497916160"/>
      </c:radarChart>
      <c:catAx>
        <c:axId val="5473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16160"/>
        <c:crosses val="autoZero"/>
        <c:auto val="1"/>
        <c:lblAlgn val="ctr"/>
        <c:lblOffset val="100"/>
        <c:noMultiLvlLbl val="0"/>
      </c:catAx>
      <c:valAx>
        <c:axId val="497916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3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'1102 - COF BV Screening 2'!$B$17:$B$30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</c:strCache>
            </c:strRef>
          </c:cat>
          <c:val>
            <c:numRef>
              <c:f>'1102 - COF BV Screening 2'!$K$17:$K$30</c:f>
              <c:numCache>
                <c:formatCode>General</c:formatCode>
                <c:ptCount val="14"/>
                <c:pt idx="0">
                  <c:v>108.30095183562776</c:v>
                </c:pt>
                <c:pt idx="1">
                  <c:v>40.926168657477724</c:v>
                </c:pt>
                <c:pt idx="2">
                  <c:v>6.5791215542963455</c:v>
                </c:pt>
                <c:pt idx="3">
                  <c:v>218.45149178062101</c:v>
                </c:pt>
                <c:pt idx="4">
                  <c:v>23.959310442929098</c:v>
                </c:pt>
                <c:pt idx="5">
                  <c:v>128.72688932226973</c:v>
                </c:pt>
                <c:pt idx="6">
                  <c:v>75.948538235364708</c:v>
                </c:pt>
                <c:pt idx="7">
                  <c:v>5.9013414352288542</c:v>
                </c:pt>
                <c:pt idx="8">
                  <c:v>19.727188541011145</c:v>
                </c:pt>
                <c:pt idx="9">
                  <c:v>117.61705638889141</c:v>
                </c:pt>
                <c:pt idx="10">
                  <c:v>174.645443831416</c:v>
                </c:pt>
                <c:pt idx="11">
                  <c:v>6.8284450056957171</c:v>
                </c:pt>
                <c:pt idx="12">
                  <c:v>19.076304858518039</c:v>
                </c:pt>
                <c:pt idx="13">
                  <c:v>84.002030430470256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B-4BC7-A623-49E53B34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87920"/>
        <c:axId val="497913664"/>
      </c:radarChart>
      <c:catAx>
        <c:axId val="4996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13664"/>
        <c:crosses val="autoZero"/>
        <c:auto val="1"/>
        <c:lblAlgn val="ctr"/>
        <c:lblOffset val="100"/>
        <c:noMultiLvlLbl val="0"/>
      </c:catAx>
      <c:valAx>
        <c:axId val="497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398928</xdr:colOff>
      <xdr:row>115</xdr:row>
      <xdr:rowOff>36531</xdr:rowOff>
    </xdr:from>
    <xdr:to>
      <xdr:col>38</xdr:col>
      <xdr:colOff>311300</xdr:colOff>
      <xdr:row>137</xdr:row>
      <xdr:rowOff>82476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88381-F721-4A18-8198-3C3B8900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593686</xdr:colOff>
      <xdr:row>82</xdr:row>
      <xdr:rowOff>168089</xdr:rowOff>
    </xdr:from>
    <xdr:to>
      <xdr:col>16</xdr:col>
      <xdr:colOff>590101</xdr:colOff>
      <xdr:row>107</xdr:row>
      <xdr:rowOff>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4CE18-DFAC-7689-1A5D-A22D1F00D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594138</xdr:colOff>
      <xdr:row>82</xdr:row>
      <xdr:rowOff>164501</xdr:rowOff>
    </xdr:from>
    <xdr:to>
      <xdr:col>23</xdr:col>
      <xdr:colOff>224118</xdr:colOff>
      <xdr:row>106</xdr:row>
      <xdr:rowOff>174364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58944-D6C0-EA77-D3B1-00458E24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11</xdr:row>
      <xdr:rowOff>117157</xdr:rowOff>
    </xdr:from>
    <xdr:to>
      <xdr:col>19</xdr:col>
      <xdr:colOff>443865</xdr:colOff>
      <xdr:row>26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1B872-4846-4FAE-AC4D-2E1686C2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26</xdr:row>
      <xdr:rowOff>128587</xdr:rowOff>
    </xdr:from>
    <xdr:to>
      <xdr:col>20</xdr:col>
      <xdr:colOff>419100</xdr:colOff>
      <xdr:row>41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F55FF-7149-4ABD-97AA-055D16CE2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D7FF3-C14C-4362-A339-8C873B3C787B}" name="Table12" displayName="Table12" ref="A1:K121" totalsRowShown="0">
  <autoFilter ref="A1:K121" xr:uid="{6E7F7BCE-752B-4311-9A51-04DC464050B5}"/>
  <sortState xmlns:xlrd2="http://schemas.microsoft.com/office/spreadsheetml/2017/richdata2" ref="A92:K104">
    <sortCondition ref="B1:B121"/>
  </sortState>
  <tableColumns count="11">
    <tableColumn id="1" xr3:uid="{48ADBDC5-C57F-465E-971F-4AE6FACB4EFB}" name="form_id"/>
    <tableColumn id="16" xr3:uid="{DA92DDD1-3146-4E10-AD58-784C8F34411D}" name="Name" dataDxfId="7"/>
    <tableColumn id="17" xr3:uid="{C7EC4AE3-12C1-425C-916A-5B2A88ED4E08}" name="Code" dataDxfId="6"/>
    <tableColumn id="18" xr3:uid="{1DAAE434-D24E-481C-8951-2BBEE0546258}" name="Amount" dataDxfId="5"/>
    <tableColumn id="2" xr3:uid="{330E721E-C389-4268-B04E-C056854E0C36}" name="form_datetime" dataDxfId="4"/>
    <tableColumn id="3" xr3:uid="{4463777B-9565-4DED-8BE3-CB076EE49AED}" name="sample_name"/>
    <tableColumn id="6" xr3:uid="{CEE19600-CE97-4384-953F-8EA4179614B4}" name="calc_%_H2_Avg"/>
    <tableColumn id="7" xr3:uid="{CFE5C073-CC3D-408D-8D3A-1F4140E968CB}" name="calc_%_H2_2STD"/>
    <tableColumn id="8" xr3:uid="{9AE0E6C2-C225-43F7-A297-FE16F3CF054D}" name="calc_%_H2_umol"/>
    <tableColumn id="9" xr3:uid="{7E1F838D-B643-4F02-9E3C-05BB248BAB39}" name="calc_%_H2_umol/h">
      <calculatedColumnFormula>Table12[[#This Row],[calc_%_H2_umol]]/2</calculatedColumnFormula>
    </tableColumn>
    <tableColumn id="19" xr3:uid="{CC6C3165-10EE-47FD-B1EE-95359D1DC999}" name="calc_%_H2_umol/hg" dataDxfId="3">
      <calculatedColumnFormula>Table12[[#This Row],[calc_%_H2_umol/h]]/(Table12[[#This Row],[Amount]]/1000)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FC3B18-218D-4E74-8E23-0AE4869F867E}" name="Table2" displayName="Table2" ref="A1:N91" totalsRowShown="0">
  <autoFilter ref="A1:N91" xr:uid="{623C32AC-DC6F-4010-9D0A-F2C0C55DB269}"/>
  <tableColumns count="14">
    <tableColumn id="1" xr3:uid="{9B7A436D-19E8-44E0-BC06-83E82E60A723}" name="form_id"/>
    <tableColumn id="13" xr3:uid="{35C359F9-CF46-4778-A625-0F0F4C14C62E}" name="Name"/>
    <tableColumn id="12" xr3:uid="{4A72B431-2DA7-4815-9926-0E26213212B5}" name="Code"/>
    <tableColumn id="11" xr3:uid="{3698BF1D-F217-4535-A80D-534C945EADC0}" name="Dispense"/>
    <tableColumn id="14" xr3:uid="{40E6E4AD-B235-4598-AEDF-0F6E8B947454}" name="Test"/>
    <tableColumn id="2" xr3:uid="{EF9BDDF6-BDE0-452E-9D5A-51317B76B5E0}" name="form_datetime" dataDxfId="2"/>
    <tableColumn id="3" xr3:uid="{F1B310FC-2C00-4438-9C92-23F929027C20}" name="sample_name"/>
    <tableColumn id="4" xr3:uid="{063D2D64-F3FB-4931-929E-FC3DB373E57A}" name="Baratron_Avg"/>
    <tableColumn id="5" xr3:uid="{9A67A7CA-54CD-4A97-A9B2-E7A6BBF069D0}" name="calc_%_N2_Avg"/>
    <tableColumn id="6" xr3:uid="{9E83B82E-B355-45F5-B827-20F3EDA62A1A}" name="calc_%_H2_Avg"/>
    <tableColumn id="7" xr3:uid="{35B8C03F-B61A-450A-9C19-D2CE7B4ADE2F}" name="calc_%_H2_2STD"/>
    <tableColumn id="8" xr3:uid="{244A2D10-B0B5-4BD4-BAB2-7B0787F7DB0E}" name="calc_%_H2_umol"/>
    <tableColumn id="9" xr3:uid="{865C2F01-EBD1-4A60-817A-D9D303C9A7DC}" name="calc_%_H2_umol/h" dataDxfId="1">
      <calculatedColumnFormula>Table2[[#This Row],[calc_%_H2_umol]]/2</calculatedColumnFormula>
    </tableColumn>
    <tableColumn id="10" xr3:uid="{1ED2C317-1593-415D-B671-4F86A71C405C}" name="calc_%_H2_umol/hg" dataDxfId="0">
      <calculatedColumnFormula>Table2[[#This Row],[calc_%_H2_umol/h]]/(Table2[[#This Row],[Dispense]]/1000)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NC-CNx@Al" TargetMode="External"/><Relationship Id="rId1" Type="http://schemas.openxmlformats.org/officeDocument/2006/relationships/hyperlink" Target="mailto:CQD@TiO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5E0F-BAF4-4B6B-93E8-43ABF8C1309B}">
  <dimension ref="A1:C160"/>
  <sheetViews>
    <sheetView tabSelected="1" topLeftCell="A115" zoomScale="85" zoomScaleNormal="85" workbookViewId="0">
      <selection activeCell="L144" sqref="L144"/>
    </sheetView>
  </sheetViews>
  <sheetFormatPr defaultRowHeight="15" x14ac:dyDescent="0.25"/>
  <cols>
    <col min="2" max="2" width="21.85546875" bestFit="1" customWidth="1"/>
  </cols>
  <sheetData>
    <row r="1" spans="1:3" x14ac:dyDescent="0.25">
      <c r="A1" t="s">
        <v>127</v>
      </c>
      <c r="B1" t="s">
        <v>126</v>
      </c>
      <c r="C1" t="s">
        <v>125</v>
      </c>
    </row>
    <row r="3" spans="1:3" x14ac:dyDescent="0.25">
      <c r="A3" s="5" t="s">
        <v>124</v>
      </c>
      <c r="B3" t="s">
        <v>156</v>
      </c>
      <c r="C3" s="4">
        <v>3.9778685906034199</v>
      </c>
    </row>
    <row r="4" spans="1:3" x14ac:dyDescent="0.25">
      <c r="B4" t="s">
        <v>110</v>
      </c>
      <c r="C4" s="3">
        <v>186.223594934034</v>
      </c>
    </row>
    <row r="5" spans="1:3" x14ac:dyDescent="0.25">
      <c r="B5" t="s">
        <v>157</v>
      </c>
      <c r="C5" s="3">
        <v>3.9982154345911796</v>
      </c>
    </row>
    <row r="6" spans="1:3" x14ac:dyDescent="0.25">
      <c r="B6" t="s">
        <v>158</v>
      </c>
      <c r="C6" s="6">
        <v>186.223594934034</v>
      </c>
    </row>
    <row r="7" spans="1:3" x14ac:dyDescent="0.25">
      <c r="B7" t="s">
        <v>109</v>
      </c>
      <c r="C7" s="4">
        <v>108.30095183562776</v>
      </c>
    </row>
    <row r="8" spans="1:3" x14ac:dyDescent="0.25">
      <c r="B8" t="s">
        <v>108</v>
      </c>
      <c r="C8" s="3">
        <v>118.77752925582372</v>
      </c>
    </row>
    <row r="9" spans="1:3" x14ac:dyDescent="0.25">
      <c r="B9" t="s">
        <v>107</v>
      </c>
      <c r="C9" s="4">
        <v>140.02238336840122</v>
      </c>
    </row>
    <row r="10" spans="1:3" x14ac:dyDescent="0.25">
      <c r="B10" t="s">
        <v>159</v>
      </c>
      <c r="C10" s="6">
        <v>60.1406329892746</v>
      </c>
    </row>
    <row r="11" spans="1:3" x14ac:dyDescent="0.25">
      <c r="B11" t="s">
        <v>106</v>
      </c>
      <c r="C11">
        <v>130.74963765939162</v>
      </c>
    </row>
    <row r="12" spans="1:3" x14ac:dyDescent="0.25">
      <c r="B12" t="s">
        <v>105</v>
      </c>
      <c r="C12" s="3">
        <v>185.27905701361917</v>
      </c>
    </row>
    <row r="13" spans="1:3" x14ac:dyDescent="0.25">
      <c r="B13" t="s">
        <v>104</v>
      </c>
      <c r="C13">
        <v>237.96618432348353</v>
      </c>
    </row>
    <row r="15" spans="1:3" x14ac:dyDescent="0.25">
      <c r="A15" t="s">
        <v>123</v>
      </c>
      <c r="B15" t="s">
        <v>156</v>
      </c>
      <c r="C15" s="4">
        <v>4.0898771511627494</v>
      </c>
    </row>
    <row r="16" spans="1:3" x14ac:dyDescent="0.25">
      <c r="B16" t="s">
        <v>110</v>
      </c>
      <c r="C16" s="4">
        <v>29.112896391632898</v>
      </c>
    </row>
    <row r="17" spans="1:3" x14ac:dyDescent="0.25">
      <c r="B17" t="s">
        <v>110</v>
      </c>
      <c r="C17" s="3">
        <v>7.7672034474928573</v>
      </c>
    </row>
    <row r="18" spans="1:3" x14ac:dyDescent="0.25">
      <c r="B18" t="s">
        <v>157</v>
      </c>
      <c r="C18" s="3">
        <v>3.818484169734</v>
      </c>
    </row>
    <row r="19" spans="1:3" x14ac:dyDescent="0.25">
      <c r="B19" t="s">
        <v>158</v>
      </c>
      <c r="C19" s="6">
        <v>38.017568870084197</v>
      </c>
    </row>
    <row r="20" spans="1:3" x14ac:dyDescent="0.25">
      <c r="B20" t="s">
        <v>109</v>
      </c>
      <c r="C20" s="4">
        <v>40.926168657477724</v>
      </c>
    </row>
    <row r="21" spans="1:3" x14ac:dyDescent="0.25">
      <c r="B21" t="s">
        <v>108</v>
      </c>
      <c r="C21" s="3">
        <v>29.938983608103555</v>
      </c>
    </row>
    <row r="22" spans="1:3" x14ac:dyDescent="0.25">
      <c r="B22" t="s">
        <v>107</v>
      </c>
      <c r="C22" s="4">
        <v>56.002425226630827</v>
      </c>
    </row>
    <row r="23" spans="1:3" x14ac:dyDescent="0.25">
      <c r="B23" t="s">
        <v>159</v>
      </c>
      <c r="C23" s="6">
        <v>5.5270526006599701</v>
      </c>
    </row>
    <row r="24" spans="1:3" x14ac:dyDescent="0.25">
      <c r="B24" t="s">
        <v>106</v>
      </c>
      <c r="C24">
        <v>27.624746047515234</v>
      </c>
    </row>
    <row r="25" spans="1:3" x14ac:dyDescent="0.25">
      <c r="B25" t="s">
        <v>105</v>
      </c>
      <c r="C25" s="3">
        <v>6.7562389439661859</v>
      </c>
    </row>
    <row r="26" spans="1:3" x14ac:dyDescent="0.25">
      <c r="B26" t="s">
        <v>104</v>
      </c>
      <c r="C26">
        <v>104.43471474502404</v>
      </c>
    </row>
    <row r="28" spans="1:3" x14ac:dyDescent="0.25">
      <c r="A28" t="s">
        <v>122</v>
      </c>
      <c r="B28" t="s">
        <v>156</v>
      </c>
      <c r="C28" s="6">
        <v>3.9316365147991297</v>
      </c>
    </row>
    <row r="29" spans="1:3" x14ac:dyDescent="0.25">
      <c r="B29" t="s">
        <v>110</v>
      </c>
      <c r="C29" s="6">
        <v>4.6220110139041601</v>
      </c>
    </row>
    <row r="30" spans="1:3" x14ac:dyDescent="0.25">
      <c r="B30" t="s">
        <v>110</v>
      </c>
      <c r="C30" s="3">
        <v>12.029057050700695</v>
      </c>
    </row>
    <row r="31" spans="1:3" x14ac:dyDescent="0.25">
      <c r="B31" t="s">
        <v>157</v>
      </c>
      <c r="C31" s="3">
        <v>3.8329141855760396</v>
      </c>
    </row>
    <row r="32" spans="1:3" x14ac:dyDescent="0.25">
      <c r="B32" t="s">
        <v>158</v>
      </c>
      <c r="C32" s="6">
        <v>4.3066838353424393</v>
      </c>
    </row>
    <row r="33" spans="1:3" x14ac:dyDescent="0.25">
      <c r="B33" t="s">
        <v>109</v>
      </c>
      <c r="C33" s="4">
        <v>6.5791215542963455</v>
      </c>
    </row>
    <row r="34" spans="1:3" x14ac:dyDescent="0.25">
      <c r="B34" t="s">
        <v>108</v>
      </c>
      <c r="C34" s="3">
        <v>5.6016615027339824</v>
      </c>
    </row>
    <row r="35" spans="1:3" x14ac:dyDescent="0.25">
      <c r="B35" t="s">
        <v>107</v>
      </c>
      <c r="C35" s="4">
        <v>4.9677595137092885</v>
      </c>
    </row>
    <row r="36" spans="1:3" x14ac:dyDescent="0.25">
      <c r="B36" t="s">
        <v>159</v>
      </c>
      <c r="C36" s="6">
        <v>4.7637522307311997</v>
      </c>
    </row>
    <row r="37" spans="1:3" x14ac:dyDescent="0.25">
      <c r="B37" t="s">
        <v>106</v>
      </c>
      <c r="C37">
        <v>11.7676202815856</v>
      </c>
    </row>
    <row r="38" spans="1:3" x14ac:dyDescent="0.25">
      <c r="B38" t="s">
        <v>105</v>
      </c>
      <c r="C38" s="3">
        <v>9.2476758629883982</v>
      </c>
    </row>
    <row r="39" spans="1:3" x14ac:dyDescent="0.25">
      <c r="B39" t="s">
        <v>104</v>
      </c>
      <c r="C39">
        <v>6.1141259414980329</v>
      </c>
    </row>
    <row r="41" spans="1:3" x14ac:dyDescent="0.25">
      <c r="A41" t="s">
        <v>121</v>
      </c>
      <c r="B41" t="s">
        <v>156</v>
      </c>
      <c r="C41" s="6">
        <v>4.0457124361628498</v>
      </c>
    </row>
    <row r="42" spans="1:3" x14ac:dyDescent="0.25">
      <c r="B42" t="s">
        <v>110</v>
      </c>
      <c r="C42" s="3">
        <v>255.428932487216</v>
      </c>
    </row>
    <row r="43" spans="1:3" x14ac:dyDescent="0.25">
      <c r="B43" t="s">
        <v>110</v>
      </c>
      <c r="C43" s="3">
        <v>205.14305651592738</v>
      </c>
    </row>
    <row r="44" spans="1:3" x14ac:dyDescent="0.25">
      <c r="B44" t="s">
        <v>157</v>
      </c>
      <c r="C44" s="3">
        <v>3.9566428557212796</v>
      </c>
    </row>
    <row r="45" spans="1:3" x14ac:dyDescent="0.25">
      <c r="B45" t="s">
        <v>158</v>
      </c>
      <c r="C45" s="6">
        <v>257.615744396661</v>
      </c>
    </row>
    <row r="46" spans="1:3" x14ac:dyDescent="0.25">
      <c r="B46" t="s">
        <v>109</v>
      </c>
      <c r="C46" s="4">
        <v>218.45149178062101</v>
      </c>
    </row>
    <row r="47" spans="1:3" x14ac:dyDescent="0.25">
      <c r="B47" t="s">
        <v>108</v>
      </c>
      <c r="C47" s="3">
        <v>265.64375379747895</v>
      </c>
    </row>
    <row r="48" spans="1:3" x14ac:dyDescent="0.25">
      <c r="B48" t="s">
        <v>107</v>
      </c>
      <c r="C48" s="4">
        <v>179.75002937236607</v>
      </c>
    </row>
    <row r="49" spans="1:3" x14ac:dyDescent="0.25">
      <c r="B49" t="s">
        <v>159</v>
      </c>
      <c r="C49" s="6">
        <v>87.236898444301801</v>
      </c>
    </row>
    <row r="50" spans="1:3" x14ac:dyDescent="0.25">
      <c r="B50" t="s">
        <v>106</v>
      </c>
      <c r="C50">
        <v>231.79148873664843</v>
      </c>
    </row>
    <row r="51" spans="1:3" x14ac:dyDescent="0.25">
      <c r="B51" t="s">
        <v>105</v>
      </c>
      <c r="C51" s="3">
        <v>235.84676458263749</v>
      </c>
    </row>
    <row r="52" spans="1:3" x14ac:dyDescent="0.25">
      <c r="B52" t="s">
        <v>104</v>
      </c>
      <c r="C52">
        <v>260.07488576025901</v>
      </c>
    </row>
    <row r="54" spans="1:3" x14ac:dyDescent="0.25">
      <c r="A54" t="s">
        <v>120</v>
      </c>
      <c r="B54" t="s">
        <v>156</v>
      </c>
      <c r="C54" s="6">
        <v>3.97088196264149</v>
      </c>
    </row>
    <row r="55" spans="1:3" x14ac:dyDescent="0.25">
      <c r="B55" t="s">
        <v>110</v>
      </c>
      <c r="C55" s="3">
        <v>18.562534808141301</v>
      </c>
    </row>
    <row r="56" spans="1:3" x14ac:dyDescent="0.25">
      <c r="B56" t="s">
        <v>110</v>
      </c>
      <c r="C56" s="3">
        <v>19.539094321313126</v>
      </c>
    </row>
    <row r="57" spans="1:3" x14ac:dyDescent="0.25">
      <c r="B57" t="s">
        <v>157</v>
      </c>
      <c r="C57" s="3">
        <v>3.8927388664987004</v>
      </c>
    </row>
    <row r="58" spans="1:3" x14ac:dyDescent="0.25">
      <c r="B58" t="s">
        <v>158</v>
      </c>
      <c r="C58" s="4">
        <v>22.455830567761399</v>
      </c>
    </row>
    <row r="59" spans="1:3" x14ac:dyDescent="0.25">
      <c r="B59" t="s">
        <v>109</v>
      </c>
      <c r="C59" s="4">
        <v>23.959310442929098</v>
      </c>
    </row>
    <row r="60" spans="1:3" x14ac:dyDescent="0.25">
      <c r="B60" t="s">
        <v>108</v>
      </c>
      <c r="C60" s="3">
        <v>18.041004061343845</v>
      </c>
    </row>
    <row r="61" spans="1:3" x14ac:dyDescent="0.25">
      <c r="B61" t="s">
        <v>107</v>
      </c>
      <c r="C61" s="4">
        <v>28.290890342985367</v>
      </c>
    </row>
    <row r="62" spans="1:3" x14ac:dyDescent="0.25">
      <c r="B62" t="s">
        <v>159</v>
      </c>
      <c r="C62" s="6">
        <v>5.1834014576238294</v>
      </c>
    </row>
    <row r="63" spans="1:3" x14ac:dyDescent="0.25">
      <c r="B63" t="s">
        <v>106</v>
      </c>
      <c r="C63">
        <v>7.3412792782831593</v>
      </c>
    </row>
    <row r="64" spans="1:3" x14ac:dyDescent="0.25">
      <c r="B64" t="s">
        <v>105</v>
      </c>
      <c r="C64" s="3">
        <v>15.526853959464502</v>
      </c>
    </row>
    <row r="65" spans="1:3" x14ac:dyDescent="0.25">
      <c r="B65" t="s">
        <v>104</v>
      </c>
      <c r="C65">
        <v>31.509043551469428</v>
      </c>
    </row>
    <row r="67" spans="1:3" x14ac:dyDescent="0.25">
      <c r="A67" t="s">
        <v>119</v>
      </c>
      <c r="B67" t="s">
        <v>156</v>
      </c>
      <c r="C67" s="4">
        <v>3.9839711540062099</v>
      </c>
    </row>
    <row r="68" spans="1:3" x14ac:dyDescent="0.25">
      <c r="B68" t="s">
        <v>110</v>
      </c>
      <c r="C68" s="6">
        <v>100.94180123821199</v>
      </c>
    </row>
    <row r="69" spans="1:3" x14ac:dyDescent="0.25">
      <c r="B69" t="s">
        <v>110</v>
      </c>
      <c r="C69" s="3">
        <v>120.80584227845601</v>
      </c>
    </row>
    <row r="70" spans="1:3" x14ac:dyDescent="0.25">
      <c r="B70" t="s">
        <v>157</v>
      </c>
      <c r="C70" s="3">
        <v>4.0182885155032499</v>
      </c>
    </row>
    <row r="71" spans="1:3" x14ac:dyDescent="0.25">
      <c r="B71" t="s">
        <v>158</v>
      </c>
      <c r="C71" s="6">
        <v>175.41418747288799</v>
      </c>
    </row>
    <row r="72" spans="1:3" x14ac:dyDescent="0.25">
      <c r="B72" t="s">
        <v>109</v>
      </c>
      <c r="C72" s="4">
        <v>128.72688932226973</v>
      </c>
    </row>
    <row r="73" spans="1:3" x14ac:dyDescent="0.25">
      <c r="B73" t="s">
        <v>108</v>
      </c>
      <c r="C73" s="3">
        <v>114.28127494006205</v>
      </c>
    </row>
    <row r="74" spans="1:3" x14ac:dyDescent="0.25">
      <c r="B74" t="s">
        <v>107</v>
      </c>
      <c r="C74" s="4">
        <v>153.54514836195801</v>
      </c>
    </row>
    <row r="75" spans="1:3" x14ac:dyDescent="0.25">
      <c r="B75" t="s">
        <v>159</v>
      </c>
      <c r="C75" s="6">
        <v>49.205985892700198</v>
      </c>
    </row>
    <row r="76" spans="1:3" x14ac:dyDescent="0.25">
      <c r="B76" t="s">
        <v>106</v>
      </c>
      <c r="C76">
        <v>89.830573868897901</v>
      </c>
    </row>
    <row r="77" spans="1:3" x14ac:dyDescent="0.25">
      <c r="B77" t="s">
        <v>105</v>
      </c>
      <c r="C77" s="3">
        <v>101.4038657827368</v>
      </c>
    </row>
    <row r="78" spans="1:3" x14ac:dyDescent="0.25">
      <c r="B78" t="s">
        <v>104</v>
      </c>
      <c r="C78">
        <v>212.09770498816914</v>
      </c>
    </row>
    <row r="80" spans="1:3" x14ac:dyDescent="0.25">
      <c r="A80" t="s">
        <v>118</v>
      </c>
      <c r="B80" t="s">
        <v>156</v>
      </c>
      <c r="C80" s="6">
        <v>4.0284920472946801</v>
      </c>
    </row>
    <row r="81" spans="1:3" x14ac:dyDescent="0.25">
      <c r="B81" t="s">
        <v>110</v>
      </c>
      <c r="C81" s="6">
        <v>56.108568145599904</v>
      </c>
    </row>
    <row r="82" spans="1:3" x14ac:dyDescent="0.25">
      <c r="B82" t="s">
        <v>110</v>
      </c>
      <c r="C82" s="3">
        <v>50.365996931228366</v>
      </c>
    </row>
    <row r="83" spans="1:3" x14ac:dyDescent="0.25">
      <c r="B83" t="s">
        <v>157</v>
      </c>
      <c r="C83" s="3">
        <v>3.8376865728793903</v>
      </c>
    </row>
    <row r="84" spans="1:3" x14ac:dyDescent="0.25">
      <c r="B84" t="s">
        <v>158</v>
      </c>
      <c r="C84" s="6">
        <v>95.157288505165198</v>
      </c>
    </row>
    <row r="85" spans="1:3" x14ac:dyDescent="0.25">
      <c r="B85" t="s">
        <v>109</v>
      </c>
      <c r="C85" s="4">
        <v>75.948538235364708</v>
      </c>
    </row>
    <row r="86" spans="1:3" x14ac:dyDescent="0.25">
      <c r="B86" t="s">
        <v>108</v>
      </c>
      <c r="C86" s="3">
        <v>56.422848775911909</v>
      </c>
    </row>
    <row r="87" spans="1:3" x14ac:dyDescent="0.25">
      <c r="B87" t="s">
        <v>107</v>
      </c>
      <c r="C87" s="4">
        <v>79.842699320411185</v>
      </c>
    </row>
    <row r="88" spans="1:3" x14ac:dyDescent="0.25">
      <c r="B88" t="s">
        <v>159</v>
      </c>
      <c r="C88" s="6">
        <v>4.7857350962613401</v>
      </c>
    </row>
    <row r="89" spans="1:3" x14ac:dyDescent="0.25">
      <c r="B89" t="s">
        <v>106</v>
      </c>
      <c r="C89">
        <v>9.4826699496290683</v>
      </c>
    </row>
    <row r="90" spans="1:3" x14ac:dyDescent="0.25">
      <c r="B90" t="s">
        <v>105</v>
      </c>
      <c r="C90" s="3">
        <v>23.726740939977201</v>
      </c>
    </row>
    <row r="91" spans="1:3" x14ac:dyDescent="0.25">
      <c r="B91" t="s">
        <v>104</v>
      </c>
      <c r="C91">
        <v>69.536300962540167</v>
      </c>
    </row>
    <row r="93" spans="1:3" x14ac:dyDescent="0.25">
      <c r="A93" t="s">
        <v>117</v>
      </c>
      <c r="B93" t="s">
        <v>156</v>
      </c>
      <c r="C93" s="6">
        <v>4.0421477091988605</v>
      </c>
    </row>
    <row r="94" spans="1:3" x14ac:dyDescent="0.25">
      <c r="B94" t="s">
        <v>110</v>
      </c>
      <c r="C94" s="6">
        <v>4.9050243702718701</v>
      </c>
    </row>
    <row r="95" spans="1:3" x14ac:dyDescent="0.25">
      <c r="B95" t="s">
        <v>110</v>
      </c>
      <c r="C95" s="3">
        <v>5.7192796379859701</v>
      </c>
    </row>
    <row r="96" spans="1:3" x14ac:dyDescent="0.25">
      <c r="B96" t="s">
        <v>157</v>
      </c>
      <c r="C96" s="3">
        <v>3.7393793439305099</v>
      </c>
    </row>
    <row r="97" spans="1:3" x14ac:dyDescent="0.25">
      <c r="B97" t="s">
        <v>158</v>
      </c>
      <c r="C97" s="6">
        <v>4.3843462572294998</v>
      </c>
    </row>
    <row r="98" spans="1:3" x14ac:dyDescent="0.25">
      <c r="B98" t="s">
        <v>109</v>
      </c>
      <c r="C98" s="4">
        <v>5.9013414352288542</v>
      </c>
    </row>
    <row r="99" spans="1:3" x14ac:dyDescent="0.25">
      <c r="B99" t="s">
        <v>108</v>
      </c>
      <c r="C99" s="3">
        <v>5.3233746548447387</v>
      </c>
    </row>
    <row r="100" spans="1:3" x14ac:dyDescent="0.25">
      <c r="B100" t="s">
        <v>107</v>
      </c>
      <c r="C100" s="4">
        <v>5.065646813662612</v>
      </c>
    </row>
    <row r="101" spans="1:3" x14ac:dyDescent="0.25">
      <c r="B101" t="s">
        <v>159</v>
      </c>
      <c r="C101" s="6">
        <v>4.3071141039148602</v>
      </c>
    </row>
    <row r="102" spans="1:3" x14ac:dyDescent="0.25">
      <c r="B102" t="s">
        <v>106</v>
      </c>
      <c r="C102">
        <v>6.9366079452668661</v>
      </c>
    </row>
    <row r="103" spans="1:3" x14ac:dyDescent="0.25">
      <c r="B103" t="s">
        <v>105</v>
      </c>
      <c r="C103" s="3">
        <v>5.3408528299768694</v>
      </c>
    </row>
    <row r="104" spans="1:3" x14ac:dyDescent="0.25">
      <c r="B104" t="s">
        <v>104</v>
      </c>
      <c r="C104">
        <v>5.7799236947120045</v>
      </c>
    </row>
    <row r="106" spans="1:3" x14ac:dyDescent="0.25">
      <c r="A106" t="s">
        <v>116</v>
      </c>
      <c r="B106" t="s">
        <v>156</v>
      </c>
      <c r="C106" s="6">
        <v>4.0289626601323594</v>
      </c>
    </row>
    <row r="107" spans="1:3" x14ac:dyDescent="0.25">
      <c r="B107" t="s">
        <v>110</v>
      </c>
      <c r="C107" s="6">
        <v>15.657812947597598</v>
      </c>
    </row>
    <row r="108" spans="1:3" x14ac:dyDescent="0.25">
      <c r="B108" t="s">
        <v>110</v>
      </c>
      <c r="C108" s="3">
        <v>10.804593730381018</v>
      </c>
    </row>
    <row r="109" spans="1:3" x14ac:dyDescent="0.25">
      <c r="B109" t="s">
        <v>157</v>
      </c>
      <c r="C109" s="3">
        <v>3.8514609506296802</v>
      </c>
    </row>
    <row r="110" spans="1:3" x14ac:dyDescent="0.25">
      <c r="B110" t="s">
        <v>158</v>
      </c>
      <c r="C110" s="6">
        <v>34.8086932069291</v>
      </c>
    </row>
    <row r="111" spans="1:3" x14ac:dyDescent="0.25">
      <c r="B111" t="s">
        <v>109</v>
      </c>
      <c r="C111" s="4">
        <v>19.727188541011145</v>
      </c>
    </row>
    <row r="112" spans="1:3" x14ac:dyDescent="0.25">
      <c r="B112" t="s">
        <v>108</v>
      </c>
      <c r="C112" s="3">
        <v>15.48479036452132</v>
      </c>
    </row>
    <row r="113" spans="1:3" x14ac:dyDescent="0.25">
      <c r="B113" t="s">
        <v>107</v>
      </c>
      <c r="C113" s="4">
        <v>21.799681389695394</v>
      </c>
    </row>
    <row r="114" spans="1:3" x14ac:dyDescent="0.25">
      <c r="B114" t="s">
        <v>159</v>
      </c>
      <c r="C114" s="6">
        <v>4.6501587636093795</v>
      </c>
    </row>
    <row r="115" spans="1:3" x14ac:dyDescent="0.25">
      <c r="B115" t="s">
        <v>106</v>
      </c>
      <c r="C115">
        <v>13.253246723218645</v>
      </c>
    </row>
    <row r="116" spans="1:3" x14ac:dyDescent="0.25">
      <c r="B116" t="s">
        <v>105</v>
      </c>
      <c r="C116" s="3">
        <v>5.388898028422088</v>
      </c>
    </row>
    <row r="117" spans="1:3" x14ac:dyDescent="0.25">
      <c r="B117" t="s">
        <v>104</v>
      </c>
      <c r="C117">
        <v>18.895436214799798</v>
      </c>
    </row>
    <row r="119" spans="1:3" x14ac:dyDescent="0.25">
      <c r="A119" t="s">
        <v>115</v>
      </c>
      <c r="B119" t="s">
        <v>110</v>
      </c>
      <c r="C119" s="3">
        <v>78.593901072835692</v>
      </c>
    </row>
    <row r="120" spans="1:3" x14ac:dyDescent="0.25">
      <c r="B120" t="s">
        <v>110</v>
      </c>
      <c r="C120" s="3">
        <v>157.85612888505003</v>
      </c>
    </row>
    <row r="121" spans="1:3" x14ac:dyDescent="0.25">
      <c r="B121" t="s">
        <v>158</v>
      </c>
      <c r="C121" s="4">
        <v>97.874750867818861</v>
      </c>
    </row>
    <row r="122" spans="1:3" x14ac:dyDescent="0.25">
      <c r="B122" t="s">
        <v>109</v>
      </c>
      <c r="C122" s="4">
        <v>117.61705638889141</v>
      </c>
    </row>
    <row r="123" spans="1:3" x14ac:dyDescent="0.25">
      <c r="B123" t="s">
        <v>108</v>
      </c>
      <c r="C123" s="3">
        <v>67.424974785407841</v>
      </c>
    </row>
    <row r="124" spans="1:3" x14ac:dyDescent="0.25">
      <c r="B124" t="s">
        <v>107</v>
      </c>
      <c r="C124" s="4">
        <v>72.990370345877324</v>
      </c>
    </row>
    <row r="125" spans="1:3" x14ac:dyDescent="0.25">
      <c r="B125" t="s">
        <v>159</v>
      </c>
      <c r="C125" s="3">
        <v>14.497697880240301</v>
      </c>
    </row>
    <row r="126" spans="1:3" x14ac:dyDescent="0.25">
      <c r="B126" t="s">
        <v>106</v>
      </c>
      <c r="C126">
        <v>21.002900345132499</v>
      </c>
    </row>
    <row r="127" spans="1:3" x14ac:dyDescent="0.25">
      <c r="B127" t="s">
        <v>105</v>
      </c>
      <c r="C127" s="3">
        <v>10.801079908562807</v>
      </c>
    </row>
    <row r="128" spans="1:3" x14ac:dyDescent="0.25">
      <c r="B128" t="s">
        <v>104</v>
      </c>
      <c r="C128">
        <v>17.823751994265002</v>
      </c>
    </row>
    <row r="130" spans="1:3" x14ac:dyDescent="0.25">
      <c r="A130" t="s">
        <v>114</v>
      </c>
      <c r="B130" t="s">
        <v>110</v>
      </c>
      <c r="C130" s="3">
        <v>237.00312479637003</v>
      </c>
    </row>
    <row r="131" spans="1:3" x14ac:dyDescent="0.25">
      <c r="B131" t="s">
        <v>109</v>
      </c>
      <c r="C131" s="4">
        <v>174.645443831416</v>
      </c>
    </row>
    <row r="132" spans="1:3" x14ac:dyDescent="0.25">
      <c r="B132" t="s">
        <v>108</v>
      </c>
      <c r="C132" s="3">
        <v>147.39178896380866</v>
      </c>
    </row>
    <row r="133" spans="1:3" x14ac:dyDescent="0.25">
      <c r="B133" t="s">
        <v>107</v>
      </c>
      <c r="C133" s="4">
        <v>17.949164087395001</v>
      </c>
    </row>
    <row r="134" spans="1:3" x14ac:dyDescent="0.25">
      <c r="B134" t="s">
        <v>106</v>
      </c>
      <c r="C134">
        <v>64.813975024457932</v>
      </c>
    </row>
    <row r="135" spans="1:3" x14ac:dyDescent="0.25">
      <c r="B135" t="s">
        <v>105</v>
      </c>
      <c r="C135" s="3">
        <v>26.480926244799782</v>
      </c>
    </row>
    <row r="136" spans="1:3" x14ac:dyDescent="0.25">
      <c r="B136" t="s">
        <v>104</v>
      </c>
      <c r="C136">
        <v>30.253810028906663</v>
      </c>
    </row>
    <row r="138" spans="1:3" x14ac:dyDescent="0.25">
      <c r="A138" t="s">
        <v>160</v>
      </c>
      <c r="B138" t="s">
        <v>110</v>
      </c>
      <c r="C138" s="3">
        <v>41.832405590795901</v>
      </c>
    </row>
    <row r="139" spans="1:3" x14ac:dyDescent="0.25">
      <c r="B139" t="s">
        <v>158</v>
      </c>
      <c r="C139" s="6">
        <v>38.640399307239598</v>
      </c>
    </row>
    <row r="140" spans="1:3" x14ac:dyDescent="0.25">
      <c r="B140" t="s">
        <v>159</v>
      </c>
      <c r="C140" s="6">
        <v>13.2468321942732</v>
      </c>
    </row>
    <row r="142" spans="1:3" x14ac:dyDescent="0.25">
      <c r="A142" s="2" t="s">
        <v>113</v>
      </c>
      <c r="B142" t="s">
        <v>110</v>
      </c>
      <c r="C142" s="3">
        <v>8.3268708157455293</v>
      </c>
    </row>
    <row r="143" spans="1:3" x14ac:dyDescent="0.25">
      <c r="B143" t="s">
        <v>109</v>
      </c>
      <c r="C143" s="4">
        <v>6.8284450056957171</v>
      </c>
    </row>
    <row r="144" spans="1:3" x14ac:dyDescent="0.25">
      <c r="B144" t="s">
        <v>108</v>
      </c>
      <c r="C144" s="3">
        <v>6.0698641283981196</v>
      </c>
    </row>
    <row r="146" spans="1:3" x14ac:dyDescent="0.25">
      <c r="A146" t="s">
        <v>112</v>
      </c>
      <c r="B146" t="s">
        <v>110</v>
      </c>
      <c r="C146" s="3">
        <v>10.128921723623366</v>
      </c>
    </row>
    <row r="147" spans="1:3" x14ac:dyDescent="0.25">
      <c r="B147" t="s">
        <v>109</v>
      </c>
      <c r="C147" s="4">
        <v>19.076304858518039</v>
      </c>
    </row>
    <row r="148" spans="1:3" x14ac:dyDescent="0.25">
      <c r="B148" t="s">
        <v>108</v>
      </c>
      <c r="C148" s="3">
        <v>9.7273666488194106</v>
      </c>
    </row>
    <row r="149" spans="1:3" x14ac:dyDescent="0.25">
      <c r="B149" t="s">
        <v>107</v>
      </c>
      <c r="C149" s="4">
        <v>21.934756368768724</v>
      </c>
    </row>
    <row r="150" spans="1:3" x14ac:dyDescent="0.25">
      <c r="B150" t="s">
        <v>106</v>
      </c>
      <c r="C150">
        <v>8.9611261111506906</v>
      </c>
    </row>
    <row r="151" spans="1:3" x14ac:dyDescent="0.25">
      <c r="B151" t="s">
        <v>105</v>
      </c>
      <c r="C151" s="3">
        <v>5.1075387560160355</v>
      </c>
    </row>
    <row r="152" spans="1:3" x14ac:dyDescent="0.25">
      <c r="B152" t="s">
        <v>104</v>
      </c>
      <c r="C152">
        <v>11.986852432665199</v>
      </c>
    </row>
    <row r="154" spans="1:3" x14ac:dyDescent="0.25">
      <c r="A154" s="2" t="s">
        <v>111</v>
      </c>
      <c r="B154" t="s">
        <v>110</v>
      </c>
      <c r="C154" s="3">
        <v>142.79649602737632</v>
      </c>
    </row>
    <row r="155" spans="1:3" x14ac:dyDescent="0.25">
      <c r="B155" t="s">
        <v>109</v>
      </c>
      <c r="C155" s="4">
        <v>84.002030430470256</v>
      </c>
    </row>
    <row r="156" spans="1:3" x14ac:dyDescent="0.25">
      <c r="B156" t="s">
        <v>108</v>
      </c>
      <c r="C156" s="3">
        <v>71.6557286940252</v>
      </c>
    </row>
    <row r="157" spans="1:3" x14ac:dyDescent="0.25">
      <c r="B157" t="s">
        <v>107</v>
      </c>
      <c r="C157" s="4">
        <v>73.819414381689995</v>
      </c>
    </row>
    <row r="158" spans="1:3" x14ac:dyDescent="0.25">
      <c r="B158" t="s">
        <v>106</v>
      </c>
      <c r="C158">
        <v>134.22475879758838</v>
      </c>
    </row>
    <row r="159" spans="1:3" x14ac:dyDescent="0.25">
      <c r="B159" t="s">
        <v>105</v>
      </c>
      <c r="C159" s="3">
        <v>124.19114323120834</v>
      </c>
    </row>
    <row r="160" spans="1:3" x14ac:dyDescent="0.25">
      <c r="B160" t="s">
        <v>104</v>
      </c>
      <c r="C160">
        <v>58.985444497660758</v>
      </c>
    </row>
  </sheetData>
  <autoFilter ref="C1:C160" xr:uid="{8E9E5E0F-BAF4-4B6B-93E8-43ABF8C1309B}"/>
  <hyperlinks>
    <hyperlink ref="A142" r:id="rId1" xr:uid="{E1A93F12-0A04-4507-A6A1-0BA023BDAA3B}"/>
    <hyperlink ref="A154" r:id="rId2" xr:uid="{37D8CB84-9A7C-412C-A7A2-A681D29972C7}"/>
  </hyperlinks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39B9F93-B61F-4259-883A-A62517DA20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'Compiled for Graphs'!D80:D91</xm:f>
              <xm:sqref>AA93</xm:sqref>
            </x14:sparkline>
            <x14:sparkline>
              <xm:f>'Compiled for Graphs'!D81:D92</xm:f>
              <xm:sqref>AA94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8D8E-DD7A-4D2A-B241-A95808C4DA88}">
  <dimension ref="A1:K121"/>
  <sheetViews>
    <sheetView topLeftCell="A88" workbookViewId="0">
      <selection activeCell="B5" sqref="B5"/>
    </sheetView>
  </sheetViews>
  <sheetFormatPr defaultRowHeight="15" x14ac:dyDescent="0.25"/>
  <cols>
    <col min="1" max="4" width="9.5703125" customWidth="1"/>
    <col min="5" max="5" width="15.5703125" customWidth="1"/>
    <col min="6" max="6" width="18.28515625" bestFit="1" customWidth="1"/>
    <col min="7" max="7" width="16" customWidth="1"/>
    <col min="8" max="8" width="17" customWidth="1"/>
    <col min="9" max="9" width="17.140625" customWidth="1"/>
    <col min="10" max="10" width="19.140625" customWidth="1"/>
  </cols>
  <sheetData>
    <row r="1" spans="1:11" x14ac:dyDescent="0.25">
      <c r="A1" t="s">
        <v>0</v>
      </c>
      <c r="B1" t="s">
        <v>97</v>
      </c>
      <c r="C1" t="s">
        <v>98</v>
      </c>
      <c r="D1" t="s">
        <v>99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100</v>
      </c>
    </row>
    <row r="2" spans="1:11" x14ac:dyDescent="0.25">
      <c r="A2">
        <v>339370</v>
      </c>
      <c r="B2" t="s">
        <v>82</v>
      </c>
      <c r="C2">
        <v>1</v>
      </c>
      <c r="D2">
        <v>5.01</v>
      </c>
      <c r="E2" s="1">
        <v>44860.622731481482</v>
      </c>
      <c r="F2" t="s">
        <v>7</v>
      </c>
      <c r="G2">
        <v>1.7211099566138699E-2</v>
      </c>
      <c r="H2">
        <v>2.8092068087531E-4</v>
      </c>
      <c r="I2">
        <v>4.6910810699413899E-2</v>
      </c>
      <c r="J2">
        <f>Table12[[#This Row],[calc_%_H2_umol]]/2</f>
        <v>2.345540534970695E-2</v>
      </c>
      <c r="K2">
        <f>Table12[[#This Row],[calc_%_H2_umol/h]]/(Table12[[#This Row],[Amount]]/1000)</f>
        <v>4.6817176346720464</v>
      </c>
    </row>
    <row r="3" spans="1:11" x14ac:dyDescent="0.25">
      <c r="A3">
        <v>339371</v>
      </c>
      <c r="B3" t="s">
        <v>83</v>
      </c>
      <c r="C3">
        <v>1</v>
      </c>
      <c r="D3">
        <v>5.04</v>
      </c>
      <c r="E3" s="1">
        <v>44860.630694444444</v>
      </c>
      <c r="F3" t="s">
        <v>8</v>
      </c>
      <c r="G3">
        <v>2.8725056500040601E-2</v>
      </c>
      <c r="H3">
        <v>4.5233172263230001E-3</v>
      </c>
      <c r="I3">
        <v>7.8293410750728001E-2</v>
      </c>
      <c r="J3">
        <f>Table12[[#This Row],[calc_%_H2_umol]]/2</f>
        <v>3.9146705375364001E-2</v>
      </c>
      <c r="K3">
        <f>Table12[[#This Row],[calc_%_H2_umol/h]]/(Table12[[#This Row],[Amount]]/1000)</f>
        <v>7.7672034474928573</v>
      </c>
    </row>
    <row r="4" spans="1:11" x14ac:dyDescent="0.25">
      <c r="A4">
        <v>339372</v>
      </c>
      <c r="B4" t="s">
        <v>84</v>
      </c>
      <c r="C4">
        <v>1</v>
      </c>
      <c r="D4">
        <v>5.0350000000000001</v>
      </c>
      <c r="E4" s="1">
        <v>44860.638877314814</v>
      </c>
      <c r="F4" t="s">
        <v>9</v>
      </c>
      <c r="G4">
        <v>4.4442321198060998E-2</v>
      </c>
      <c r="H4">
        <v>1.0717228118783499E-2</v>
      </c>
      <c r="I4">
        <v>0.121132604500556</v>
      </c>
      <c r="J4">
        <f>Table12[[#This Row],[calc_%_H2_umol]]/2</f>
        <v>6.0566302250278002E-2</v>
      </c>
      <c r="K4">
        <f>Table12[[#This Row],[calc_%_H2_umol/h]]/(Table12[[#This Row],[Amount]]/1000)</f>
        <v>12.029057050700695</v>
      </c>
    </row>
    <row r="5" spans="1:11" x14ac:dyDescent="0.25">
      <c r="A5">
        <v>339373</v>
      </c>
      <c r="B5" t="s">
        <v>85</v>
      </c>
      <c r="C5">
        <v>1</v>
      </c>
      <c r="D5">
        <v>5.0250000000000004</v>
      </c>
      <c r="E5" s="1">
        <v>44860.647696759261</v>
      </c>
      <c r="F5" t="s">
        <v>10</v>
      </c>
      <c r="G5">
        <v>0.75641226530688999</v>
      </c>
      <c r="H5">
        <v>2.0190766939579202E-2</v>
      </c>
      <c r="I5">
        <v>2.0616877179850701</v>
      </c>
      <c r="J5">
        <f>Table12[[#This Row],[calc_%_H2_umol]]/2</f>
        <v>1.0308438589925351</v>
      </c>
      <c r="K5">
        <f>Table12[[#This Row],[calc_%_H2_umol/h]]/(Table12[[#This Row],[Amount]]/1000)</f>
        <v>205.14305651592738</v>
      </c>
    </row>
    <row r="6" spans="1:11" x14ac:dyDescent="0.25">
      <c r="A6">
        <v>339374</v>
      </c>
      <c r="B6" t="s">
        <v>86</v>
      </c>
      <c r="C6">
        <v>1</v>
      </c>
      <c r="D6">
        <v>4.99</v>
      </c>
      <c r="E6" s="1">
        <v>44860.656701388885</v>
      </c>
      <c r="F6" t="s">
        <v>11</v>
      </c>
      <c r="G6">
        <v>7.1543576884911406E-2</v>
      </c>
      <c r="H6">
        <v>5.5924515639727002E-4</v>
      </c>
      <c r="I6">
        <v>0.195000161326705</v>
      </c>
      <c r="J6">
        <f>Table12[[#This Row],[calc_%_H2_umol]]/2</f>
        <v>9.7500080663352501E-2</v>
      </c>
      <c r="K6">
        <f>Table12[[#This Row],[calc_%_H2_umol/h]]/(Table12[[#This Row],[Amount]]/1000)</f>
        <v>19.539094321313126</v>
      </c>
    </row>
    <row r="7" spans="1:11" x14ac:dyDescent="0.25">
      <c r="A7">
        <v>339375</v>
      </c>
      <c r="B7" t="s">
        <v>87</v>
      </c>
      <c r="C7">
        <v>1</v>
      </c>
      <c r="D7">
        <v>5</v>
      </c>
      <c r="E7" s="1">
        <v>44860.665694444448</v>
      </c>
      <c r="F7" t="s">
        <v>12</v>
      </c>
      <c r="G7">
        <v>0.44322435460526799</v>
      </c>
      <c r="H7">
        <v>7.42129229246501E-3</v>
      </c>
      <c r="I7">
        <v>1.2080584227845601</v>
      </c>
      <c r="J7">
        <f>Table12[[#This Row],[calc_%_H2_umol]]/2</f>
        <v>0.60402921139228005</v>
      </c>
      <c r="K7">
        <f>Table12[[#This Row],[calc_%_H2_umol/h]]/(Table12[[#This Row],[Amount]]/1000)</f>
        <v>120.80584227845601</v>
      </c>
    </row>
    <row r="8" spans="1:11" x14ac:dyDescent="0.25">
      <c r="A8">
        <v>339376</v>
      </c>
      <c r="B8" t="s">
        <v>88</v>
      </c>
      <c r="C8">
        <v>1</v>
      </c>
      <c r="D8">
        <v>5.0049999999999999</v>
      </c>
      <c r="E8" s="1">
        <v>44860.674629629626</v>
      </c>
      <c r="F8" t="s">
        <v>13</v>
      </c>
      <c r="G8">
        <v>0.18497251042604099</v>
      </c>
      <c r="H8">
        <v>3.01941280281918E-3</v>
      </c>
      <c r="I8">
        <v>0.50416362928159597</v>
      </c>
      <c r="J8">
        <f>Table12[[#This Row],[calc_%_H2_umol]]/2</f>
        <v>0.25208181464079799</v>
      </c>
      <c r="K8">
        <f>Table12[[#This Row],[calc_%_H2_umol/h]]/(Table12[[#This Row],[Amount]]/1000)</f>
        <v>50.365996931228366</v>
      </c>
    </row>
    <row r="9" spans="1:11" x14ac:dyDescent="0.25">
      <c r="A9">
        <v>339377</v>
      </c>
      <c r="B9" t="s">
        <v>89</v>
      </c>
      <c r="C9">
        <v>1</v>
      </c>
      <c r="D9">
        <v>5.0250000000000004</v>
      </c>
      <c r="E9" s="1">
        <v>44860.683564814812</v>
      </c>
      <c r="F9" t="s">
        <v>14</v>
      </c>
      <c r="G9">
        <v>2.1088372867041901E-2</v>
      </c>
      <c r="H9">
        <v>1.1771696628744401E-3</v>
      </c>
      <c r="I9">
        <v>5.7478760361759001E-2</v>
      </c>
      <c r="J9">
        <f>Table12[[#This Row],[calc_%_H2_umol]]/2</f>
        <v>2.8739380180879501E-2</v>
      </c>
      <c r="K9">
        <f>Table12[[#This Row],[calc_%_H2_umol/h]]/(Table12[[#This Row],[Amount]]/1000)</f>
        <v>5.7192796379859701</v>
      </c>
    </row>
    <row r="10" spans="1:11" x14ac:dyDescent="0.25">
      <c r="A10">
        <v>339378</v>
      </c>
      <c r="B10" t="s">
        <v>90</v>
      </c>
      <c r="C10">
        <v>1</v>
      </c>
      <c r="D10">
        <v>5.0049999999999999</v>
      </c>
      <c r="E10" s="1">
        <v>44860.692523148151</v>
      </c>
      <c r="F10" t="s">
        <v>15</v>
      </c>
      <c r="G10">
        <v>3.9680596994256898E-2</v>
      </c>
      <c r="H10">
        <v>1.00534218371927E-3</v>
      </c>
      <c r="I10">
        <v>0.108153983241114</v>
      </c>
      <c r="J10">
        <f>Table12[[#This Row],[calc_%_H2_umol]]/2</f>
        <v>5.4076991620556999E-2</v>
      </c>
      <c r="K10">
        <f>Table12[[#This Row],[calc_%_H2_umol/h]]/(Table12[[#This Row],[Amount]]/1000)</f>
        <v>10.804593730381018</v>
      </c>
    </row>
    <row r="11" spans="1:11" x14ac:dyDescent="0.25">
      <c r="A11">
        <v>339379</v>
      </c>
      <c r="B11" t="s">
        <v>91</v>
      </c>
      <c r="C11">
        <v>1</v>
      </c>
      <c r="D11">
        <v>5.2</v>
      </c>
      <c r="E11" s="1">
        <v>44860.701412037037</v>
      </c>
      <c r="F11" t="s">
        <v>16</v>
      </c>
      <c r="G11">
        <v>0.602324413348023</v>
      </c>
      <c r="H11">
        <v>1.30801227966861E-2</v>
      </c>
      <c r="I11">
        <v>1.6417037404045201</v>
      </c>
      <c r="J11">
        <f>Table12[[#This Row],[calc_%_H2_umol]]/2</f>
        <v>0.82085187020226003</v>
      </c>
      <c r="K11">
        <f>Table12[[#This Row],[calc_%_H2_umol/h]]/(Table12[[#This Row],[Amount]]/1000)</f>
        <v>157.85612888505003</v>
      </c>
    </row>
    <row r="12" spans="1:11" x14ac:dyDescent="0.25">
      <c r="A12">
        <v>339380</v>
      </c>
      <c r="B12" t="s">
        <v>92</v>
      </c>
      <c r="C12">
        <v>1</v>
      </c>
      <c r="D12">
        <v>4.5</v>
      </c>
      <c r="E12" s="1">
        <v>44860.710370370369</v>
      </c>
      <c r="F12" t="s">
        <v>17</v>
      </c>
      <c r="G12">
        <v>0.78258633474577</v>
      </c>
      <c r="H12">
        <v>1.8112757892958999E-2</v>
      </c>
      <c r="I12">
        <v>2.13302812316733</v>
      </c>
      <c r="J12">
        <f>Table12[[#This Row],[calc_%_H2_umol]]/2</f>
        <v>1.066514061583665</v>
      </c>
      <c r="K12">
        <f>Table12[[#This Row],[calc_%_H2_umol/h]]/(Table12[[#This Row],[Amount]]/1000)</f>
        <v>237.00312479637003</v>
      </c>
    </row>
    <row r="13" spans="1:11" x14ac:dyDescent="0.25">
      <c r="A13">
        <v>339381</v>
      </c>
      <c r="B13" t="s">
        <v>93</v>
      </c>
      <c r="C13">
        <v>1</v>
      </c>
      <c r="D13">
        <v>4.9000000000000004</v>
      </c>
      <c r="E13" s="1">
        <v>44860.719305555554</v>
      </c>
      <c r="F13" t="s">
        <v>18</v>
      </c>
      <c r="G13">
        <v>2.9939433690546399E-2</v>
      </c>
      <c r="H13">
        <v>1.0395883863890099E-3</v>
      </c>
      <c r="I13">
        <v>8.1603333994306207E-2</v>
      </c>
      <c r="J13">
        <f>Table12[[#This Row],[calc_%_H2_umol]]/2</f>
        <v>4.0801666997153103E-2</v>
      </c>
      <c r="K13">
        <f>Table12[[#This Row],[calc_%_H2_umol/h]]/(Table12[[#This Row],[Amount]]/1000)</f>
        <v>8.3268708157455293</v>
      </c>
    </row>
    <row r="14" spans="1:11" x14ac:dyDescent="0.25">
      <c r="A14">
        <v>339382</v>
      </c>
      <c r="B14" t="s">
        <v>94</v>
      </c>
      <c r="C14">
        <v>1</v>
      </c>
      <c r="D14">
        <v>5.2</v>
      </c>
      <c r="E14" s="1">
        <v>44860.72824074074</v>
      </c>
      <c r="F14" t="s">
        <v>19</v>
      </c>
      <c r="G14">
        <v>3.8648463497240097E-2</v>
      </c>
      <c r="H14">
        <v>1.15591781618278E-3</v>
      </c>
      <c r="I14">
        <v>0.10534078592568299</v>
      </c>
      <c r="J14">
        <f>Table12[[#This Row],[calc_%_H2_umol]]/2</f>
        <v>5.2670392962841497E-2</v>
      </c>
      <c r="K14">
        <f>Table12[[#This Row],[calc_%_H2_umol/h]]/(Table12[[#This Row],[Amount]]/1000)</f>
        <v>10.128921723623366</v>
      </c>
    </row>
    <row r="15" spans="1:11" x14ac:dyDescent="0.25">
      <c r="A15">
        <v>339383</v>
      </c>
      <c r="B15" t="s">
        <v>95</v>
      </c>
      <c r="C15">
        <v>1</v>
      </c>
      <c r="D15">
        <v>5.7</v>
      </c>
      <c r="E15" s="1">
        <v>44860.737210648149</v>
      </c>
      <c r="F15" t="s">
        <v>20</v>
      </c>
      <c r="G15">
        <v>0.59725264359439501</v>
      </c>
      <c r="H15">
        <v>1.3007364393188701E-2</v>
      </c>
      <c r="I15">
        <v>1.62788005471209</v>
      </c>
      <c r="J15">
        <f>Table12[[#This Row],[calc_%_H2_umol]]/2</f>
        <v>0.81394002735604498</v>
      </c>
      <c r="K15">
        <f>Table12[[#This Row],[calc_%_H2_umol/h]]/(Table12[[#This Row],[Amount]]/1000)</f>
        <v>142.79649602737632</v>
      </c>
    </row>
    <row r="16" spans="1:11" x14ac:dyDescent="0.25">
      <c r="A16">
        <v>339384</v>
      </c>
      <c r="B16" t="s">
        <v>96</v>
      </c>
      <c r="E16" s="1">
        <v>44860.745335648149</v>
      </c>
      <c r="F16" t="s">
        <v>21</v>
      </c>
      <c r="G16">
        <v>1.5894464683057899E-2</v>
      </c>
      <c r="H16">
        <v>5.9892782769779905E-4</v>
      </c>
      <c r="I16">
        <v>4.3322172476556599E-2</v>
      </c>
      <c r="J16">
        <f>Table12[[#This Row],[calc_%_H2_umol]]/2</f>
        <v>2.1661086238278299E-2</v>
      </c>
      <c r="K16" t="e">
        <f>Table12[[#This Row],[calc_%_H2_umol/h]]/(Table12[[#This Row],[Amount]]/1000)</f>
        <v>#DIV/0!</v>
      </c>
    </row>
    <row r="17" spans="1:11" x14ac:dyDescent="0.25">
      <c r="A17">
        <v>339385</v>
      </c>
      <c r="B17" t="s">
        <v>82</v>
      </c>
      <c r="C17">
        <v>2</v>
      </c>
      <c r="D17">
        <v>5.01</v>
      </c>
      <c r="E17" s="1">
        <v>44860.755196759259</v>
      </c>
      <c r="F17" t="s">
        <v>22</v>
      </c>
      <c r="G17">
        <v>0.39813987314105898</v>
      </c>
      <c r="H17">
        <v>7.1846679127542303E-3</v>
      </c>
      <c r="I17">
        <v>1.0851755373929901</v>
      </c>
      <c r="J17">
        <f>Table12[[#This Row],[calc_%_H2_umol]]/2</f>
        <v>0.54258776869649505</v>
      </c>
      <c r="K17">
        <f>Table12[[#This Row],[calc_%_H2_umol/h]]/(Table12[[#This Row],[Amount]]/1000)</f>
        <v>108.30095183562776</v>
      </c>
    </row>
    <row r="18" spans="1:11" x14ac:dyDescent="0.25">
      <c r="A18">
        <v>339386</v>
      </c>
      <c r="B18" t="s">
        <v>83</v>
      </c>
      <c r="C18">
        <v>2</v>
      </c>
      <c r="D18">
        <v>5.05</v>
      </c>
      <c r="E18" s="1">
        <v>44860.877766203703</v>
      </c>
      <c r="F18" t="s">
        <v>23</v>
      </c>
      <c r="G18">
        <v>0.15165549191192401</v>
      </c>
      <c r="H18">
        <v>2.4490626661622002E-3</v>
      </c>
      <c r="I18">
        <v>0.41335430344052498</v>
      </c>
      <c r="J18">
        <f>Table12[[#This Row],[calc_%_H2_umol]]/2</f>
        <v>0.20667715172026249</v>
      </c>
      <c r="K18">
        <f>Table12[[#This Row],[calc_%_H2_umol/h]]/(Table12[[#This Row],[Amount]]/1000)</f>
        <v>40.926168657477724</v>
      </c>
    </row>
    <row r="19" spans="1:11" x14ac:dyDescent="0.25">
      <c r="A19">
        <v>339387</v>
      </c>
      <c r="B19" t="s">
        <v>84</v>
      </c>
      <c r="C19">
        <v>2</v>
      </c>
      <c r="D19">
        <v>5.0199999999999996</v>
      </c>
      <c r="E19" s="1">
        <v>44860.886574074073</v>
      </c>
      <c r="F19" t="s">
        <v>24</v>
      </c>
      <c r="G19">
        <v>2.4234680684096298E-2</v>
      </c>
      <c r="H19">
        <v>1.1614198649524E-3</v>
      </c>
      <c r="I19">
        <v>6.6054380405135296E-2</v>
      </c>
      <c r="J19">
        <f>Table12[[#This Row],[calc_%_H2_umol]]/2</f>
        <v>3.3027190202567648E-2</v>
      </c>
      <c r="K19">
        <f>Table12[[#This Row],[calc_%_H2_umol/h]]/(Table12[[#This Row],[Amount]]/1000)</f>
        <v>6.5791215542963455</v>
      </c>
    </row>
    <row r="20" spans="1:11" x14ac:dyDescent="0.25">
      <c r="A20">
        <v>339388</v>
      </c>
      <c r="B20" t="s">
        <v>85</v>
      </c>
      <c r="C20">
        <v>2</v>
      </c>
      <c r="D20">
        <v>5</v>
      </c>
      <c r="E20" s="1">
        <v>44860.895381944443</v>
      </c>
      <c r="F20" t="s">
        <v>25</v>
      </c>
      <c r="G20">
        <v>0.80147631630139105</v>
      </c>
      <c r="H20">
        <v>0.27499324988564999</v>
      </c>
      <c r="I20">
        <v>2.1845149178062102</v>
      </c>
      <c r="J20">
        <f>Table12[[#This Row],[calc_%_H2_umol]]/2</f>
        <v>1.0922574589031051</v>
      </c>
      <c r="K20">
        <f>Table12[[#This Row],[calc_%_H2_umol/h]]/(Table12[[#This Row],[Amount]]/1000)</f>
        <v>218.45149178062101</v>
      </c>
    </row>
    <row r="21" spans="1:11" x14ac:dyDescent="0.25">
      <c r="A21">
        <v>339389</v>
      </c>
      <c r="B21" t="s">
        <v>86</v>
      </c>
      <c r="C21">
        <v>2</v>
      </c>
      <c r="D21">
        <v>5</v>
      </c>
      <c r="E21" s="1">
        <v>44860.90425925926</v>
      </c>
      <c r="F21" t="s">
        <v>26</v>
      </c>
      <c r="G21">
        <v>8.7904274392433798E-2</v>
      </c>
      <c r="H21">
        <v>5.92478701805581E-4</v>
      </c>
      <c r="I21">
        <v>0.23959310442929099</v>
      </c>
      <c r="J21">
        <f>Table12[[#This Row],[calc_%_H2_umol]]/2</f>
        <v>0.1197965522146455</v>
      </c>
      <c r="K21">
        <f>Table12[[#This Row],[calc_%_H2_umol/h]]/(Table12[[#This Row],[Amount]]/1000)</f>
        <v>23.959310442929098</v>
      </c>
    </row>
    <row r="22" spans="1:11" x14ac:dyDescent="0.25">
      <c r="A22">
        <v>339390</v>
      </c>
      <c r="B22" t="s">
        <v>87</v>
      </c>
      <c r="C22">
        <v>2</v>
      </c>
      <c r="D22">
        <v>5.0049999999999999</v>
      </c>
      <c r="E22" s="1">
        <v>44860.913090277776</v>
      </c>
      <c r="F22" t="s">
        <v>27</v>
      </c>
      <c r="G22">
        <v>0.47275815685308198</v>
      </c>
      <c r="H22">
        <v>1.07539628515554E-2</v>
      </c>
      <c r="I22">
        <v>1.2885561621159201</v>
      </c>
      <c r="J22">
        <f>Table12[[#This Row],[calc_%_H2_umol]]/2</f>
        <v>0.64427808105796003</v>
      </c>
      <c r="K22">
        <f>Table12[[#This Row],[calc_%_H2_umol/h]]/(Table12[[#This Row],[Amount]]/1000)</f>
        <v>128.72688932226973</v>
      </c>
    </row>
    <row r="23" spans="1:11" x14ac:dyDescent="0.25">
      <c r="A23">
        <v>339391</v>
      </c>
      <c r="B23" t="s">
        <v>88</v>
      </c>
      <c r="C23">
        <v>2</v>
      </c>
      <c r="D23">
        <v>5</v>
      </c>
      <c r="E23" s="1">
        <v>44860.921875</v>
      </c>
      <c r="F23" t="s">
        <v>28</v>
      </c>
      <c r="G23">
        <v>0.27864746611336799</v>
      </c>
      <c r="H23">
        <v>4.9476702096285501E-3</v>
      </c>
      <c r="I23">
        <v>0.75948538235364704</v>
      </c>
      <c r="J23">
        <f>Table12[[#This Row],[calc_%_H2_umol]]/2</f>
        <v>0.37974269117682352</v>
      </c>
      <c r="K23">
        <f>Table12[[#This Row],[calc_%_H2_umol/h]]/(Table12[[#This Row],[Amount]]/1000)</f>
        <v>75.948538235364708</v>
      </c>
    </row>
    <row r="24" spans="1:11" x14ac:dyDescent="0.25">
      <c r="A24">
        <v>339392</v>
      </c>
      <c r="B24" t="s">
        <v>89</v>
      </c>
      <c r="C24">
        <v>2</v>
      </c>
      <c r="D24">
        <v>5.0149999999999997</v>
      </c>
      <c r="E24" s="1">
        <v>44860.930636574078</v>
      </c>
      <c r="F24" t="s">
        <v>29</v>
      </c>
      <c r="G24">
        <v>2.1716376080838699E-2</v>
      </c>
      <c r="H24">
        <v>1.0373566243576399E-3</v>
      </c>
      <c r="I24">
        <v>5.9190454595345401E-2</v>
      </c>
      <c r="J24">
        <f>Table12[[#This Row],[calc_%_H2_umol]]/2</f>
        <v>2.9595227297672701E-2</v>
      </c>
      <c r="K24">
        <f>Table12[[#This Row],[calc_%_H2_umol/h]]/(Table12[[#This Row],[Amount]]/1000)</f>
        <v>5.9013414352288542</v>
      </c>
    </row>
    <row r="25" spans="1:11" x14ac:dyDescent="0.25">
      <c r="A25">
        <v>339393</v>
      </c>
      <c r="B25" t="s">
        <v>90</v>
      </c>
      <c r="C25">
        <v>2</v>
      </c>
      <c r="D25">
        <v>4.9800000000000004</v>
      </c>
      <c r="E25" s="1">
        <v>44860.939398148148</v>
      </c>
      <c r="F25" t="s">
        <v>30</v>
      </c>
      <c r="G25">
        <v>7.2087541160102395E-2</v>
      </c>
      <c r="H25">
        <v>5.8039505906220396E-4</v>
      </c>
      <c r="I25">
        <v>0.196482797868471</v>
      </c>
      <c r="J25">
        <f>Table12[[#This Row],[calc_%_H2_umol]]/2</f>
        <v>9.8241398934235502E-2</v>
      </c>
      <c r="K25">
        <f>Table12[[#This Row],[calc_%_H2_umol/h]]/(Table12[[#This Row],[Amount]]/1000)</f>
        <v>19.727188541011145</v>
      </c>
    </row>
    <row r="26" spans="1:11" x14ac:dyDescent="0.25">
      <c r="A26">
        <v>339394</v>
      </c>
      <c r="B26" t="s">
        <v>91</v>
      </c>
      <c r="C26">
        <v>2</v>
      </c>
      <c r="D26">
        <v>4.2</v>
      </c>
      <c r="E26" s="1">
        <v>44860.948229166665</v>
      </c>
      <c r="F26" t="s">
        <v>31</v>
      </c>
      <c r="G26">
        <v>0.36248101960364298</v>
      </c>
      <c r="H26">
        <v>6.8559412358001103E-3</v>
      </c>
      <c r="I26">
        <v>0.98798327366668803</v>
      </c>
      <c r="J26">
        <f>Table12[[#This Row],[calc_%_H2_umol]]/2</f>
        <v>0.49399163683334402</v>
      </c>
      <c r="K26">
        <f>Table12[[#This Row],[calc_%_H2_umol/h]]/(Table12[[#This Row],[Amount]]/1000)</f>
        <v>117.61705638889141</v>
      </c>
    </row>
    <row r="27" spans="1:11" x14ac:dyDescent="0.25">
      <c r="A27">
        <v>339395</v>
      </c>
      <c r="B27" t="s">
        <v>92</v>
      </c>
      <c r="C27">
        <v>2</v>
      </c>
      <c r="D27">
        <v>5</v>
      </c>
      <c r="E27" s="1">
        <v>44860.957083333335</v>
      </c>
      <c r="F27" t="s">
        <v>32</v>
      </c>
      <c r="G27">
        <v>0.64075637955081099</v>
      </c>
      <c r="H27">
        <v>1.30888863129664E-2</v>
      </c>
      <c r="I27">
        <v>1.74645443831416</v>
      </c>
      <c r="J27">
        <f>Table12[[#This Row],[calc_%_H2_umol]]/2</f>
        <v>0.87322721915708001</v>
      </c>
      <c r="K27">
        <f>Table12[[#This Row],[calc_%_H2_umol/h]]/(Table12[[#This Row],[Amount]]/1000)</f>
        <v>174.645443831416</v>
      </c>
    </row>
    <row r="28" spans="1:11" x14ac:dyDescent="0.25">
      <c r="A28">
        <v>339396</v>
      </c>
      <c r="B28" t="s">
        <v>93</v>
      </c>
      <c r="C28">
        <v>2</v>
      </c>
      <c r="D28">
        <v>4.5999999999999996</v>
      </c>
      <c r="E28" s="1">
        <v>44860.965844907405</v>
      </c>
      <c r="F28" t="s">
        <v>33</v>
      </c>
      <c r="G28">
        <v>2.3048640923676901E-2</v>
      </c>
      <c r="H28">
        <v>7.8398317494261902E-4</v>
      </c>
      <c r="I28">
        <v>6.2821694052400595E-2</v>
      </c>
      <c r="J28">
        <f>Table12[[#This Row],[calc_%_H2_umol]]/2</f>
        <v>3.1410847026200298E-2</v>
      </c>
      <c r="K28">
        <f>Table12[[#This Row],[calc_%_H2_umol/h]]/(Table12[[#This Row],[Amount]]/1000)</f>
        <v>6.8284450056957171</v>
      </c>
    </row>
    <row r="29" spans="1:11" x14ac:dyDescent="0.25">
      <c r="A29">
        <v>339397</v>
      </c>
      <c r="B29" t="s">
        <v>94</v>
      </c>
      <c r="C29">
        <v>2</v>
      </c>
      <c r="D29">
        <v>5.0999999999999996</v>
      </c>
      <c r="E29" s="1">
        <v>44860.97457175926</v>
      </c>
      <c r="F29" t="s">
        <v>34</v>
      </c>
      <c r="G29">
        <v>7.1388803758966904E-2</v>
      </c>
      <c r="H29">
        <v>7.6711501339481398E-4</v>
      </c>
      <c r="I29">
        <v>0.19457830955688399</v>
      </c>
      <c r="J29">
        <f>Table12[[#This Row],[calc_%_H2_umol]]/2</f>
        <v>9.7289154778441994E-2</v>
      </c>
      <c r="K29">
        <f>Table12[[#This Row],[calc_%_H2_umol/h]]/(Table12[[#This Row],[Amount]]/1000)</f>
        <v>19.076304858518039</v>
      </c>
    </row>
    <row r="30" spans="1:11" x14ac:dyDescent="0.25">
      <c r="A30">
        <v>339398</v>
      </c>
      <c r="B30" t="s">
        <v>95</v>
      </c>
      <c r="C30">
        <v>2</v>
      </c>
      <c r="D30">
        <v>5.8</v>
      </c>
      <c r="E30" s="1">
        <v>44860.983402777776</v>
      </c>
      <c r="F30" t="s">
        <v>35</v>
      </c>
      <c r="G30">
        <v>0.35750609593218002</v>
      </c>
      <c r="H30">
        <v>7.0518042290288203E-3</v>
      </c>
      <c r="I30">
        <v>0.97442355299345496</v>
      </c>
      <c r="J30">
        <f>Table12[[#This Row],[calc_%_H2_umol]]/2</f>
        <v>0.48721177649672748</v>
      </c>
      <c r="K30">
        <f>Table12[[#This Row],[calc_%_H2_umol/h]]/(Table12[[#This Row],[Amount]]/1000)</f>
        <v>84.002030430470256</v>
      </c>
    </row>
    <row r="31" spans="1:11" x14ac:dyDescent="0.25">
      <c r="A31">
        <v>339399</v>
      </c>
      <c r="B31" t="s">
        <v>96</v>
      </c>
      <c r="E31" s="1">
        <v>44860.991365740738</v>
      </c>
      <c r="F31" t="s">
        <v>36</v>
      </c>
      <c r="G31">
        <v>1.6826143564883399E-2</v>
      </c>
      <c r="H31">
        <v>1.23280491053652E-4</v>
      </c>
      <c r="I31">
        <v>4.5861569305330203E-2</v>
      </c>
      <c r="J31">
        <f>Table12[[#This Row],[calc_%_H2_umol]]/2</f>
        <v>2.2930784652665102E-2</v>
      </c>
      <c r="K31" t="e">
        <f>Table12[[#This Row],[calc_%_H2_umol/h]]/(Table12[[#This Row],[Amount]]/1000)</f>
        <v>#DIV/0!</v>
      </c>
    </row>
    <row r="32" spans="1:11" x14ac:dyDescent="0.25">
      <c r="A32">
        <v>339400</v>
      </c>
      <c r="B32" t="s">
        <v>82</v>
      </c>
      <c r="C32">
        <v>3</v>
      </c>
      <c r="D32">
        <v>5.0199999999999996</v>
      </c>
      <c r="E32" s="1">
        <v>44861.001122685186</v>
      </c>
      <c r="F32" t="s">
        <v>37</v>
      </c>
      <c r="G32">
        <v>0.43752581103795801</v>
      </c>
      <c r="H32">
        <v>1.03952560020761E-2</v>
      </c>
      <c r="I32">
        <v>1.19252639372847</v>
      </c>
      <c r="J32">
        <f>Table12[[#This Row],[calc_%_H2_umol]]/2</f>
        <v>0.59626319686423501</v>
      </c>
      <c r="K32">
        <f>Table12[[#This Row],[calc_%_H2_umol/h]]/(Table12[[#This Row],[Amount]]/1000)</f>
        <v>118.77752925582372</v>
      </c>
    </row>
    <row r="33" spans="1:11" x14ac:dyDescent="0.25">
      <c r="A33">
        <v>339401</v>
      </c>
      <c r="B33" t="s">
        <v>83</v>
      </c>
      <c r="C33">
        <v>3</v>
      </c>
      <c r="D33">
        <v>5.0650000000000004</v>
      </c>
      <c r="E33" s="1">
        <v>44861.009930555556</v>
      </c>
      <c r="F33" t="s">
        <v>38</v>
      </c>
      <c r="G33">
        <v>0.11127104749776399</v>
      </c>
      <c r="H33">
        <v>1.0698227303731201E-3</v>
      </c>
      <c r="I33">
        <v>0.30328190395008903</v>
      </c>
      <c r="J33">
        <f>Table12[[#This Row],[calc_%_H2_umol]]/2</f>
        <v>0.15164095197504451</v>
      </c>
      <c r="K33">
        <f>Table12[[#This Row],[calc_%_H2_umol/h]]/(Table12[[#This Row],[Amount]]/1000)</f>
        <v>29.938983608103555</v>
      </c>
    </row>
    <row r="34" spans="1:11" x14ac:dyDescent="0.25">
      <c r="A34">
        <v>339402</v>
      </c>
      <c r="B34" t="s">
        <v>84</v>
      </c>
      <c r="C34">
        <v>3</v>
      </c>
      <c r="D34">
        <v>5.01</v>
      </c>
      <c r="E34" s="1">
        <v>44861.018703703703</v>
      </c>
      <c r="F34" t="s">
        <v>39</v>
      </c>
      <c r="G34">
        <v>2.0593030460734799E-2</v>
      </c>
      <c r="H34">
        <v>1.3018814992890001E-3</v>
      </c>
      <c r="I34">
        <v>5.6128648257394498E-2</v>
      </c>
      <c r="J34">
        <f>Table12[[#This Row],[calc_%_H2_umol]]/2</f>
        <v>2.8064324128697249E-2</v>
      </c>
      <c r="K34">
        <f>Table12[[#This Row],[calc_%_H2_umol/h]]/(Table12[[#This Row],[Amount]]/1000)</f>
        <v>5.6016615027339824</v>
      </c>
    </row>
    <row r="35" spans="1:11" x14ac:dyDescent="0.25">
      <c r="A35">
        <v>339403</v>
      </c>
      <c r="B35" t="s">
        <v>85</v>
      </c>
      <c r="C35">
        <v>3</v>
      </c>
      <c r="D35">
        <v>4.99</v>
      </c>
      <c r="E35" s="1">
        <v>44861.027569444443</v>
      </c>
      <c r="F35" t="s">
        <v>40</v>
      </c>
      <c r="G35">
        <v>0.97267068837861803</v>
      </c>
      <c r="H35">
        <v>2.1893381845128498E-2</v>
      </c>
      <c r="I35">
        <v>2.6511246628988401</v>
      </c>
      <c r="J35">
        <f>Table12[[#This Row],[calc_%_H2_umol]]/2</f>
        <v>1.32556233144942</v>
      </c>
      <c r="K35">
        <f>Table12[[#This Row],[calc_%_H2_umol/h]]/(Table12[[#This Row],[Amount]]/1000)</f>
        <v>265.64375379747895</v>
      </c>
    </row>
    <row r="36" spans="1:11" x14ac:dyDescent="0.25">
      <c r="A36">
        <v>339404</v>
      </c>
      <c r="B36" t="s">
        <v>86</v>
      </c>
      <c r="C36">
        <v>3</v>
      </c>
      <c r="D36">
        <v>4.9950000000000001</v>
      </c>
      <c r="E36" s="1">
        <v>44861.03634259259</v>
      </c>
      <c r="F36" t="s">
        <v>41</v>
      </c>
      <c r="G36">
        <v>6.6124419303545498E-2</v>
      </c>
      <c r="H36">
        <v>4.54222553837639E-4</v>
      </c>
      <c r="I36">
        <v>0.18022963057282501</v>
      </c>
      <c r="J36">
        <f>Table12[[#This Row],[calc_%_H2_umol]]/2</f>
        <v>9.0114815286412506E-2</v>
      </c>
      <c r="K36">
        <f>Table12[[#This Row],[calc_%_H2_umol/h]]/(Table12[[#This Row],[Amount]]/1000)</f>
        <v>18.041004061343845</v>
      </c>
    </row>
    <row r="37" spans="1:11" x14ac:dyDescent="0.25">
      <c r="A37">
        <v>339405</v>
      </c>
      <c r="B37" t="s">
        <v>87</v>
      </c>
      <c r="C37">
        <v>3</v>
      </c>
      <c r="D37">
        <v>4.9950000000000001</v>
      </c>
      <c r="E37" s="1">
        <v>44861.045185185183</v>
      </c>
      <c r="F37" t="s">
        <v>42</v>
      </c>
      <c r="G37">
        <v>0.41886709392589899</v>
      </c>
      <c r="H37">
        <v>8.6131213523155999E-3</v>
      </c>
      <c r="I37">
        <v>1.14166993665122</v>
      </c>
      <c r="J37">
        <f>Table12[[#This Row],[calc_%_H2_umol]]/2</f>
        <v>0.57083496832560998</v>
      </c>
      <c r="K37">
        <f>Table12[[#This Row],[calc_%_H2_umol/h]]/(Table12[[#This Row],[Amount]]/1000)</f>
        <v>114.28127494006205</v>
      </c>
    </row>
    <row r="38" spans="1:11" x14ac:dyDescent="0.25">
      <c r="A38">
        <v>339406</v>
      </c>
      <c r="B38" t="s">
        <v>88</v>
      </c>
      <c r="C38">
        <v>3</v>
      </c>
      <c r="D38">
        <v>4.9950000000000001</v>
      </c>
      <c r="E38" s="1">
        <v>44861.05400462963</v>
      </c>
      <c r="F38" t="s">
        <v>43</v>
      </c>
      <c r="G38">
        <v>0.206802686705954</v>
      </c>
      <c r="H38">
        <v>3.34894468057568E-3</v>
      </c>
      <c r="I38">
        <v>0.56366425927135999</v>
      </c>
      <c r="J38">
        <f>Table12[[#This Row],[calc_%_H2_umol]]/2</f>
        <v>0.28183212963568</v>
      </c>
      <c r="K38">
        <f>Table12[[#This Row],[calc_%_H2_umol/h]]/(Table12[[#This Row],[Amount]]/1000)</f>
        <v>56.422848775911909</v>
      </c>
    </row>
    <row r="39" spans="1:11" x14ac:dyDescent="0.25">
      <c r="A39">
        <v>339407</v>
      </c>
      <c r="B39" t="s">
        <v>89</v>
      </c>
      <c r="C39">
        <v>3</v>
      </c>
      <c r="D39">
        <v>4.9800000000000004</v>
      </c>
      <c r="E39" s="1">
        <v>44861.062743055554</v>
      </c>
      <c r="F39" t="s">
        <v>44</v>
      </c>
      <c r="G39">
        <v>1.9452796770507E-2</v>
      </c>
      <c r="H39">
        <v>1.35297705889099E-3</v>
      </c>
      <c r="I39">
        <v>5.3020811562253599E-2</v>
      </c>
      <c r="J39">
        <f>Table12[[#This Row],[calc_%_H2_umol]]/2</f>
        <v>2.6510405781126799E-2</v>
      </c>
      <c r="K39">
        <f>Table12[[#This Row],[calc_%_H2_umol/h]]/(Table12[[#This Row],[Amount]]/1000)</f>
        <v>5.3233746548447387</v>
      </c>
    </row>
    <row r="40" spans="1:11" x14ac:dyDescent="0.25">
      <c r="A40">
        <v>339408</v>
      </c>
      <c r="B40" t="s">
        <v>90</v>
      </c>
      <c r="C40">
        <v>3</v>
      </c>
      <c r="D40">
        <v>4.9950000000000001</v>
      </c>
      <c r="E40" s="1">
        <v>44861.071620370371</v>
      </c>
      <c r="F40" t="s">
        <v>45</v>
      </c>
      <c r="G40">
        <v>5.6755309594162501E-2</v>
      </c>
      <c r="H40">
        <v>5.5708044093575096E-4</v>
      </c>
      <c r="I40">
        <v>0.154693055741568</v>
      </c>
      <c r="J40">
        <f>Table12[[#This Row],[calc_%_H2_umol]]/2</f>
        <v>7.7346527870783999E-2</v>
      </c>
      <c r="K40">
        <f>Table12[[#This Row],[calc_%_H2_umol/h]]/(Table12[[#This Row],[Amount]]/1000)</f>
        <v>15.48479036452132</v>
      </c>
    </row>
    <row r="41" spans="1:11" x14ac:dyDescent="0.25">
      <c r="A41">
        <v>339409</v>
      </c>
      <c r="B41" t="s">
        <v>91</v>
      </c>
      <c r="C41">
        <v>3</v>
      </c>
      <c r="D41">
        <v>4.4000000000000004</v>
      </c>
      <c r="E41" s="1">
        <v>44861.080428240741</v>
      </c>
      <c r="F41" t="s">
        <v>46</v>
      </c>
      <c r="G41">
        <v>0.21769033289712</v>
      </c>
      <c r="H41">
        <v>4.19598915844124E-3</v>
      </c>
      <c r="I41">
        <v>0.593339778111589</v>
      </c>
      <c r="J41">
        <f>Table12[[#This Row],[calc_%_H2_umol]]/2</f>
        <v>0.2966698890557945</v>
      </c>
      <c r="K41">
        <f>Table12[[#This Row],[calc_%_H2_umol/h]]/(Table12[[#This Row],[Amount]]/1000)</f>
        <v>67.424974785407841</v>
      </c>
    </row>
    <row r="42" spans="1:11" x14ac:dyDescent="0.25">
      <c r="A42">
        <v>339410</v>
      </c>
      <c r="B42" t="s">
        <v>92</v>
      </c>
      <c r="C42">
        <v>3</v>
      </c>
      <c r="D42">
        <v>5.2</v>
      </c>
      <c r="E42" s="1">
        <v>44861.08929398148</v>
      </c>
      <c r="F42" t="s">
        <v>47</v>
      </c>
      <c r="G42">
        <v>0.562396109970421</v>
      </c>
      <c r="H42">
        <v>1.1346463489105601E-2</v>
      </c>
      <c r="I42">
        <v>1.53287460522361</v>
      </c>
      <c r="J42">
        <f>Table12[[#This Row],[calc_%_H2_umol]]/2</f>
        <v>0.76643730261180498</v>
      </c>
      <c r="K42">
        <f>Table12[[#This Row],[calc_%_H2_umol/h]]/(Table12[[#This Row],[Amount]]/1000)</f>
        <v>147.39178896380866</v>
      </c>
    </row>
    <row r="43" spans="1:11" x14ac:dyDescent="0.25">
      <c r="A43">
        <v>339411</v>
      </c>
      <c r="B43" t="s">
        <v>93</v>
      </c>
      <c r="C43">
        <v>3</v>
      </c>
      <c r="D43">
        <v>4.5999999999999996</v>
      </c>
      <c r="E43" s="1">
        <v>44861.098090277781</v>
      </c>
      <c r="F43" t="s">
        <v>48</v>
      </c>
      <c r="G43">
        <v>2.0488137289567498E-2</v>
      </c>
      <c r="H43">
        <v>9.8908107757057794E-4</v>
      </c>
      <c r="I43">
        <v>5.58427499812627E-2</v>
      </c>
      <c r="J43">
        <f>Table12[[#This Row],[calc_%_H2_umol]]/2</f>
        <v>2.792137499063135E-2</v>
      </c>
      <c r="K43">
        <f>Table12[[#This Row],[calc_%_H2_umol/h]]/(Table12[[#This Row],[Amount]]/1000)</f>
        <v>6.0698641283981196</v>
      </c>
    </row>
    <row r="44" spans="1:11" x14ac:dyDescent="0.25">
      <c r="A44">
        <v>339412</v>
      </c>
      <c r="B44" t="s">
        <v>94</v>
      </c>
      <c r="C44">
        <v>3</v>
      </c>
      <c r="D44">
        <v>5</v>
      </c>
      <c r="E44" s="1">
        <v>44861.106851851851</v>
      </c>
      <c r="F44" t="s">
        <v>49</v>
      </c>
      <c r="G44">
        <v>3.56887193832401E-2</v>
      </c>
      <c r="H44">
        <v>6.0036100408772798E-4</v>
      </c>
      <c r="I44">
        <v>9.7273666488194105E-2</v>
      </c>
      <c r="J44">
        <f>Table12[[#This Row],[calc_%_H2_umol]]/2</f>
        <v>4.8636833244097052E-2</v>
      </c>
      <c r="K44">
        <f>Table12[[#This Row],[calc_%_H2_umol/h]]/(Table12[[#This Row],[Amount]]/1000)</f>
        <v>9.7273666488194106</v>
      </c>
    </row>
    <row r="45" spans="1:11" x14ac:dyDescent="0.25">
      <c r="A45">
        <v>339413</v>
      </c>
      <c r="B45" t="s">
        <v>95</v>
      </c>
      <c r="C45">
        <v>3</v>
      </c>
      <c r="D45">
        <v>5</v>
      </c>
      <c r="E45" s="1">
        <v>44861.115729166668</v>
      </c>
      <c r="F45" t="s">
        <v>50</v>
      </c>
      <c r="G45">
        <v>0.262897584298729</v>
      </c>
      <c r="H45">
        <v>4.9454851367497499E-3</v>
      </c>
      <c r="I45">
        <v>0.716557286940252</v>
      </c>
      <c r="J45">
        <f>Table12[[#This Row],[calc_%_H2_umol]]/2</f>
        <v>0.358278643470126</v>
      </c>
      <c r="K45">
        <f>Table12[[#This Row],[calc_%_H2_umol/h]]/(Table12[[#This Row],[Amount]]/1000)</f>
        <v>71.6557286940252</v>
      </c>
    </row>
    <row r="46" spans="1:11" x14ac:dyDescent="0.25">
      <c r="A46">
        <v>339414</v>
      </c>
      <c r="B46" t="s">
        <v>96</v>
      </c>
      <c r="E46" s="1">
        <v>44861.123726851853</v>
      </c>
      <c r="F46" t="s">
        <v>51</v>
      </c>
      <c r="G46">
        <v>1.5764445428906999E-2</v>
      </c>
      <c r="H46">
        <v>2.6370099409916899E-4</v>
      </c>
      <c r="I46">
        <v>4.2967790201600103E-2</v>
      </c>
      <c r="J46">
        <f>Table12[[#This Row],[calc_%_H2_umol]]/2</f>
        <v>2.1483895100800052E-2</v>
      </c>
      <c r="K46" t="e">
        <f>Table12[[#This Row],[calc_%_H2_umol/h]]/(Table12[[#This Row],[Amount]]/1000)</f>
        <v>#DIV/0!</v>
      </c>
    </row>
    <row r="47" spans="1:11" x14ac:dyDescent="0.25">
      <c r="A47">
        <v>339430</v>
      </c>
      <c r="B47" t="s">
        <v>82</v>
      </c>
      <c r="C47">
        <v>4</v>
      </c>
      <c r="D47">
        <v>5.01</v>
      </c>
      <c r="E47" s="1">
        <v>44861.13349537037</v>
      </c>
      <c r="F47" t="s">
        <v>52</v>
      </c>
      <c r="G47">
        <v>0.51475534615628604</v>
      </c>
      <c r="H47">
        <v>1.13273891884603E-2</v>
      </c>
      <c r="I47">
        <v>1.40302428135138</v>
      </c>
      <c r="J47">
        <f>Table12[[#This Row],[calc_%_H2_umol]]/2</f>
        <v>0.70151214067569001</v>
      </c>
      <c r="K47">
        <f>Table12[[#This Row],[calc_%_H2_umol/h]]/(Table12[[#This Row],[Amount]]/1000)</f>
        <v>140.02238336840122</v>
      </c>
    </row>
    <row r="48" spans="1:11" x14ac:dyDescent="0.25">
      <c r="A48">
        <v>339431</v>
      </c>
      <c r="B48" t="s">
        <v>83</v>
      </c>
      <c r="C48">
        <v>4</v>
      </c>
      <c r="D48">
        <v>4.9800000000000004</v>
      </c>
      <c r="E48" s="1">
        <v>44861.14230324074</v>
      </c>
      <c r="F48" t="s">
        <v>53</v>
      </c>
      <c r="G48">
        <v>0.20464533631832801</v>
      </c>
      <c r="H48">
        <v>3.6980050007030798E-3</v>
      </c>
      <c r="I48">
        <v>0.55778415525724301</v>
      </c>
      <c r="J48">
        <f>Table12[[#This Row],[calc_%_H2_umol]]/2</f>
        <v>0.2788920776286215</v>
      </c>
      <c r="K48">
        <f>Table12[[#This Row],[calc_%_H2_umol/h]]/(Table12[[#This Row],[Amount]]/1000)</f>
        <v>56.002425226630827</v>
      </c>
    </row>
    <row r="49" spans="1:11" x14ac:dyDescent="0.25">
      <c r="A49">
        <v>339432</v>
      </c>
      <c r="B49" t="s">
        <v>84</v>
      </c>
      <c r="C49">
        <v>4</v>
      </c>
      <c r="D49">
        <v>5.0549999999999997</v>
      </c>
      <c r="E49" s="1">
        <v>44861.15115740741</v>
      </c>
      <c r="F49" t="s">
        <v>54</v>
      </c>
      <c r="G49">
        <v>1.8426692901277301E-2</v>
      </c>
      <c r="H49">
        <v>7.8393696113156696E-4</v>
      </c>
      <c r="I49">
        <v>5.0224048683600898E-2</v>
      </c>
      <c r="J49">
        <f>Table12[[#This Row],[calc_%_H2_umol]]/2</f>
        <v>2.5112024341800449E-2</v>
      </c>
      <c r="K49">
        <f>Table12[[#This Row],[calc_%_H2_umol/h]]/(Table12[[#This Row],[Amount]]/1000)</f>
        <v>4.9677595137092885</v>
      </c>
    </row>
    <row r="50" spans="1:11" x14ac:dyDescent="0.25">
      <c r="A50">
        <v>339433</v>
      </c>
      <c r="B50" t="s">
        <v>85</v>
      </c>
      <c r="C50">
        <v>4</v>
      </c>
      <c r="D50">
        <v>4.9850000000000003</v>
      </c>
      <c r="E50" s="1">
        <v>44861.159930555557</v>
      </c>
      <c r="F50" t="s">
        <v>55</v>
      </c>
      <c r="G50">
        <v>0.65750613123065405</v>
      </c>
      <c r="H50">
        <v>0.67882866831278399</v>
      </c>
      <c r="I50">
        <v>1.79210779284249</v>
      </c>
      <c r="J50">
        <f>Table12[[#This Row],[calc_%_H2_umol]]/2</f>
        <v>0.896053896421245</v>
      </c>
      <c r="K50">
        <f>Table12[[#This Row],[calc_%_H2_umol/h]]/(Table12[[#This Row],[Amount]]/1000)</f>
        <v>179.75002937236607</v>
      </c>
    </row>
    <row r="51" spans="1:11" x14ac:dyDescent="0.25">
      <c r="A51">
        <v>339434</v>
      </c>
      <c r="B51" t="s">
        <v>86</v>
      </c>
      <c r="C51">
        <v>4</v>
      </c>
      <c r="D51">
        <v>4.99</v>
      </c>
      <c r="E51" s="1">
        <v>44861.168749999997</v>
      </c>
      <c r="F51" t="s">
        <v>56</v>
      </c>
      <c r="G51">
        <v>0.103588807910516</v>
      </c>
      <c r="H51">
        <v>9.9227528531060103E-4</v>
      </c>
      <c r="I51">
        <v>0.28234308562299398</v>
      </c>
      <c r="J51">
        <f>Table12[[#This Row],[calc_%_H2_umol]]/2</f>
        <v>0.14117154281149699</v>
      </c>
      <c r="K51">
        <f>Table12[[#This Row],[calc_%_H2_umol/h]]/(Table12[[#This Row],[Amount]]/1000)</f>
        <v>28.290890342985367</v>
      </c>
    </row>
    <row r="52" spans="1:11" x14ac:dyDescent="0.25">
      <c r="A52">
        <v>339435</v>
      </c>
      <c r="B52" t="s">
        <v>87</v>
      </c>
      <c r="C52">
        <v>4</v>
      </c>
      <c r="D52">
        <v>5</v>
      </c>
      <c r="E52" s="1">
        <v>44861.177615740744</v>
      </c>
      <c r="F52" t="s">
        <v>57</v>
      </c>
      <c r="G52">
        <v>0.56334154045822704</v>
      </c>
      <c r="H52">
        <v>1.04028373502549E-2</v>
      </c>
      <c r="I52">
        <v>1.5354514836195801</v>
      </c>
      <c r="J52">
        <f>Table12[[#This Row],[calc_%_H2_umol]]/2</f>
        <v>0.76772574180979003</v>
      </c>
      <c r="K52">
        <f>Table12[[#This Row],[calc_%_H2_umol/h]]/(Table12[[#This Row],[Amount]]/1000)</f>
        <v>153.54514836195801</v>
      </c>
    </row>
    <row r="53" spans="1:11" x14ac:dyDescent="0.25">
      <c r="A53">
        <v>339436</v>
      </c>
      <c r="B53" t="s">
        <v>88</v>
      </c>
      <c r="C53">
        <v>4</v>
      </c>
      <c r="D53">
        <v>5.01</v>
      </c>
      <c r="E53" s="1">
        <v>44861.186412037037</v>
      </c>
      <c r="F53" t="s">
        <v>58</v>
      </c>
      <c r="G53">
        <v>0.29352061676165803</v>
      </c>
      <c r="H53">
        <v>5.3527025356875299E-3</v>
      </c>
      <c r="I53">
        <v>0.80002384719052</v>
      </c>
      <c r="J53">
        <f>Table12[[#This Row],[calc_%_H2_umol]]/2</f>
        <v>0.40001192359526</v>
      </c>
      <c r="K53">
        <f>Table12[[#This Row],[calc_%_H2_umol/h]]/(Table12[[#This Row],[Amount]]/1000)</f>
        <v>79.842699320411185</v>
      </c>
    </row>
    <row r="54" spans="1:11" x14ac:dyDescent="0.25">
      <c r="A54">
        <v>339437</v>
      </c>
      <c r="B54" t="s">
        <v>89</v>
      </c>
      <c r="C54">
        <v>4</v>
      </c>
      <c r="D54">
        <v>4.9950000000000001</v>
      </c>
      <c r="E54" s="1">
        <v>44861.1952662037</v>
      </c>
      <c r="F54" t="s">
        <v>59</v>
      </c>
      <c r="G54">
        <v>1.8566757859559201E-2</v>
      </c>
      <c r="H54">
        <v>1.1929116694339801E-3</v>
      </c>
      <c r="I54">
        <v>5.06058116684895E-2</v>
      </c>
      <c r="J54">
        <f>Table12[[#This Row],[calc_%_H2_umol]]/2</f>
        <v>2.530290583424475E-2</v>
      </c>
      <c r="K54">
        <f>Table12[[#This Row],[calc_%_H2_umol/h]]/(Table12[[#This Row],[Amount]]/1000)</f>
        <v>5.065646813662612</v>
      </c>
    </row>
    <row r="55" spans="1:11" x14ac:dyDescent="0.25">
      <c r="A55">
        <v>339438</v>
      </c>
      <c r="B55" t="s">
        <v>90</v>
      </c>
      <c r="C55">
        <v>4</v>
      </c>
      <c r="D55">
        <v>4.9950000000000001</v>
      </c>
      <c r="E55" s="1">
        <v>44861.204074074078</v>
      </c>
      <c r="F55" t="s">
        <v>60</v>
      </c>
      <c r="G55">
        <v>7.9900834121786696E-2</v>
      </c>
      <c r="H55">
        <v>4.5042523470970101E-4</v>
      </c>
      <c r="I55">
        <v>0.21777881708305699</v>
      </c>
      <c r="J55">
        <f>Table12[[#This Row],[calc_%_H2_umol]]/2</f>
        <v>0.1088894085415285</v>
      </c>
      <c r="K55">
        <f>Table12[[#This Row],[calc_%_H2_umol/h]]/(Table12[[#This Row],[Amount]]/1000)</f>
        <v>21.799681389695394</v>
      </c>
    </row>
    <row r="56" spans="1:11" x14ac:dyDescent="0.25">
      <c r="A56">
        <v>339439</v>
      </c>
      <c r="B56" t="s">
        <v>91</v>
      </c>
      <c r="C56">
        <v>4</v>
      </c>
      <c r="D56">
        <v>4.3</v>
      </c>
      <c r="E56" s="1">
        <v>44861.212858796294</v>
      </c>
      <c r="F56" t="s">
        <v>61</v>
      </c>
      <c r="G56">
        <v>0.230303054006018</v>
      </c>
      <c r="H56">
        <v>4.7988261799902102E-3</v>
      </c>
      <c r="I56">
        <v>0.62771718497454498</v>
      </c>
      <c r="J56">
        <f>Table12[[#This Row],[calc_%_H2_umol]]/2</f>
        <v>0.31385859248727249</v>
      </c>
      <c r="K56">
        <f>Table12[[#This Row],[calc_%_H2_umol/h]]/(Table12[[#This Row],[Amount]]/1000)</f>
        <v>72.990370345877324</v>
      </c>
    </row>
    <row r="57" spans="1:11" x14ac:dyDescent="0.25">
      <c r="A57">
        <v>339440</v>
      </c>
      <c r="B57" t="s">
        <v>92</v>
      </c>
      <c r="C57">
        <v>4</v>
      </c>
      <c r="D57">
        <v>45</v>
      </c>
      <c r="E57" s="1">
        <v>44861.221712962964</v>
      </c>
      <c r="F57" t="s">
        <v>62</v>
      </c>
      <c r="G57">
        <v>0.59268292546664403</v>
      </c>
      <c r="H57">
        <v>1.23445561420814E-2</v>
      </c>
      <c r="I57">
        <v>1.61542476786555</v>
      </c>
      <c r="J57">
        <f>Table12[[#This Row],[calc_%_H2_umol]]/2</f>
        <v>0.807712383932775</v>
      </c>
      <c r="K57">
        <f>Table12[[#This Row],[calc_%_H2_umol/h]]/(Table12[[#This Row],[Amount]]/1000)</f>
        <v>17.949164087395001</v>
      </c>
    </row>
    <row r="58" spans="1:11" x14ac:dyDescent="0.25">
      <c r="A58">
        <v>339441</v>
      </c>
      <c r="B58" t="s">
        <v>94</v>
      </c>
      <c r="C58">
        <v>4</v>
      </c>
      <c r="D58">
        <v>4.7</v>
      </c>
      <c r="E58" s="1">
        <v>44861.230428240742</v>
      </c>
      <c r="F58" t="s">
        <v>63</v>
      </c>
      <c r="G58">
        <v>7.5647807825456298E-2</v>
      </c>
      <c r="H58">
        <v>5.8854477288926104E-4</v>
      </c>
      <c r="I58">
        <v>0.20618670986642601</v>
      </c>
      <c r="J58">
        <f>Table12[[#This Row],[calc_%_H2_umol]]/2</f>
        <v>0.10309335493321301</v>
      </c>
      <c r="K58">
        <f>Table12[[#This Row],[calc_%_H2_umol/h]]/(Table12[[#This Row],[Amount]]/1000)</f>
        <v>21.934756368768724</v>
      </c>
    </row>
    <row r="59" spans="1:11" x14ac:dyDescent="0.25">
      <c r="A59">
        <v>339442</v>
      </c>
      <c r="B59" t="s">
        <v>95</v>
      </c>
      <c r="C59">
        <v>4</v>
      </c>
      <c r="D59">
        <v>4.3</v>
      </c>
      <c r="E59" s="1">
        <v>44861.239212962966</v>
      </c>
      <c r="F59" t="s">
        <v>64</v>
      </c>
      <c r="G59">
        <v>0.232918897335054</v>
      </c>
      <c r="H59">
        <v>4.4911467396201799E-3</v>
      </c>
      <c r="I59">
        <v>0.63484696368253402</v>
      </c>
      <c r="J59">
        <f>Table12[[#This Row],[calc_%_H2_umol]]/2</f>
        <v>0.31742348184126701</v>
      </c>
      <c r="K59">
        <f>Table12[[#This Row],[calc_%_H2_umol/h]]/(Table12[[#This Row],[Amount]]/1000)</f>
        <v>73.819414381689995</v>
      </c>
    </row>
    <row r="60" spans="1:11" x14ac:dyDescent="0.25">
      <c r="A60">
        <v>339443</v>
      </c>
      <c r="B60" t="s">
        <v>96</v>
      </c>
      <c r="E60" s="1">
        <v>44861.247210648151</v>
      </c>
      <c r="F60" t="s">
        <v>65</v>
      </c>
      <c r="G60">
        <v>1.55909120684281E-2</v>
      </c>
      <c r="H60">
        <v>2.8707222169425798E-4</v>
      </c>
      <c r="I60">
        <v>4.2494805277413401E-2</v>
      </c>
      <c r="J60">
        <f>Table12[[#This Row],[calc_%_H2_umol]]/2</f>
        <v>2.1247402638706701E-2</v>
      </c>
      <c r="K60" t="e">
        <f>Table12[[#This Row],[calc_%_H2_umol/h]]/(Table12[[#This Row],[Amount]]/1000)</f>
        <v>#DIV/0!</v>
      </c>
    </row>
    <row r="61" spans="1:11" x14ac:dyDescent="0.25">
      <c r="A61">
        <v>339444</v>
      </c>
      <c r="B61" t="s">
        <v>96</v>
      </c>
      <c r="E61" s="1">
        <v>44861.255231481482</v>
      </c>
      <c r="F61" t="s">
        <v>66</v>
      </c>
      <c r="G61">
        <v>1.58276126199338E-2</v>
      </c>
      <c r="H61">
        <v>2.31289391658948E-4</v>
      </c>
      <c r="I61">
        <v>4.3139959569936298E-2</v>
      </c>
      <c r="J61">
        <f>Table12[[#This Row],[calc_%_H2_umol]]/2</f>
        <v>2.1569979784968149E-2</v>
      </c>
      <c r="K61" t="e">
        <f>Table12[[#This Row],[calc_%_H2_umol/h]]/(Table12[[#This Row],[Amount]]/1000)</f>
        <v>#DIV/0!</v>
      </c>
    </row>
    <row r="62" spans="1:11" x14ac:dyDescent="0.25">
      <c r="A62">
        <v>339460</v>
      </c>
      <c r="B62" t="s">
        <v>82</v>
      </c>
      <c r="C62">
        <v>6</v>
      </c>
      <c r="D62">
        <v>5.0149999999999997</v>
      </c>
      <c r="E62" s="1">
        <v>44861.264953703707</v>
      </c>
      <c r="F62" t="s">
        <v>67</v>
      </c>
      <c r="G62">
        <v>0.68180933541508904</v>
      </c>
      <c r="H62">
        <v>1.3257658945165399E-2</v>
      </c>
      <c r="I62">
        <v>1.8583489418465999</v>
      </c>
      <c r="J62">
        <f>Table12[[#This Row],[calc_%_H2_umol]]/2</f>
        <v>0.92917447092329997</v>
      </c>
      <c r="K62">
        <f>Table12[[#This Row],[calc_%_H2_umol/h]]/(Table12[[#This Row],[Amount]]/1000)</f>
        <v>185.27905701361917</v>
      </c>
    </row>
    <row r="63" spans="1:11" x14ac:dyDescent="0.25">
      <c r="A63">
        <v>339461</v>
      </c>
      <c r="B63" t="s">
        <v>83</v>
      </c>
      <c r="C63">
        <v>6</v>
      </c>
      <c r="D63">
        <v>5.0199999999999996</v>
      </c>
      <c r="E63" s="1">
        <v>44861.273761574077</v>
      </c>
      <c r="F63" t="s">
        <v>68</v>
      </c>
      <c r="G63">
        <v>2.4887105684428801E-2</v>
      </c>
      <c r="H63">
        <v>9.7023500063816797E-4</v>
      </c>
      <c r="I63">
        <v>6.7832638997420494E-2</v>
      </c>
      <c r="J63">
        <f>Table12[[#This Row],[calc_%_H2_umol]]/2</f>
        <v>3.3916319498710247E-2</v>
      </c>
      <c r="K63">
        <f>Table12[[#This Row],[calc_%_H2_umol/h]]/(Table12[[#This Row],[Amount]]/1000)</f>
        <v>6.7562389439661859</v>
      </c>
    </row>
    <row r="64" spans="1:11" x14ac:dyDescent="0.25">
      <c r="A64">
        <v>339462</v>
      </c>
      <c r="B64" t="s">
        <v>84</v>
      </c>
      <c r="C64">
        <v>6</v>
      </c>
      <c r="D64">
        <v>5.0250000000000004</v>
      </c>
      <c r="E64" s="1">
        <v>44861.28261574074</v>
      </c>
      <c r="F64" t="s">
        <v>69</v>
      </c>
      <c r="G64">
        <v>3.4098426567041998E-2</v>
      </c>
      <c r="H64">
        <v>6.3343416327553295E-4</v>
      </c>
      <c r="I64">
        <v>9.2939142423033402E-2</v>
      </c>
      <c r="J64">
        <f>Table12[[#This Row],[calc_%_H2_umol]]/2</f>
        <v>4.6469571211516701E-2</v>
      </c>
      <c r="K64">
        <f>Table12[[#This Row],[calc_%_H2_umol/h]]/(Table12[[#This Row],[Amount]]/1000)</f>
        <v>9.2476758629883982</v>
      </c>
    </row>
    <row r="65" spans="1:11" x14ac:dyDescent="0.25">
      <c r="A65">
        <v>339463</v>
      </c>
      <c r="B65" t="s">
        <v>85</v>
      </c>
      <c r="C65">
        <v>6</v>
      </c>
      <c r="D65">
        <v>5.0199999999999996</v>
      </c>
      <c r="E65" s="1">
        <v>44861.291400462964</v>
      </c>
      <c r="F65" t="s">
        <v>70</v>
      </c>
      <c r="G65">
        <v>0.86875899508270604</v>
      </c>
      <c r="H65">
        <v>0.29732033294736898</v>
      </c>
      <c r="I65">
        <v>2.3679015164096802</v>
      </c>
      <c r="J65">
        <f>Table12[[#This Row],[calc_%_H2_umol]]/2</f>
        <v>1.1839507582048401</v>
      </c>
      <c r="K65">
        <f>Table12[[#This Row],[calc_%_H2_umol/h]]/(Table12[[#This Row],[Amount]]/1000)</f>
        <v>235.84676458263749</v>
      </c>
    </row>
    <row r="66" spans="1:11" x14ac:dyDescent="0.25">
      <c r="A66">
        <v>339464</v>
      </c>
      <c r="B66" t="s">
        <v>86</v>
      </c>
      <c r="C66">
        <v>6</v>
      </c>
      <c r="D66">
        <v>5</v>
      </c>
      <c r="E66" s="1">
        <v>44861.300196759257</v>
      </c>
      <c r="F66" t="s">
        <v>71</v>
      </c>
      <c r="G66">
        <v>5.6966448769681703E-2</v>
      </c>
      <c r="H66">
        <v>6.37852944317299E-4</v>
      </c>
      <c r="I66">
        <v>0.15526853959464501</v>
      </c>
      <c r="J66">
        <f>Table12[[#This Row],[calc_%_H2_umol]]/2</f>
        <v>7.7634269797322505E-2</v>
      </c>
      <c r="K66">
        <f>Table12[[#This Row],[calc_%_H2_umol/h]]/(Table12[[#This Row],[Amount]]/1000)</f>
        <v>15.526853959464502</v>
      </c>
    </row>
    <row r="67" spans="1:11" x14ac:dyDescent="0.25">
      <c r="A67">
        <v>339465</v>
      </c>
      <c r="B67" t="s">
        <v>87</v>
      </c>
      <c r="C67">
        <v>6</v>
      </c>
      <c r="D67">
        <v>5.0149999999999997</v>
      </c>
      <c r="E67" s="1">
        <v>44861.309062499997</v>
      </c>
      <c r="F67" t="s">
        <v>72</v>
      </c>
      <c r="G67">
        <v>0.3731565966075</v>
      </c>
      <c r="H67">
        <v>7.7021459156857899E-3</v>
      </c>
      <c r="I67">
        <v>1.01708077380085</v>
      </c>
      <c r="J67">
        <f>Table12[[#This Row],[calc_%_H2_umol]]/2</f>
        <v>0.50854038690042502</v>
      </c>
      <c r="K67">
        <f>Table12[[#This Row],[calc_%_H2_umol/h]]/(Table12[[#This Row],[Amount]]/1000)</f>
        <v>101.4038657827368</v>
      </c>
    </row>
    <row r="68" spans="1:11" x14ac:dyDescent="0.25">
      <c r="A68">
        <v>339466</v>
      </c>
      <c r="B68" t="s">
        <v>88</v>
      </c>
      <c r="C68">
        <v>6</v>
      </c>
      <c r="D68">
        <v>5</v>
      </c>
      <c r="E68" s="1">
        <v>44861.317870370367</v>
      </c>
      <c r="F68" t="s">
        <v>73</v>
      </c>
      <c r="G68">
        <v>8.7051000528334394E-2</v>
      </c>
      <c r="H68">
        <v>8.4162887440970596E-4</v>
      </c>
      <c r="I68">
        <v>0.23726740939977201</v>
      </c>
      <c r="J68">
        <f>Table12[[#This Row],[calc_%_H2_umol]]/2</f>
        <v>0.118633704699886</v>
      </c>
      <c r="K68">
        <f>Table12[[#This Row],[calc_%_H2_umol/h]]/(Table12[[#This Row],[Amount]]/1000)</f>
        <v>23.726740939977201</v>
      </c>
    </row>
    <row r="69" spans="1:11" x14ac:dyDescent="0.25">
      <c r="A69">
        <v>339467</v>
      </c>
      <c r="B69" t="s">
        <v>89</v>
      </c>
      <c r="C69">
        <v>6</v>
      </c>
      <c r="D69">
        <v>4.9850000000000003</v>
      </c>
      <c r="E69" s="1">
        <v>44861.326608796298</v>
      </c>
      <c r="F69" t="s">
        <v>74</v>
      </c>
      <c r="G69">
        <v>1.9536260961803401E-2</v>
      </c>
      <c r="H69">
        <v>5.2242472910414702E-4</v>
      </c>
      <c r="I69">
        <v>5.3248302714869397E-2</v>
      </c>
      <c r="J69">
        <f>Table12[[#This Row],[calc_%_H2_umol]]/2</f>
        <v>2.6624151357434699E-2</v>
      </c>
      <c r="K69">
        <f>Table12[[#This Row],[calc_%_H2_umol/h]]/(Table12[[#This Row],[Amount]]/1000)</f>
        <v>5.3408528299768694</v>
      </c>
    </row>
    <row r="70" spans="1:11" x14ac:dyDescent="0.25">
      <c r="A70">
        <v>339468</v>
      </c>
      <c r="B70" t="s">
        <v>90</v>
      </c>
      <c r="C70">
        <v>6</v>
      </c>
      <c r="D70">
        <v>5.0049999999999999</v>
      </c>
      <c r="E70" s="1">
        <v>44861.335335648146</v>
      </c>
      <c r="F70" t="s">
        <v>75</v>
      </c>
      <c r="G70">
        <v>1.9791090368135499E-2</v>
      </c>
      <c r="H70">
        <v>9.3412068152501295E-4</v>
      </c>
      <c r="I70">
        <v>5.3942869264505103E-2</v>
      </c>
      <c r="J70">
        <f>Table12[[#This Row],[calc_%_H2_umol]]/2</f>
        <v>2.6971434632252551E-2</v>
      </c>
      <c r="K70">
        <f>Table12[[#This Row],[calc_%_H2_umol/h]]/(Table12[[#This Row],[Amount]]/1000)</f>
        <v>5.388898028422088</v>
      </c>
    </row>
    <row r="71" spans="1:11" x14ac:dyDescent="0.25">
      <c r="A71">
        <v>339469</v>
      </c>
      <c r="B71" t="s">
        <v>91</v>
      </c>
      <c r="C71">
        <v>6</v>
      </c>
      <c r="D71">
        <v>4.0999999999999996</v>
      </c>
      <c r="E71" s="1">
        <v>44861.344131944446</v>
      </c>
      <c r="F71" t="s">
        <v>76</v>
      </c>
      <c r="G71">
        <v>3.24950126302E-2</v>
      </c>
      <c r="H71">
        <v>6.95206323879241E-4</v>
      </c>
      <c r="I71">
        <v>8.8568855250215003E-2</v>
      </c>
      <c r="J71">
        <f>Table12[[#This Row],[calc_%_H2_umol]]/2</f>
        <v>4.4284427625107502E-2</v>
      </c>
      <c r="K71">
        <f>Table12[[#This Row],[calc_%_H2_umol/h]]/(Table12[[#This Row],[Amount]]/1000)</f>
        <v>10.801079908562807</v>
      </c>
    </row>
    <row r="72" spans="1:11" x14ac:dyDescent="0.25">
      <c r="A72">
        <v>339470</v>
      </c>
      <c r="B72" t="s">
        <v>92</v>
      </c>
      <c r="C72">
        <v>6</v>
      </c>
      <c r="D72">
        <v>4.5999999999999996</v>
      </c>
      <c r="E72" s="1">
        <v>44861.352951388886</v>
      </c>
      <c r="F72" t="s">
        <v>77</v>
      </c>
      <c r="G72">
        <v>8.9383360316098504E-2</v>
      </c>
      <c r="H72">
        <v>8.8990118495671999E-4</v>
      </c>
      <c r="I72">
        <v>0.24362452145215799</v>
      </c>
      <c r="J72">
        <f>Table12[[#This Row],[calc_%_H2_umol]]/2</f>
        <v>0.12181226072607899</v>
      </c>
      <c r="K72">
        <f>Table12[[#This Row],[calc_%_H2_umol/h]]/(Table12[[#This Row],[Amount]]/1000)</f>
        <v>26.480926244799782</v>
      </c>
    </row>
    <row r="73" spans="1:11" x14ac:dyDescent="0.25">
      <c r="A73">
        <v>339471</v>
      </c>
      <c r="B73" t="s">
        <v>94</v>
      </c>
      <c r="C73">
        <v>6</v>
      </c>
      <c r="D73">
        <v>5.6</v>
      </c>
      <c r="E73" s="1">
        <v>44861.361817129633</v>
      </c>
      <c r="F73" t="s">
        <v>78</v>
      </c>
      <c r="G73">
        <v>2.09877253383427E-2</v>
      </c>
      <c r="H73">
        <v>8.2501672719390603E-4</v>
      </c>
      <c r="I73">
        <v>5.72044340673796E-2</v>
      </c>
      <c r="J73">
        <f>Table12[[#This Row],[calc_%_H2_umol]]/2</f>
        <v>2.86022170336898E-2</v>
      </c>
      <c r="K73">
        <f>Table12[[#This Row],[calc_%_H2_umol/h]]/(Table12[[#This Row],[Amount]]/1000)</f>
        <v>5.1075387560160355</v>
      </c>
    </row>
    <row r="74" spans="1:11" x14ac:dyDescent="0.25">
      <c r="A74">
        <v>339472</v>
      </c>
      <c r="B74" t="s">
        <v>95</v>
      </c>
      <c r="C74">
        <v>6</v>
      </c>
      <c r="D74">
        <v>4.8</v>
      </c>
      <c r="E74" s="1">
        <v>44861.370613425926</v>
      </c>
      <c r="F74" t="s">
        <v>79</v>
      </c>
      <c r="G74">
        <v>0.43741889247613602</v>
      </c>
      <c r="H74">
        <v>9.5539653208382893E-3</v>
      </c>
      <c r="I74">
        <v>1.1922349750196</v>
      </c>
      <c r="J74">
        <f>Table12[[#This Row],[calc_%_H2_umol]]/2</f>
        <v>0.59611748750979998</v>
      </c>
      <c r="K74">
        <f>Table12[[#This Row],[calc_%_H2_umol/h]]/(Table12[[#This Row],[Amount]]/1000)</f>
        <v>124.19114323120834</v>
      </c>
    </row>
    <row r="75" spans="1:11" x14ac:dyDescent="0.25">
      <c r="A75">
        <v>339473</v>
      </c>
      <c r="B75" t="s">
        <v>96</v>
      </c>
      <c r="E75" s="1">
        <v>44861.378599537034</v>
      </c>
      <c r="F75" t="s">
        <v>80</v>
      </c>
      <c r="G75">
        <v>1.5659016498461999E-2</v>
      </c>
      <c r="H75">
        <v>5.5937397492601898E-4</v>
      </c>
      <c r="I75">
        <v>4.2680431652581098E-2</v>
      </c>
      <c r="J75">
        <f>Table12[[#This Row],[calc_%_H2_umol]]/2</f>
        <v>2.1340215826290549E-2</v>
      </c>
      <c r="K75" t="e">
        <f>Table12[[#This Row],[calc_%_H2_umol/h]]/(Table12[[#This Row],[Amount]]/1000)</f>
        <v>#DIV/0!</v>
      </c>
    </row>
    <row r="76" spans="1:11" x14ac:dyDescent="0.25">
      <c r="A76">
        <v>339474</v>
      </c>
      <c r="B76" t="s">
        <v>96</v>
      </c>
      <c r="E76" s="1">
        <v>44861.386597222219</v>
      </c>
      <c r="F76" t="s">
        <v>81</v>
      </c>
      <c r="G76">
        <v>1.4948767888917899E-2</v>
      </c>
      <c r="H76">
        <v>1.1483999793924101E-3</v>
      </c>
      <c r="I76">
        <v>4.0744568232361403E-2</v>
      </c>
      <c r="J76">
        <f>Table12[[#This Row],[calc_%_H2_umol]]/2</f>
        <v>2.0372284116180701E-2</v>
      </c>
      <c r="K76" t="e">
        <f>Table12[[#This Row],[calc_%_H2_umol/h]]/(Table12[[#This Row],[Amount]]/1000)</f>
        <v>#DIV/0!</v>
      </c>
    </row>
    <row r="77" spans="1:11" x14ac:dyDescent="0.25">
      <c r="A77">
        <v>339475</v>
      </c>
      <c r="B77" t="s">
        <v>82</v>
      </c>
      <c r="C77">
        <v>5</v>
      </c>
      <c r="D77">
        <v>5.0049999999999999</v>
      </c>
      <c r="E77" s="1">
        <v>44861.532175925924</v>
      </c>
      <c r="F77" t="s">
        <v>141</v>
      </c>
      <c r="G77">
        <v>0.48018683613423302</v>
      </c>
      <c r="H77">
        <v>1.04900446421883E-2</v>
      </c>
      <c r="I77">
        <v>1.30880387297051</v>
      </c>
      <c r="J77">
        <f>Table12[[#This Row],[calc_%_H2_umol]]/2</f>
        <v>0.65440193648525502</v>
      </c>
      <c r="K77">
        <f>Table12[[#This Row],[calc_%_H2_umol/h]]/(Table12[[#This Row],[Amount]]/1000)</f>
        <v>130.74963765939162</v>
      </c>
    </row>
    <row r="78" spans="1:11" x14ac:dyDescent="0.25">
      <c r="A78">
        <v>339476</v>
      </c>
      <c r="B78" t="s">
        <v>83</v>
      </c>
      <c r="C78">
        <v>5</v>
      </c>
      <c r="D78">
        <v>4.9550000000000001</v>
      </c>
      <c r="E78" s="1">
        <v>44861.540972222225</v>
      </c>
      <c r="F78" t="s">
        <v>142</v>
      </c>
      <c r="G78">
        <v>0.10044021354475299</v>
      </c>
      <c r="H78">
        <v>1.51812920801372E-3</v>
      </c>
      <c r="I78">
        <v>0.27376123333087599</v>
      </c>
      <c r="J78">
        <f>Table12[[#This Row],[calc_%_H2_umol]]/2</f>
        <v>0.13688061666543799</v>
      </c>
      <c r="K78">
        <f>Table12[[#This Row],[calc_%_H2_umol/h]]/(Table12[[#This Row],[Amount]]/1000)</f>
        <v>27.624746047515234</v>
      </c>
    </row>
    <row r="79" spans="1:11" x14ac:dyDescent="0.25">
      <c r="A79">
        <v>339477</v>
      </c>
      <c r="B79" t="s">
        <v>84</v>
      </c>
      <c r="C79">
        <v>5</v>
      </c>
      <c r="D79">
        <v>5</v>
      </c>
      <c r="E79" s="1">
        <v>44861.549745370372</v>
      </c>
      <c r="F79" t="s">
        <v>143</v>
      </c>
      <c r="G79">
        <v>4.3174202556557698E-2</v>
      </c>
      <c r="H79">
        <v>6.3609760084231597E-4</v>
      </c>
      <c r="I79">
        <v>0.117676202815856</v>
      </c>
      <c r="J79">
        <f>Table12[[#This Row],[calc_%_H2_umol]]/2</f>
        <v>5.8838101407928001E-2</v>
      </c>
      <c r="K79">
        <f>Table12[[#This Row],[calc_%_H2_umol/h]]/(Table12[[#This Row],[Amount]]/1000)</f>
        <v>11.7676202815856</v>
      </c>
    </row>
    <row r="80" spans="1:11" x14ac:dyDescent="0.25">
      <c r="A80">
        <v>339478</v>
      </c>
      <c r="B80" t="s">
        <v>85</v>
      </c>
      <c r="C80">
        <v>5</v>
      </c>
      <c r="D80">
        <v>5.0199999999999996</v>
      </c>
      <c r="E80" s="1">
        <v>44861.558530092596</v>
      </c>
      <c r="F80" t="s">
        <v>144</v>
      </c>
      <c r="G80">
        <v>0.85382108667010304</v>
      </c>
      <c r="H80">
        <v>2.13081398846609E-2</v>
      </c>
      <c r="I80">
        <v>2.3271865469159501</v>
      </c>
      <c r="J80">
        <f>Table12[[#This Row],[calc_%_H2_umol]]/2</f>
        <v>1.163593273457975</v>
      </c>
      <c r="K80">
        <f>Table12[[#This Row],[calc_%_H2_umol/h]]/(Table12[[#This Row],[Amount]]/1000)</f>
        <v>231.79148873664843</v>
      </c>
    </row>
    <row r="81" spans="1:11" x14ac:dyDescent="0.25">
      <c r="A81">
        <v>339479</v>
      </c>
      <c r="B81" t="s">
        <v>86</v>
      </c>
      <c r="C81">
        <v>5</v>
      </c>
      <c r="D81">
        <v>5</v>
      </c>
      <c r="E81" s="1">
        <v>44861.567395833335</v>
      </c>
      <c r="F81" t="s">
        <v>145</v>
      </c>
      <c r="G81">
        <v>2.6934407382335199E-2</v>
      </c>
      <c r="H81">
        <v>1.32414834894925E-3</v>
      </c>
      <c r="I81">
        <v>7.3412792782831596E-2</v>
      </c>
      <c r="J81">
        <f>Table12[[#This Row],[calc_%_H2_umol]]/2</f>
        <v>3.6706396391415798E-2</v>
      </c>
      <c r="K81">
        <f>Table12[[#This Row],[calc_%_H2_umol/h]]/(Table12[[#This Row],[Amount]]/1000)</f>
        <v>7.3412792782831593</v>
      </c>
    </row>
    <row r="82" spans="1:11" x14ac:dyDescent="0.25">
      <c r="A82">
        <v>339480</v>
      </c>
      <c r="B82" t="s">
        <v>87</v>
      </c>
      <c r="C82">
        <v>5</v>
      </c>
      <c r="D82">
        <v>4.9950000000000001</v>
      </c>
      <c r="E82" s="1">
        <v>44861.576249999998</v>
      </c>
      <c r="F82" t="s">
        <v>146</v>
      </c>
      <c r="G82">
        <v>0.329249664408237</v>
      </c>
      <c r="H82">
        <v>7.24878143005174E-3</v>
      </c>
      <c r="I82">
        <v>0.89740743295029002</v>
      </c>
      <c r="J82">
        <f>Table12[[#This Row],[calc_%_H2_umol]]/2</f>
        <v>0.44870371647514501</v>
      </c>
      <c r="K82">
        <f>Table12[[#This Row],[calc_%_H2_umol/h]]/(Table12[[#This Row],[Amount]]/1000)</f>
        <v>89.830573868897901</v>
      </c>
    </row>
    <row r="83" spans="1:11" x14ac:dyDescent="0.25">
      <c r="A83">
        <v>339481</v>
      </c>
      <c r="B83" t="s">
        <v>88</v>
      </c>
      <c r="C83">
        <v>5</v>
      </c>
      <c r="D83">
        <v>4.9950000000000001</v>
      </c>
      <c r="E83" s="1">
        <v>44861.585046296299</v>
      </c>
      <c r="F83" t="s">
        <v>147</v>
      </c>
      <c r="G83">
        <v>3.4756161116882699E-2</v>
      </c>
      <c r="H83">
        <v>1.2312224876252101E-3</v>
      </c>
      <c r="I83">
        <v>9.4731872796794403E-2</v>
      </c>
      <c r="J83">
        <f>Table12[[#This Row],[calc_%_H2_umol]]/2</f>
        <v>4.7365936398397201E-2</v>
      </c>
      <c r="K83">
        <f>Table12[[#This Row],[calc_%_H2_umol/h]]/(Table12[[#This Row],[Amount]]/1000)</f>
        <v>9.4826699496290683</v>
      </c>
    </row>
    <row r="84" spans="1:11" x14ac:dyDescent="0.25">
      <c r="A84">
        <v>339482</v>
      </c>
      <c r="B84" t="s">
        <v>89</v>
      </c>
      <c r="C84">
        <v>5</v>
      </c>
      <c r="D84">
        <v>4.9950000000000001</v>
      </c>
      <c r="E84" s="1">
        <v>44861.593854166669</v>
      </c>
      <c r="F84" t="s">
        <v>148</v>
      </c>
      <c r="G84">
        <v>2.5424259689622E-2</v>
      </c>
      <c r="H84">
        <v>9.5857436488083205E-4</v>
      </c>
      <c r="I84">
        <v>6.9296713373215996E-2</v>
      </c>
      <c r="J84">
        <f>Table12[[#This Row],[calc_%_H2_umol]]/2</f>
        <v>3.4648356686607998E-2</v>
      </c>
      <c r="K84">
        <f>Table12[[#This Row],[calc_%_H2_umol/h]]/(Table12[[#This Row],[Amount]]/1000)</f>
        <v>6.9366079452668661</v>
      </c>
    </row>
    <row r="85" spans="1:11" x14ac:dyDescent="0.25">
      <c r="A85">
        <v>339483</v>
      </c>
      <c r="B85" t="s">
        <v>90</v>
      </c>
      <c r="C85">
        <v>5</v>
      </c>
      <c r="D85">
        <v>5.0149999999999997</v>
      </c>
      <c r="E85" s="1">
        <v>44861.602650462963</v>
      </c>
      <c r="F85" t="s">
        <v>149</v>
      </c>
      <c r="G85">
        <v>4.8770689391978803E-2</v>
      </c>
      <c r="H85">
        <v>6.1282531025555996E-4</v>
      </c>
      <c r="I85">
        <v>0.13293006463388299</v>
      </c>
      <c r="J85">
        <f>Table12[[#This Row],[calc_%_H2_umol]]/2</f>
        <v>6.6465032316941494E-2</v>
      </c>
      <c r="K85">
        <f>Table12[[#This Row],[calc_%_H2_umol/h]]/(Table12[[#This Row],[Amount]]/1000)</f>
        <v>13.253246723218645</v>
      </c>
    </row>
    <row r="86" spans="1:11" x14ac:dyDescent="0.25">
      <c r="A86">
        <v>339484</v>
      </c>
      <c r="B86" t="s">
        <v>91</v>
      </c>
      <c r="C86">
        <v>5</v>
      </c>
      <c r="D86">
        <v>4.5999999999999996</v>
      </c>
      <c r="E86" s="1">
        <v>44861.611504629633</v>
      </c>
      <c r="F86" t="s">
        <v>150</v>
      </c>
      <c r="G86">
        <v>7.0892905779711704E-2</v>
      </c>
      <c r="H86">
        <v>8.5166749580203698E-4</v>
      </c>
      <c r="I86">
        <v>0.19322668317521899</v>
      </c>
      <c r="J86">
        <f>Table12[[#This Row],[calc_%_H2_umol]]/2</f>
        <v>9.6613341587609494E-2</v>
      </c>
      <c r="K86">
        <f>Table12[[#This Row],[calc_%_H2_umol/h]]/(Table12[[#This Row],[Amount]]/1000)</f>
        <v>21.002900345132499</v>
      </c>
    </row>
    <row r="87" spans="1:11" x14ac:dyDescent="0.25">
      <c r="A87">
        <v>339485</v>
      </c>
      <c r="B87" t="s">
        <v>92</v>
      </c>
      <c r="C87">
        <v>5</v>
      </c>
      <c r="D87">
        <v>4.5999999999999996</v>
      </c>
      <c r="E87" s="1">
        <v>44861.620347222219</v>
      </c>
      <c r="F87" t="s">
        <v>151</v>
      </c>
      <c r="G87">
        <v>0.21877221474711001</v>
      </c>
      <c r="H87">
        <v>3.8457820134555E-3</v>
      </c>
      <c r="I87">
        <v>0.59628857022501303</v>
      </c>
      <c r="J87">
        <f>Table12[[#This Row],[calc_%_H2_umol]]/2</f>
        <v>0.29814428511250651</v>
      </c>
      <c r="K87">
        <f>Table12[[#This Row],[calc_%_H2_umol/h]]/(Table12[[#This Row],[Amount]]/1000)</f>
        <v>64.813975024457932</v>
      </c>
    </row>
    <row r="88" spans="1:11" x14ac:dyDescent="0.25">
      <c r="A88">
        <v>339486</v>
      </c>
      <c r="B88" t="s">
        <v>94</v>
      </c>
      <c r="C88">
        <v>5</v>
      </c>
      <c r="D88">
        <v>5.8</v>
      </c>
      <c r="E88" s="1">
        <v>44861.629143518519</v>
      </c>
      <c r="F88" t="s">
        <v>152</v>
      </c>
      <c r="G88">
        <v>3.81378544629958E-2</v>
      </c>
      <c r="H88">
        <v>8.8143956316790199E-4</v>
      </c>
      <c r="I88">
        <v>0.10394906288934801</v>
      </c>
      <c r="J88">
        <f>Table12[[#This Row],[calc_%_H2_umol]]/2</f>
        <v>5.1974531444674003E-2</v>
      </c>
      <c r="K88">
        <f>Table12[[#This Row],[calc_%_H2_umol/h]]/(Table12[[#This Row],[Amount]]/1000)</f>
        <v>8.9611261111506906</v>
      </c>
    </row>
    <row r="89" spans="1:11" x14ac:dyDescent="0.25">
      <c r="A89">
        <v>339487</v>
      </c>
      <c r="B89" t="s">
        <v>95</v>
      </c>
      <c r="C89">
        <v>5</v>
      </c>
      <c r="D89">
        <v>5.6</v>
      </c>
      <c r="E89" s="1">
        <v>44861.637939814813</v>
      </c>
      <c r="F89" t="s">
        <v>153</v>
      </c>
      <c r="G89">
        <v>0.55155183461524004</v>
      </c>
      <c r="H89">
        <v>1.2751246584494599E-2</v>
      </c>
      <c r="I89">
        <v>1.5033172985329899</v>
      </c>
      <c r="J89">
        <f>Table12[[#This Row],[calc_%_H2_umol]]/2</f>
        <v>0.75165864926649495</v>
      </c>
      <c r="K89">
        <f>Table12[[#This Row],[calc_%_H2_umol/h]]/(Table12[[#This Row],[Amount]]/1000)</f>
        <v>134.22475879758838</v>
      </c>
    </row>
    <row r="90" spans="1:11" x14ac:dyDescent="0.25">
      <c r="B90" t="s">
        <v>96</v>
      </c>
      <c r="E90" s="1">
        <v>44861.645937499998</v>
      </c>
      <c r="F90" t="s">
        <v>154</v>
      </c>
      <c r="G90">
        <v>1.7101634957822302E-2</v>
      </c>
      <c r="H90">
        <v>4.73853224681431E-4</v>
      </c>
      <c r="I90">
        <v>4.6612452451047302E-2</v>
      </c>
      <c r="J90">
        <f>Table12[[#This Row],[calc_%_H2_umol]]/2</f>
        <v>2.3306226225523651E-2</v>
      </c>
      <c r="K90" t="e">
        <f>Table12[[#This Row],[calc_%_H2_umol/h]]/(Table12[[#This Row],[Amount]]/1000)</f>
        <v>#DIV/0!</v>
      </c>
    </row>
    <row r="91" spans="1:11" x14ac:dyDescent="0.25">
      <c r="B91" t="s">
        <v>96</v>
      </c>
      <c r="E91" s="1">
        <v>44861.653993055559</v>
      </c>
      <c r="F91" t="s">
        <v>155</v>
      </c>
      <c r="G91">
        <v>1.72745612739773E-2</v>
      </c>
      <c r="H91">
        <v>3.0171804851165902E-4</v>
      </c>
      <c r="I91">
        <v>4.7083782806840203E-2</v>
      </c>
      <c r="J91">
        <f>Table12[[#This Row],[calc_%_H2_umol]]/2</f>
        <v>2.3541891403420102E-2</v>
      </c>
      <c r="K91" t="e">
        <f>Table12[[#This Row],[calc_%_H2_umol/h]]/(Table12[[#This Row],[Amount]]/1000)</f>
        <v>#DIV/0!</v>
      </c>
    </row>
    <row r="92" spans="1:11" x14ac:dyDescent="0.25">
      <c r="A92">
        <v>339501</v>
      </c>
      <c r="B92" t="s">
        <v>82</v>
      </c>
      <c r="C92">
        <v>7</v>
      </c>
      <c r="D92">
        <v>5.0049999999999999</v>
      </c>
      <c r="E92" s="1">
        <v>44861.663715277777</v>
      </c>
      <c r="F92" t="s">
        <v>128</v>
      </c>
      <c r="G92">
        <v>0.873946813182783</v>
      </c>
      <c r="H92">
        <v>2.0248992819442702E-2</v>
      </c>
      <c r="I92">
        <v>2.3820415050780701</v>
      </c>
      <c r="J92">
        <f>Table12[[#This Row],[calc_%_H2_umol]]/2</f>
        <v>1.1910207525390351</v>
      </c>
      <c r="K92">
        <f>Table12[[#This Row],[calc_%_H2_umol/h]]/(Table12[[#This Row],[Amount]]/1000)</f>
        <v>237.96618432348353</v>
      </c>
    </row>
    <row r="93" spans="1:11" x14ac:dyDescent="0.25">
      <c r="A93">
        <v>339502</v>
      </c>
      <c r="B93" t="s">
        <v>83</v>
      </c>
      <c r="C93">
        <v>7</v>
      </c>
      <c r="D93">
        <v>4.99</v>
      </c>
      <c r="E93" s="1">
        <v>44861.672488425924</v>
      </c>
      <c r="F93" t="s">
        <v>129</v>
      </c>
      <c r="G93">
        <v>0.38239403121486698</v>
      </c>
      <c r="H93">
        <v>8.0819061026115493E-3</v>
      </c>
      <c r="I93">
        <v>1.04225845315534</v>
      </c>
      <c r="J93">
        <f>Table12[[#This Row],[calc_%_H2_umol]]/2</f>
        <v>0.52112922657767002</v>
      </c>
      <c r="K93">
        <f>Table12[[#This Row],[calc_%_H2_umol/h]]/(Table12[[#This Row],[Amount]]/1000)</f>
        <v>104.43471474502404</v>
      </c>
    </row>
    <row r="94" spans="1:11" x14ac:dyDescent="0.25">
      <c r="A94">
        <v>339503</v>
      </c>
      <c r="B94" t="s">
        <v>84</v>
      </c>
      <c r="C94">
        <v>7</v>
      </c>
      <c r="D94">
        <v>5.085</v>
      </c>
      <c r="E94" s="1">
        <v>44861.681296296294</v>
      </c>
      <c r="F94" t="s">
        <v>130</v>
      </c>
      <c r="G94">
        <v>2.2813452349083999E-2</v>
      </c>
      <c r="H94">
        <v>7.2775549873644598E-4</v>
      </c>
      <c r="I94">
        <v>6.2180660825034997E-2</v>
      </c>
      <c r="J94">
        <f>Table12[[#This Row],[calc_%_H2_umol]]/2</f>
        <v>3.1090330412517499E-2</v>
      </c>
      <c r="K94">
        <f>Table12[[#This Row],[calc_%_H2_umol/h]]/(Table12[[#This Row],[Amount]]/1000)</f>
        <v>6.1141259414980329</v>
      </c>
    </row>
    <row r="95" spans="1:11" x14ac:dyDescent="0.25">
      <c r="A95">
        <v>339504</v>
      </c>
      <c r="B95" t="s">
        <v>85</v>
      </c>
      <c r="C95">
        <v>7</v>
      </c>
      <c r="D95">
        <v>5.0199999999999996</v>
      </c>
      <c r="E95" s="1">
        <v>44861.690046296295</v>
      </c>
      <c r="F95" t="s">
        <v>131</v>
      </c>
      <c r="G95">
        <v>0.95800507078894304</v>
      </c>
      <c r="H95">
        <v>2.0671071484266799E-2</v>
      </c>
      <c r="I95">
        <v>2.6111518530329998</v>
      </c>
      <c r="J95">
        <f>Table12[[#This Row],[calc_%_H2_umol]]/2</f>
        <v>1.3055759265164999</v>
      </c>
      <c r="K95">
        <f>Table12[[#This Row],[calc_%_H2_umol/h]]/(Table12[[#This Row],[Amount]]/1000)</f>
        <v>260.07488576025901</v>
      </c>
    </row>
    <row r="96" spans="1:11" x14ac:dyDescent="0.25">
      <c r="A96">
        <v>339505</v>
      </c>
      <c r="B96" t="s">
        <v>86</v>
      </c>
      <c r="C96">
        <v>7</v>
      </c>
      <c r="D96">
        <v>5.0049999999999999</v>
      </c>
      <c r="E96" s="1">
        <v>44861.698900462965</v>
      </c>
      <c r="F96" t="s">
        <v>132</v>
      </c>
      <c r="G96">
        <v>0.11571908116495599</v>
      </c>
      <c r="H96">
        <v>1.59585181172022E-3</v>
      </c>
      <c r="I96">
        <v>0.31540552595020899</v>
      </c>
      <c r="J96">
        <f>Table12[[#This Row],[calc_%_H2_umol]]/2</f>
        <v>0.15770276297510449</v>
      </c>
      <c r="K96">
        <f>Table12[[#This Row],[calc_%_H2_umol/h]]/(Table12[[#This Row],[Amount]]/1000)</f>
        <v>31.509043551469428</v>
      </c>
    </row>
    <row r="97" spans="1:11" x14ac:dyDescent="0.25">
      <c r="A97">
        <v>339506</v>
      </c>
      <c r="B97" t="s">
        <v>87</v>
      </c>
      <c r="C97">
        <v>7</v>
      </c>
      <c r="D97">
        <v>4.9950000000000001</v>
      </c>
      <c r="E97" s="1">
        <v>44861.707754629628</v>
      </c>
      <c r="F97" t="s">
        <v>133</v>
      </c>
      <c r="G97">
        <v>0.77738675354594999</v>
      </c>
      <c r="H97">
        <v>1.98063050243894E-2</v>
      </c>
      <c r="I97">
        <v>2.11885607283181</v>
      </c>
      <c r="J97">
        <f>Table12[[#This Row],[calc_%_H2_umol]]/2</f>
        <v>1.059428036415905</v>
      </c>
      <c r="K97">
        <f>Table12[[#This Row],[calc_%_H2_umol/h]]/(Table12[[#This Row],[Amount]]/1000)</f>
        <v>212.09770498816914</v>
      </c>
    </row>
    <row r="98" spans="1:11" x14ac:dyDescent="0.25">
      <c r="A98">
        <v>339507</v>
      </c>
      <c r="B98" t="s">
        <v>88</v>
      </c>
      <c r="C98">
        <v>7</v>
      </c>
      <c r="D98">
        <v>5.0049999999999999</v>
      </c>
      <c r="E98" s="1">
        <v>44861.716527777775</v>
      </c>
      <c r="F98" t="s">
        <v>134</v>
      </c>
      <c r="G98">
        <v>0.25537674102518998</v>
      </c>
      <c r="H98">
        <v>5.6614571300967398E-3</v>
      </c>
      <c r="I98">
        <v>0.69605837263502701</v>
      </c>
      <c r="J98">
        <f>Table12[[#This Row],[calc_%_H2_umol]]/2</f>
        <v>0.34802918631751351</v>
      </c>
      <c r="K98">
        <f>Table12[[#This Row],[calc_%_H2_umol/h]]/(Table12[[#This Row],[Amount]]/1000)</f>
        <v>69.536300962540167</v>
      </c>
    </row>
    <row r="99" spans="1:11" x14ac:dyDescent="0.25">
      <c r="A99">
        <v>339508</v>
      </c>
      <c r="B99" t="s">
        <v>89</v>
      </c>
      <c r="C99">
        <v>7</v>
      </c>
      <c r="D99">
        <v>5.0149999999999997</v>
      </c>
      <c r="E99" s="1">
        <v>44861.725266203706</v>
      </c>
      <c r="F99" t="s">
        <v>135</v>
      </c>
      <c r="G99">
        <v>2.1269570325759098E-2</v>
      </c>
      <c r="H99">
        <v>9.9584066879183008E-4</v>
      </c>
      <c r="I99">
        <v>5.7972634657961403E-2</v>
      </c>
      <c r="J99">
        <f>Table12[[#This Row],[calc_%_H2_umol]]/2</f>
        <v>2.8986317328980701E-2</v>
      </c>
      <c r="K99">
        <f>Table12[[#This Row],[calc_%_H2_umol/h]]/(Table12[[#This Row],[Amount]]/1000)</f>
        <v>5.7799236947120045</v>
      </c>
    </row>
    <row r="100" spans="1:11" x14ac:dyDescent="0.25">
      <c r="A100">
        <v>339509</v>
      </c>
      <c r="B100" t="s">
        <v>90</v>
      </c>
      <c r="C100">
        <v>7</v>
      </c>
      <c r="D100">
        <v>5.0049999999999999</v>
      </c>
      <c r="E100" s="1">
        <v>44861.734097222223</v>
      </c>
      <c r="F100" t="s">
        <v>136</v>
      </c>
      <c r="G100">
        <v>6.9394760060424304E-2</v>
      </c>
      <c r="H100">
        <v>5.8483773801343698E-4</v>
      </c>
      <c r="I100">
        <v>0.18914331651014599</v>
      </c>
      <c r="J100">
        <f>Table12[[#This Row],[calc_%_H2_umol]]/2</f>
        <v>9.4571658255072993E-2</v>
      </c>
      <c r="K100">
        <f>Table12[[#This Row],[calc_%_H2_umol/h]]/(Table12[[#This Row],[Amount]]/1000)</f>
        <v>18.895436214799798</v>
      </c>
    </row>
    <row r="101" spans="1:11" x14ac:dyDescent="0.25">
      <c r="A101">
        <v>339510</v>
      </c>
      <c r="B101" t="s">
        <v>91</v>
      </c>
      <c r="C101">
        <v>7</v>
      </c>
      <c r="D101">
        <v>4.0999999999999996</v>
      </c>
      <c r="E101" s="1">
        <v>44861.742847222224</v>
      </c>
      <c r="F101" t="s">
        <v>137</v>
      </c>
      <c r="G101">
        <v>5.36226980148563E-2</v>
      </c>
      <c r="H101">
        <v>9.96943822023436E-4</v>
      </c>
      <c r="I101">
        <v>0.146154766352973</v>
      </c>
      <c r="J101">
        <f>Table12[[#This Row],[calc_%_H2_umol]]/2</f>
        <v>7.3077383176486502E-2</v>
      </c>
      <c r="K101">
        <f>Table12[[#This Row],[calc_%_H2_umol/h]]/(Table12[[#This Row],[Amount]]/1000)</f>
        <v>17.823751994265002</v>
      </c>
    </row>
    <row r="102" spans="1:11" x14ac:dyDescent="0.25">
      <c r="A102">
        <v>339511</v>
      </c>
      <c r="B102" t="s">
        <v>92</v>
      </c>
      <c r="C102">
        <v>7</v>
      </c>
      <c r="D102">
        <v>5.4</v>
      </c>
      <c r="E102" s="1">
        <v>44861.75167824074</v>
      </c>
      <c r="F102" t="s">
        <v>138</v>
      </c>
      <c r="G102">
        <v>0.119878005775455</v>
      </c>
      <c r="H102">
        <v>1.82621523875976E-3</v>
      </c>
      <c r="I102">
        <v>0.32674114831219198</v>
      </c>
      <c r="J102">
        <f>Table12[[#This Row],[calc_%_H2_umol]]/2</f>
        <v>0.16337057415609599</v>
      </c>
      <c r="K102">
        <f>Table12[[#This Row],[calc_%_H2_umol/h]]/(Table12[[#This Row],[Amount]]/1000)</f>
        <v>30.253810028906663</v>
      </c>
    </row>
    <row r="103" spans="1:11" x14ac:dyDescent="0.25">
      <c r="A103">
        <v>339512</v>
      </c>
      <c r="B103" t="s">
        <v>94</v>
      </c>
      <c r="C103">
        <v>7</v>
      </c>
      <c r="D103">
        <v>5.0999999999999996</v>
      </c>
      <c r="E103" s="1">
        <v>44861.760416666664</v>
      </c>
      <c r="F103" t="s">
        <v>139</v>
      </c>
      <c r="G103">
        <v>4.4858113893117398E-2</v>
      </c>
      <c r="H103">
        <v>9.1882359063351501E-4</v>
      </c>
      <c r="I103">
        <v>0.12226589481318501</v>
      </c>
      <c r="J103">
        <f>Table12[[#This Row],[calc_%_H2_umol]]/2</f>
        <v>6.1132947406592503E-2</v>
      </c>
      <c r="K103">
        <f>Table12[[#This Row],[calc_%_H2_umol/h]]/(Table12[[#This Row],[Amount]]/1000)</f>
        <v>11.986852432665199</v>
      </c>
    </row>
    <row r="104" spans="1:11" x14ac:dyDescent="0.25">
      <c r="A104">
        <v>339513</v>
      </c>
      <c r="B104" t="s">
        <v>95</v>
      </c>
      <c r="C104">
        <v>7</v>
      </c>
      <c r="D104">
        <v>5.9</v>
      </c>
      <c r="E104" s="1">
        <v>44861.769224537034</v>
      </c>
      <c r="F104" t="s">
        <v>140</v>
      </c>
      <c r="G104">
        <v>0.25536568752872701</v>
      </c>
      <c r="H104">
        <v>5.2019806900059197E-3</v>
      </c>
      <c r="I104">
        <v>0.69602824507239702</v>
      </c>
      <c r="J104">
        <f>Table12[[#This Row],[calc_%_H2_umol]]/2</f>
        <v>0.34801412253619851</v>
      </c>
      <c r="K104">
        <f>Table12[[#This Row],[calc_%_H2_umol/h]]/(Table12[[#This Row],[Amount]]/1000)</f>
        <v>58.985444497660758</v>
      </c>
    </row>
    <row r="105" spans="1:11" x14ac:dyDescent="0.25">
      <c r="B105" t="s">
        <v>96</v>
      </c>
      <c r="E105" s="1"/>
      <c r="J105">
        <f>Table12[[#This Row],[calc_%_H2_umol]]/2</f>
        <v>0</v>
      </c>
      <c r="K105" t="e">
        <f>Table12[[#This Row],[calc_%_H2_umol/h]]/(Table12[[#This Row],[Amount]]/1000)</f>
        <v>#DIV/0!</v>
      </c>
    </row>
    <row r="106" spans="1:11" x14ac:dyDescent="0.25">
      <c r="B106" t="s">
        <v>96</v>
      </c>
      <c r="E106" s="1"/>
      <c r="J106">
        <f>Table12[[#This Row],[calc_%_H2_umol]]/2</f>
        <v>0</v>
      </c>
      <c r="K106" t="e">
        <f>Table12[[#This Row],[calc_%_H2_umol/h]]/(Table12[[#This Row],[Amount]]/1000)</f>
        <v>#DIV/0!</v>
      </c>
    </row>
    <row r="107" spans="1:11" x14ac:dyDescent="0.25">
      <c r="B107" t="s">
        <v>102</v>
      </c>
      <c r="C107">
        <v>1</v>
      </c>
      <c r="D107">
        <v>4.5</v>
      </c>
      <c r="E107" s="1"/>
      <c r="J107">
        <f>Table12[[#This Row],[calc_%_H2_umol]]/2</f>
        <v>0</v>
      </c>
      <c r="K107">
        <f>Table12[[#This Row],[calc_%_H2_umol/h]]/(Table12[[#This Row],[Amount]]/1000)</f>
        <v>0</v>
      </c>
    </row>
    <row r="108" spans="1:11" x14ac:dyDescent="0.25">
      <c r="B108" t="s">
        <v>102</v>
      </c>
      <c r="C108">
        <v>2</v>
      </c>
      <c r="D108">
        <v>5.8</v>
      </c>
      <c r="E108" s="1"/>
      <c r="J108">
        <f>Table12[[#This Row],[calc_%_H2_umol]]/2</f>
        <v>0</v>
      </c>
      <c r="K108">
        <f>Table12[[#This Row],[calc_%_H2_umol/h]]/(Table12[[#This Row],[Amount]]/1000)</f>
        <v>0</v>
      </c>
    </row>
    <row r="109" spans="1:11" x14ac:dyDescent="0.25">
      <c r="B109" t="s">
        <v>102</v>
      </c>
      <c r="C109">
        <v>3</v>
      </c>
      <c r="D109">
        <v>5.0999999999999996</v>
      </c>
      <c r="E109" s="1"/>
      <c r="J109">
        <f>Table12[[#This Row],[calc_%_H2_umol]]/2</f>
        <v>0</v>
      </c>
      <c r="K109">
        <f>Table12[[#This Row],[calc_%_H2_umol/h]]/(Table12[[#This Row],[Amount]]/1000)</f>
        <v>0</v>
      </c>
    </row>
    <row r="110" spans="1:11" x14ac:dyDescent="0.25">
      <c r="B110" t="s">
        <v>102</v>
      </c>
      <c r="C110">
        <v>4</v>
      </c>
      <c r="D110">
        <v>4.5999999999999996</v>
      </c>
      <c r="E110" s="1"/>
      <c r="J110">
        <f>Table12[[#This Row],[calc_%_H2_umol]]/2</f>
        <v>0</v>
      </c>
      <c r="K110">
        <f>Table12[[#This Row],[calc_%_H2_umol/h]]/(Table12[[#This Row],[Amount]]/1000)</f>
        <v>0</v>
      </c>
    </row>
    <row r="111" spans="1:11" x14ac:dyDescent="0.25">
      <c r="B111" t="s">
        <v>96</v>
      </c>
      <c r="E111" s="1"/>
      <c r="J111">
        <f>Table12[[#This Row],[calc_%_H2_umol]]/2</f>
        <v>0</v>
      </c>
      <c r="K111" t="e">
        <f>Table12[[#This Row],[calc_%_H2_umol/h]]/(Table12[[#This Row],[Amount]]/1000)</f>
        <v>#DIV/0!</v>
      </c>
    </row>
    <row r="112" spans="1:11" x14ac:dyDescent="0.25">
      <c r="B112" t="s">
        <v>103</v>
      </c>
      <c r="C112">
        <v>1</v>
      </c>
      <c r="D112">
        <v>5.4</v>
      </c>
      <c r="E112" s="1"/>
      <c r="J112">
        <f>Table12[[#This Row],[calc_%_H2_umol]]/2</f>
        <v>0</v>
      </c>
      <c r="K112">
        <f>Table12[[#This Row],[calc_%_H2_umol/h]]/(Table12[[#This Row],[Amount]]/1000)</f>
        <v>0</v>
      </c>
    </row>
    <row r="113" spans="2:11" x14ac:dyDescent="0.25">
      <c r="B113" t="s">
        <v>103</v>
      </c>
      <c r="C113">
        <v>2</v>
      </c>
      <c r="D113">
        <v>4.5999999999999996</v>
      </c>
      <c r="E113" s="1"/>
      <c r="J113">
        <f>Table12[[#This Row],[calc_%_H2_umol]]/2</f>
        <v>0</v>
      </c>
      <c r="K113">
        <f>Table12[[#This Row],[calc_%_H2_umol/h]]/(Table12[[#This Row],[Amount]]/1000)</f>
        <v>0</v>
      </c>
    </row>
    <row r="114" spans="2:11" x14ac:dyDescent="0.25">
      <c r="B114" t="s">
        <v>103</v>
      </c>
      <c r="C114">
        <v>3</v>
      </c>
      <c r="D114">
        <v>4.4000000000000004</v>
      </c>
      <c r="E114" s="1"/>
      <c r="J114">
        <f>Table12[[#This Row],[calc_%_H2_umol]]/2</f>
        <v>0</v>
      </c>
      <c r="K114">
        <f>Table12[[#This Row],[calc_%_H2_umol/h]]/(Table12[[#This Row],[Amount]]/1000)</f>
        <v>0</v>
      </c>
    </row>
    <row r="115" spans="2:11" x14ac:dyDescent="0.25">
      <c r="B115" t="s">
        <v>103</v>
      </c>
      <c r="C115">
        <v>4</v>
      </c>
      <c r="D115">
        <v>5.3</v>
      </c>
      <c r="E115" s="1"/>
      <c r="J115">
        <f>Table12[[#This Row],[calc_%_H2_umol]]/2</f>
        <v>0</v>
      </c>
      <c r="K115">
        <f>Table12[[#This Row],[calc_%_H2_umol/h]]/(Table12[[#This Row],[Amount]]/1000)</f>
        <v>0</v>
      </c>
    </row>
    <row r="116" spans="2:11" x14ac:dyDescent="0.25">
      <c r="B116" t="s">
        <v>96</v>
      </c>
      <c r="E116" s="1"/>
      <c r="J116">
        <f>Table12[[#This Row],[calc_%_H2_umol]]/2</f>
        <v>0</v>
      </c>
      <c r="K116" t="e">
        <f>Table12[[#This Row],[calc_%_H2_umol/h]]/(Table12[[#This Row],[Amount]]/1000)</f>
        <v>#DIV/0!</v>
      </c>
    </row>
    <row r="117" spans="2:11" x14ac:dyDescent="0.25">
      <c r="B117" t="s">
        <v>101</v>
      </c>
      <c r="C117">
        <v>1</v>
      </c>
      <c r="D117">
        <v>5</v>
      </c>
      <c r="E117" s="1"/>
      <c r="J117">
        <f>Table12[[#This Row],[calc_%_H2_umol]]/2</f>
        <v>0</v>
      </c>
      <c r="K117">
        <f>Table12[[#This Row],[calc_%_H2_umol/h]]/(Table12[[#This Row],[Amount]]/1000)</f>
        <v>0</v>
      </c>
    </row>
    <row r="118" spans="2:11" x14ac:dyDescent="0.25">
      <c r="B118" t="s">
        <v>101</v>
      </c>
      <c r="C118">
        <v>2</v>
      </c>
      <c r="D118">
        <v>5</v>
      </c>
      <c r="E118" s="1"/>
      <c r="J118">
        <f>Table12[[#This Row],[calc_%_H2_umol]]/2</f>
        <v>0</v>
      </c>
      <c r="K118">
        <f>Table12[[#This Row],[calc_%_H2_umol/h]]/(Table12[[#This Row],[Amount]]/1000)</f>
        <v>0</v>
      </c>
    </row>
    <row r="119" spans="2:11" x14ac:dyDescent="0.25">
      <c r="B119" t="s">
        <v>101</v>
      </c>
      <c r="C119">
        <v>3</v>
      </c>
      <c r="D119">
        <v>5</v>
      </c>
      <c r="E119" s="1"/>
      <c r="J119">
        <f>Table12[[#This Row],[calc_%_H2_umol]]/2</f>
        <v>0</v>
      </c>
      <c r="K119">
        <f>Table12[[#This Row],[calc_%_H2_umol/h]]/(Table12[[#This Row],[Amount]]/1000)</f>
        <v>0</v>
      </c>
    </row>
    <row r="120" spans="2:11" x14ac:dyDescent="0.25">
      <c r="B120" t="s">
        <v>101</v>
      </c>
      <c r="C120">
        <v>4</v>
      </c>
      <c r="D120">
        <v>5.1849999999999996</v>
      </c>
      <c r="E120" s="1"/>
      <c r="J120">
        <f>Table12[[#This Row],[calc_%_H2_umol]]/2</f>
        <v>0</v>
      </c>
      <c r="K120">
        <f>Table12[[#This Row],[calc_%_H2_umol/h]]/(Table12[[#This Row],[Amount]]/1000)</f>
        <v>0</v>
      </c>
    </row>
    <row r="121" spans="2:11" x14ac:dyDescent="0.25">
      <c r="B121" t="s">
        <v>96</v>
      </c>
      <c r="E121" s="1"/>
      <c r="J121">
        <f>Table12[[#This Row],[calc_%_H2_umol]]/2</f>
        <v>0</v>
      </c>
      <c r="K121" t="e">
        <f>Table12[[#This Row],[calc_%_H2_umol/h]]/(Table12[[#This Row],[Amount]]/1000)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54B7-DFFF-4B15-98D8-E2966851DA66}">
  <dimension ref="A1:N91"/>
  <sheetViews>
    <sheetView topLeftCell="A19" workbookViewId="0">
      <selection activeCell="P11" sqref="P11"/>
    </sheetView>
  </sheetViews>
  <sheetFormatPr defaultRowHeight="15" x14ac:dyDescent="0.25"/>
  <cols>
    <col min="2" max="2" width="8.28515625" bestFit="1" customWidth="1"/>
    <col min="3" max="3" width="7.5703125" bestFit="1" customWidth="1"/>
    <col min="4" max="4" width="10.7109375" hidden="1" customWidth="1"/>
    <col min="6" max="6" width="0" hidden="1" customWidth="1"/>
    <col min="7" max="7" width="18.28515625" hidden="1" customWidth="1"/>
    <col min="8" max="13" width="0" hidden="1" customWidth="1"/>
    <col min="14" max="14" width="21.28515625" bestFit="1" customWidth="1"/>
  </cols>
  <sheetData>
    <row r="1" spans="1:14" x14ac:dyDescent="0.25">
      <c r="A1" t="s">
        <v>0</v>
      </c>
      <c r="B1" t="s">
        <v>97</v>
      </c>
      <c r="C1" t="s">
        <v>98</v>
      </c>
      <c r="D1" t="s">
        <v>163</v>
      </c>
      <c r="E1" t="s">
        <v>164</v>
      </c>
      <c r="F1" t="s">
        <v>1</v>
      </c>
      <c r="G1" t="s">
        <v>2</v>
      </c>
      <c r="H1" t="s">
        <v>161</v>
      </c>
      <c r="I1" t="s">
        <v>162</v>
      </c>
      <c r="J1" t="s">
        <v>3</v>
      </c>
      <c r="K1" t="s">
        <v>4</v>
      </c>
      <c r="L1" t="s">
        <v>5</v>
      </c>
      <c r="M1" t="s">
        <v>6</v>
      </c>
      <c r="N1" t="s">
        <v>100</v>
      </c>
    </row>
    <row r="2" spans="1:14" x14ac:dyDescent="0.25">
      <c r="A2">
        <v>341208</v>
      </c>
      <c r="B2" t="s">
        <v>82</v>
      </c>
      <c r="C2">
        <v>1</v>
      </c>
      <c r="D2">
        <v>5.03</v>
      </c>
      <c r="E2" t="s">
        <v>168</v>
      </c>
      <c r="F2" s="1">
        <v>44895.555254629631</v>
      </c>
      <c r="G2" t="s">
        <v>7</v>
      </c>
      <c r="H2">
        <v>0.978827</v>
      </c>
      <c r="I2">
        <v>99.841262309415598</v>
      </c>
      <c r="J2">
        <v>1.8540666158288501E-2</v>
      </c>
      <c r="K2">
        <v>5.3420445300349597E-4</v>
      </c>
      <c r="L2">
        <v>5.0534695767124098E-2</v>
      </c>
      <c r="M2">
        <f>Table2[[#This Row],[calc_%_H2_umol]]/2</f>
        <v>2.5267347883562049E-2</v>
      </c>
      <c r="N2">
        <f>Table2[[#This Row],[calc_%_H2_umol/h]]/(Table2[[#This Row],[Dispense]]/1000)</f>
        <v>5.0233295991177034</v>
      </c>
    </row>
    <row r="3" spans="1:14" x14ac:dyDescent="0.25">
      <c r="A3">
        <v>341209</v>
      </c>
      <c r="B3" t="s">
        <v>83</v>
      </c>
      <c r="C3">
        <v>1</v>
      </c>
      <c r="D3">
        <v>5.0599999999999996</v>
      </c>
      <c r="E3" t="s">
        <v>168</v>
      </c>
      <c r="F3" s="1">
        <v>44895.563402777778</v>
      </c>
      <c r="G3" t="s">
        <v>8</v>
      </c>
      <c r="H3">
        <v>0.92580200000000001</v>
      </c>
      <c r="I3">
        <v>99.771604112891595</v>
      </c>
      <c r="J3">
        <v>2.0431155634015399E-2</v>
      </c>
      <c r="K3">
        <v>7.5940735916905705E-4</v>
      </c>
      <c r="L3">
        <v>5.5687439993851999E-2</v>
      </c>
      <c r="M3">
        <f>Table2[[#This Row],[calc_%_H2_umol]]/2</f>
        <v>2.7843719996925999E-2</v>
      </c>
      <c r="N3">
        <f>Table2[[#This Row],[calc_%_H2_umol/h]]/(Table2[[#This Row],[Dispense]]/1000)</f>
        <v>5.5027114618430835</v>
      </c>
    </row>
    <row r="4" spans="1:14" x14ac:dyDescent="0.25">
      <c r="A4">
        <v>341210</v>
      </c>
      <c r="B4" t="s">
        <v>84</v>
      </c>
      <c r="C4">
        <v>1</v>
      </c>
      <c r="D4">
        <v>4.93</v>
      </c>
      <c r="E4" t="s">
        <v>168</v>
      </c>
      <c r="F4" s="1">
        <v>44895.571562500001</v>
      </c>
      <c r="G4" t="s">
        <v>9</v>
      </c>
      <c r="H4">
        <v>0.92580200000000001</v>
      </c>
      <c r="I4">
        <v>99.843333215533605</v>
      </c>
      <c r="J4">
        <v>2.0037876937628801E-2</v>
      </c>
      <c r="K4">
        <v>9.7341999940001001E-4</v>
      </c>
      <c r="L4">
        <v>5.4615514146964299E-2</v>
      </c>
      <c r="M4">
        <f>Table2[[#This Row],[calc_%_H2_umol]]/2</f>
        <v>2.7307757073482149E-2</v>
      </c>
      <c r="N4">
        <f>Table2[[#This Row],[calc_%_H2_umol/h]]/(Table2[[#This Row],[Dispense]]/1000)</f>
        <v>5.5390987978665622</v>
      </c>
    </row>
    <row r="5" spans="1:14" x14ac:dyDescent="0.25">
      <c r="A5">
        <v>341211</v>
      </c>
      <c r="B5" t="s">
        <v>85</v>
      </c>
      <c r="C5">
        <v>1</v>
      </c>
      <c r="D5">
        <v>4.92</v>
      </c>
      <c r="E5" t="s">
        <v>168</v>
      </c>
      <c r="F5" s="1">
        <v>44895.579699074071</v>
      </c>
      <c r="G5" t="s">
        <v>10</v>
      </c>
      <c r="H5">
        <v>0.92857699999999999</v>
      </c>
      <c r="I5">
        <v>99.849697240004105</v>
      </c>
      <c r="J5">
        <v>2.1089915532510599E-2</v>
      </c>
      <c r="K5">
        <v>8.0214820286831398E-4</v>
      </c>
      <c r="L5">
        <v>5.7482965072068001E-2</v>
      </c>
      <c r="M5">
        <f>Table2[[#This Row],[calc_%_H2_umol]]/2</f>
        <v>2.8741482536034001E-2</v>
      </c>
      <c r="N5">
        <f>Table2[[#This Row],[calc_%_H2_umol/h]]/(Table2[[#This Row],[Dispense]]/1000)</f>
        <v>5.8417647430963413</v>
      </c>
    </row>
    <row r="6" spans="1:14" x14ac:dyDescent="0.25">
      <c r="A6">
        <v>341212</v>
      </c>
      <c r="B6" t="s">
        <v>86</v>
      </c>
      <c r="C6">
        <v>1</v>
      </c>
      <c r="D6">
        <v>5.04</v>
      </c>
      <c r="E6" t="s">
        <v>168</v>
      </c>
      <c r="F6" s="1">
        <v>44895.587835648148</v>
      </c>
      <c r="G6" t="s">
        <v>11</v>
      </c>
      <c r="H6">
        <v>0.92302700000000004</v>
      </c>
      <c r="I6">
        <v>99.862851838034501</v>
      </c>
      <c r="J6">
        <v>2.1061005911401601E-2</v>
      </c>
      <c r="K6">
        <v>5.8101640720320004E-4</v>
      </c>
      <c r="L6">
        <v>5.7404168609469799E-2</v>
      </c>
      <c r="M6">
        <f>Table2[[#This Row],[calc_%_H2_umol]]/2</f>
        <v>2.87020843047349E-2</v>
      </c>
      <c r="N6">
        <f>Table2[[#This Row],[calc_%_H2_umol/h]]/(Table2[[#This Row],[Dispense]]/1000)</f>
        <v>5.6948579969712103</v>
      </c>
    </row>
    <row r="7" spans="1:14" x14ac:dyDescent="0.25">
      <c r="A7">
        <v>341213</v>
      </c>
      <c r="B7" t="s">
        <v>87</v>
      </c>
      <c r="C7">
        <v>1</v>
      </c>
      <c r="D7">
        <v>5.0999999999999996</v>
      </c>
      <c r="E7" t="s">
        <v>168</v>
      </c>
      <c r="F7" s="1">
        <v>44895.596909722219</v>
      </c>
      <c r="G7" t="s">
        <v>12</v>
      </c>
      <c r="H7">
        <v>0.92857699999999999</v>
      </c>
      <c r="I7">
        <v>99.8874894668933</v>
      </c>
      <c r="J7">
        <v>2.1366059214138401E-2</v>
      </c>
      <c r="K7">
        <v>1.2538260072585199E-3</v>
      </c>
      <c r="L7">
        <v>5.8235626104845097E-2</v>
      </c>
      <c r="M7">
        <f>Table2[[#This Row],[calc_%_H2_umol]]/2</f>
        <v>2.9117813052422548E-2</v>
      </c>
      <c r="N7">
        <f>Table2[[#This Row],[calc_%_H2_umol/h]]/(Table2[[#This Row],[Dispense]]/1000)</f>
        <v>5.709375108318147</v>
      </c>
    </row>
    <row r="8" spans="1:14" x14ac:dyDescent="0.25">
      <c r="A8">
        <v>341214</v>
      </c>
      <c r="B8" t="s">
        <v>88</v>
      </c>
      <c r="C8">
        <v>1</v>
      </c>
      <c r="D8">
        <v>5.03</v>
      </c>
      <c r="E8" t="s">
        <v>168</v>
      </c>
      <c r="F8" s="1">
        <v>44895.605057870373</v>
      </c>
      <c r="G8" t="s">
        <v>13</v>
      </c>
      <c r="H8">
        <v>0.92857699999999999</v>
      </c>
      <c r="I8">
        <v>99.820263572862103</v>
      </c>
      <c r="J8">
        <v>2.0933935723978E-2</v>
      </c>
      <c r="K8">
        <v>9.1566628163162599E-4</v>
      </c>
      <c r="L8">
        <v>5.7057824351518002E-2</v>
      </c>
      <c r="M8">
        <f>Table2[[#This Row],[calc_%_H2_umol]]/2</f>
        <v>2.8528912175759001E-2</v>
      </c>
      <c r="N8">
        <f>Table2[[#This Row],[calc_%_H2_umol/h]]/(Table2[[#This Row],[Dispense]]/1000)</f>
        <v>5.671751923610139</v>
      </c>
    </row>
    <row r="9" spans="1:14" x14ac:dyDescent="0.25">
      <c r="A9">
        <v>341215</v>
      </c>
      <c r="B9" t="s">
        <v>89</v>
      </c>
      <c r="C9">
        <v>1</v>
      </c>
      <c r="D9">
        <v>5</v>
      </c>
      <c r="E9" t="s">
        <v>168</v>
      </c>
      <c r="F9" s="1">
        <v>44895.613171296296</v>
      </c>
      <c r="G9" t="s">
        <v>14</v>
      </c>
      <c r="H9">
        <v>0.92580200000000001</v>
      </c>
      <c r="I9">
        <v>99.769395686607197</v>
      </c>
      <c r="J9">
        <v>2.0814303639799601E-2</v>
      </c>
      <c r="K9">
        <v>1.1882682018599399E-3</v>
      </c>
      <c r="L9">
        <v>5.6731753490507499E-2</v>
      </c>
      <c r="M9">
        <f>Table2[[#This Row],[calc_%_H2_umol]]/2</f>
        <v>2.8365876745253749E-2</v>
      </c>
      <c r="N9">
        <f>Table2[[#This Row],[calc_%_H2_umol/h]]/(Table2[[#This Row],[Dispense]]/1000)</f>
        <v>5.6731753490507497</v>
      </c>
    </row>
    <row r="10" spans="1:14" x14ac:dyDescent="0.25">
      <c r="A10">
        <v>341216</v>
      </c>
      <c r="B10" t="s">
        <v>90</v>
      </c>
      <c r="C10">
        <v>1</v>
      </c>
      <c r="D10">
        <v>5.01</v>
      </c>
      <c r="E10" t="s">
        <v>168</v>
      </c>
      <c r="F10" s="1">
        <v>44895.621307870373</v>
      </c>
      <c r="G10" t="s">
        <v>15</v>
      </c>
      <c r="H10">
        <v>0.92580200000000001</v>
      </c>
      <c r="I10">
        <v>99.765012764684499</v>
      </c>
      <c r="J10">
        <v>2.1075045948838401E-2</v>
      </c>
      <c r="K10">
        <v>9.6580251025204296E-4</v>
      </c>
      <c r="L10">
        <v>5.7442436329430399E-2</v>
      </c>
      <c r="M10">
        <f>Table2[[#This Row],[calc_%_H2_umol]]/2</f>
        <v>2.87212181647152E-2</v>
      </c>
      <c r="N10">
        <f>Table2[[#This Row],[calc_%_H2_umol/h]]/(Table2[[#This Row],[Dispense]]/1000)</f>
        <v>5.7327780767894616</v>
      </c>
    </row>
    <row r="11" spans="1:14" x14ac:dyDescent="0.25">
      <c r="A11">
        <v>341217</v>
      </c>
      <c r="B11" t="s">
        <v>95</v>
      </c>
      <c r="C11">
        <v>1</v>
      </c>
      <c r="D11">
        <v>4.9400000000000004</v>
      </c>
      <c r="E11" t="s">
        <v>168</v>
      </c>
      <c r="F11" s="1">
        <v>44895.630254629628</v>
      </c>
      <c r="G11" t="s">
        <v>16</v>
      </c>
      <c r="H11">
        <v>0.92302700000000004</v>
      </c>
      <c r="I11">
        <v>99.860338003342605</v>
      </c>
      <c r="J11">
        <v>2.24311855767007E-2</v>
      </c>
      <c r="K11">
        <v>1.55540764334838E-3</v>
      </c>
      <c r="L11">
        <v>6.1138749230308903E-2</v>
      </c>
      <c r="M11">
        <f>Table2[[#This Row],[calc_%_H2_umol]]/2</f>
        <v>3.0569374615154452E-2</v>
      </c>
      <c r="N11">
        <f>Table2[[#This Row],[calc_%_H2_umol/h]]/(Table2[[#This Row],[Dispense]]/1000)</f>
        <v>6.1881325131891591</v>
      </c>
    </row>
    <row r="12" spans="1:14" x14ac:dyDescent="0.25">
      <c r="A12">
        <v>341218</v>
      </c>
      <c r="B12" t="s">
        <v>165</v>
      </c>
      <c r="C12">
        <v>1</v>
      </c>
      <c r="D12">
        <v>4.95</v>
      </c>
      <c r="E12" t="s">
        <v>168</v>
      </c>
      <c r="F12" s="1">
        <v>44895.639340277776</v>
      </c>
      <c r="G12" t="s">
        <v>17</v>
      </c>
      <c r="H12">
        <v>0.92580200000000001</v>
      </c>
      <c r="I12">
        <v>99.845215383493397</v>
      </c>
      <c r="J12">
        <v>2.7338266575465099E-2</v>
      </c>
      <c r="K12">
        <v>1.51738236512516E-3</v>
      </c>
      <c r="L12">
        <v>7.4513556977782003E-2</v>
      </c>
      <c r="M12">
        <f>Table2[[#This Row],[calc_%_H2_umol]]/2</f>
        <v>3.7256778488891001E-2</v>
      </c>
      <c r="N12">
        <f>Table2[[#This Row],[calc_%_H2_umol/h]]/(Table2[[#This Row],[Dispense]]/1000)</f>
        <v>7.5266219169476765</v>
      </c>
    </row>
    <row r="13" spans="1:14" x14ac:dyDescent="0.25">
      <c r="A13">
        <v>341219</v>
      </c>
      <c r="B13" t="s">
        <v>96</v>
      </c>
      <c r="C13" t="s">
        <v>96</v>
      </c>
      <c r="D13" t="s">
        <v>96</v>
      </c>
      <c r="E13" t="s">
        <v>96</v>
      </c>
      <c r="F13" s="1">
        <v>44895.647268518522</v>
      </c>
      <c r="G13" t="s">
        <v>18</v>
      </c>
      <c r="H13">
        <v>0.93135199999999996</v>
      </c>
      <c r="I13">
        <v>99.6191048445408</v>
      </c>
      <c r="J13">
        <v>2.1728331754818898E-2</v>
      </c>
      <c r="K13">
        <v>9.5574827190528602E-4</v>
      </c>
      <c r="L13">
        <v>5.9223041145479403E-2</v>
      </c>
      <c r="M13">
        <f>Table2[[#This Row],[calc_%_H2_umol]]/2</f>
        <v>2.9611520572739702E-2</v>
      </c>
      <c r="N13" t="e">
        <f>Table2[[#This Row],[calc_%_H2_umol/h]]/(Table2[[#This Row],[Dispense]]/1000)</f>
        <v>#VALUE!</v>
      </c>
    </row>
    <row r="14" spans="1:14" x14ac:dyDescent="0.25">
      <c r="A14">
        <v>341220</v>
      </c>
      <c r="B14" t="s">
        <v>96</v>
      </c>
      <c r="C14" t="s">
        <v>96</v>
      </c>
      <c r="D14" t="s">
        <v>96</v>
      </c>
      <c r="E14" t="s">
        <v>96</v>
      </c>
      <c r="F14" s="1">
        <v>44895.65519675926</v>
      </c>
      <c r="G14" t="s">
        <v>19</v>
      </c>
      <c r="H14">
        <v>0.92580200000000001</v>
      </c>
      <c r="I14">
        <v>99.599594379643605</v>
      </c>
      <c r="J14">
        <v>2.16096355733306E-2</v>
      </c>
      <c r="K14">
        <v>8.0247531921760805E-4</v>
      </c>
      <c r="L14">
        <v>5.8899521193767602E-2</v>
      </c>
      <c r="M14">
        <f>Table2[[#This Row],[calc_%_H2_umol]]/2</f>
        <v>2.9449760596883801E-2</v>
      </c>
      <c r="N14" t="e">
        <f>Table2[[#This Row],[calc_%_H2_umol/h]]/(Table2[[#This Row],[Dispense]]/1000)</f>
        <v>#VALUE!</v>
      </c>
    </row>
    <row r="15" spans="1:14" x14ac:dyDescent="0.25">
      <c r="A15">
        <v>341221</v>
      </c>
      <c r="B15" t="s">
        <v>166</v>
      </c>
      <c r="C15">
        <v>1</v>
      </c>
      <c r="D15">
        <v>4.95</v>
      </c>
      <c r="E15" t="s">
        <v>168</v>
      </c>
      <c r="F15" s="1">
        <v>44895.663124999999</v>
      </c>
      <c r="G15" t="s">
        <v>20</v>
      </c>
      <c r="H15">
        <v>0.93135199999999996</v>
      </c>
      <c r="I15">
        <v>99.610547988020002</v>
      </c>
      <c r="J15">
        <v>2.1437147880666099E-2</v>
      </c>
      <c r="K15">
        <v>6.4934401576174103E-4</v>
      </c>
      <c r="L15">
        <v>5.8429386356218999E-2</v>
      </c>
      <c r="M15">
        <f>Table2[[#This Row],[calc_%_H2_umol]]/2</f>
        <v>2.9214693178109499E-2</v>
      </c>
      <c r="N15">
        <f>Table2[[#This Row],[calc_%_H2_umol/h]]/(Table2[[#This Row],[Dispense]]/1000)</f>
        <v>5.9019582177998986</v>
      </c>
    </row>
    <row r="16" spans="1:14" x14ac:dyDescent="0.25">
      <c r="A16">
        <v>341222</v>
      </c>
      <c r="B16" t="s">
        <v>167</v>
      </c>
      <c r="C16">
        <v>1</v>
      </c>
      <c r="D16">
        <v>5.01</v>
      </c>
      <c r="E16" t="s">
        <v>168</v>
      </c>
      <c r="F16" s="1">
        <v>44895.671076388891</v>
      </c>
      <c r="G16" t="s">
        <v>21</v>
      </c>
      <c r="H16">
        <v>0.92857699999999999</v>
      </c>
      <c r="I16">
        <v>99.611032840291003</v>
      </c>
      <c r="J16">
        <v>2.13215670111516E-2</v>
      </c>
      <c r="K16">
        <v>3.6381284498411402E-4</v>
      </c>
      <c r="L16">
        <v>5.8114357541852103E-2</v>
      </c>
      <c r="M16">
        <f>Table2[[#This Row],[calc_%_H2_umol]]/2</f>
        <v>2.9057178770926052E-2</v>
      </c>
      <c r="N16">
        <f>Table2[[#This Row],[calc_%_H2_umol/h]]/(Table2[[#This Row],[Dispense]]/1000)</f>
        <v>5.7998360820211685</v>
      </c>
    </row>
    <row r="17" spans="1:14" x14ac:dyDescent="0.25">
      <c r="A17">
        <v>341223</v>
      </c>
      <c r="B17" t="s">
        <v>82</v>
      </c>
      <c r="C17">
        <v>2</v>
      </c>
      <c r="D17">
        <v>5.08</v>
      </c>
      <c r="E17" t="s">
        <v>168</v>
      </c>
      <c r="F17" s="1">
        <v>44895.680196759262</v>
      </c>
      <c r="G17" t="s">
        <v>22</v>
      </c>
      <c r="H17">
        <v>0.93420199999999998</v>
      </c>
      <c r="I17">
        <v>99.8430635277264</v>
      </c>
      <c r="J17">
        <v>2.13402577531226E-2</v>
      </c>
      <c r="K17">
        <v>6.9842342069375901E-4</v>
      </c>
      <c r="L17">
        <v>5.8165301286327201E-2</v>
      </c>
      <c r="M17">
        <f>Table2[[#This Row],[calc_%_H2_umol]]/2</f>
        <v>2.90826506431636E-2</v>
      </c>
      <c r="N17">
        <f>Table2[[#This Row],[calc_%_H2_umol/h]]/(Table2[[#This Row],[Dispense]]/1000)</f>
        <v>5.7249312289692122</v>
      </c>
    </row>
    <row r="18" spans="1:14" x14ac:dyDescent="0.25">
      <c r="A18">
        <v>341224</v>
      </c>
      <c r="B18" t="s">
        <v>83</v>
      </c>
      <c r="C18">
        <v>2</v>
      </c>
      <c r="D18">
        <v>4.92</v>
      </c>
      <c r="E18" t="s">
        <v>168</v>
      </c>
      <c r="F18" s="1">
        <v>44895.688356481478</v>
      </c>
      <c r="G18" t="s">
        <v>23</v>
      </c>
      <c r="H18">
        <v>0.92302700000000004</v>
      </c>
      <c r="I18">
        <v>99.763652534521796</v>
      </c>
      <c r="J18">
        <v>2.16366951758507E-2</v>
      </c>
      <c r="K18">
        <v>5.2421980132423898E-4</v>
      </c>
      <c r="L18">
        <v>5.8973275220147198E-2</v>
      </c>
      <c r="M18">
        <f>Table2[[#This Row],[calc_%_H2_umol]]/2</f>
        <v>2.9486637610073599E-2</v>
      </c>
      <c r="N18">
        <f>Table2[[#This Row],[calc_%_H2_umol/h]]/(Table2[[#This Row],[Dispense]]/1000)</f>
        <v>5.9932190264377239</v>
      </c>
    </row>
    <row r="19" spans="1:14" x14ac:dyDescent="0.25">
      <c r="A19">
        <v>341225</v>
      </c>
      <c r="B19" t="s">
        <v>84</v>
      </c>
      <c r="C19">
        <v>2</v>
      </c>
      <c r="D19">
        <v>4.91</v>
      </c>
      <c r="E19" t="s">
        <v>168</v>
      </c>
      <c r="F19" s="1">
        <v>44895.696504629632</v>
      </c>
      <c r="G19" t="s">
        <v>24</v>
      </c>
      <c r="H19">
        <v>0.92302700000000004</v>
      </c>
      <c r="I19">
        <v>99.817398713578896</v>
      </c>
      <c r="J19">
        <v>2.12616710977831E-2</v>
      </c>
      <c r="K19">
        <v>1.08983210412666E-3</v>
      </c>
      <c r="L19">
        <v>5.7951104413084799E-2</v>
      </c>
      <c r="M19">
        <f>Table2[[#This Row],[calc_%_H2_umol]]/2</f>
        <v>2.8975552206542399E-2</v>
      </c>
      <c r="N19">
        <f>Table2[[#This Row],[calc_%_H2_umol/h]]/(Table2[[#This Row],[Dispense]]/1000)</f>
        <v>5.901334461617596</v>
      </c>
    </row>
    <row r="20" spans="1:14" x14ac:dyDescent="0.25">
      <c r="A20">
        <v>341226</v>
      </c>
      <c r="B20" t="s">
        <v>85</v>
      </c>
      <c r="C20">
        <v>2</v>
      </c>
      <c r="D20">
        <v>5.05</v>
      </c>
      <c r="E20" t="s">
        <v>168</v>
      </c>
      <c r="F20" s="1">
        <v>44895.705300925925</v>
      </c>
      <c r="G20" t="s">
        <v>25</v>
      </c>
      <c r="H20">
        <v>0.92025199999999996</v>
      </c>
      <c r="I20">
        <v>99.866320874502705</v>
      </c>
      <c r="J20">
        <v>2.1169375419983601E-2</v>
      </c>
      <c r="K20">
        <v>2.0544621677620902E-3</v>
      </c>
      <c r="L20">
        <v>5.7699542038874702E-2</v>
      </c>
      <c r="M20">
        <f>Table2[[#This Row],[calc_%_H2_umol]]/2</f>
        <v>2.8849771019437351E-2</v>
      </c>
      <c r="N20">
        <f>Table2[[#This Row],[calc_%_H2_umol/h]]/(Table2[[#This Row],[Dispense]]/1000)</f>
        <v>5.7128259444430398</v>
      </c>
    </row>
    <row r="21" spans="1:14" x14ac:dyDescent="0.25">
      <c r="A21">
        <v>341227</v>
      </c>
      <c r="B21" t="s">
        <v>86</v>
      </c>
      <c r="C21">
        <v>2</v>
      </c>
      <c r="D21">
        <v>5.04</v>
      </c>
      <c r="E21" t="s">
        <v>168</v>
      </c>
      <c r="F21" s="1">
        <v>44895.713437500002</v>
      </c>
      <c r="G21" t="s">
        <v>26</v>
      </c>
      <c r="H21">
        <v>0.92580200000000001</v>
      </c>
      <c r="I21">
        <v>99.870753298644999</v>
      </c>
      <c r="J21">
        <v>2.1320601334716801E-2</v>
      </c>
      <c r="K21">
        <v>8.5169841832048395E-4</v>
      </c>
      <c r="L21">
        <v>5.8111725480823301E-2</v>
      </c>
      <c r="M21">
        <f>Table2[[#This Row],[calc_%_H2_umol]]/2</f>
        <v>2.905586274041165E-2</v>
      </c>
      <c r="N21">
        <f>Table2[[#This Row],[calc_%_H2_umol/h]]/(Table2[[#This Row],[Dispense]]/1000)</f>
        <v>5.7650521310340572</v>
      </c>
    </row>
    <row r="22" spans="1:14" x14ac:dyDescent="0.25">
      <c r="A22">
        <v>341228</v>
      </c>
      <c r="B22" t="s">
        <v>87</v>
      </c>
      <c r="C22">
        <v>2</v>
      </c>
      <c r="D22">
        <v>5.08</v>
      </c>
      <c r="E22" t="s">
        <v>168</v>
      </c>
      <c r="F22" s="1">
        <v>44895.722083333334</v>
      </c>
      <c r="G22" t="s">
        <v>27</v>
      </c>
      <c r="H22">
        <v>0.92580200000000001</v>
      </c>
      <c r="I22">
        <v>99.874701553170993</v>
      </c>
      <c r="J22">
        <v>2.13868514064205E-2</v>
      </c>
      <c r="K22">
        <v>1.06723380961977E-3</v>
      </c>
      <c r="L22">
        <v>5.8292297591313602E-2</v>
      </c>
      <c r="M22">
        <f>Table2[[#This Row],[calc_%_H2_umol]]/2</f>
        <v>2.9146148795656801E-2</v>
      </c>
      <c r="N22">
        <f>Table2[[#This Row],[calc_%_H2_umol/h]]/(Table2[[#This Row],[Dispense]]/1000)</f>
        <v>5.7374308652867718</v>
      </c>
    </row>
    <row r="23" spans="1:14" x14ac:dyDescent="0.25">
      <c r="A23">
        <v>341229</v>
      </c>
      <c r="B23" t="s">
        <v>88</v>
      </c>
      <c r="C23">
        <v>2</v>
      </c>
      <c r="D23">
        <v>5.05</v>
      </c>
      <c r="E23" t="s">
        <v>168</v>
      </c>
      <c r="F23" s="1">
        <v>44895.730243055557</v>
      </c>
      <c r="G23" t="s">
        <v>28</v>
      </c>
      <c r="H23">
        <v>0.92025199999999996</v>
      </c>
      <c r="I23">
        <v>99.828353119130497</v>
      </c>
      <c r="J23">
        <v>2.1029558470088801E-2</v>
      </c>
      <c r="K23">
        <v>1.26862890572745E-3</v>
      </c>
      <c r="L23">
        <v>5.7318455029071402E-2</v>
      </c>
      <c r="M23">
        <f>Table2[[#This Row],[calc_%_H2_umol]]/2</f>
        <v>2.8659227514535701E-2</v>
      </c>
      <c r="N23">
        <f>Table2[[#This Row],[calc_%_H2_umol/h]]/(Table2[[#This Row],[Dispense]]/1000)</f>
        <v>5.6750945573338027</v>
      </c>
    </row>
    <row r="24" spans="1:14" x14ac:dyDescent="0.25">
      <c r="A24">
        <v>341230</v>
      </c>
      <c r="B24" t="s">
        <v>89</v>
      </c>
      <c r="C24">
        <v>2</v>
      </c>
      <c r="D24">
        <v>5.0599999999999996</v>
      </c>
      <c r="E24" t="s">
        <v>168</v>
      </c>
      <c r="F24" s="1">
        <v>44895.738368055558</v>
      </c>
      <c r="G24" t="s">
        <v>29</v>
      </c>
      <c r="H24">
        <v>0.92580200000000001</v>
      </c>
      <c r="I24">
        <v>99.772770093460394</v>
      </c>
      <c r="J24">
        <v>2.1056973461333599E-2</v>
      </c>
      <c r="K24">
        <v>1.0452953019635699E-3</v>
      </c>
      <c r="L24">
        <v>5.7393177707867803E-2</v>
      </c>
      <c r="M24">
        <f>Table2[[#This Row],[calc_%_H2_umol]]/2</f>
        <v>2.8696588853933901E-2</v>
      </c>
      <c r="N24">
        <f>Table2[[#This Row],[calc_%_H2_umol/h]]/(Table2[[#This Row],[Dispense]]/1000)</f>
        <v>5.6712626193545264</v>
      </c>
    </row>
    <row r="25" spans="1:14" x14ac:dyDescent="0.25">
      <c r="A25">
        <v>341231</v>
      </c>
      <c r="B25" t="s">
        <v>90</v>
      </c>
      <c r="C25">
        <v>2</v>
      </c>
      <c r="D25">
        <v>4.99</v>
      </c>
      <c r="E25" t="s">
        <v>168</v>
      </c>
      <c r="F25" s="1">
        <v>44895.746527777781</v>
      </c>
      <c r="G25" t="s">
        <v>30</v>
      </c>
      <c r="H25">
        <v>0.92580200000000001</v>
      </c>
      <c r="I25">
        <v>99.769981524683303</v>
      </c>
      <c r="J25">
        <v>2.0841915659029001E-2</v>
      </c>
      <c r="K25">
        <v>9.898069924417479E-4</v>
      </c>
      <c r="L25">
        <v>5.6807013191499903E-2</v>
      </c>
      <c r="M25">
        <f>Table2[[#This Row],[calc_%_H2_umol]]/2</f>
        <v>2.8403506595749951E-2</v>
      </c>
      <c r="N25">
        <f>Table2[[#This Row],[calc_%_H2_umol/h]]/(Table2[[#This Row],[Dispense]]/1000)</f>
        <v>5.6920854901302498</v>
      </c>
    </row>
    <row r="26" spans="1:14" x14ac:dyDescent="0.25">
      <c r="A26">
        <v>341232</v>
      </c>
      <c r="B26" t="s">
        <v>95</v>
      </c>
      <c r="C26">
        <v>2</v>
      </c>
      <c r="D26">
        <v>5.03</v>
      </c>
      <c r="E26" t="s">
        <v>168</v>
      </c>
      <c r="F26" s="1">
        <v>44895.755509259259</v>
      </c>
      <c r="G26" t="s">
        <v>31</v>
      </c>
      <c r="H26">
        <v>0.92302700000000004</v>
      </c>
      <c r="I26">
        <v>99.853046022109694</v>
      </c>
      <c r="J26">
        <v>2.4150213726948401E-2</v>
      </c>
      <c r="K26">
        <v>1.0583043024655701E-3</v>
      </c>
      <c r="L26">
        <v>6.5824156100064299E-2</v>
      </c>
      <c r="M26">
        <f>Table2[[#This Row],[calc_%_H2_umol]]/2</f>
        <v>3.2912078050032149E-2</v>
      </c>
      <c r="N26">
        <f>Table2[[#This Row],[calc_%_H2_umol/h]]/(Table2[[#This Row],[Dispense]]/1000)</f>
        <v>6.5431566699865096</v>
      </c>
    </row>
    <row r="27" spans="1:14" x14ac:dyDescent="0.25">
      <c r="A27">
        <v>341233</v>
      </c>
      <c r="B27" t="s">
        <v>165</v>
      </c>
      <c r="C27">
        <v>2</v>
      </c>
      <c r="D27">
        <v>5.08</v>
      </c>
      <c r="E27" t="s">
        <v>168</v>
      </c>
      <c r="F27" s="1">
        <v>44895.76457175926</v>
      </c>
      <c r="G27" t="s">
        <v>32</v>
      </c>
      <c r="H27">
        <v>0.93135199999999996</v>
      </c>
      <c r="I27">
        <v>99.697966576755505</v>
      </c>
      <c r="J27">
        <v>0.17577280378584401</v>
      </c>
      <c r="K27">
        <v>2.5664339776053599E-3</v>
      </c>
      <c r="L27">
        <v>0.47908878179552999</v>
      </c>
      <c r="M27">
        <f>Table2[[#This Row],[calc_%_H2_umol]]/2</f>
        <v>0.239544390897765</v>
      </c>
      <c r="N27">
        <f>Table2[[#This Row],[calc_%_H2_umol/h]]/(Table2[[#This Row],[Dispense]]/1000)</f>
        <v>47.154407657040352</v>
      </c>
    </row>
    <row r="28" spans="1:14" x14ac:dyDescent="0.25">
      <c r="A28">
        <v>341234</v>
      </c>
      <c r="B28" t="s">
        <v>96</v>
      </c>
      <c r="C28" t="s">
        <v>96</v>
      </c>
      <c r="D28" t="s">
        <v>96</v>
      </c>
      <c r="E28" t="s">
        <v>96</v>
      </c>
      <c r="F28" s="1">
        <v>44895.772511574076</v>
      </c>
      <c r="G28" t="s">
        <v>33</v>
      </c>
      <c r="H28">
        <v>0.93135199999999996</v>
      </c>
      <c r="I28">
        <v>99.617478867188595</v>
      </c>
      <c r="J28">
        <v>2.1566940214289499E-2</v>
      </c>
      <c r="K28">
        <v>5.6791577265486403E-4</v>
      </c>
      <c r="L28">
        <v>5.8783150133451499E-2</v>
      </c>
      <c r="M28">
        <f>Table2[[#This Row],[calc_%_H2_umol]]/2</f>
        <v>2.939157506672575E-2</v>
      </c>
      <c r="N28" t="e">
        <f>Table2[[#This Row],[calc_%_H2_umol/h]]/(Table2[[#This Row],[Dispense]]/1000)</f>
        <v>#VALUE!</v>
      </c>
    </row>
    <row r="29" spans="1:14" x14ac:dyDescent="0.25">
      <c r="A29">
        <v>341235</v>
      </c>
      <c r="B29" t="s">
        <v>96</v>
      </c>
      <c r="C29" t="s">
        <v>96</v>
      </c>
      <c r="D29" t="s">
        <v>96</v>
      </c>
      <c r="E29" t="s">
        <v>96</v>
      </c>
      <c r="F29" s="1">
        <v>44895.780462962961</v>
      </c>
      <c r="G29" t="s">
        <v>34</v>
      </c>
      <c r="H29">
        <v>0.92580200000000001</v>
      </c>
      <c r="I29">
        <v>99.444219323362603</v>
      </c>
      <c r="J29">
        <v>2.1226526048500401E-2</v>
      </c>
      <c r="K29">
        <v>7.6398972020604104E-4</v>
      </c>
      <c r="L29">
        <v>5.7855312581332002E-2</v>
      </c>
      <c r="M29">
        <f>Table2[[#This Row],[calc_%_H2_umol]]/2</f>
        <v>2.8927656290666001E-2</v>
      </c>
      <c r="N29" t="e">
        <f>Table2[[#This Row],[calc_%_H2_umol/h]]/(Table2[[#This Row],[Dispense]]/1000)</f>
        <v>#VALUE!</v>
      </c>
    </row>
    <row r="30" spans="1:14" x14ac:dyDescent="0.25">
      <c r="A30">
        <v>341236</v>
      </c>
      <c r="B30" t="s">
        <v>96</v>
      </c>
      <c r="C30" t="s">
        <v>96</v>
      </c>
      <c r="D30" t="s">
        <v>96</v>
      </c>
      <c r="E30" t="s">
        <v>96</v>
      </c>
      <c r="F30" s="1">
        <v>44895.78837962963</v>
      </c>
      <c r="G30" t="s">
        <v>35</v>
      </c>
      <c r="H30">
        <v>0.93135199999999996</v>
      </c>
      <c r="I30">
        <v>99.609646381572304</v>
      </c>
      <c r="J30">
        <v>2.09599307398965E-2</v>
      </c>
      <c r="K30">
        <v>7.2713279521110304E-4</v>
      </c>
      <c r="L30">
        <v>5.71286767259521E-2</v>
      </c>
      <c r="M30">
        <f>Table2[[#This Row],[calc_%_H2_umol]]/2</f>
        <v>2.856433836297605E-2</v>
      </c>
      <c r="N30" t="e">
        <f>Table2[[#This Row],[calc_%_H2_umol/h]]/(Table2[[#This Row],[Dispense]]/1000)</f>
        <v>#VALUE!</v>
      </c>
    </row>
    <row r="31" spans="1:14" x14ac:dyDescent="0.25">
      <c r="A31">
        <v>341237</v>
      </c>
      <c r="B31" t="s">
        <v>96</v>
      </c>
      <c r="C31" t="s">
        <v>96</v>
      </c>
      <c r="D31" t="s">
        <v>96</v>
      </c>
      <c r="E31" t="s">
        <v>96</v>
      </c>
      <c r="F31" s="1">
        <v>44895.796331018515</v>
      </c>
      <c r="G31" t="s">
        <v>36</v>
      </c>
      <c r="H31">
        <v>0.93135199999999996</v>
      </c>
      <c r="I31">
        <v>99.617921926237699</v>
      </c>
      <c r="J31">
        <v>2.1125688199390098E-2</v>
      </c>
      <c r="K31">
        <v>2.4927416714754598E-4</v>
      </c>
      <c r="L31">
        <v>5.7580467547011502E-2</v>
      </c>
      <c r="M31">
        <f>Table2[[#This Row],[calc_%_H2_umol]]/2</f>
        <v>2.8790233773505751E-2</v>
      </c>
      <c r="N31" t="e">
        <f>Table2[[#This Row],[calc_%_H2_umol/h]]/(Table2[[#This Row],[Dispense]]/1000)</f>
        <v>#VALUE!</v>
      </c>
    </row>
    <row r="32" spans="1:14" x14ac:dyDescent="0.25">
      <c r="A32">
        <v>341238</v>
      </c>
      <c r="B32" t="s">
        <v>82</v>
      </c>
      <c r="C32">
        <v>3</v>
      </c>
      <c r="D32">
        <v>5.0199999999999996</v>
      </c>
      <c r="E32" t="s">
        <v>168</v>
      </c>
      <c r="F32" s="1">
        <v>44895.806284722225</v>
      </c>
      <c r="G32" t="s">
        <v>37</v>
      </c>
      <c r="H32">
        <v>0.93135199999999996</v>
      </c>
      <c r="I32">
        <v>99.872393420401593</v>
      </c>
      <c r="J32">
        <v>2.1775236491002301E-2</v>
      </c>
      <c r="K32">
        <v>1.44316518440582E-3</v>
      </c>
      <c r="L32">
        <v>5.9350885342275103E-2</v>
      </c>
      <c r="M32">
        <f>Table2[[#This Row],[calc_%_H2_umol]]/2</f>
        <v>2.9675442671137552E-2</v>
      </c>
      <c r="N32">
        <f>Table2[[#This Row],[calc_%_H2_umol/h]]/(Table2[[#This Row],[Dispense]]/1000)</f>
        <v>5.9114427631748123</v>
      </c>
    </row>
    <row r="33" spans="1:14" x14ac:dyDescent="0.25">
      <c r="A33">
        <v>341239</v>
      </c>
      <c r="B33" t="s">
        <v>83</v>
      </c>
      <c r="C33">
        <v>3</v>
      </c>
      <c r="D33">
        <v>5.04</v>
      </c>
      <c r="E33" t="s">
        <v>168</v>
      </c>
      <c r="F33" s="1">
        <v>44895.814421296294</v>
      </c>
      <c r="G33" t="s">
        <v>38</v>
      </c>
      <c r="H33">
        <v>0.92302700000000004</v>
      </c>
      <c r="I33">
        <v>99.766044255273798</v>
      </c>
      <c r="J33">
        <v>2.1416320862163399E-2</v>
      </c>
      <c r="K33">
        <v>9.44316918687578E-4</v>
      </c>
      <c r="L33">
        <v>5.8372619946922298E-2</v>
      </c>
      <c r="M33">
        <f>Table2[[#This Row],[calc_%_H2_umol]]/2</f>
        <v>2.9186309973461149E-2</v>
      </c>
      <c r="N33">
        <f>Table2[[#This Row],[calc_%_H2_umol/h]]/(Table2[[#This Row],[Dispense]]/1000)</f>
        <v>5.790934518543879</v>
      </c>
    </row>
    <row r="34" spans="1:14" x14ac:dyDescent="0.25">
      <c r="A34">
        <v>341240</v>
      </c>
      <c r="B34" t="s">
        <v>84</v>
      </c>
      <c r="C34">
        <v>3</v>
      </c>
      <c r="D34">
        <v>4.95</v>
      </c>
      <c r="E34" t="s">
        <v>168</v>
      </c>
      <c r="F34" s="1">
        <v>44895.822557870371</v>
      </c>
      <c r="G34" t="s">
        <v>39</v>
      </c>
      <c r="H34">
        <v>0.93420199999999998</v>
      </c>
      <c r="I34">
        <v>99.844470629414403</v>
      </c>
      <c r="J34">
        <v>2.11342319997922E-2</v>
      </c>
      <c r="K34">
        <v>7.0541950844223795E-4</v>
      </c>
      <c r="L34">
        <v>5.7603754647395498E-2</v>
      </c>
      <c r="M34">
        <f>Table2[[#This Row],[calc_%_H2_umol]]/2</f>
        <v>2.8801877323697749E-2</v>
      </c>
      <c r="N34">
        <f>Table2[[#This Row],[calc_%_H2_umol/h]]/(Table2[[#This Row],[Dispense]]/1000)</f>
        <v>5.8185610754944941</v>
      </c>
    </row>
    <row r="35" spans="1:14" x14ac:dyDescent="0.25">
      <c r="A35">
        <v>341241</v>
      </c>
      <c r="B35" t="s">
        <v>85</v>
      </c>
      <c r="C35">
        <v>3</v>
      </c>
      <c r="D35">
        <v>5.09</v>
      </c>
      <c r="E35" t="s">
        <v>168</v>
      </c>
      <c r="F35" s="1">
        <v>44895.831469907411</v>
      </c>
      <c r="G35" t="s">
        <v>40</v>
      </c>
      <c r="H35">
        <v>0.92302700000000004</v>
      </c>
      <c r="I35">
        <v>99.880239150789095</v>
      </c>
      <c r="J35">
        <v>2.1988728398502199E-2</v>
      </c>
      <c r="K35">
        <v>8.8191910724946701E-4</v>
      </c>
      <c r="L35">
        <v>5.9932781834134703E-2</v>
      </c>
      <c r="M35">
        <f>Table2[[#This Row],[calc_%_H2_umol]]/2</f>
        <v>2.9966390917067352E-2</v>
      </c>
      <c r="N35">
        <f>Table2[[#This Row],[calc_%_H2_umol/h]]/(Table2[[#This Row],[Dispense]]/1000)</f>
        <v>5.8873066634709925</v>
      </c>
    </row>
    <row r="36" spans="1:14" x14ac:dyDescent="0.25">
      <c r="A36">
        <v>341242</v>
      </c>
      <c r="B36" t="s">
        <v>86</v>
      </c>
      <c r="C36">
        <v>3</v>
      </c>
      <c r="D36">
        <v>5.07</v>
      </c>
      <c r="E36" t="s">
        <v>168</v>
      </c>
      <c r="F36" s="1">
        <v>44895.839618055557</v>
      </c>
      <c r="G36" t="s">
        <v>41</v>
      </c>
      <c r="H36">
        <v>0.92025199999999996</v>
      </c>
      <c r="I36">
        <v>99.866227905306502</v>
      </c>
      <c r="J36">
        <v>2.1360127143073199E-2</v>
      </c>
      <c r="K36">
        <v>8.2381745703424304E-4</v>
      </c>
      <c r="L36">
        <v>5.8219457570015197E-2</v>
      </c>
      <c r="M36">
        <f>Table2[[#This Row],[calc_%_H2_umol]]/2</f>
        <v>2.9109728785007599E-2</v>
      </c>
      <c r="N36">
        <f>Table2[[#This Row],[calc_%_H2_umol/h]]/(Table2[[#This Row],[Dispense]]/1000)</f>
        <v>5.7415638629206311</v>
      </c>
    </row>
    <row r="37" spans="1:14" x14ac:dyDescent="0.25">
      <c r="A37">
        <v>341243</v>
      </c>
      <c r="B37" t="s">
        <v>87</v>
      </c>
      <c r="C37">
        <v>3</v>
      </c>
      <c r="D37">
        <v>4.99</v>
      </c>
      <c r="E37" t="s">
        <v>168</v>
      </c>
      <c r="F37" s="1">
        <v>44895.848680555559</v>
      </c>
      <c r="G37" t="s">
        <v>42</v>
      </c>
      <c r="H37">
        <v>0.92580200000000001</v>
      </c>
      <c r="I37">
        <v>99.892327067938396</v>
      </c>
      <c r="J37">
        <v>2.2207663483333601E-2</v>
      </c>
      <c r="K37">
        <v>8.9684612582010496E-4</v>
      </c>
      <c r="L37">
        <v>6.0529514325311201E-2</v>
      </c>
      <c r="M37">
        <f>Table2[[#This Row],[calc_%_H2_umol]]/2</f>
        <v>3.0264757162655601E-2</v>
      </c>
      <c r="N37">
        <f>Table2[[#This Row],[calc_%_H2_umol/h]]/(Table2[[#This Row],[Dispense]]/1000)</f>
        <v>6.0650815957225648</v>
      </c>
    </row>
    <row r="38" spans="1:14" x14ac:dyDescent="0.25">
      <c r="A38">
        <v>341244</v>
      </c>
      <c r="B38" t="s">
        <v>88</v>
      </c>
      <c r="C38">
        <v>3</v>
      </c>
      <c r="D38">
        <v>5.0199999999999996</v>
      </c>
      <c r="E38" t="s">
        <v>168</v>
      </c>
      <c r="F38" s="1">
        <v>44895.856817129628</v>
      </c>
      <c r="G38" t="s">
        <v>43</v>
      </c>
      <c r="H38">
        <v>0.92580200000000001</v>
      </c>
      <c r="I38">
        <v>99.828124291899996</v>
      </c>
      <c r="J38">
        <v>2.1495984353866002E-2</v>
      </c>
      <c r="K38">
        <v>7.53302378072116E-4</v>
      </c>
      <c r="L38">
        <v>5.8589751860229702E-2</v>
      </c>
      <c r="M38">
        <f>Table2[[#This Row],[calc_%_H2_umol]]/2</f>
        <v>2.9294875930114851E-2</v>
      </c>
      <c r="N38">
        <f>Table2[[#This Row],[calc_%_H2_umol/h]]/(Table2[[#This Row],[Dispense]]/1000)</f>
        <v>5.8356326554013656</v>
      </c>
    </row>
    <row r="39" spans="1:14" x14ac:dyDescent="0.25">
      <c r="A39">
        <v>341245</v>
      </c>
      <c r="B39" t="s">
        <v>89</v>
      </c>
      <c r="C39">
        <v>3</v>
      </c>
      <c r="D39">
        <v>4.9800000000000004</v>
      </c>
      <c r="E39" t="s">
        <v>168</v>
      </c>
      <c r="F39" s="1">
        <v>44895.864953703705</v>
      </c>
      <c r="G39" t="s">
        <v>44</v>
      </c>
      <c r="H39">
        <v>0.92857699999999999</v>
      </c>
      <c r="I39">
        <v>99.773419159354304</v>
      </c>
      <c r="J39">
        <v>2.1762101705100099E-2</v>
      </c>
      <c r="K39">
        <v>4.2901877517482101E-4</v>
      </c>
      <c r="L39">
        <v>5.9315084988400602E-2</v>
      </c>
      <c r="M39">
        <f>Table2[[#This Row],[calc_%_H2_umol]]/2</f>
        <v>2.9657542494200301E-2</v>
      </c>
      <c r="N39">
        <f>Table2[[#This Row],[calc_%_H2_umol/h]]/(Table2[[#This Row],[Dispense]]/1000)</f>
        <v>5.9553298181125101</v>
      </c>
    </row>
    <row r="40" spans="1:14" x14ac:dyDescent="0.25">
      <c r="A40">
        <v>341246</v>
      </c>
      <c r="B40" t="s">
        <v>90</v>
      </c>
      <c r="C40">
        <v>3</v>
      </c>
      <c r="D40">
        <v>5.01</v>
      </c>
      <c r="E40" t="s">
        <v>168</v>
      </c>
      <c r="F40" s="1">
        <v>44895.873090277775</v>
      </c>
      <c r="G40" t="s">
        <v>45</v>
      </c>
      <c r="H40">
        <v>0.92302700000000004</v>
      </c>
      <c r="I40">
        <v>99.791996574412295</v>
      </c>
      <c r="J40">
        <v>2.1352173113566499E-2</v>
      </c>
      <c r="K40">
        <v>1.0840403001844299E-3</v>
      </c>
      <c r="L40">
        <v>5.8197777957329701E-2</v>
      </c>
      <c r="M40">
        <f>Table2[[#This Row],[calc_%_H2_umol]]/2</f>
        <v>2.909888897866485E-2</v>
      </c>
      <c r="N40">
        <f>Table2[[#This Row],[calc_%_H2_umol/h]]/(Table2[[#This Row],[Dispense]]/1000)</f>
        <v>5.808161472787396</v>
      </c>
    </row>
    <row r="41" spans="1:14" x14ac:dyDescent="0.25">
      <c r="A41">
        <v>341247</v>
      </c>
      <c r="B41" t="s">
        <v>95</v>
      </c>
      <c r="C41">
        <v>3</v>
      </c>
      <c r="D41">
        <v>5.04</v>
      </c>
      <c r="E41" t="s">
        <v>168</v>
      </c>
      <c r="F41" s="1">
        <v>44895.882048611114</v>
      </c>
      <c r="G41" t="s">
        <v>46</v>
      </c>
      <c r="H41">
        <v>0.92580200000000001</v>
      </c>
      <c r="I41">
        <v>99.862253287745204</v>
      </c>
      <c r="J41">
        <v>2.6847783780733499E-2</v>
      </c>
      <c r="K41">
        <v>9.1454005909239096E-4</v>
      </c>
      <c r="L41">
        <v>7.3176690297849498E-2</v>
      </c>
      <c r="M41">
        <f>Table2[[#This Row],[calc_%_H2_umol]]/2</f>
        <v>3.6588345148924749E-2</v>
      </c>
      <c r="N41">
        <f>Table2[[#This Row],[calc_%_H2_umol/h]]/(Table2[[#This Row],[Dispense]]/1000)</f>
        <v>7.2595922914533233</v>
      </c>
    </row>
    <row r="42" spans="1:14" x14ac:dyDescent="0.25">
      <c r="A42">
        <v>341248</v>
      </c>
      <c r="B42" t="s">
        <v>165</v>
      </c>
      <c r="C42">
        <v>3</v>
      </c>
      <c r="D42">
        <v>5.08</v>
      </c>
      <c r="E42" t="s">
        <v>168</v>
      </c>
      <c r="F42" s="1">
        <v>44895.891134259262</v>
      </c>
      <c r="G42" t="s">
        <v>47</v>
      </c>
      <c r="H42">
        <v>0.93135199999999996</v>
      </c>
      <c r="I42">
        <v>99.657295879248196</v>
      </c>
      <c r="J42">
        <v>0.20803188999549499</v>
      </c>
      <c r="K42">
        <v>4.0448756910644599E-3</v>
      </c>
      <c r="L42">
        <v>0.56701459273525001</v>
      </c>
      <c r="M42">
        <f>Table2[[#This Row],[calc_%_H2_umol]]/2</f>
        <v>0.28350729636762501</v>
      </c>
      <c r="N42">
        <f>Table2[[#This Row],[calc_%_H2_umol/h]]/(Table2[[#This Row],[Dispense]]/1000)</f>
        <v>55.808522907012794</v>
      </c>
    </row>
    <row r="43" spans="1:14" x14ac:dyDescent="0.25">
      <c r="A43">
        <v>341249</v>
      </c>
      <c r="B43" t="s">
        <v>96</v>
      </c>
      <c r="C43" t="s">
        <v>96</v>
      </c>
      <c r="D43" t="s">
        <v>96</v>
      </c>
      <c r="E43" t="s">
        <v>96</v>
      </c>
      <c r="F43" s="1">
        <v>44895.899062500001</v>
      </c>
      <c r="G43" t="s">
        <v>48</v>
      </c>
      <c r="H43">
        <v>0.92857699999999999</v>
      </c>
      <c r="I43">
        <v>99.350160510917704</v>
      </c>
      <c r="J43">
        <v>2.1694320214135799E-2</v>
      </c>
      <c r="K43">
        <v>5.7979193641918597E-4</v>
      </c>
      <c r="L43">
        <v>5.9130338820421603E-2</v>
      </c>
      <c r="M43">
        <f>Table2[[#This Row],[calc_%_H2_umol]]/2</f>
        <v>2.9565169410210802E-2</v>
      </c>
      <c r="N43" t="e">
        <f>Table2[[#This Row],[calc_%_H2_umol/h]]/(Table2[[#This Row],[Dispense]]/1000)</f>
        <v>#VALUE!</v>
      </c>
    </row>
    <row r="44" spans="1:14" x14ac:dyDescent="0.25">
      <c r="A44">
        <v>341250</v>
      </c>
      <c r="B44" t="s">
        <v>96</v>
      </c>
      <c r="C44" t="s">
        <v>96</v>
      </c>
      <c r="D44" t="s">
        <v>96</v>
      </c>
      <c r="E44" t="s">
        <v>96</v>
      </c>
      <c r="F44" s="1">
        <v>44895.907013888886</v>
      </c>
      <c r="G44" t="s">
        <v>49</v>
      </c>
      <c r="H44">
        <v>0.92857699999999999</v>
      </c>
      <c r="I44">
        <v>99.606505901659503</v>
      </c>
      <c r="J44">
        <v>2.0891011026306899E-2</v>
      </c>
      <c r="K44">
        <v>6.40505594192996E-4</v>
      </c>
      <c r="L44">
        <v>5.6940828202664197E-2</v>
      </c>
      <c r="M44">
        <f>Table2[[#This Row],[calc_%_H2_umol]]/2</f>
        <v>2.8470414101332098E-2</v>
      </c>
      <c r="N44" t="e">
        <f>Table2[[#This Row],[calc_%_H2_umol/h]]/(Table2[[#This Row],[Dispense]]/1000)</f>
        <v>#VALUE!</v>
      </c>
    </row>
    <row r="45" spans="1:14" x14ac:dyDescent="0.25">
      <c r="A45">
        <v>341251</v>
      </c>
      <c r="B45" t="s">
        <v>96</v>
      </c>
      <c r="C45" t="s">
        <v>96</v>
      </c>
      <c r="D45" t="s">
        <v>96</v>
      </c>
      <c r="E45" t="s">
        <v>96</v>
      </c>
      <c r="F45" s="1">
        <v>44895.914953703701</v>
      </c>
      <c r="G45" t="s">
        <v>50</v>
      </c>
      <c r="H45">
        <v>0.92857699999999999</v>
      </c>
      <c r="I45">
        <v>99.614944273017301</v>
      </c>
      <c r="J45">
        <v>2.0818103353266899E-2</v>
      </c>
      <c r="K45">
        <v>1.13202141344373E-3</v>
      </c>
      <c r="L45">
        <v>5.6742110042016097E-2</v>
      </c>
      <c r="M45">
        <f>Table2[[#This Row],[calc_%_H2_umol]]/2</f>
        <v>2.8371055021008049E-2</v>
      </c>
      <c r="N45" t="e">
        <f>Table2[[#This Row],[calc_%_H2_umol/h]]/(Table2[[#This Row],[Dispense]]/1000)</f>
        <v>#VALUE!</v>
      </c>
    </row>
    <row r="46" spans="1:14" x14ac:dyDescent="0.25">
      <c r="A46">
        <v>341252</v>
      </c>
      <c r="B46" t="s">
        <v>96</v>
      </c>
      <c r="C46" t="s">
        <v>96</v>
      </c>
      <c r="D46" t="s">
        <v>96</v>
      </c>
      <c r="E46" t="s">
        <v>96</v>
      </c>
      <c r="F46" s="1">
        <v>44895.922893518517</v>
      </c>
      <c r="G46" t="s">
        <v>51</v>
      </c>
      <c r="H46">
        <v>0.93135199999999996</v>
      </c>
      <c r="I46">
        <v>99.615523717037405</v>
      </c>
      <c r="J46">
        <v>2.0581832603585599E-2</v>
      </c>
      <c r="K46">
        <v>6.5951231324064697E-4</v>
      </c>
      <c r="L46">
        <v>5.6098127223282501E-2</v>
      </c>
      <c r="M46">
        <f>Table2[[#This Row],[calc_%_H2_umol]]/2</f>
        <v>2.8049063611641251E-2</v>
      </c>
      <c r="N46" t="e">
        <f>Table2[[#This Row],[calc_%_H2_umol/h]]/(Table2[[#This Row],[Dispense]]/1000)</f>
        <v>#VALUE!</v>
      </c>
    </row>
    <row r="47" spans="1:14" x14ac:dyDescent="0.25">
      <c r="A47">
        <v>341253</v>
      </c>
      <c r="B47" t="s">
        <v>82</v>
      </c>
      <c r="C47">
        <v>4</v>
      </c>
      <c r="D47">
        <v>5.13</v>
      </c>
      <c r="E47" t="s">
        <v>168</v>
      </c>
      <c r="F47" s="1">
        <v>44895.932037037041</v>
      </c>
      <c r="G47" t="s">
        <v>52</v>
      </c>
      <c r="H47">
        <v>0.93420199999999998</v>
      </c>
      <c r="I47">
        <v>99.818550194748795</v>
      </c>
      <c r="J47">
        <v>2.1573358016285099E-2</v>
      </c>
      <c r="K47">
        <v>6.6162265890899502E-4</v>
      </c>
      <c r="L47">
        <v>5.8800642583214102E-2</v>
      </c>
      <c r="M47">
        <f>Table2[[#This Row],[calc_%_H2_umol]]/2</f>
        <v>2.9400321291607051E-2</v>
      </c>
      <c r="N47">
        <f>Table2[[#This Row],[calc_%_H2_umol/h]]/(Table2[[#This Row],[Dispense]]/1000)</f>
        <v>5.7310567819896789</v>
      </c>
    </row>
    <row r="48" spans="1:14" x14ac:dyDescent="0.25">
      <c r="A48">
        <v>341254</v>
      </c>
      <c r="B48" t="s">
        <v>83</v>
      </c>
      <c r="C48">
        <v>4</v>
      </c>
      <c r="D48">
        <v>5.0599999999999996</v>
      </c>
      <c r="E48" t="s">
        <v>168</v>
      </c>
      <c r="F48" s="1">
        <v>44895.940185185187</v>
      </c>
      <c r="G48" t="s">
        <v>53</v>
      </c>
      <c r="H48">
        <v>0.92580200000000001</v>
      </c>
      <c r="I48">
        <v>99.763945752785304</v>
      </c>
      <c r="J48">
        <v>2.0471001927997501E-2</v>
      </c>
      <c r="K48">
        <v>1.26981984390462E-3</v>
      </c>
      <c r="L48">
        <v>5.5796045603091898E-2</v>
      </c>
      <c r="M48">
        <f>Table2[[#This Row],[calc_%_H2_umol]]/2</f>
        <v>2.7898022801545949E-2</v>
      </c>
      <c r="N48">
        <f>Table2[[#This Row],[calc_%_H2_umol/h]]/(Table2[[#This Row],[Dispense]]/1000)</f>
        <v>5.5134432414122436</v>
      </c>
    </row>
    <row r="49" spans="1:14" x14ac:dyDescent="0.25">
      <c r="A49">
        <v>341255</v>
      </c>
      <c r="B49" t="s">
        <v>84</v>
      </c>
      <c r="C49">
        <v>4</v>
      </c>
      <c r="D49">
        <v>4.97</v>
      </c>
      <c r="E49" t="s">
        <v>168</v>
      </c>
      <c r="F49" s="1">
        <v>44895.948333333334</v>
      </c>
      <c r="G49" t="s">
        <v>54</v>
      </c>
      <c r="H49">
        <v>0.92580200000000001</v>
      </c>
      <c r="I49">
        <v>99.818614928691701</v>
      </c>
      <c r="J49">
        <v>2.09375007745034E-2</v>
      </c>
      <c r="K49">
        <v>9.5800787945419196E-4</v>
      </c>
      <c r="L49">
        <v>5.7067541302470902E-2</v>
      </c>
      <c r="M49">
        <f>Table2[[#This Row],[calc_%_H2_umol]]/2</f>
        <v>2.8533770651235451E-2</v>
      </c>
      <c r="N49">
        <f>Table2[[#This Row],[calc_%_H2_umol/h]]/(Table2[[#This Row],[Dispense]]/1000)</f>
        <v>5.7412013382767508</v>
      </c>
    </row>
    <row r="50" spans="1:14" x14ac:dyDescent="0.25">
      <c r="A50">
        <v>341256</v>
      </c>
      <c r="B50" t="s">
        <v>85</v>
      </c>
      <c r="C50">
        <v>4</v>
      </c>
      <c r="D50">
        <v>4.95</v>
      </c>
      <c r="E50" t="s">
        <v>168</v>
      </c>
      <c r="F50" s="1">
        <v>44895.95648148148</v>
      </c>
      <c r="G50" t="s">
        <v>55</v>
      </c>
      <c r="H50">
        <v>0.93135199999999996</v>
      </c>
      <c r="I50">
        <v>99.807366275863799</v>
      </c>
      <c r="J50">
        <v>2.1149460528408801E-2</v>
      </c>
      <c r="K50">
        <v>4.2597658289522103E-4</v>
      </c>
      <c r="L50">
        <v>5.7645261735331202E-2</v>
      </c>
      <c r="M50">
        <f>Table2[[#This Row],[calc_%_H2_umol]]/2</f>
        <v>2.8822630867665601E-2</v>
      </c>
      <c r="N50">
        <f>Table2[[#This Row],[calc_%_H2_umol/h]]/(Table2[[#This Row],[Dispense]]/1000)</f>
        <v>5.8227537106395149</v>
      </c>
    </row>
    <row r="51" spans="1:14" x14ac:dyDescent="0.25">
      <c r="A51">
        <v>341257</v>
      </c>
      <c r="B51" t="s">
        <v>86</v>
      </c>
      <c r="C51">
        <v>4</v>
      </c>
      <c r="D51">
        <v>4.9800000000000004</v>
      </c>
      <c r="E51" t="s">
        <v>168</v>
      </c>
      <c r="F51" s="1">
        <v>44895.964618055557</v>
      </c>
      <c r="G51" t="s">
        <v>56</v>
      </c>
      <c r="H51">
        <v>0.93135199999999996</v>
      </c>
      <c r="I51">
        <v>99.826641727222295</v>
      </c>
      <c r="J51">
        <v>2.1576516629253899E-2</v>
      </c>
      <c r="K51">
        <v>4.3040374589354999E-4</v>
      </c>
      <c r="L51">
        <v>5.8809251742349099E-2</v>
      </c>
      <c r="M51">
        <f>Table2[[#This Row],[calc_%_H2_umol]]/2</f>
        <v>2.9404625871174549E-2</v>
      </c>
      <c r="N51">
        <f>Table2[[#This Row],[calc_%_H2_umol/h]]/(Table2[[#This Row],[Dispense]]/1000)</f>
        <v>5.9045433476254114</v>
      </c>
    </row>
    <row r="52" spans="1:14" x14ac:dyDescent="0.25">
      <c r="A52">
        <v>341258</v>
      </c>
      <c r="B52" t="s">
        <v>87</v>
      </c>
      <c r="C52">
        <v>4</v>
      </c>
      <c r="D52">
        <v>4.95</v>
      </c>
      <c r="E52" t="s">
        <v>168</v>
      </c>
      <c r="F52" s="1">
        <v>44895.972881944443</v>
      </c>
      <c r="G52" t="s">
        <v>57</v>
      </c>
      <c r="H52">
        <v>0.92857699999999999</v>
      </c>
      <c r="I52">
        <v>99.8641984113777</v>
      </c>
      <c r="J52">
        <v>2.1324301943435899E-2</v>
      </c>
      <c r="K52">
        <v>8.6883595641154001E-4</v>
      </c>
      <c r="L52">
        <v>5.8121811911061402E-2</v>
      </c>
      <c r="M52">
        <f>Table2[[#This Row],[calc_%_H2_umol]]/2</f>
        <v>2.9060905955530701E-2</v>
      </c>
      <c r="N52">
        <f>Table2[[#This Row],[calc_%_H2_umol/h]]/(Table2[[#This Row],[Dispense]]/1000)</f>
        <v>5.8708900920264036</v>
      </c>
    </row>
    <row r="53" spans="1:14" x14ac:dyDescent="0.25">
      <c r="A53">
        <v>341259</v>
      </c>
      <c r="B53" t="s">
        <v>88</v>
      </c>
      <c r="C53">
        <v>4</v>
      </c>
      <c r="D53">
        <v>5.04</v>
      </c>
      <c r="E53" t="s">
        <v>168</v>
      </c>
      <c r="F53" s="1">
        <v>44895.98101851852</v>
      </c>
      <c r="G53" t="s">
        <v>58</v>
      </c>
      <c r="H53">
        <v>0.92857699999999999</v>
      </c>
      <c r="I53">
        <v>99.821192806102701</v>
      </c>
      <c r="J53">
        <v>2.1017363872079701E-2</v>
      </c>
      <c r="K53">
        <v>7.9234835080612103E-4</v>
      </c>
      <c r="L53">
        <v>5.7285217264304501E-2</v>
      </c>
      <c r="M53">
        <f>Table2[[#This Row],[calc_%_H2_umol]]/2</f>
        <v>2.8642608632152251E-2</v>
      </c>
      <c r="N53">
        <f>Table2[[#This Row],[calc_%_H2_umol/h]]/(Table2[[#This Row],[Dispense]]/1000)</f>
        <v>5.6830572682841769</v>
      </c>
    </row>
    <row r="54" spans="1:14" x14ac:dyDescent="0.25">
      <c r="A54">
        <v>341260</v>
      </c>
      <c r="B54" t="s">
        <v>89</v>
      </c>
      <c r="C54">
        <v>4</v>
      </c>
      <c r="D54">
        <v>5</v>
      </c>
      <c r="E54" t="s">
        <v>168</v>
      </c>
      <c r="F54" s="1">
        <v>44895.98914351852</v>
      </c>
      <c r="G54" t="s">
        <v>59</v>
      </c>
      <c r="H54">
        <v>0.93420199999999998</v>
      </c>
      <c r="I54">
        <v>99.767745382257601</v>
      </c>
      <c r="J54">
        <v>2.1193684495459698E-2</v>
      </c>
      <c r="K54">
        <v>8.9625423974420005E-4</v>
      </c>
      <c r="L54">
        <v>5.7765799190752302E-2</v>
      </c>
      <c r="M54">
        <f>Table2[[#This Row],[calc_%_H2_umol]]/2</f>
        <v>2.8882899595376151E-2</v>
      </c>
      <c r="N54">
        <f>Table2[[#This Row],[calc_%_H2_umol/h]]/(Table2[[#This Row],[Dispense]]/1000)</f>
        <v>5.7765799190752301</v>
      </c>
    </row>
    <row r="55" spans="1:14" x14ac:dyDescent="0.25">
      <c r="A55">
        <v>341261</v>
      </c>
      <c r="B55" t="s">
        <v>90</v>
      </c>
      <c r="C55">
        <v>4</v>
      </c>
      <c r="D55">
        <v>5</v>
      </c>
      <c r="E55" t="s">
        <v>168</v>
      </c>
      <c r="F55" s="1">
        <v>44895.997303240743</v>
      </c>
      <c r="G55" t="s">
        <v>60</v>
      </c>
      <c r="H55">
        <v>0.93135199999999996</v>
      </c>
      <c r="I55">
        <v>99.7923311866533</v>
      </c>
      <c r="J55">
        <v>2.15284357934423E-2</v>
      </c>
      <c r="K55">
        <v>1.0855615221396001E-3</v>
      </c>
      <c r="L55">
        <v>5.86782019521623E-2</v>
      </c>
      <c r="M55">
        <f>Table2[[#This Row],[calc_%_H2_umol]]/2</f>
        <v>2.933910097608115E-2</v>
      </c>
      <c r="N55">
        <f>Table2[[#This Row],[calc_%_H2_umol/h]]/(Table2[[#This Row],[Dispense]]/1000)</f>
        <v>5.8678201952162299</v>
      </c>
    </row>
    <row r="56" spans="1:14" x14ac:dyDescent="0.25">
      <c r="A56">
        <v>341262</v>
      </c>
      <c r="B56" t="s">
        <v>95</v>
      </c>
      <c r="C56">
        <v>4</v>
      </c>
      <c r="D56">
        <v>5.04</v>
      </c>
      <c r="E56" t="s">
        <v>168</v>
      </c>
      <c r="F56" s="1">
        <v>44896.006053240744</v>
      </c>
      <c r="G56" t="s">
        <v>61</v>
      </c>
      <c r="H56">
        <v>0.92580200000000001</v>
      </c>
      <c r="I56">
        <v>99.847348218141903</v>
      </c>
      <c r="J56">
        <v>2.2548019751126101E-2</v>
      </c>
      <c r="K56">
        <v>1.4776504240876199E-3</v>
      </c>
      <c r="L56">
        <v>6.1457194069851402E-2</v>
      </c>
      <c r="M56">
        <f>Table2[[#This Row],[calc_%_H2_umol]]/2</f>
        <v>3.0728597034925701E-2</v>
      </c>
      <c r="N56">
        <f>Table2[[#This Row],[calc_%_H2_umol/h]]/(Table2[[#This Row],[Dispense]]/1000)</f>
        <v>6.0969438561360514</v>
      </c>
    </row>
    <row r="57" spans="1:14" x14ac:dyDescent="0.25">
      <c r="A57">
        <v>341263</v>
      </c>
      <c r="B57" t="s">
        <v>165</v>
      </c>
      <c r="C57">
        <v>4</v>
      </c>
      <c r="D57">
        <v>4.9800000000000004</v>
      </c>
      <c r="E57" t="s">
        <v>168</v>
      </c>
      <c r="F57" s="1">
        <v>44896.015081018515</v>
      </c>
      <c r="G57" t="s">
        <v>62</v>
      </c>
      <c r="H57">
        <v>0.93135199999999996</v>
      </c>
      <c r="I57">
        <v>99.817824094219105</v>
      </c>
      <c r="J57">
        <v>3.5707841041367802E-2</v>
      </c>
      <c r="K57">
        <v>6.0195713767339403E-4</v>
      </c>
      <c r="L57">
        <v>9.7325784743697893E-2</v>
      </c>
      <c r="M57">
        <f>Table2[[#This Row],[calc_%_H2_umol]]/2</f>
        <v>4.8662892371848947E-2</v>
      </c>
      <c r="N57">
        <f>Table2[[#This Row],[calc_%_H2_umol/h]]/(Table2[[#This Row],[Dispense]]/1000)</f>
        <v>9.7716651349094263</v>
      </c>
    </row>
    <row r="58" spans="1:14" x14ac:dyDescent="0.25">
      <c r="A58">
        <v>341264</v>
      </c>
      <c r="B58" t="s">
        <v>96</v>
      </c>
      <c r="C58" t="s">
        <v>96</v>
      </c>
      <c r="D58" t="s">
        <v>96</v>
      </c>
      <c r="E58" t="s">
        <v>96</v>
      </c>
      <c r="F58" s="1">
        <v>44896.023043981484</v>
      </c>
      <c r="G58" t="s">
        <v>63</v>
      </c>
      <c r="H58">
        <v>0.92857699999999999</v>
      </c>
      <c r="I58">
        <v>99.611519934456993</v>
      </c>
      <c r="J58">
        <v>2.1218661166745201E-2</v>
      </c>
      <c r="K58">
        <v>8.6601310419575099E-4</v>
      </c>
      <c r="L58">
        <v>5.7833875950989197E-2</v>
      </c>
      <c r="M58">
        <f>Table2[[#This Row],[calc_%_H2_umol]]/2</f>
        <v>2.8916937975494598E-2</v>
      </c>
      <c r="N58" t="e">
        <f>Table2[[#This Row],[calc_%_H2_umol/h]]/(Table2[[#This Row],[Dispense]]/1000)</f>
        <v>#VALUE!</v>
      </c>
    </row>
    <row r="59" spans="1:14" x14ac:dyDescent="0.25">
      <c r="A59">
        <v>341265</v>
      </c>
      <c r="B59" t="s">
        <v>96</v>
      </c>
      <c r="C59" t="s">
        <v>96</v>
      </c>
      <c r="D59" t="s">
        <v>96</v>
      </c>
      <c r="E59" t="s">
        <v>96</v>
      </c>
      <c r="F59" s="1">
        <v>44896.030995370369</v>
      </c>
      <c r="G59" t="s">
        <v>64</v>
      </c>
      <c r="H59">
        <v>0.92302700000000004</v>
      </c>
      <c r="I59">
        <v>99.607685900705704</v>
      </c>
      <c r="J59">
        <v>2.1447073155055701E-2</v>
      </c>
      <c r="K59">
        <v>5.4256778150866603E-4</v>
      </c>
      <c r="L59">
        <v>5.8456438821184502E-2</v>
      </c>
      <c r="M59">
        <f>Table2[[#This Row],[calc_%_H2_umol]]/2</f>
        <v>2.9228219410592251E-2</v>
      </c>
      <c r="N59" t="e">
        <f>Table2[[#This Row],[calc_%_H2_umol/h]]/(Table2[[#This Row],[Dispense]]/1000)</f>
        <v>#VALUE!</v>
      </c>
    </row>
    <row r="60" spans="1:14" x14ac:dyDescent="0.25">
      <c r="A60">
        <v>341266</v>
      </c>
      <c r="B60" t="s">
        <v>96</v>
      </c>
      <c r="C60" t="s">
        <v>96</v>
      </c>
      <c r="D60" t="s">
        <v>96</v>
      </c>
      <c r="E60" t="s">
        <v>96</v>
      </c>
      <c r="F60" s="1">
        <v>44896.039756944447</v>
      </c>
      <c r="G60" t="s">
        <v>65</v>
      </c>
      <c r="H60">
        <v>0.92580200000000001</v>
      </c>
      <c r="I60">
        <v>99.849412697550605</v>
      </c>
      <c r="J60">
        <v>2.15106347179304E-2</v>
      </c>
      <c r="K60">
        <v>1.7482596458383299E-3</v>
      </c>
      <c r="L60">
        <v>5.8629683094876102E-2</v>
      </c>
      <c r="M60">
        <f>Table2[[#This Row],[calc_%_H2_umol]]/2</f>
        <v>2.9314841547438051E-2</v>
      </c>
      <c r="N60" t="e">
        <f>Table2[[#This Row],[calc_%_H2_umol/h]]/(Table2[[#This Row],[Dispense]]/1000)</f>
        <v>#VALUE!</v>
      </c>
    </row>
    <row r="61" spans="1:14" x14ac:dyDescent="0.25">
      <c r="A61">
        <v>341267</v>
      </c>
      <c r="B61" t="s">
        <v>96</v>
      </c>
      <c r="C61" t="s">
        <v>96</v>
      </c>
      <c r="D61" t="s">
        <v>96</v>
      </c>
      <c r="E61" t="s">
        <v>96</v>
      </c>
      <c r="F61" s="1">
        <v>44896.048703703702</v>
      </c>
      <c r="G61" t="s">
        <v>66</v>
      </c>
      <c r="H61">
        <v>0.93135199999999996</v>
      </c>
      <c r="I61">
        <v>99.861098670823694</v>
      </c>
      <c r="J61">
        <v>2.1915676889413999E-2</v>
      </c>
      <c r="K61">
        <v>1.3574635582858799E-3</v>
      </c>
      <c r="L61">
        <v>5.9733671631967203E-2</v>
      </c>
      <c r="M61">
        <f>Table2[[#This Row],[calc_%_H2_umol]]/2</f>
        <v>2.9866835815983601E-2</v>
      </c>
      <c r="N61" t="e">
        <f>Table2[[#This Row],[calc_%_H2_umol/h]]/(Table2[[#This Row],[Dispense]]/1000)</f>
        <v>#VALUE!</v>
      </c>
    </row>
    <row r="62" spans="1:14" x14ac:dyDescent="0.25">
      <c r="A62">
        <v>341268</v>
      </c>
      <c r="B62" t="s">
        <v>82</v>
      </c>
      <c r="C62">
        <v>1</v>
      </c>
      <c r="D62">
        <v>5.12</v>
      </c>
      <c r="E62" t="s">
        <v>169</v>
      </c>
      <c r="F62" s="1">
        <v>44896.058634259258</v>
      </c>
      <c r="G62" t="s">
        <v>141</v>
      </c>
      <c r="H62">
        <v>0.93420199999999998</v>
      </c>
      <c r="I62">
        <v>99.477173134878001</v>
      </c>
      <c r="J62">
        <v>0.47694032094591099</v>
      </c>
      <c r="K62">
        <v>1.04918298954232E-2</v>
      </c>
      <c r="L62">
        <v>1.29995512633193</v>
      </c>
      <c r="M62">
        <f>Table2[[#This Row],[calc_%_H2_umol]]/2</f>
        <v>0.649977563165965</v>
      </c>
      <c r="N62">
        <f>Table2[[#This Row],[calc_%_H2_umol/h]]/(Table2[[#This Row],[Dispense]]/1000)</f>
        <v>126.94874280585253</v>
      </c>
    </row>
    <row r="63" spans="1:14" x14ac:dyDescent="0.25">
      <c r="A63">
        <v>341269</v>
      </c>
      <c r="B63" t="s">
        <v>85</v>
      </c>
      <c r="C63">
        <v>1</v>
      </c>
      <c r="D63">
        <v>5.1100000000000003</v>
      </c>
      <c r="E63" t="s">
        <v>169</v>
      </c>
      <c r="F63" s="1">
        <v>44896.06759259259</v>
      </c>
      <c r="G63" t="s">
        <v>142</v>
      </c>
      <c r="H63">
        <v>0.93697699999999995</v>
      </c>
      <c r="I63">
        <v>98.834689756783106</v>
      </c>
      <c r="J63">
        <v>1.1203315619787799</v>
      </c>
      <c r="K63">
        <v>2.55424041697156E-2</v>
      </c>
      <c r="L63">
        <v>3.0535911794946502</v>
      </c>
      <c r="M63">
        <f>Table2[[#This Row],[calc_%_H2_umol]]/2</f>
        <v>1.5267955897473251</v>
      </c>
      <c r="N63">
        <f>Table2[[#This Row],[calc_%_H2_umol/h]]/(Table2[[#This Row],[Dispense]]/1000)</f>
        <v>298.78582969614973</v>
      </c>
    </row>
    <row r="64" spans="1:14" x14ac:dyDescent="0.25">
      <c r="A64">
        <v>341270</v>
      </c>
      <c r="B64" t="s">
        <v>87</v>
      </c>
      <c r="C64">
        <v>1</v>
      </c>
      <c r="D64">
        <v>5.0199999999999996</v>
      </c>
      <c r="E64" t="s">
        <v>169</v>
      </c>
      <c r="F64" s="1">
        <v>44896.076550925929</v>
      </c>
      <c r="G64" t="s">
        <v>143</v>
      </c>
      <c r="H64">
        <v>0.93697699999999995</v>
      </c>
      <c r="I64">
        <v>99.507445130172101</v>
      </c>
      <c r="J64">
        <v>0.44791108676865898</v>
      </c>
      <c r="K64">
        <v>8.8640148582921994E-3</v>
      </c>
      <c r="L64">
        <v>1.2208326447028499</v>
      </c>
      <c r="M64">
        <f>Table2[[#This Row],[calc_%_H2_umol]]/2</f>
        <v>0.61041632235142496</v>
      </c>
      <c r="N64">
        <f>Table2[[#This Row],[calc_%_H2_umol/h]]/(Table2[[#This Row],[Dispense]]/1000)</f>
        <v>121.59687696243526</v>
      </c>
    </row>
    <row r="65" spans="1:14" x14ac:dyDescent="0.25">
      <c r="A65">
        <v>341271</v>
      </c>
      <c r="B65" t="s">
        <v>88</v>
      </c>
      <c r="C65">
        <v>1</v>
      </c>
      <c r="D65">
        <v>5.03</v>
      </c>
      <c r="E65" t="s">
        <v>169</v>
      </c>
      <c r="F65" s="1">
        <v>44896.085451388892</v>
      </c>
      <c r="G65" t="s">
        <v>144</v>
      </c>
      <c r="H65">
        <v>0.92857699999999999</v>
      </c>
      <c r="I65">
        <v>99.784391689451596</v>
      </c>
      <c r="J65">
        <v>0.170844535576825</v>
      </c>
      <c r="K65">
        <v>2.3527077240810502E-3</v>
      </c>
      <c r="L65">
        <v>0.46565622589514599</v>
      </c>
      <c r="M65">
        <f>Table2[[#This Row],[calc_%_H2_umol]]/2</f>
        <v>0.232828112947573</v>
      </c>
      <c r="N65">
        <f>Table2[[#This Row],[calc_%_H2_umol/h]]/(Table2[[#This Row],[Dispense]]/1000)</f>
        <v>46.287895218205364</v>
      </c>
    </row>
    <row r="66" spans="1:14" x14ac:dyDescent="0.25">
      <c r="A66">
        <v>341272</v>
      </c>
      <c r="B66" t="s">
        <v>95</v>
      </c>
      <c r="C66">
        <v>1</v>
      </c>
      <c r="D66">
        <v>5.0199999999999996</v>
      </c>
      <c r="E66" t="s">
        <v>169</v>
      </c>
      <c r="F66" s="1">
        <v>44896.094386574077</v>
      </c>
      <c r="G66" t="s">
        <v>145</v>
      </c>
      <c r="H66">
        <v>0.92857699999999999</v>
      </c>
      <c r="I66">
        <v>99.752354076985</v>
      </c>
      <c r="J66">
        <v>0.20195516534531599</v>
      </c>
      <c r="K66">
        <v>3.6857606270930998E-3</v>
      </c>
      <c r="L66">
        <v>0.55045178809620998</v>
      </c>
      <c r="M66">
        <f>Table2[[#This Row],[calc_%_H2_umol]]/2</f>
        <v>0.27522589404810499</v>
      </c>
      <c r="N66">
        <f>Table2[[#This Row],[calc_%_H2_umol/h]]/(Table2[[#This Row],[Dispense]]/1000)</f>
        <v>54.825875308387459</v>
      </c>
    </row>
    <row r="67" spans="1:14" x14ac:dyDescent="0.25">
      <c r="A67">
        <v>341273</v>
      </c>
      <c r="B67" t="s">
        <v>165</v>
      </c>
      <c r="C67">
        <v>1</v>
      </c>
      <c r="D67">
        <v>4.99</v>
      </c>
      <c r="E67" t="s">
        <v>169</v>
      </c>
      <c r="F67" s="1">
        <v>44896.103333333333</v>
      </c>
      <c r="G67" t="s">
        <v>146</v>
      </c>
      <c r="H67">
        <v>0.93697699999999995</v>
      </c>
      <c r="I67">
        <v>98.602460275008895</v>
      </c>
      <c r="J67">
        <v>1.3519893320741101</v>
      </c>
      <c r="K67">
        <v>3.6598489942619099E-2</v>
      </c>
      <c r="L67">
        <v>3.68500079735374</v>
      </c>
      <c r="M67">
        <f>Table2[[#This Row],[calc_%_H2_umol]]/2</f>
        <v>1.84250039867687</v>
      </c>
      <c r="N67">
        <f>Table2[[#This Row],[calc_%_H2_umol/h]]/(Table2[[#This Row],[Dispense]]/1000)</f>
        <v>369.2385568490721</v>
      </c>
    </row>
    <row r="68" spans="1:14" x14ac:dyDescent="0.25">
      <c r="A68">
        <v>341274</v>
      </c>
      <c r="B68" t="s">
        <v>96</v>
      </c>
      <c r="C68" t="s">
        <v>96</v>
      </c>
      <c r="D68" t="s">
        <v>96</v>
      </c>
      <c r="E68" t="s">
        <v>96</v>
      </c>
      <c r="F68" s="1">
        <v>44896.111284722225</v>
      </c>
      <c r="G68" t="s">
        <v>147</v>
      </c>
      <c r="H68">
        <v>0.92580200000000001</v>
      </c>
      <c r="I68">
        <v>99.620479451443799</v>
      </c>
      <c r="J68">
        <v>2.2827960702673001E-2</v>
      </c>
      <c r="K68">
        <v>4.67633134448779E-4</v>
      </c>
      <c r="L68">
        <v>6.2220204993968603E-2</v>
      </c>
      <c r="M68">
        <f>Table2[[#This Row],[calc_%_H2_umol]]/2</f>
        <v>3.1110102496984302E-2</v>
      </c>
      <c r="N68" t="e">
        <f>Table2[[#This Row],[calc_%_H2_umol/h]]/(Table2[[#This Row],[Dispense]]/1000)</f>
        <v>#VALUE!</v>
      </c>
    </row>
    <row r="69" spans="1:14" x14ac:dyDescent="0.25">
      <c r="A69">
        <v>341275</v>
      </c>
      <c r="B69" t="s">
        <v>82</v>
      </c>
      <c r="C69">
        <v>2</v>
      </c>
      <c r="D69">
        <v>5</v>
      </c>
      <c r="E69" t="s">
        <v>169</v>
      </c>
      <c r="F69" s="1">
        <v>44896.12023148148</v>
      </c>
      <c r="G69" t="s">
        <v>148</v>
      </c>
      <c r="H69">
        <v>0.93135199999999996</v>
      </c>
      <c r="I69">
        <v>99.886951551637495</v>
      </c>
      <c r="J69">
        <v>6.7533176318786595E-2</v>
      </c>
      <c r="K69">
        <v>5.0853654401947603E-4</v>
      </c>
      <c r="L69">
        <v>0.18406935815150099</v>
      </c>
      <c r="M69">
        <f>Table2[[#This Row],[calc_%_H2_umol]]/2</f>
        <v>9.2034679075750497E-2</v>
      </c>
      <c r="N69">
        <f>Table2[[#This Row],[calc_%_H2_umol/h]]/(Table2[[#This Row],[Dispense]]/1000)</f>
        <v>18.406935815150099</v>
      </c>
    </row>
    <row r="70" spans="1:14" x14ac:dyDescent="0.25">
      <c r="A70">
        <v>341276</v>
      </c>
      <c r="B70" t="s">
        <v>85</v>
      </c>
      <c r="C70">
        <v>2</v>
      </c>
      <c r="D70">
        <v>5</v>
      </c>
      <c r="E70" t="s">
        <v>169</v>
      </c>
      <c r="F70" s="1">
        <v>44896.129120370373</v>
      </c>
      <c r="G70" t="s">
        <v>149</v>
      </c>
      <c r="H70">
        <v>0.92302700000000004</v>
      </c>
      <c r="I70">
        <v>99.792749041575405</v>
      </c>
      <c r="J70">
        <v>0.16168888026696401</v>
      </c>
      <c r="K70">
        <v>2.78674007281994E-3</v>
      </c>
      <c r="L70">
        <v>0.44070144532348499</v>
      </c>
      <c r="M70">
        <f>Table2[[#This Row],[calc_%_H2_umol]]/2</f>
        <v>0.22035072266174249</v>
      </c>
      <c r="N70">
        <f>Table2[[#This Row],[calc_%_H2_umol/h]]/(Table2[[#This Row],[Dispense]]/1000)</f>
        <v>44.0701445323485</v>
      </c>
    </row>
    <row r="71" spans="1:14" x14ac:dyDescent="0.25">
      <c r="A71">
        <v>341277</v>
      </c>
      <c r="B71" t="s">
        <v>87</v>
      </c>
      <c r="C71">
        <v>2</v>
      </c>
      <c r="D71">
        <v>5.01</v>
      </c>
      <c r="E71" t="s">
        <v>169</v>
      </c>
      <c r="F71" s="1">
        <v>44896.138136574074</v>
      </c>
      <c r="G71" t="s">
        <v>150</v>
      </c>
      <c r="H71">
        <v>0.92580200000000001</v>
      </c>
      <c r="I71">
        <v>99.923130528623503</v>
      </c>
      <c r="J71">
        <v>3.1460477604750202E-2</v>
      </c>
      <c r="K71">
        <v>1.30893333583883E-3</v>
      </c>
      <c r="L71">
        <v>8.5749112295716703E-2</v>
      </c>
      <c r="M71">
        <f>Table2[[#This Row],[calc_%_H2_umol]]/2</f>
        <v>4.2874556147858352E-2</v>
      </c>
      <c r="N71">
        <f>Table2[[#This Row],[calc_%_H2_umol/h]]/(Table2[[#This Row],[Dispense]]/1000)</f>
        <v>8.5577956382950813</v>
      </c>
    </row>
    <row r="72" spans="1:14" x14ac:dyDescent="0.25">
      <c r="A72">
        <v>341278</v>
      </c>
      <c r="B72" t="s">
        <v>88</v>
      </c>
      <c r="C72">
        <v>2</v>
      </c>
      <c r="D72">
        <v>5.03</v>
      </c>
      <c r="E72" t="s">
        <v>169</v>
      </c>
      <c r="F72" s="1">
        <v>44896.147118055553</v>
      </c>
      <c r="G72" t="s">
        <v>151</v>
      </c>
      <c r="H72">
        <v>0.92302700000000004</v>
      </c>
      <c r="I72">
        <v>99.930061019654602</v>
      </c>
      <c r="J72">
        <v>2.3941600661262399E-2</v>
      </c>
      <c r="K72">
        <v>1.474951153729E-3</v>
      </c>
      <c r="L72">
        <v>6.5255557446839793E-2</v>
      </c>
      <c r="M72">
        <f>Table2[[#This Row],[calc_%_H2_umol]]/2</f>
        <v>3.2627778723419897E-2</v>
      </c>
      <c r="N72">
        <f>Table2[[#This Row],[calc_%_H2_umol/h]]/(Table2[[#This Row],[Dispense]]/1000)</f>
        <v>6.4866359291093225</v>
      </c>
    </row>
    <row r="73" spans="1:14" x14ac:dyDescent="0.25">
      <c r="A73">
        <v>341279</v>
      </c>
      <c r="B73" t="s">
        <v>95</v>
      </c>
      <c r="C73">
        <v>2</v>
      </c>
      <c r="D73">
        <v>4.97</v>
      </c>
      <c r="E73" t="s">
        <v>169</v>
      </c>
      <c r="F73" s="1">
        <v>44896.156064814815</v>
      </c>
      <c r="G73" t="s">
        <v>152</v>
      </c>
      <c r="H73">
        <v>0.92580200000000001</v>
      </c>
      <c r="I73">
        <v>99.734354203214593</v>
      </c>
      <c r="J73">
        <v>0.21944313790669201</v>
      </c>
      <c r="K73">
        <v>4.35478585035322E-3</v>
      </c>
      <c r="L73">
        <v>0.598117247655648</v>
      </c>
      <c r="M73">
        <f>Table2[[#This Row],[calc_%_H2_umol]]/2</f>
        <v>0.299058623827824</v>
      </c>
      <c r="N73">
        <f>Table2[[#This Row],[calc_%_H2_umol/h]]/(Table2[[#This Row],[Dispense]]/1000)</f>
        <v>60.1727613335662</v>
      </c>
    </row>
    <row r="74" spans="1:14" x14ac:dyDescent="0.25">
      <c r="A74">
        <v>341280</v>
      </c>
      <c r="B74" t="s">
        <v>165</v>
      </c>
      <c r="C74">
        <v>2</v>
      </c>
      <c r="D74">
        <v>5.08</v>
      </c>
      <c r="E74" t="s">
        <v>169</v>
      </c>
      <c r="F74" s="1">
        <v>44896.165023148147</v>
      </c>
      <c r="G74" t="s">
        <v>153</v>
      </c>
      <c r="H74">
        <v>0.92857699999999999</v>
      </c>
      <c r="I74">
        <v>98.916320034373598</v>
      </c>
      <c r="J74">
        <v>1.03832270511272</v>
      </c>
      <c r="K74">
        <v>2.29747992743565E-2</v>
      </c>
      <c r="L74">
        <v>2.8300667065035299</v>
      </c>
      <c r="M74">
        <f>Table2[[#This Row],[calc_%_H2_umol]]/2</f>
        <v>1.4150333532517649</v>
      </c>
      <c r="N74">
        <f>Table2[[#This Row],[calc_%_H2_umol/h]]/(Table2[[#This Row],[Dispense]]/1000)</f>
        <v>278.54987268735528</v>
      </c>
    </row>
    <row r="75" spans="1:14" x14ac:dyDescent="0.25">
      <c r="A75">
        <v>341281</v>
      </c>
      <c r="B75" t="s">
        <v>96</v>
      </c>
      <c r="C75" t="s">
        <v>96</v>
      </c>
      <c r="D75" t="s">
        <v>96</v>
      </c>
      <c r="E75" t="s">
        <v>96</v>
      </c>
      <c r="F75" s="1">
        <v>44896.172962962963</v>
      </c>
      <c r="G75" t="s">
        <v>154</v>
      </c>
      <c r="H75">
        <v>0.92025199999999996</v>
      </c>
      <c r="I75">
        <v>99.606752023944097</v>
      </c>
      <c r="J75">
        <v>2.30790197436214E-2</v>
      </c>
      <c r="K75">
        <v>4.7766589197858502E-4</v>
      </c>
      <c r="L75">
        <v>6.2904494983637593E-2</v>
      </c>
      <c r="M75">
        <f>Table2[[#This Row],[calc_%_H2_umol]]/2</f>
        <v>3.1452247491818797E-2</v>
      </c>
      <c r="N75" t="e">
        <f>Table2[[#This Row],[calc_%_H2_umol/h]]/(Table2[[#This Row],[Dispense]]/1000)</f>
        <v>#VALUE!</v>
      </c>
    </row>
    <row r="76" spans="1:14" x14ac:dyDescent="0.25">
      <c r="A76">
        <v>341282</v>
      </c>
      <c r="B76" t="s">
        <v>96</v>
      </c>
      <c r="C76" t="s">
        <v>96</v>
      </c>
      <c r="D76" t="s">
        <v>96</v>
      </c>
      <c r="E76" t="s">
        <v>96</v>
      </c>
      <c r="F76" s="1">
        <v>44896.180960648147</v>
      </c>
      <c r="G76" t="s">
        <v>155</v>
      </c>
      <c r="H76">
        <v>0.92302700000000004</v>
      </c>
      <c r="I76">
        <v>99.600373474304405</v>
      </c>
      <c r="J76">
        <v>2.2035318708327499E-2</v>
      </c>
      <c r="K76">
        <v>8.3187624549758196E-4</v>
      </c>
      <c r="L76">
        <v>6.0059769026105998E-2</v>
      </c>
      <c r="M76">
        <f>Table2[[#This Row],[calc_%_H2_umol]]/2</f>
        <v>3.0029884513052999E-2</v>
      </c>
      <c r="N76" t="e">
        <f>Table2[[#This Row],[calc_%_H2_umol/h]]/(Table2[[#This Row],[Dispense]]/1000)</f>
        <v>#VALUE!</v>
      </c>
    </row>
    <row r="77" spans="1:14" x14ac:dyDescent="0.25">
      <c r="A77">
        <v>341283</v>
      </c>
      <c r="B77" t="s">
        <v>82</v>
      </c>
      <c r="C77">
        <v>3</v>
      </c>
      <c r="D77">
        <v>5.01</v>
      </c>
      <c r="E77" t="s">
        <v>169</v>
      </c>
      <c r="F77" s="1">
        <v>44896.190798611111</v>
      </c>
      <c r="G77" t="s">
        <v>67</v>
      </c>
      <c r="H77">
        <v>0.92025199999999996</v>
      </c>
      <c r="I77">
        <v>99.879987643182304</v>
      </c>
      <c r="J77">
        <v>6.9367546137628994E-2</v>
      </c>
      <c r="K77">
        <v>5.7802730581000097E-4</v>
      </c>
      <c r="L77">
        <v>0.18906914186629201</v>
      </c>
      <c r="M77">
        <f>Table2[[#This Row],[calc_%_H2_umol]]/2</f>
        <v>9.4534570933146003E-2</v>
      </c>
      <c r="N77">
        <f>Table2[[#This Row],[calc_%_H2_umol/h]]/(Table2[[#This Row],[Dispense]]/1000)</f>
        <v>18.869175834959282</v>
      </c>
    </row>
    <row r="78" spans="1:14" x14ac:dyDescent="0.25">
      <c r="A78">
        <v>341284</v>
      </c>
      <c r="B78" t="s">
        <v>85</v>
      </c>
      <c r="C78">
        <v>3</v>
      </c>
      <c r="D78">
        <v>5</v>
      </c>
      <c r="E78" t="s">
        <v>169</v>
      </c>
      <c r="F78" s="1">
        <v>44896.199733796297</v>
      </c>
      <c r="G78" t="s">
        <v>68</v>
      </c>
      <c r="H78">
        <v>0.92025199999999996</v>
      </c>
      <c r="I78">
        <v>99.662203524755199</v>
      </c>
      <c r="J78">
        <v>0.29001593047171098</v>
      </c>
      <c r="K78">
        <v>5.9849017305215798E-3</v>
      </c>
      <c r="L78">
        <v>0.79047142583145602</v>
      </c>
      <c r="M78">
        <f>Table2[[#This Row],[calc_%_H2_umol]]/2</f>
        <v>0.39523571291572801</v>
      </c>
      <c r="N78">
        <f>Table2[[#This Row],[calc_%_H2_umol/h]]/(Table2[[#This Row],[Dispense]]/1000)</f>
        <v>79.0471425831456</v>
      </c>
    </row>
    <row r="79" spans="1:14" x14ac:dyDescent="0.25">
      <c r="A79">
        <v>341285</v>
      </c>
      <c r="B79" t="s">
        <v>87</v>
      </c>
      <c r="C79">
        <v>3</v>
      </c>
      <c r="D79">
        <v>5.01</v>
      </c>
      <c r="E79" t="s">
        <v>169</v>
      </c>
      <c r="F79" s="1">
        <v>44896.208645833336</v>
      </c>
      <c r="G79" t="s">
        <v>69</v>
      </c>
      <c r="H79">
        <v>0.92580200000000001</v>
      </c>
      <c r="I79">
        <v>99.868197175098501</v>
      </c>
      <c r="J79">
        <v>8.5546975833569003E-2</v>
      </c>
      <c r="K79">
        <v>3.96138478007974E-4</v>
      </c>
      <c r="L79">
        <v>0.23316801891793401</v>
      </c>
      <c r="M79">
        <f>Table2[[#This Row],[calc_%_H2_umol]]/2</f>
        <v>0.11658400945896701</v>
      </c>
      <c r="N79">
        <f>Table2[[#This Row],[calc_%_H2_umol/h]]/(Table2[[#This Row],[Dispense]]/1000)</f>
        <v>23.270261369055291</v>
      </c>
    </row>
    <row r="80" spans="1:14" x14ac:dyDescent="0.25">
      <c r="A80">
        <v>341286</v>
      </c>
      <c r="B80" t="s">
        <v>88</v>
      </c>
      <c r="C80">
        <v>3</v>
      </c>
      <c r="D80">
        <v>4.96</v>
      </c>
      <c r="E80" t="s">
        <v>169</v>
      </c>
      <c r="F80" s="1">
        <v>44896.217604166668</v>
      </c>
      <c r="G80" t="s">
        <v>70</v>
      </c>
      <c r="H80">
        <v>0.92302700000000004</v>
      </c>
      <c r="I80">
        <v>99.930119361959797</v>
      </c>
      <c r="J80">
        <v>2.4100744817357699E-2</v>
      </c>
      <c r="K80">
        <v>1.42958847817417E-3</v>
      </c>
      <c r="L80">
        <v>6.5689322956812804E-2</v>
      </c>
      <c r="M80">
        <f>Table2[[#This Row],[calc_%_H2_umol]]/2</f>
        <v>3.2844661478406402E-2</v>
      </c>
      <c r="N80">
        <f>Table2[[#This Row],[calc_%_H2_umol/h]]/(Table2[[#This Row],[Dispense]]/1000)</f>
        <v>6.6219075561303233</v>
      </c>
    </row>
    <row r="81" spans="1:14" x14ac:dyDescent="0.25">
      <c r="A81">
        <v>341287</v>
      </c>
      <c r="B81" t="s">
        <v>95</v>
      </c>
      <c r="C81">
        <v>3</v>
      </c>
      <c r="D81">
        <v>5.03</v>
      </c>
      <c r="E81" t="s">
        <v>169</v>
      </c>
      <c r="F81" s="1">
        <v>44896.226574074077</v>
      </c>
      <c r="G81" t="s">
        <v>71</v>
      </c>
      <c r="H81">
        <v>0.92302700000000004</v>
      </c>
      <c r="I81">
        <v>99.745709160866596</v>
      </c>
      <c r="J81">
        <v>0.20844532019624501</v>
      </c>
      <c r="K81">
        <v>3.4404252764325799E-3</v>
      </c>
      <c r="L81">
        <v>0.56814144380076603</v>
      </c>
      <c r="M81">
        <f>Table2[[#This Row],[calc_%_H2_umol]]/2</f>
        <v>0.28407072190038302</v>
      </c>
      <c r="N81">
        <f>Table2[[#This Row],[calc_%_H2_umol/h]]/(Table2[[#This Row],[Dispense]]/1000)</f>
        <v>56.475292624330613</v>
      </c>
    </row>
    <row r="82" spans="1:14" x14ac:dyDescent="0.25">
      <c r="A82">
        <v>341288</v>
      </c>
      <c r="B82" t="s">
        <v>165</v>
      </c>
      <c r="C82">
        <v>3</v>
      </c>
      <c r="D82">
        <v>4.99</v>
      </c>
      <c r="E82" t="s">
        <v>169</v>
      </c>
      <c r="F82" s="1">
        <v>44896.235590277778</v>
      </c>
      <c r="G82" t="s">
        <v>72</v>
      </c>
      <c r="H82">
        <v>0.92857699999999999</v>
      </c>
      <c r="I82">
        <v>99.002275314645303</v>
      </c>
      <c r="J82">
        <v>0.95101079329348104</v>
      </c>
      <c r="K82">
        <v>2.1329155665642901E-2</v>
      </c>
      <c r="L82">
        <v>2.5920881536854998</v>
      </c>
      <c r="M82">
        <f>Table2[[#This Row],[calc_%_H2_umol]]/2</f>
        <v>1.2960440768427499</v>
      </c>
      <c r="N82">
        <f>Table2[[#This Row],[calc_%_H2_umol/h]]/(Table2[[#This Row],[Dispense]]/1000)</f>
        <v>259.72827191237468</v>
      </c>
    </row>
    <row r="83" spans="1:14" x14ac:dyDescent="0.25">
      <c r="A83">
        <v>341289</v>
      </c>
      <c r="B83" t="s">
        <v>96</v>
      </c>
      <c r="C83" t="s">
        <v>96</v>
      </c>
      <c r="D83" t="s">
        <v>96</v>
      </c>
      <c r="E83" t="s">
        <v>96</v>
      </c>
      <c r="F83" s="1">
        <v>44896.243530092594</v>
      </c>
      <c r="G83" t="s">
        <v>73</v>
      </c>
      <c r="H83">
        <v>0.92302700000000004</v>
      </c>
      <c r="I83">
        <v>99.616192807365096</v>
      </c>
      <c r="J83">
        <v>2.2255480161230301E-2</v>
      </c>
      <c r="K83">
        <v>7.4730716114568296E-4</v>
      </c>
      <c r="L83">
        <v>6.0659844123036703E-2</v>
      </c>
      <c r="M83">
        <f>Table2[[#This Row],[calc_%_H2_umol]]/2</f>
        <v>3.0329922061518352E-2</v>
      </c>
      <c r="N83" t="e">
        <f>Table2[[#This Row],[calc_%_H2_umol/h]]/(Table2[[#This Row],[Dispense]]/1000)</f>
        <v>#VALUE!</v>
      </c>
    </row>
    <row r="84" spans="1:14" x14ac:dyDescent="0.25">
      <c r="A84">
        <v>341290</v>
      </c>
      <c r="B84" t="s">
        <v>82</v>
      </c>
      <c r="C84">
        <v>4</v>
      </c>
      <c r="D84">
        <v>5.01</v>
      </c>
      <c r="E84" t="s">
        <v>169</v>
      </c>
      <c r="F84" s="1">
        <v>44896.252488425926</v>
      </c>
      <c r="G84" t="s">
        <v>74</v>
      </c>
      <c r="H84">
        <v>0.92302700000000004</v>
      </c>
      <c r="I84">
        <v>99.920455351828394</v>
      </c>
      <c r="J84">
        <v>3.3326719485260503E-2</v>
      </c>
      <c r="K84">
        <v>1.35388051922365E-3</v>
      </c>
      <c r="L84">
        <v>9.0835766942010995E-2</v>
      </c>
      <c r="M84">
        <f>Table2[[#This Row],[calc_%_H2_umol]]/2</f>
        <v>4.5417883471005498E-2</v>
      </c>
      <c r="N84">
        <f>Table2[[#This Row],[calc_%_H2_umol/h]]/(Table2[[#This Row],[Dispense]]/1000)</f>
        <v>9.0654458025959084</v>
      </c>
    </row>
    <row r="85" spans="1:14" x14ac:dyDescent="0.25">
      <c r="A85">
        <v>341291</v>
      </c>
      <c r="B85" t="s">
        <v>85</v>
      </c>
      <c r="C85">
        <v>4</v>
      </c>
      <c r="D85">
        <v>4.99</v>
      </c>
      <c r="E85" t="s">
        <v>169</v>
      </c>
      <c r="F85" s="1">
        <v>44896.261446759258</v>
      </c>
      <c r="G85" t="s">
        <v>75</v>
      </c>
      <c r="H85">
        <v>0.92025199999999996</v>
      </c>
      <c r="I85">
        <v>99.853317539098299</v>
      </c>
      <c r="J85">
        <v>0.10070820728105</v>
      </c>
      <c r="K85">
        <v>7.3046734123884398E-4</v>
      </c>
      <c r="L85">
        <v>0.27449168076009001</v>
      </c>
      <c r="M85">
        <f>Table2[[#This Row],[calc_%_H2_umol]]/2</f>
        <v>0.137245840380045</v>
      </c>
      <c r="N85">
        <f>Table2[[#This Row],[calc_%_H2_umol/h]]/(Table2[[#This Row],[Dispense]]/1000)</f>
        <v>27.504176428866732</v>
      </c>
    </row>
    <row r="86" spans="1:14" x14ac:dyDescent="0.25">
      <c r="A86">
        <v>341292</v>
      </c>
      <c r="B86" t="s">
        <v>87</v>
      </c>
      <c r="C86">
        <v>4</v>
      </c>
      <c r="D86">
        <v>5.05</v>
      </c>
      <c r="E86" t="s">
        <v>169</v>
      </c>
      <c r="F86" s="1">
        <v>44896.270428240743</v>
      </c>
      <c r="G86" t="s">
        <v>76</v>
      </c>
      <c r="H86">
        <v>0.92302700000000004</v>
      </c>
      <c r="I86">
        <v>99.927805414537204</v>
      </c>
      <c r="J86">
        <v>2.50347824482436E-2</v>
      </c>
      <c r="K86">
        <v>1.0885552564248301E-3</v>
      </c>
      <c r="L86">
        <v>6.8235148824604797E-2</v>
      </c>
      <c r="M86">
        <f>Table2[[#This Row],[calc_%_H2_umol]]/2</f>
        <v>3.4117574412302398E-2</v>
      </c>
      <c r="N86">
        <f>Table2[[#This Row],[calc_%_H2_umol/h]]/(Table2[[#This Row],[Dispense]]/1000)</f>
        <v>6.7559553291687919</v>
      </c>
    </row>
    <row r="87" spans="1:14" x14ac:dyDescent="0.25">
      <c r="A87">
        <v>341293</v>
      </c>
      <c r="B87" t="s">
        <v>88</v>
      </c>
      <c r="C87">
        <v>4</v>
      </c>
      <c r="D87">
        <v>5.01</v>
      </c>
      <c r="E87" t="s">
        <v>169</v>
      </c>
      <c r="F87" s="1">
        <v>44896.279432870368</v>
      </c>
      <c r="G87" t="s">
        <v>77</v>
      </c>
      <c r="H87">
        <v>0.92025199999999996</v>
      </c>
      <c r="I87">
        <v>99.929587529316507</v>
      </c>
      <c r="J87">
        <v>2.4077955414481302E-2</v>
      </c>
      <c r="K87">
        <v>1.7816031680008399E-3</v>
      </c>
      <c r="L87">
        <v>6.5627207845562793E-2</v>
      </c>
      <c r="M87">
        <f>Table2[[#This Row],[calc_%_H2_umol]]/2</f>
        <v>3.2813603922781397E-2</v>
      </c>
      <c r="N87">
        <f>Table2[[#This Row],[calc_%_H2_umol/h]]/(Table2[[#This Row],[Dispense]]/1000)</f>
        <v>6.549621541473333</v>
      </c>
    </row>
    <row r="88" spans="1:14" x14ac:dyDescent="0.25">
      <c r="A88">
        <v>341294</v>
      </c>
      <c r="B88" t="s">
        <v>95</v>
      </c>
      <c r="C88">
        <v>4</v>
      </c>
      <c r="D88">
        <v>5.04</v>
      </c>
      <c r="E88" t="s">
        <v>169</v>
      </c>
      <c r="F88" s="1">
        <v>44896.288368055553</v>
      </c>
      <c r="G88" t="s">
        <v>78</v>
      </c>
      <c r="H88">
        <v>0.93420199999999998</v>
      </c>
      <c r="I88">
        <v>99.5848734174226</v>
      </c>
      <c r="J88">
        <v>0.36752310870986499</v>
      </c>
      <c r="K88">
        <v>6.4080885636003202E-3</v>
      </c>
      <c r="L88">
        <v>1.0017260613765899</v>
      </c>
      <c r="M88">
        <f>Table2[[#This Row],[calc_%_H2_umol]]/2</f>
        <v>0.50086303068829496</v>
      </c>
      <c r="N88">
        <f>Table2[[#This Row],[calc_%_H2_umol/h]]/(Table2[[#This Row],[Dispense]]/1000)</f>
        <v>99.377585454026772</v>
      </c>
    </row>
    <row r="89" spans="1:14" x14ac:dyDescent="0.25">
      <c r="A89">
        <v>341295</v>
      </c>
      <c r="B89" t="s">
        <v>165</v>
      </c>
      <c r="C89">
        <v>4</v>
      </c>
      <c r="D89">
        <v>4.97</v>
      </c>
      <c r="E89" t="s">
        <v>169</v>
      </c>
      <c r="F89" s="1">
        <v>44896.297314814816</v>
      </c>
      <c r="G89" t="s">
        <v>79</v>
      </c>
      <c r="H89">
        <v>0.92580200000000001</v>
      </c>
      <c r="I89">
        <v>99.464993124851304</v>
      </c>
      <c r="J89">
        <v>0.48839327903880803</v>
      </c>
      <c r="K89">
        <v>9.4606667174074698E-3</v>
      </c>
      <c r="L89">
        <v>1.3311714670996799</v>
      </c>
      <c r="M89">
        <f>Table2[[#This Row],[calc_%_H2_umol]]/2</f>
        <v>0.66558573354983996</v>
      </c>
      <c r="N89">
        <f>Table2[[#This Row],[calc_%_H2_umol/h]]/(Table2[[#This Row],[Dispense]]/1000)</f>
        <v>133.92067073437426</v>
      </c>
    </row>
    <row r="90" spans="1:14" x14ac:dyDescent="0.25">
      <c r="A90">
        <v>341296</v>
      </c>
      <c r="B90" t="s">
        <v>96</v>
      </c>
      <c r="C90" t="s">
        <v>96</v>
      </c>
      <c r="D90" t="s">
        <v>96</v>
      </c>
      <c r="E90" t="s">
        <v>96</v>
      </c>
      <c r="F90" s="1">
        <v>44896.305312500001</v>
      </c>
      <c r="G90" t="s">
        <v>80</v>
      </c>
      <c r="H90">
        <v>0.93135199999999996</v>
      </c>
      <c r="I90">
        <v>99.607457523297199</v>
      </c>
      <c r="J90">
        <v>2.2622292515228199E-2</v>
      </c>
      <c r="K90">
        <v>2.7671374188439099E-4</v>
      </c>
      <c r="L90">
        <v>6.16596329415533E-2</v>
      </c>
      <c r="M90">
        <f>Table2[[#This Row],[calc_%_H2_umol]]/2</f>
        <v>3.082981647077665E-2</v>
      </c>
      <c r="N90" t="e">
        <f>Table2[[#This Row],[calc_%_H2_umol/h]]/(Table2[[#This Row],[Dispense]]/1000)</f>
        <v>#VALUE!</v>
      </c>
    </row>
    <row r="91" spans="1:14" x14ac:dyDescent="0.25">
      <c r="A91">
        <v>341297</v>
      </c>
      <c r="B91" t="s">
        <v>96</v>
      </c>
      <c r="C91" t="s">
        <v>96</v>
      </c>
      <c r="D91" t="s">
        <v>96</v>
      </c>
      <c r="E91" t="s">
        <v>96</v>
      </c>
      <c r="F91" s="1">
        <v>44896.313252314816</v>
      </c>
      <c r="G91" t="s">
        <v>81</v>
      </c>
      <c r="H91">
        <v>0.93420199999999998</v>
      </c>
      <c r="I91">
        <v>99.611214664298501</v>
      </c>
      <c r="J91">
        <v>2.1401841876565401E-2</v>
      </c>
      <c r="K91">
        <v>4.6198371051031699E-4</v>
      </c>
      <c r="L91">
        <v>5.8333155823790901E-2</v>
      </c>
      <c r="M91">
        <f>Table2[[#This Row],[calc_%_H2_umol]]/2</f>
        <v>2.9166577911895451E-2</v>
      </c>
      <c r="N91" t="e">
        <f>Table2[[#This Row],[calc_%_H2_umol/h]]/(Table2[[#This Row],[Dispense]]/1000)</f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A118AE6EB7543A7EC38CAF65D6D8B" ma:contentTypeVersion="14" ma:contentTypeDescription="Create a new document." ma:contentTypeScope="" ma:versionID="05495e6c76519bcce7ca3623c1aab833">
  <xsd:schema xmlns:xsd="http://www.w3.org/2001/XMLSchema" xmlns:xs="http://www.w3.org/2001/XMLSchema" xmlns:p="http://schemas.microsoft.com/office/2006/metadata/properties" xmlns:ns3="2c43926a-b248-4fb5-8692-7f03bd5c687b" xmlns:ns4="2c0728d4-b628-46ac-beb8-1847ad0e6c02" targetNamespace="http://schemas.microsoft.com/office/2006/metadata/properties" ma:root="true" ma:fieldsID="dbf7d3f80ffe61a634e218bbe57d44dd" ns3:_="" ns4:_="">
    <xsd:import namespace="2c43926a-b248-4fb5-8692-7f03bd5c687b"/>
    <xsd:import namespace="2c0728d4-b628-46ac-beb8-1847ad0e6c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926a-b248-4fb5-8692-7f03bd5c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728d4-b628-46ac-beb8-1847ad0e6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219465-65A1-4AEE-8547-6C96DCD905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3926a-b248-4fb5-8692-7f03bd5c687b"/>
    <ds:schemaRef ds:uri="2c0728d4-b628-46ac-beb8-1847ad0e6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074319-D98A-466C-8B20-EA45F93E27F9}">
  <ds:schemaRefs>
    <ds:schemaRef ds:uri="http://schemas.microsoft.com/office/2006/documentManagement/types"/>
    <ds:schemaRef ds:uri="http://purl.org/dc/dcmitype/"/>
    <ds:schemaRef ds:uri="2c43926a-b248-4fb5-8692-7f03bd5c687b"/>
    <ds:schemaRef ds:uri="2c0728d4-b628-46ac-beb8-1847ad0e6c02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E1024BB-CAF2-4B6D-A47C-FF2B59622D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for Graphs</vt:lpstr>
      <vt:lpstr>1102 - COF BV Screening 2</vt:lpstr>
      <vt:lpstr>Low 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Gee, Jack [sgjgee2]</dc:creator>
  <cp:lastModifiedBy>Jack Gee</cp:lastModifiedBy>
  <dcterms:created xsi:type="dcterms:W3CDTF">2022-10-27T12:12:04Z</dcterms:created>
  <dcterms:modified xsi:type="dcterms:W3CDTF">2023-04-24T09:50:16Z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0x010100196A118AE6EB7543A7EC38CAF65D6D8B</vt:lpwstr>
  </property>
</Properties>
</file>