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sgjgee2\OneDrive - The University of Liverpool\PhD\Project Results Storage\Project Software\Bayesian Optimiser\fe_optimizer-master\Optimizer\completed\"/>
    </mc:Choice>
  </mc:AlternateContent>
  <xr:revisionPtr revIDLastSave="1" documentId="11_55B9BEFCC21758DE38C808D04B5ED87656CCA813" xr6:coauthVersionLast="36" xr6:coauthVersionMax="36" xr10:uidLastSave="{0A76520B-5CD4-465C-81B9-0C2C0760E6FF}"/>
  <bookViews>
    <workbookView xWindow="0" yWindow="0" windowWidth="23040" windowHeight="9060" xr2:uid="{00000000-000D-0000-FFFF-FFFF00000000}"/>
  </bookViews>
  <sheets>
    <sheet name="Output" sheetId="1" r:id="rId1"/>
  </sheets>
  <calcPr calcId="191029"/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Y77" i="1"/>
</calcChain>
</file>

<file path=xl/sharedStrings.xml><?xml version="1.0" encoding="utf-8"?>
<sst xmlns="http://schemas.openxmlformats.org/spreadsheetml/2006/main" count="311" uniqueCount="239">
  <si>
    <t>form_id</t>
  </si>
  <si>
    <t>form_name</t>
  </si>
  <si>
    <t>form_status</t>
  </si>
  <si>
    <t>PCAT_Gee-pt/g-c3n4</t>
  </si>
  <si>
    <t>Lignosulfonate</t>
  </si>
  <si>
    <t>Water 1</t>
  </si>
  <si>
    <t>NaOH 1M</t>
  </si>
  <si>
    <t>Glucose 50 g/L</t>
  </si>
  <si>
    <t>Acid Violet 43 0.5g/L</t>
  </si>
  <si>
    <t>Acid Red 87 (1g/L)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</si>
  <si>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</si>
  <si>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</si>
  <si>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</si>
  <si>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</si>
  <si>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</si>
  <si>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</si>
  <si>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</si>
  <si>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</si>
  <si>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</si>
  <si>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</si>
  <si>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</si>
  <si>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</si>
  <si>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</si>
  <si>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</si>
  <si>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348934</t>
  </si>
  <si>
    <t>1</t>
  </si>
  <si>
    <t>Complete</t>
  </si>
  <si>
    <t>PlateAgilent 10_Vial1</t>
  </si>
  <si>
    <t>348935</t>
  </si>
  <si>
    <t>2</t>
  </si>
  <si>
    <t>PlateAgilent 10_Vial2</t>
  </si>
  <si>
    <t>348936</t>
  </si>
  <si>
    <t>3</t>
  </si>
  <si>
    <t>PlateAgilent 10_Vial3</t>
  </si>
  <si>
    <t>348937</t>
  </si>
  <si>
    <t>4</t>
  </si>
  <si>
    <t>PlateAgilent 10_Vial4</t>
  </si>
  <si>
    <t>348938</t>
  </si>
  <si>
    <t>5</t>
  </si>
  <si>
    <t>PlateAgilent 10_Vial5</t>
  </si>
  <si>
    <t>348939</t>
  </si>
  <si>
    <t>6</t>
  </si>
  <si>
    <t>PlateAgilent 10_Vial6</t>
  </si>
  <si>
    <t>348940</t>
  </si>
  <si>
    <t>7</t>
  </si>
  <si>
    <t>PlateAgilent 10_Vial7</t>
  </si>
  <si>
    <t>348941</t>
  </si>
  <si>
    <t>8</t>
  </si>
  <si>
    <t>PlateAgilent 10_Vial8</t>
  </si>
  <si>
    <t>348942</t>
  </si>
  <si>
    <t>9</t>
  </si>
  <si>
    <t>PlateAgilent 10_Vial9</t>
  </si>
  <si>
    <t>348943</t>
  </si>
  <si>
    <t>10</t>
  </si>
  <si>
    <t>PlateAgilent 10_Vial10</t>
  </si>
  <si>
    <t>348944</t>
  </si>
  <si>
    <t>11</t>
  </si>
  <si>
    <t>PlateAgilent 10_Vial11</t>
  </si>
  <si>
    <t>348945</t>
  </si>
  <si>
    <t>12</t>
  </si>
  <si>
    <t>PlateAgilent 10_Vial12</t>
  </si>
  <si>
    <t>348946</t>
  </si>
  <si>
    <t>13</t>
  </si>
  <si>
    <t>PlateAgilent 10_Vial13</t>
  </si>
  <si>
    <t>348947</t>
  </si>
  <si>
    <t>14</t>
  </si>
  <si>
    <t>PlateAgilent 10_Vial14</t>
  </si>
  <si>
    <t>348948</t>
  </si>
  <si>
    <t>15</t>
  </si>
  <si>
    <t>PlateAgilent 10_Vial15</t>
  </si>
  <si>
    <t>348949</t>
  </si>
  <si>
    <t>16</t>
  </si>
  <si>
    <t>PlateAgilent 12_Vial1</t>
  </si>
  <si>
    <t>348950</t>
  </si>
  <si>
    <t>17</t>
  </si>
  <si>
    <t>PlateAgilent 12_Vial2</t>
  </si>
  <si>
    <t>348951</t>
  </si>
  <si>
    <t>18</t>
  </si>
  <si>
    <t>PlateAgilent 12_Vial3</t>
  </si>
  <si>
    <t>348952</t>
  </si>
  <si>
    <t>19</t>
  </si>
  <si>
    <t>PlateAgilent 12_Vial4</t>
  </si>
  <si>
    <t>348953</t>
  </si>
  <si>
    <t>20</t>
  </si>
  <si>
    <t>PlateAgilent 12_Vial5</t>
  </si>
  <si>
    <t>348954</t>
  </si>
  <si>
    <t>21</t>
  </si>
  <si>
    <t>PlateAgilent 12_Vial6</t>
  </si>
  <si>
    <t>348955</t>
  </si>
  <si>
    <t>22</t>
  </si>
  <si>
    <t>PlateAgilent 12_Vial7</t>
  </si>
  <si>
    <t>348956</t>
  </si>
  <si>
    <t>23</t>
  </si>
  <si>
    <t>PlateAgilent 12_Vial8</t>
  </si>
  <si>
    <t>348957</t>
  </si>
  <si>
    <t>24</t>
  </si>
  <si>
    <t>PlateAgilent 12_Vial9</t>
  </si>
  <si>
    <t>348958</t>
  </si>
  <si>
    <t>25</t>
  </si>
  <si>
    <t>PlateAgilent 12_Vial10</t>
  </si>
  <si>
    <t>348959</t>
  </si>
  <si>
    <t>26</t>
  </si>
  <si>
    <t>PlateAgilent 12_Vial11</t>
  </si>
  <si>
    <t>348960</t>
  </si>
  <si>
    <t>27</t>
  </si>
  <si>
    <t>PlateAgilent 12_Vial12</t>
  </si>
  <si>
    <t>348961</t>
  </si>
  <si>
    <t>28</t>
  </si>
  <si>
    <t>PlateAgilent 12_Vial13</t>
  </si>
  <si>
    <t>348962</t>
  </si>
  <si>
    <t>29</t>
  </si>
  <si>
    <t>PlateAgilent 12_Vial14</t>
  </si>
  <si>
    <t>348963</t>
  </si>
  <si>
    <t>30</t>
  </si>
  <si>
    <t>PlateAgilent 12_Vial15</t>
  </si>
  <si>
    <t>348964</t>
  </si>
  <si>
    <t>31</t>
  </si>
  <si>
    <t>PlateAgilent 13_Vial1</t>
  </si>
  <si>
    <t>348965</t>
  </si>
  <si>
    <t>32</t>
  </si>
  <si>
    <t>PlateAgilent 13_Vial2</t>
  </si>
  <si>
    <t>348966</t>
  </si>
  <si>
    <t>33</t>
  </si>
  <si>
    <t>PlateAgilent 13_Vial3</t>
  </si>
  <si>
    <t>348967</t>
  </si>
  <si>
    <t>34</t>
  </si>
  <si>
    <t>PlateAgilent 13_Vial4</t>
  </si>
  <si>
    <t>348968</t>
  </si>
  <si>
    <t>35</t>
  </si>
  <si>
    <t>PlateAgilent 13_Vial5</t>
  </si>
  <si>
    <t>348969</t>
  </si>
  <si>
    <t>36</t>
  </si>
  <si>
    <t>PlateAgilent 13_Vial6</t>
  </si>
  <si>
    <t>348970</t>
  </si>
  <si>
    <t>37</t>
  </si>
  <si>
    <t>PlateAgilent 13_Vial7</t>
  </si>
  <si>
    <t>348971</t>
  </si>
  <si>
    <t>38</t>
  </si>
  <si>
    <t>PlateAgilent 13_Vial8</t>
  </si>
  <si>
    <t>348972</t>
  </si>
  <si>
    <t>39</t>
  </si>
  <si>
    <t>PlateAgilent 13_Vial9</t>
  </si>
  <si>
    <t>348973</t>
  </si>
  <si>
    <t>40</t>
  </si>
  <si>
    <t>PlateAgilent 13_Vial10</t>
  </si>
  <si>
    <t>348974</t>
  </si>
  <si>
    <t>41</t>
  </si>
  <si>
    <t>PlateAgilent 13_Vial11</t>
  </si>
  <si>
    <t>348975</t>
  </si>
  <si>
    <t>42</t>
  </si>
  <si>
    <t>PlateAgilent 13_Vial12</t>
  </si>
  <si>
    <t>348976</t>
  </si>
  <si>
    <t>43</t>
  </si>
  <si>
    <t>PlateAgilent 13_Vial13</t>
  </si>
  <si>
    <t>348977</t>
  </si>
  <si>
    <t>44</t>
  </si>
  <si>
    <t>PlateAgilent 13_Vial14</t>
  </si>
  <si>
    <t>348978</t>
  </si>
  <si>
    <t>45</t>
  </si>
  <si>
    <t>PlateAgilent 13_Vial15</t>
  </si>
  <si>
    <t>348979</t>
  </si>
  <si>
    <t>46</t>
  </si>
  <si>
    <t>PlateAgilent 14_Vial1</t>
  </si>
  <si>
    <t>348980</t>
  </si>
  <si>
    <t>47</t>
  </si>
  <si>
    <t>PlateAgilent 14_Vial2</t>
  </si>
  <si>
    <t>348981</t>
  </si>
  <si>
    <t>48</t>
  </si>
  <si>
    <t>PlateAgilent 14_Vial3</t>
  </si>
  <si>
    <t>348982</t>
  </si>
  <si>
    <t>49</t>
  </si>
  <si>
    <t>PlateAgilent 14_Vial4</t>
  </si>
  <si>
    <t>348983</t>
  </si>
  <si>
    <t>50</t>
  </si>
  <si>
    <t>PlateAgilent 14_Vial5</t>
  </si>
  <si>
    <t>348984</t>
  </si>
  <si>
    <t>51</t>
  </si>
  <si>
    <t>PlateAgilent 14_Vial6</t>
  </si>
  <si>
    <t>348985</t>
  </si>
  <si>
    <t>52</t>
  </si>
  <si>
    <t>PlateAgilent 14_Vial7</t>
  </si>
  <si>
    <t>348986</t>
  </si>
  <si>
    <t>53</t>
  </si>
  <si>
    <t>PlateAgilent 14_Vial8</t>
  </si>
  <si>
    <t>348987</t>
  </si>
  <si>
    <t>54</t>
  </si>
  <si>
    <t>PlateAgilent 14_Vial9</t>
  </si>
  <si>
    <t>348988</t>
  </si>
  <si>
    <t>55</t>
  </si>
  <si>
    <t>PlateAgilent 14_Vial10</t>
  </si>
  <si>
    <t>348989</t>
  </si>
  <si>
    <t>56</t>
  </si>
  <si>
    <t>PlateAgilent 14_Vial11</t>
  </si>
  <si>
    <t>348990</t>
  </si>
  <si>
    <t>57</t>
  </si>
  <si>
    <t>PlateAgilent 14_Vial12</t>
  </si>
  <si>
    <t>348991</t>
  </si>
  <si>
    <t>58</t>
  </si>
  <si>
    <t>PlateAgilent 14_Vial13</t>
  </si>
  <si>
    <t>348992</t>
  </si>
  <si>
    <t>59</t>
  </si>
  <si>
    <t>PlateAgilent 14_Vial14</t>
  </si>
  <si>
    <t>348993</t>
  </si>
  <si>
    <t>60</t>
  </si>
  <si>
    <t>PlateAgilent 14_Vial15</t>
  </si>
  <si>
    <t>348994</t>
  </si>
  <si>
    <t>61</t>
  </si>
  <si>
    <t>Processing</t>
  </si>
  <si>
    <t>348995</t>
  </si>
  <si>
    <t>62</t>
  </si>
  <si>
    <t xml:space="preserve">&lt;td class="warning"&gt;NotStarted&lt;/td&gt;
</t>
  </si>
  <si>
    <t>348996</t>
  </si>
  <si>
    <t>63</t>
  </si>
  <si>
    <t>348997</t>
  </si>
  <si>
    <t>64</t>
  </si>
  <si>
    <t>348998</t>
  </si>
  <si>
    <t>65</t>
  </si>
  <si>
    <t>348999</t>
  </si>
  <si>
    <t>66</t>
  </si>
  <si>
    <t>349000</t>
  </si>
  <si>
    <t>67</t>
  </si>
  <si>
    <t>349001</t>
  </si>
  <si>
    <t>68</t>
  </si>
  <si>
    <t>349002</t>
  </si>
  <si>
    <t>69</t>
  </si>
  <si>
    <t>349003</t>
  </si>
  <si>
    <t>70</t>
  </si>
  <si>
    <t>349004</t>
  </si>
  <si>
    <t>71</t>
  </si>
  <si>
    <t>349005</t>
  </si>
  <si>
    <t>72</t>
  </si>
  <si>
    <t>349006</t>
  </si>
  <si>
    <t>73</t>
  </si>
  <si>
    <t>349007</t>
  </si>
  <si>
    <t>74</t>
  </si>
  <si>
    <t>349008</t>
  </si>
  <si>
    <t>75</t>
  </si>
  <si>
    <t>Total</t>
  </si>
  <si>
    <t>h2 umol/gh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</si>
</sst>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4598C-36AF-4335-9358-7DAD96214BE7}" name="Table1" displayName="Table1" ref="A1:Y77" totalsRowCount="1" headerRowDxfId="2" headerRowBorderDxfId="4" tableBorderDxfId="5">
  <autoFilter ref="A1:Y76" xr:uid="{86910C0E-92A4-4CCA-A2EE-17A7B29C5949}">
    <filterColumn colId="16">
      <filters>
        <filter val="0.027569676"/>
        <filter val="0.032556593"/>
        <filter val="0.037267913"/>
        <filter val="0.038462732"/>
        <filter val="0.040172531"/>
        <filter val="0.041544284"/>
        <filter val="0.041946985"/>
        <filter val="0.042021603"/>
        <filter val="0.042244809"/>
        <filter val="0.042286639"/>
        <filter val="0.042489784"/>
        <filter val="0.042778961"/>
        <filter val="0.042887095"/>
        <filter val="0.043033097"/>
        <filter val="0.043047294"/>
        <filter val="0.043064777"/>
        <filter val="0.043124426"/>
        <filter val="0.043349257"/>
        <filter val="0.0438851"/>
        <filter val="0.044591767"/>
        <filter val="0.04519455"/>
        <filter val="0.045907893"/>
        <filter val="0.046081184"/>
        <filter val="0.046402723"/>
        <filter val="0.046692501"/>
        <filter val="0.047410939"/>
        <filter val="0.047796994"/>
        <filter val="0.047933073"/>
        <filter val="0.047988921"/>
        <filter val="0.049761037"/>
        <filter val="0.073020271"/>
        <filter val="0.105013451"/>
        <filter val="0.408210379"/>
        <filter val="0.473371789"/>
        <filter val="0.50096623"/>
        <filter val="0.504138784"/>
        <filter val="0.515864563"/>
        <filter val="0.516250618"/>
        <filter val="0.532504704"/>
        <filter val="0.542555929"/>
        <filter val="0.548258608"/>
        <filter val="0.628952665"/>
        <filter val="0.704370694"/>
        <filter val="0.734776153"/>
        <filter val="0.818104845"/>
        <filter val="0.84462552"/>
        <filter val="0.908324472"/>
        <filter val="1.461741898"/>
        <filter val="1.563337143"/>
        <filter val="1.719538805"/>
        <filter val="1.736329127"/>
        <filter val="1.769266322"/>
        <filter val="1.813105518"/>
        <filter val="1.837867656"/>
        <filter val="1.893401976"/>
        <filter val="1.912950542"/>
        <filter val="1.98305495"/>
        <filter val="2.102698053"/>
        <filter val="2.220042575"/>
        <filter val="2.421198311"/>
      </filters>
    </filterColumn>
  </autoFilter>
  <tableColumns count="25">
    <tableColumn id="1" xr3:uid="{8EB3A08E-4F0C-4968-A429-8F43AF325244}" name="form_id" totalsRowLabel="Total" dataDxfId="3" totalsRowDxfId="1"/>
    <tableColumn id="2" xr3:uid="{7AE57225-F366-4905-9D9E-388877DB9E94}" name="form_name"/>
    <tableColumn id="3" xr3:uid="{B24562F4-6CEF-4280-95C9-0294F8E31B1F}" name="form_status"/>
    <tableColumn id="4" xr3:uid="{3C40287A-6E02-45CE-8E4F-8D7E7FFF2732}" name="PCAT_Gee-pt/g-c3n4"/>
    <tableColumn id="5" xr3:uid="{0BC45D95-FF37-447E-BACA-9A3C3EA00A7D}" name="Lignosulfonate"/>
    <tableColumn id="6" xr3:uid="{62D7C838-5D2F-4187-93A5-EA3138D0FD70}" name="Water 1"/>
    <tableColumn id="7" xr3:uid="{78AA46F9-E1AE-42A1-A8D5-7127C8A65AD5}" name="NaOH 1M"/>
    <tableColumn id="8" xr3:uid="{AF99D2A1-C30D-4517-9A62-1726EF93ECA9}" name="Glucose 50 g/L"/>
    <tableColumn id="9" xr3:uid="{431F366C-729C-4CE4-9C49-5F69A4A5CCDC}" name="Acid Violet 43 0.5g/L"/>
    <tableColumn id="10" xr3:uid="{E8AEBE0F-E959-439F-B160-17D4657B7533}" name="Acid Red 87 (1g/L)"/>
    <tableColumn id="11" xr3:uid="{8144DFEB-C837-451E-AE4D-4B5E81760603}" name="form_datetime"/>
    <tableColumn id="12" xr3:uid="{908F3884-7B55-4EEC-A4A5-2EB266ACE6AB}" name="sample_name"/>
    <tableColumn id="13" xr3:uid="{412F2961-66CA-46C5-9A8C-E8187906EBEE}" name="Baratron_Avg"/>
    <tableColumn id="14" xr3:uid="{6C0391EA-BF1E-424F-A079-18B1CCB51B6D}" name="calc_%_N2_Avg"/>
    <tableColumn id="15" xr3:uid="{78991487-5C4B-4019-ABAA-83984B20C9DB}" name="calc_%_H2_Avg"/>
    <tableColumn id="16" xr3:uid="{BB674A69-EAB4-4F30-A5E2-B9F908C216DC}" name="calc_%_H2_2STD"/>
    <tableColumn id="17" xr3:uid="{F1E9DACF-A886-41A4-9DAF-450A775C285E}" name="calc_%_H2_umol"/>
    <tableColumn id="18" xr3:uid="{EEBDD704-4E8F-4B0B-9A8C-E89E41B80EE3}" name="calc_%_H2_umol/h"/>
    <tableColumn id="25" xr3:uid="{D3D6E53A-1A59-45F0-A59D-F8954E4B832E}" name="h2 umol/gh" dataDxfId="0">
      <calculatedColumnFormula>Table1[[#This Row],[calc_%_H2_umol/h]]/Table1[[#This Row],[PCAT_Gee-pt/g-c3n4]]</calculatedColumnFormula>
    </tableColumn>
    <tableColumn id="19" xr3:uid="{E9E2D70F-A820-4604-B4E7-383C3C5B109A}" name="calc_%_O2_Avg"/>
    <tableColumn id="20" xr3:uid="{0086EE6E-7D3E-4F6A-94D9-FF4C0F31AB26}" name="calc_%_O2_2STD"/>
    <tableColumn id="21" xr3:uid="{F9B0A773-ED69-4AAB-80B2-A379FDC4B27A}" name="calc_%_O2_umol"/>
    <tableColumn id="22" xr3:uid="{4E98BB37-5195-4A88-8F83-83B84D504630}" name="calc_%_O2_umol/h"/>
    <tableColumn id="23" xr3:uid="{E65633FB-C578-4576-AAA7-9A8F1C0F37F8}" name="calc_%_Ar_Avg"/>
    <tableColumn id="24" xr3:uid="{F127D2AC-E14C-417C-BD7E-3FE7A2427373}" name="calc_%_CO2_Avg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7"/>
  <sheetViews>
    <sheetView tabSelected="1" topLeftCell="D31" workbookViewId="0">
      <selection activeCell="F51" sqref="F51"/>
    </sheetView>
  </sheetViews>
  <sheetFormatPr defaultRowHeight="14.4" x14ac:dyDescent="0.3"/>
  <cols>
    <col min="1" max="1" width="9.77734375" customWidth="1"/>
    <col min="2" max="2" width="12.88671875" customWidth="1"/>
    <col min="3" max="3" width="13.21875" customWidth="1"/>
    <col min="4" max="4" width="20.88671875" customWidth="1"/>
    <col min="5" max="5" width="15.6640625" customWidth="1"/>
    <col min="6" max="6" width="9.77734375" customWidth="1"/>
    <col min="7" max="7" width="11.109375" customWidth="1"/>
    <col min="8" max="8" width="15.33203125" customWidth="1"/>
    <col min="9" max="9" width="20.33203125" customWidth="1"/>
    <col min="10" max="10" width="18.21875" customWidth="1"/>
    <col min="11" max="11" width="16" customWidth="1"/>
    <col min="12" max="12" width="15" customWidth="1"/>
    <col min="13" max="13" width="14.44140625" customWidth="1"/>
    <col min="14" max="14" width="16.109375" customWidth="1"/>
    <col min="15" max="15" width="16" customWidth="1"/>
    <col min="16" max="16" width="17" customWidth="1"/>
    <col min="17" max="17" width="17.21875" customWidth="1"/>
    <col min="18" max="18" width="19.21875" customWidth="1"/>
    <col min="19" max="19" width="16.109375" customWidth="1"/>
    <col min="20" max="20" width="17.109375" customWidth="1"/>
    <col min="21" max="21" width="17.33203125" customWidth="1"/>
    <col min="22" max="22" width="19.33203125" customWidth="1"/>
    <col min="23" max="23" width="15.6640625" customWidth="1"/>
    <col min="24" max="24" width="17.21875" customWidth="1"/>
  </cols>
  <sheetData>
    <row r="1" spans="1:2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238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3">
      <c r="A2" s="2" t="s">
        <v>24</v>
      </c>
      <c r="B2" t="s">
        <v>25</v>
      </c>
      <c r="C2" t="s">
        <v>26</v>
      </c>
      <c r="D2">
        <v>4.9899999999999996E-3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 s="1">
        <v>45125.987118055556</v>
      </c>
      <c r="L2" t="s">
        <v>27</v>
      </c>
      <c r="M2">
        <v>0.978827</v>
      </c>
      <c r="N2">
        <v>99.684166267409012</v>
      </c>
      <c r="O2">
        <v>1.7394591517245841E-2</v>
      </c>
      <c r="P2">
        <v>1.9814938288977729E-3</v>
      </c>
      <c r="Q2">
        <v>4.7410938895766162E-2</v>
      </c>
      <c r="R2">
        <v>1.1852734723941541E-2</v>
      </c>
      <c r="S2">
        <f>Table1[[#This Row],[calc_%_H2_umol/h]]/Table1[[#This Row],[PCAT_Gee-pt/g-c3n4]]</f>
        <v>2.3752975398680443</v>
      </c>
      <c r="T2">
        <v>0.20821278195458981</v>
      </c>
      <c r="U2">
        <v>1.552442812746534E-2</v>
      </c>
      <c r="V2">
        <v>0.56750763435746077</v>
      </c>
      <c r="W2">
        <v>0.14187690858936519</v>
      </c>
      <c r="X2">
        <v>7.6665716530429612E-2</v>
      </c>
      <c r="Y2">
        <v>1.356064258871258E-2</v>
      </c>
    </row>
    <row r="3" spans="1:25" x14ac:dyDescent="0.3">
      <c r="A3" s="2" t="s">
        <v>28</v>
      </c>
      <c r="B3" t="s">
        <v>29</v>
      </c>
      <c r="C3" t="s">
        <v>26</v>
      </c>
      <c r="D3">
        <v>5.0000000000000001E-3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 s="1">
        <v>45125.994699074072</v>
      </c>
      <c r="L3" t="s">
        <v>30</v>
      </c>
      <c r="M3">
        <v>0.98715200000000003</v>
      </c>
      <c r="N3">
        <v>99.87213818101192</v>
      </c>
      <c r="O3">
        <v>1.6843139180045329E-2</v>
      </c>
      <c r="P3">
        <v>1.62222061867058E-3</v>
      </c>
      <c r="Q3">
        <v>4.5907892788761021E-2</v>
      </c>
      <c r="R3">
        <v>1.147697319719026E-2</v>
      </c>
      <c r="S3">
        <f>Table1[[#This Row],[calc_%_H2_umol/h]]/Table1[[#This Row],[PCAT_Gee-pt/g-c3n4]]</f>
        <v>2.2953946394380522</v>
      </c>
      <c r="T3">
        <v>5.8108802738180081E-2</v>
      </c>
      <c r="U3">
        <v>1.2299059845055801E-2</v>
      </c>
      <c r="V3">
        <v>0.1583821553495264</v>
      </c>
      <c r="W3">
        <v>3.9595538837381601E-2</v>
      </c>
      <c r="X3">
        <v>4.1444545191760732E-2</v>
      </c>
      <c r="Y3">
        <v>1.1465331878094349E-2</v>
      </c>
    </row>
    <row r="4" spans="1:25" x14ac:dyDescent="0.3">
      <c r="A4" s="2" t="s">
        <v>31</v>
      </c>
      <c r="B4" t="s">
        <v>32</v>
      </c>
      <c r="C4" t="s">
        <v>26</v>
      </c>
      <c r="D4">
        <v>5.0099999999999997E-3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 s="1">
        <v>45126.00267361111</v>
      </c>
      <c r="L4" t="s">
        <v>33</v>
      </c>
      <c r="M4">
        <v>0.97320200000000001</v>
      </c>
      <c r="N4">
        <v>99.891825781047032</v>
      </c>
      <c r="O4">
        <v>1.7586157339810692E-2</v>
      </c>
      <c r="P4">
        <v>2.4791598626645811E-3</v>
      </c>
      <c r="Q4">
        <v>4.7933073347680981E-2</v>
      </c>
      <c r="R4">
        <v>1.198326833692025E-2</v>
      </c>
      <c r="S4">
        <f>Table1[[#This Row],[calc_%_H2_umol/h]]/Table1[[#This Row],[PCAT_Gee-pt/g-c3n4]]</f>
        <v>2.3918699275289921</v>
      </c>
      <c r="T4">
        <v>4.4628928114790682E-2</v>
      </c>
      <c r="U4">
        <v>1.544210414866944E-2</v>
      </c>
      <c r="V4">
        <v>0.12164122289023439</v>
      </c>
      <c r="W4">
        <v>3.0410305722558591E-2</v>
      </c>
      <c r="X4">
        <v>3.4210439034641223E-2</v>
      </c>
      <c r="Y4">
        <v>1.1748694463719889E-2</v>
      </c>
    </row>
    <row r="5" spans="1:25" x14ac:dyDescent="0.3">
      <c r="A5" s="2" t="s">
        <v>34</v>
      </c>
      <c r="B5" t="s">
        <v>35</v>
      </c>
      <c r="C5" t="s">
        <v>26</v>
      </c>
      <c r="D5">
        <v>5.0299999999999997E-3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 s="1">
        <v>45126.010879629634</v>
      </c>
      <c r="L5" t="s">
        <v>36</v>
      </c>
      <c r="M5">
        <v>0.978827</v>
      </c>
      <c r="N5">
        <v>99.906847966173785</v>
      </c>
      <c r="O5">
        <v>1.713100405074831E-2</v>
      </c>
      <c r="P5">
        <v>2.4744779931967819E-3</v>
      </c>
      <c r="Q5">
        <v>4.6692501256376133E-2</v>
      </c>
      <c r="R5">
        <v>1.167312531409403E-2</v>
      </c>
      <c r="S5">
        <f>Table1[[#This Row],[calc_%_H2_umol/h]]/Table1[[#This Row],[PCAT_Gee-pt/g-c3n4]]</f>
        <v>2.3207008576727692</v>
      </c>
      <c r="T5">
        <v>3.7129798154336389E-2</v>
      </c>
      <c r="U5">
        <v>1.6449561646528069E-2</v>
      </c>
      <c r="V5">
        <v>0.1012014906910616</v>
      </c>
      <c r="W5">
        <v>2.53003726727654E-2</v>
      </c>
      <c r="X5">
        <v>2.8335512808879939E-2</v>
      </c>
      <c r="Y5">
        <v>1.0555718812247169E-2</v>
      </c>
    </row>
    <row r="6" spans="1:25" x14ac:dyDescent="0.3">
      <c r="A6" s="2" t="s">
        <v>37</v>
      </c>
      <c r="B6" t="s">
        <v>38</v>
      </c>
      <c r="C6" t="s">
        <v>26</v>
      </c>
      <c r="D6">
        <v>4.9899999999999996E-3</v>
      </c>
      <c r="E6">
        <v>1</v>
      </c>
      <c r="F6">
        <v>3</v>
      </c>
      <c r="G6">
        <v>0</v>
      </c>
      <c r="H6">
        <v>0</v>
      </c>
      <c r="I6">
        <v>0</v>
      </c>
      <c r="J6">
        <v>0</v>
      </c>
      <c r="K6" s="1">
        <v>45126.019247685188</v>
      </c>
      <c r="L6" t="s">
        <v>39</v>
      </c>
      <c r="M6">
        <v>0.978827</v>
      </c>
      <c r="N6">
        <v>99.915595628032975</v>
      </c>
      <c r="O6">
        <v>1.702468752788772E-2</v>
      </c>
      <c r="P6">
        <v>2.428292183646927E-3</v>
      </c>
      <c r="Q6">
        <v>4.6402723473209638E-2</v>
      </c>
      <c r="R6">
        <v>1.160068086830241E-2</v>
      </c>
      <c r="S6">
        <f>Table1[[#This Row],[calc_%_H2_umol/h]]/Table1[[#This Row],[PCAT_Gee-pt/g-c3n4]]</f>
        <v>2.3247857451507836</v>
      </c>
      <c r="T6">
        <v>3.2203683662364771E-2</v>
      </c>
      <c r="U6">
        <v>1.6831667445560011E-2</v>
      </c>
      <c r="V6">
        <v>8.7774804991609529E-2</v>
      </c>
      <c r="W6">
        <v>2.1943701247902379E-2</v>
      </c>
      <c r="X6">
        <v>2.470455451871752E-2</v>
      </c>
      <c r="Y6">
        <v>1.047144625805682E-2</v>
      </c>
    </row>
    <row r="7" spans="1:25" x14ac:dyDescent="0.3">
      <c r="A7" s="2" t="s">
        <v>40</v>
      </c>
      <c r="B7" t="s">
        <v>41</v>
      </c>
      <c r="C7" t="s">
        <v>26</v>
      </c>
      <c r="D7">
        <v>4.9800000000000001E-3</v>
      </c>
      <c r="E7">
        <v>1</v>
      </c>
      <c r="F7">
        <v>3</v>
      </c>
      <c r="G7">
        <v>0</v>
      </c>
      <c r="H7">
        <v>0</v>
      </c>
      <c r="I7">
        <v>0</v>
      </c>
      <c r="J7">
        <v>0</v>
      </c>
      <c r="K7" s="1">
        <v>45126.027604166673</v>
      </c>
      <c r="L7" t="s">
        <v>42</v>
      </c>
      <c r="M7">
        <v>0.97320200000000001</v>
      </c>
      <c r="N7">
        <v>99.922027117551224</v>
      </c>
      <c r="O7">
        <v>1.658142087787055E-2</v>
      </c>
      <c r="P7">
        <v>1.944327342970545E-3</v>
      </c>
      <c r="Q7">
        <v>4.5194549769466207E-2</v>
      </c>
      <c r="R7">
        <v>1.129863744236655E-2</v>
      </c>
      <c r="S7">
        <f>Table1[[#This Row],[calc_%_H2_umol/h]]/Table1[[#This Row],[PCAT_Gee-pt/g-c3n4]]</f>
        <v>2.2688026992703914</v>
      </c>
      <c r="T7">
        <v>2.9268971076242201E-2</v>
      </c>
      <c r="U7">
        <v>1.4868536504173279E-2</v>
      </c>
      <c r="V7">
        <v>7.9775911832241836E-2</v>
      </c>
      <c r="W7">
        <v>1.9943977958060459E-2</v>
      </c>
      <c r="X7">
        <v>2.2085945944418778E-2</v>
      </c>
      <c r="Y7">
        <v>1.003654455023548E-2</v>
      </c>
    </row>
    <row r="8" spans="1:25" x14ac:dyDescent="0.3">
      <c r="A8" s="2" t="s">
        <v>43</v>
      </c>
      <c r="B8" t="s">
        <v>44</v>
      </c>
      <c r="C8" t="s">
        <v>26</v>
      </c>
      <c r="D8">
        <v>4.96E-3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 s="1">
        <v>45126.035937499997</v>
      </c>
      <c r="L8" t="s">
        <v>45</v>
      </c>
      <c r="M8">
        <v>0.97320200000000001</v>
      </c>
      <c r="N8">
        <v>99.926510115101763</v>
      </c>
      <c r="O8">
        <v>1.6360266169321701E-2</v>
      </c>
      <c r="P8">
        <v>1.7877943717644581E-3</v>
      </c>
      <c r="Q8">
        <v>4.4591767441227857E-2</v>
      </c>
      <c r="R8">
        <v>1.114794186030697E-2</v>
      </c>
      <c r="S8">
        <f>Table1[[#This Row],[calc_%_H2_umol/h]]/Table1[[#This Row],[PCAT_Gee-pt/g-c3n4]]</f>
        <v>2.247568923448986</v>
      </c>
      <c r="T8">
        <v>2.6399461271159878E-2</v>
      </c>
      <c r="U8">
        <v>1.431711062947187E-2</v>
      </c>
      <c r="V8">
        <v>7.1954736273466741E-2</v>
      </c>
      <c r="W8">
        <v>1.7988684068366689E-2</v>
      </c>
      <c r="X8">
        <v>2.0900156959302141E-2</v>
      </c>
      <c r="Y8">
        <v>9.8300004984562765E-3</v>
      </c>
    </row>
    <row r="9" spans="1:25" x14ac:dyDescent="0.3">
      <c r="A9" s="2" t="s">
        <v>46</v>
      </c>
      <c r="B9" t="s">
        <v>47</v>
      </c>
      <c r="C9" t="s">
        <v>26</v>
      </c>
      <c r="D9">
        <v>5.0000000000000001E-3</v>
      </c>
      <c r="E9">
        <v>1</v>
      </c>
      <c r="F9">
        <v>3</v>
      </c>
      <c r="G9">
        <v>0</v>
      </c>
      <c r="H9">
        <v>0</v>
      </c>
      <c r="I9">
        <v>0</v>
      </c>
      <c r="J9">
        <v>0</v>
      </c>
      <c r="K9" s="1">
        <v>45126.044293981482</v>
      </c>
      <c r="L9" t="s">
        <v>48</v>
      </c>
      <c r="M9">
        <v>0.97320200000000001</v>
      </c>
      <c r="N9">
        <v>99.930117918632789</v>
      </c>
      <c r="O9">
        <v>1.578840585109614E-2</v>
      </c>
      <c r="P9">
        <v>1.922417858133391E-3</v>
      </c>
      <c r="Q9">
        <v>4.3033097059263163E-2</v>
      </c>
      <c r="R9">
        <v>1.0758274264815791E-2</v>
      </c>
      <c r="S9">
        <f>Table1[[#This Row],[calc_%_H2_umol/h]]/Table1[[#This Row],[PCAT_Gee-pt/g-c3n4]]</f>
        <v>2.1516548529631581</v>
      </c>
      <c r="T9">
        <v>2.50755967502744E-2</v>
      </c>
      <c r="U9">
        <v>1.318412939221696E-2</v>
      </c>
      <c r="V9">
        <v>6.8346392849952309E-2</v>
      </c>
      <c r="W9">
        <v>1.7086598212488081E-2</v>
      </c>
      <c r="X9">
        <v>1.9637260916666021E-2</v>
      </c>
      <c r="Y9">
        <v>9.3808178491847742E-3</v>
      </c>
    </row>
    <row r="10" spans="1:25" x14ac:dyDescent="0.3">
      <c r="A10" s="2" t="s">
        <v>49</v>
      </c>
      <c r="B10" t="s">
        <v>50</v>
      </c>
      <c r="C10" t="s">
        <v>26</v>
      </c>
      <c r="D10">
        <v>5.0099999999999997E-3</v>
      </c>
      <c r="E10">
        <v>1</v>
      </c>
      <c r="F10">
        <v>3</v>
      </c>
      <c r="G10">
        <v>0</v>
      </c>
      <c r="H10">
        <v>0</v>
      </c>
      <c r="I10">
        <v>0</v>
      </c>
      <c r="J10">
        <v>0</v>
      </c>
      <c r="K10" s="1">
        <v>45126.052627314813</v>
      </c>
      <c r="L10" t="s">
        <v>51</v>
      </c>
      <c r="M10">
        <v>0.98160199999999997</v>
      </c>
      <c r="N10">
        <v>99.932014309957992</v>
      </c>
      <c r="O10">
        <v>1.610099702860375E-2</v>
      </c>
      <c r="P10">
        <v>1.598568242793198E-3</v>
      </c>
      <c r="Q10">
        <v>4.388509989022793E-2</v>
      </c>
      <c r="R10">
        <v>1.0971274972556981E-2</v>
      </c>
      <c r="S10">
        <f>Table1[[#This Row],[calc_%_H2_umol/h]]/Table1[[#This Row],[PCAT_Gee-pt/g-c3n4]]</f>
        <v>2.1898752440233498</v>
      </c>
      <c r="T10">
        <v>2.3456356376710039E-2</v>
      </c>
      <c r="U10">
        <v>1.30117856990746E-2</v>
      </c>
      <c r="V10">
        <v>6.3932968922606581E-2</v>
      </c>
      <c r="W10">
        <v>1.5983242230651649E-2</v>
      </c>
      <c r="X10">
        <v>1.908629036695773E-2</v>
      </c>
      <c r="Y10">
        <v>9.3420462697400165E-3</v>
      </c>
    </row>
    <row r="11" spans="1:25" x14ac:dyDescent="0.3">
      <c r="A11" s="2" t="s">
        <v>52</v>
      </c>
      <c r="B11" t="s">
        <v>53</v>
      </c>
      <c r="C11" t="s">
        <v>26</v>
      </c>
      <c r="D11">
        <v>5.0099999999999997E-3</v>
      </c>
      <c r="E11">
        <v>1</v>
      </c>
      <c r="F11">
        <v>3</v>
      </c>
      <c r="G11">
        <v>0</v>
      </c>
      <c r="H11">
        <v>0</v>
      </c>
      <c r="I11">
        <v>0</v>
      </c>
      <c r="J11">
        <v>0</v>
      </c>
      <c r="K11" s="1">
        <v>45126.060960648138</v>
      </c>
      <c r="L11" t="s">
        <v>54</v>
      </c>
      <c r="M11">
        <v>0.97320200000000001</v>
      </c>
      <c r="N11">
        <v>99.933390268438004</v>
      </c>
      <c r="O11">
        <v>1.5514537818050971E-2</v>
      </c>
      <c r="P11">
        <v>1.6217064311530331E-3</v>
      </c>
      <c r="Q11">
        <v>4.2286638565694347E-2</v>
      </c>
      <c r="R11">
        <v>1.057165964142359E-2</v>
      </c>
      <c r="S11">
        <f>Table1[[#This Row],[calc_%_H2_umol/h]]/Table1[[#This Row],[PCAT_Gee-pt/g-c3n4]]</f>
        <v>2.110111704874968</v>
      </c>
      <c r="T11">
        <v>2.333943129581138E-2</v>
      </c>
      <c r="U11">
        <v>1.223656005701737E-2</v>
      </c>
      <c r="V11">
        <v>6.3614276307124781E-2</v>
      </c>
      <c r="W11">
        <v>1.5903569076781199E-2</v>
      </c>
      <c r="X11">
        <v>1.8564295519232991E-2</v>
      </c>
      <c r="Y11">
        <v>9.1914669289035016E-3</v>
      </c>
    </row>
    <row r="12" spans="1:25" x14ac:dyDescent="0.3">
      <c r="A12" s="2" t="s">
        <v>55</v>
      </c>
      <c r="B12" t="s">
        <v>56</v>
      </c>
      <c r="C12" t="s">
        <v>26</v>
      </c>
      <c r="D12">
        <v>4.9699999999999996E-3</v>
      </c>
      <c r="E12">
        <v>1</v>
      </c>
      <c r="F12">
        <v>3</v>
      </c>
      <c r="G12">
        <v>0</v>
      </c>
      <c r="H12">
        <v>0</v>
      </c>
      <c r="I12">
        <v>0</v>
      </c>
      <c r="J12">
        <v>0</v>
      </c>
      <c r="K12" s="1">
        <v>45126.069340277783</v>
      </c>
      <c r="L12" t="s">
        <v>57</v>
      </c>
      <c r="M12">
        <v>0.96765199999999996</v>
      </c>
      <c r="N12">
        <v>99.933768006586433</v>
      </c>
      <c r="O12">
        <v>1.5734839251429829E-2</v>
      </c>
      <c r="P12">
        <v>1.2037785313691589E-3</v>
      </c>
      <c r="Q12">
        <v>4.2887095195343831E-2</v>
      </c>
      <c r="R12">
        <v>1.072177379883596E-2</v>
      </c>
      <c r="S12">
        <f>Table1[[#This Row],[calc_%_H2_umol/h]]/Table1[[#This Row],[PCAT_Gee-pt/g-c3n4]]</f>
        <v>2.1572985510736338</v>
      </c>
      <c r="T12">
        <v>2.289422048013404E-2</v>
      </c>
      <c r="U12">
        <v>1.2260605303475461E-2</v>
      </c>
      <c r="V12">
        <v>6.2400803558604917E-2</v>
      </c>
      <c r="W12">
        <v>1.5600200889651229E-2</v>
      </c>
      <c r="X12">
        <v>1.8463703376495451E-2</v>
      </c>
      <c r="Y12">
        <v>9.1392303055025798E-3</v>
      </c>
    </row>
    <row r="13" spans="1:25" x14ac:dyDescent="0.3">
      <c r="A13" s="2" t="s">
        <v>58</v>
      </c>
      <c r="B13" t="s">
        <v>59</v>
      </c>
      <c r="C13" t="s">
        <v>26</v>
      </c>
      <c r="D13">
        <v>4.9899999999999996E-3</v>
      </c>
      <c r="E13">
        <v>1</v>
      </c>
      <c r="F13">
        <v>3</v>
      </c>
      <c r="G13">
        <v>0</v>
      </c>
      <c r="H13">
        <v>0</v>
      </c>
      <c r="I13">
        <v>0</v>
      </c>
      <c r="J13">
        <v>0</v>
      </c>
      <c r="K13" s="1">
        <v>45126.077662037038</v>
      </c>
      <c r="L13" t="s">
        <v>60</v>
      </c>
      <c r="M13">
        <v>0.96765199999999996</v>
      </c>
      <c r="N13">
        <v>99.934647568753448</v>
      </c>
      <c r="O13">
        <v>1.538992223102977E-2</v>
      </c>
      <c r="P13">
        <v>1.5443211967707329E-3</v>
      </c>
      <c r="Q13">
        <v>4.1946984600502682E-2</v>
      </c>
      <c r="R13">
        <v>1.048674615012567E-2</v>
      </c>
      <c r="S13">
        <f>Table1[[#This Row],[calc_%_H2_umol/h]]/Table1[[#This Row],[PCAT_Gee-pt/g-c3n4]]</f>
        <v>2.1015523346945235</v>
      </c>
      <c r="T13">
        <v>2.2083408264249729E-2</v>
      </c>
      <c r="U13">
        <v>1.1180425588369011E-2</v>
      </c>
      <c r="V13">
        <v>6.0190842583946823E-2</v>
      </c>
      <c r="W13">
        <v>1.5047710645986709E-2</v>
      </c>
      <c r="X13">
        <v>1.8570769334317078E-2</v>
      </c>
      <c r="Y13">
        <v>9.3083314169562364E-3</v>
      </c>
    </row>
    <row r="14" spans="1:25" x14ac:dyDescent="0.3">
      <c r="A14" s="2" t="s">
        <v>61</v>
      </c>
      <c r="B14" t="s">
        <v>62</v>
      </c>
      <c r="C14" t="s">
        <v>26</v>
      </c>
      <c r="D14">
        <v>4.9899999999999996E-3</v>
      </c>
      <c r="E14">
        <v>1</v>
      </c>
      <c r="F14">
        <v>3</v>
      </c>
      <c r="G14">
        <v>0</v>
      </c>
      <c r="H14">
        <v>0</v>
      </c>
      <c r="I14">
        <v>0</v>
      </c>
      <c r="J14">
        <v>0</v>
      </c>
      <c r="K14" s="1">
        <v>45126.086064814823</v>
      </c>
      <c r="L14" t="s">
        <v>63</v>
      </c>
      <c r="M14">
        <v>0.97042700000000004</v>
      </c>
      <c r="N14">
        <v>99.936108638923514</v>
      </c>
      <c r="O14">
        <v>1.54172988351292E-2</v>
      </c>
      <c r="P14">
        <v>1.217735351657452E-3</v>
      </c>
      <c r="Q14">
        <v>4.2021602650765308E-2</v>
      </c>
      <c r="R14">
        <v>1.050540066269133E-2</v>
      </c>
      <c r="S14">
        <f>Table1[[#This Row],[calc_%_H2_umol/h]]/Table1[[#This Row],[PCAT_Gee-pt/g-c3n4]]</f>
        <v>2.1052907139661987</v>
      </c>
      <c r="T14">
        <v>2.133984840562906E-2</v>
      </c>
      <c r="U14">
        <v>1.1257894118042511E-2</v>
      </c>
      <c r="V14">
        <v>5.816418556314483E-2</v>
      </c>
      <c r="W14">
        <v>1.4541046390786211E-2</v>
      </c>
      <c r="X14">
        <v>1.7997928172031299E-2</v>
      </c>
      <c r="Y14">
        <v>9.136285663693261E-3</v>
      </c>
    </row>
    <row r="15" spans="1:25" x14ac:dyDescent="0.3">
      <c r="A15" s="2" t="s">
        <v>64</v>
      </c>
      <c r="B15" t="s">
        <v>65</v>
      </c>
      <c r="C15" t="s">
        <v>26</v>
      </c>
      <c r="D15">
        <v>5.0099999999999997E-3</v>
      </c>
      <c r="E15">
        <v>1</v>
      </c>
      <c r="F15">
        <v>3</v>
      </c>
      <c r="G15">
        <v>0</v>
      </c>
      <c r="H15">
        <v>0</v>
      </c>
      <c r="I15">
        <v>0</v>
      </c>
      <c r="J15">
        <v>0</v>
      </c>
      <c r="K15" s="1">
        <v>45126.094386574077</v>
      </c>
      <c r="L15" t="s">
        <v>66</v>
      </c>
      <c r="M15">
        <v>0.97320200000000001</v>
      </c>
      <c r="N15">
        <v>99.938685180146905</v>
      </c>
      <c r="O15">
        <v>1.549919081497186E-2</v>
      </c>
      <c r="P15">
        <v>1.2336450366772021E-3</v>
      </c>
      <c r="Q15">
        <v>4.2244808562127131E-2</v>
      </c>
      <c r="R15">
        <v>1.0561202140531779E-2</v>
      </c>
      <c r="S15">
        <f>Table1[[#This Row],[calc_%_H2_umol/h]]/Table1[[#This Row],[PCAT_Gee-pt/g-c3n4]]</f>
        <v>2.1080243793476607</v>
      </c>
      <c r="T15">
        <v>2.0493746588221111E-2</v>
      </c>
      <c r="U15">
        <v>1.110638628757517E-2</v>
      </c>
      <c r="V15">
        <v>5.5858038763149369E-2</v>
      </c>
      <c r="W15">
        <v>1.396450969078734E-2</v>
      </c>
      <c r="X15">
        <v>1.6536366973305489E-2</v>
      </c>
      <c r="Y15">
        <v>8.785515476584977E-3</v>
      </c>
    </row>
    <row r="16" spans="1:25" x14ac:dyDescent="0.3">
      <c r="A16" s="2" t="s">
        <v>67</v>
      </c>
      <c r="B16" t="s">
        <v>68</v>
      </c>
      <c r="C16" t="s">
        <v>26</v>
      </c>
      <c r="D16">
        <v>5.0299999999999997E-3</v>
      </c>
      <c r="E16">
        <v>1</v>
      </c>
      <c r="F16">
        <v>3</v>
      </c>
      <c r="G16">
        <v>0</v>
      </c>
      <c r="H16">
        <v>0</v>
      </c>
      <c r="I16">
        <v>0</v>
      </c>
      <c r="J16">
        <v>0</v>
      </c>
      <c r="K16" s="1">
        <v>45126.101909722223</v>
      </c>
      <c r="L16" t="s">
        <v>69</v>
      </c>
      <c r="M16">
        <v>0.97042700000000004</v>
      </c>
      <c r="N16">
        <v>99.842847477602831</v>
      </c>
      <c r="O16">
        <v>1.3673218575177851E-2</v>
      </c>
      <c r="P16">
        <v>5.3271427601773677E-4</v>
      </c>
      <c r="Q16">
        <v>3.726791340477846E-2</v>
      </c>
      <c r="R16">
        <v>9.3169783511946151E-3</v>
      </c>
      <c r="S16">
        <f>Table1[[#This Row],[calc_%_H2_umol/h]]/Table1[[#This Row],[PCAT_Gee-pt/g-c3n4]]</f>
        <v>1.8522819783687108</v>
      </c>
      <c r="T16">
        <v>8.1882340881050342E-2</v>
      </c>
      <c r="U16">
        <v>5.8909526797188182E-3</v>
      </c>
      <c r="V16">
        <v>0.22317963927493509</v>
      </c>
      <c r="W16">
        <v>5.5794909818733793E-2</v>
      </c>
      <c r="X16">
        <v>5.2888940137830673E-2</v>
      </c>
      <c r="Y16">
        <v>8.7080228031167252E-3</v>
      </c>
    </row>
    <row r="17" spans="1:25" x14ac:dyDescent="0.3">
      <c r="A17" s="2" t="s">
        <v>70</v>
      </c>
      <c r="B17" t="s">
        <v>71</v>
      </c>
      <c r="C17" t="s">
        <v>26</v>
      </c>
      <c r="D17">
        <v>4.9899999999999996E-3</v>
      </c>
      <c r="E17">
        <v>1</v>
      </c>
      <c r="F17">
        <v>2</v>
      </c>
      <c r="G17">
        <v>1</v>
      </c>
      <c r="H17">
        <v>0</v>
      </c>
      <c r="I17">
        <v>0</v>
      </c>
      <c r="J17">
        <v>0</v>
      </c>
      <c r="K17" s="1">
        <v>45126.784247685187</v>
      </c>
      <c r="L17" t="s">
        <v>72</v>
      </c>
      <c r="M17">
        <v>0.98715200000000003</v>
      </c>
      <c r="N17">
        <v>99.504775797651533</v>
      </c>
      <c r="O17">
        <v>3.8528367760947597E-2</v>
      </c>
      <c r="P17">
        <v>3.6448796336203249E-4</v>
      </c>
      <c r="Q17">
        <v>0.1050134513280665</v>
      </c>
      <c r="R17">
        <v>2.6253362832016621E-2</v>
      </c>
      <c r="S17">
        <f>Table1[[#This Row],[calc_%_H2_umol/h]]/Table1[[#This Row],[PCAT_Gee-pt/g-c3n4]]</f>
        <v>5.2611949563159568</v>
      </c>
      <c r="T17">
        <v>0.38355683280402658</v>
      </c>
      <c r="U17">
        <v>1.0126392143435661E-2</v>
      </c>
      <c r="V17">
        <v>1.0454278012275271</v>
      </c>
      <c r="W17">
        <v>0.26135695030688172</v>
      </c>
      <c r="X17">
        <v>6.1508909598749058E-2</v>
      </c>
      <c r="Y17">
        <v>1.1630092184741351E-2</v>
      </c>
    </row>
    <row r="18" spans="1:25" x14ac:dyDescent="0.3">
      <c r="A18" s="2" t="s">
        <v>73</v>
      </c>
      <c r="B18" t="s">
        <v>74</v>
      </c>
      <c r="C18" t="s">
        <v>26</v>
      </c>
      <c r="D18">
        <v>5.0099999999999997E-3</v>
      </c>
      <c r="E18">
        <v>1</v>
      </c>
      <c r="F18">
        <v>2</v>
      </c>
      <c r="G18">
        <v>1</v>
      </c>
      <c r="H18">
        <v>0</v>
      </c>
      <c r="I18">
        <v>0</v>
      </c>
      <c r="J18">
        <v>0</v>
      </c>
      <c r="K18" s="1">
        <v>45126.791817129633</v>
      </c>
      <c r="L18" t="s">
        <v>75</v>
      </c>
      <c r="M18">
        <v>0.97320200000000001</v>
      </c>
      <c r="N18">
        <v>99.902308901195781</v>
      </c>
      <c r="O18">
        <v>1.579361470035184E-2</v>
      </c>
      <c r="P18">
        <v>4.6222720872805118E-4</v>
      </c>
      <c r="Q18">
        <v>4.3047294370739807E-2</v>
      </c>
      <c r="R18">
        <v>1.076182359268495E-2</v>
      </c>
      <c r="S18">
        <f>Table1[[#This Row],[calc_%_H2_umol/h]]/Table1[[#This Row],[PCAT_Gee-pt/g-c3n4]]</f>
        <v>2.1480685813742415</v>
      </c>
      <c r="T18">
        <v>4.1301932205691061E-2</v>
      </c>
      <c r="U18">
        <v>5.95928999386527E-3</v>
      </c>
      <c r="V18">
        <v>0.11257311688749221</v>
      </c>
      <c r="W18">
        <v>2.8143279221873041E-2</v>
      </c>
      <c r="X18">
        <v>3.2329056551110499E-2</v>
      </c>
      <c r="Y18">
        <v>8.2664953470708569E-3</v>
      </c>
    </row>
    <row r="19" spans="1:25" x14ac:dyDescent="0.3">
      <c r="A19" s="2" t="s">
        <v>76</v>
      </c>
      <c r="B19" t="s">
        <v>77</v>
      </c>
      <c r="C19" t="s">
        <v>26</v>
      </c>
      <c r="D19">
        <v>4.9800000000000001E-3</v>
      </c>
      <c r="E19">
        <v>1</v>
      </c>
      <c r="F19">
        <v>2</v>
      </c>
      <c r="G19">
        <v>1</v>
      </c>
      <c r="H19">
        <v>0</v>
      </c>
      <c r="I19">
        <v>0</v>
      </c>
      <c r="J19">
        <v>0</v>
      </c>
      <c r="K19" s="1">
        <v>45126.800104166658</v>
      </c>
      <c r="L19" t="s">
        <v>78</v>
      </c>
      <c r="M19">
        <v>0.97320200000000001</v>
      </c>
      <c r="N19">
        <v>99.931698590860975</v>
      </c>
      <c r="O19">
        <v>1.6906717870020248E-2</v>
      </c>
      <c r="P19">
        <v>1.3819904136860559E-3</v>
      </c>
      <c r="Q19">
        <v>4.608118374431381E-2</v>
      </c>
      <c r="R19">
        <v>1.1520295936078451E-2</v>
      </c>
      <c r="S19">
        <f>Table1[[#This Row],[calc_%_H2_umol/h]]/Table1[[#This Row],[PCAT_Gee-pt/g-c3n4]]</f>
        <v>2.3133124369635443</v>
      </c>
      <c r="T19">
        <v>1.7605072609382828E-2</v>
      </c>
      <c r="U19">
        <v>1.140556901450214E-2</v>
      </c>
      <c r="V19">
        <v>4.7984629067686968E-2</v>
      </c>
      <c r="W19">
        <v>1.199615726692174E-2</v>
      </c>
      <c r="X19">
        <v>2.6025991304084759E-2</v>
      </c>
      <c r="Y19">
        <v>7.763627355532543E-3</v>
      </c>
    </row>
    <row r="20" spans="1:25" x14ac:dyDescent="0.3">
      <c r="A20" s="2" t="s">
        <v>79</v>
      </c>
      <c r="B20" t="s">
        <v>80</v>
      </c>
      <c r="C20" t="s">
        <v>26</v>
      </c>
      <c r="D20">
        <v>5.0200000000000002E-3</v>
      </c>
      <c r="E20">
        <v>1</v>
      </c>
      <c r="F20">
        <v>2</v>
      </c>
      <c r="G20">
        <v>1</v>
      </c>
      <c r="H20">
        <v>0</v>
      </c>
      <c r="I20">
        <v>0</v>
      </c>
      <c r="J20">
        <v>0</v>
      </c>
      <c r="K20" s="1">
        <v>45126.80841435185</v>
      </c>
      <c r="L20" t="s">
        <v>81</v>
      </c>
      <c r="M20">
        <v>0.97042700000000004</v>
      </c>
      <c r="N20">
        <v>99.933706267710321</v>
      </c>
      <c r="O20">
        <v>1.8256818642680261E-2</v>
      </c>
      <c r="P20">
        <v>1.625310185891114E-3</v>
      </c>
      <c r="Q20">
        <v>4.9761037058043439E-2</v>
      </c>
      <c r="R20">
        <v>1.244025926451086E-2</v>
      </c>
      <c r="S20">
        <f>Table1[[#This Row],[calc_%_H2_umol/h]]/Table1[[#This Row],[PCAT_Gee-pt/g-c3n4]]</f>
        <v>2.4781392957192949</v>
      </c>
      <c r="T20">
        <v>1.8153376657739959E-2</v>
      </c>
      <c r="U20">
        <v>1.1945320312843649E-2</v>
      </c>
      <c r="V20">
        <v>4.9479094155135989E-2</v>
      </c>
      <c r="W20">
        <v>1.2369773538784001E-2</v>
      </c>
      <c r="X20">
        <v>2.202117156496218E-2</v>
      </c>
      <c r="Y20">
        <v>7.8623654242939069E-3</v>
      </c>
    </row>
    <row r="21" spans="1:25" x14ac:dyDescent="0.3">
      <c r="A21" s="2" t="s">
        <v>82</v>
      </c>
      <c r="B21" t="s">
        <v>83</v>
      </c>
      <c r="C21" t="s">
        <v>26</v>
      </c>
      <c r="D21">
        <v>5.0099999999999997E-3</v>
      </c>
      <c r="E21">
        <v>1</v>
      </c>
      <c r="F21">
        <v>2</v>
      </c>
      <c r="G21">
        <v>1</v>
      </c>
      <c r="H21">
        <v>0</v>
      </c>
      <c r="I21">
        <v>0</v>
      </c>
      <c r="J21">
        <v>0</v>
      </c>
      <c r="K21" s="1">
        <v>45126.816724537042</v>
      </c>
      <c r="L21" t="s">
        <v>84</v>
      </c>
      <c r="M21">
        <v>0.97320200000000001</v>
      </c>
      <c r="N21">
        <v>99.939500335695982</v>
      </c>
      <c r="O21">
        <v>1.5589069729277131E-2</v>
      </c>
      <c r="P21">
        <v>1.4134317642432179E-3</v>
      </c>
      <c r="Q21">
        <v>4.2489783772376832E-2</v>
      </c>
      <c r="R21">
        <v>1.062244594309421E-2</v>
      </c>
      <c r="S21">
        <f>Table1[[#This Row],[calc_%_H2_umol/h]]/Table1[[#This Row],[PCAT_Gee-pt/g-c3n4]]</f>
        <v>2.1202486912363692</v>
      </c>
      <c r="T21">
        <v>1.7539339745774589E-2</v>
      </c>
      <c r="U21">
        <v>1.131342777378426E-2</v>
      </c>
      <c r="V21">
        <v>4.7805466666725471E-2</v>
      </c>
      <c r="W21">
        <v>1.195136666668137E-2</v>
      </c>
      <c r="X21">
        <v>1.938866229859925E-2</v>
      </c>
      <c r="Y21">
        <v>7.9825925303554628E-3</v>
      </c>
    </row>
    <row r="22" spans="1:25" x14ac:dyDescent="0.3">
      <c r="A22" s="2" t="s">
        <v>85</v>
      </c>
      <c r="B22" t="s">
        <v>86</v>
      </c>
      <c r="C22" t="s">
        <v>26</v>
      </c>
      <c r="D22">
        <v>4.9899999999999996E-3</v>
      </c>
      <c r="E22">
        <v>1</v>
      </c>
      <c r="F22">
        <v>2</v>
      </c>
      <c r="G22">
        <v>1</v>
      </c>
      <c r="H22">
        <v>0</v>
      </c>
      <c r="I22">
        <v>0</v>
      </c>
      <c r="J22">
        <v>0</v>
      </c>
      <c r="K22" s="1">
        <v>45126.825092592589</v>
      </c>
      <c r="L22" t="s">
        <v>87</v>
      </c>
      <c r="M22">
        <v>0.97597699999999998</v>
      </c>
      <c r="N22">
        <v>99.930793883450804</v>
      </c>
      <c r="O22">
        <v>2.6790395084756662E-2</v>
      </c>
      <c r="P22">
        <v>9.4722606101053551E-4</v>
      </c>
      <c r="Q22">
        <v>7.302027087543482E-2</v>
      </c>
      <c r="R22">
        <v>1.8255067718858708E-2</v>
      </c>
      <c r="S22">
        <f>Table1[[#This Row],[calc_%_H2_umol/h]]/Table1[[#This Row],[PCAT_Gee-pt/g-c3n4]]</f>
        <v>3.658330204180102</v>
      </c>
      <c r="T22">
        <v>1.7444081525633939E-2</v>
      </c>
      <c r="U22">
        <v>1.0938348537704021E-2</v>
      </c>
      <c r="V22">
        <v>4.7545829546191208E-2</v>
      </c>
      <c r="W22">
        <v>1.18864573865478E-2</v>
      </c>
      <c r="X22">
        <v>1.7562761975642511E-2</v>
      </c>
      <c r="Y22">
        <v>7.4088779631569634E-3</v>
      </c>
    </row>
    <row r="23" spans="1:25" x14ac:dyDescent="0.3">
      <c r="A23" s="2" t="s">
        <v>88</v>
      </c>
      <c r="B23" t="s">
        <v>89</v>
      </c>
      <c r="C23" t="s">
        <v>26</v>
      </c>
      <c r="D23">
        <v>4.9699999999999996E-3</v>
      </c>
      <c r="E23">
        <v>1</v>
      </c>
      <c r="F23">
        <v>2</v>
      </c>
      <c r="G23">
        <v>1</v>
      </c>
      <c r="H23">
        <v>0</v>
      </c>
      <c r="I23">
        <v>0</v>
      </c>
      <c r="J23">
        <v>0</v>
      </c>
      <c r="K23" s="1">
        <v>45126.833437499998</v>
      </c>
      <c r="L23" t="s">
        <v>90</v>
      </c>
      <c r="M23">
        <v>0.97320200000000001</v>
      </c>
      <c r="N23">
        <v>99.943425889098279</v>
      </c>
      <c r="O23">
        <v>1.5904401707293059E-2</v>
      </c>
      <c r="P23">
        <v>1.0858539644404989E-3</v>
      </c>
      <c r="Q23">
        <v>4.3349256967063328E-2</v>
      </c>
      <c r="R23">
        <v>1.083731424176583E-2</v>
      </c>
      <c r="S23">
        <f>Table1[[#This Row],[calc_%_H2_umol/h]]/Table1[[#This Row],[PCAT_Gee-pt/g-c3n4]]</f>
        <v>2.1805461251037888</v>
      </c>
      <c r="T23">
        <v>1.7274156881015659E-2</v>
      </c>
      <c r="U23">
        <v>1.042473765760471E-2</v>
      </c>
      <c r="V23">
        <v>4.7082680587798333E-2</v>
      </c>
      <c r="W23">
        <v>1.177067014694958E-2</v>
      </c>
      <c r="X23">
        <v>1.640798863003733E-2</v>
      </c>
      <c r="Y23">
        <v>6.9875636833863974E-3</v>
      </c>
    </row>
    <row r="24" spans="1:25" x14ac:dyDescent="0.3">
      <c r="A24" s="2" t="s">
        <v>91</v>
      </c>
      <c r="B24" t="s">
        <v>92</v>
      </c>
      <c r="C24" t="s">
        <v>26</v>
      </c>
      <c r="D24">
        <v>4.9800000000000001E-3</v>
      </c>
      <c r="E24">
        <v>1</v>
      </c>
      <c r="F24">
        <v>2</v>
      </c>
      <c r="G24">
        <v>1</v>
      </c>
      <c r="H24">
        <v>0</v>
      </c>
      <c r="I24">
        <v>0</v>
      </c>
      <c r="J24">
        <v>0</v>
      </c>
      <c r="K24" s="1">
        <v>45126.84171296296</v>
      </c>
      <c r="L24" t="s">
        <v>93</v>
      </c>
      <c r="M24">
        <v>0.97320200000000001</v>
      </c>
      <c r="N24">
        <v>99.943259501875644</v>
      </c>
      <c r="O24">
        <v>1.5800028902787849E-2</v>
      </c>
      <c r="P24">
        <v>1.5745827095565289E-3</v>
      </c>
      <c r="Q24">
        <v>4.3064777009493183E-2</v>
      </c>
      <c r="R24">
        <v>1.076619425237329E-2</v>
      </c>
      <c r="S24">
        <f>Table1[[#This Row],[calc_%_H2_umol/h]]/Table1[[#This Row],[PCAT_Gee-pt/g-c3n4]]</f>
        <v>2.1618863960588937</v>
      </c>
      <c r="T24">
        <v>1.713081287208143E-2</v>
      </c>
      <c r="U24">
        <v>1.0712824535278069E-2</v>
      </c>
      <c r="V24">
        <v>4.6691980177161078E-2</v>
      </c>
      <c r="W24">
        <v>1.167299504429027E-2</v>
      </c>
      <c r="X24">
        <v>1.626376799792666E-2</v>
      </c>
      <c r="Y24">
        <v>7.5458883515650884E-3</v>
      </c>
    </row>
    <row r="25" spans="1:25" x14ac:dyDescent="0.3">
      <c r="A25" s="2" t="s">
        <v>94</v>
      </c>
      <c r="B25" t="s">
        <v>95</v>
      </c>
      <c r="C25" t="s">
        <v>26</v>
      </c>
      <c r="D25">
        <v>4.96E-3</v>
      </c>
      <c r="E25">
        <v>1</v>
      </c>
      <c r="F25">
        <v>2</v>
      </c>
      <c r="G25">
        <v>1</v>
      </c>
      <c r="H25">
        <v>0</v>
      </c>
      <c r="I25">
        <v>0</v>
      </c>
      <c r="J25">
        <v>0</v>
      </c>
      <c r="K25" s="1">
        <v>45126.850034722222</v>
      </c>
      <c r="L25" t="s">
        <v>96</v>
      </c>
      <c r="M25">
        <v>0.97042700000000004</v>
      </c>
      <c r="N25">
        <v>99.942365233915638</v>
      </c>
      <c r="O25">
        <v>1.7536231117407888E-2</v>
      </c>
      <c r="P25">
        <v>1.193696047740061E-3</v>
      </c>
      <c r="Q25">
        <v>4.7796993746312418E-2</v>
      </c>
      <c r="R25">
        <v>1.194924843657811E-2</v>
      </c>
      <c r="S25">
        <f>Table1[[#This Row],[calc_%_H2_umol/h]]/Table1[[#This Row],[PCAT_Gee-pt/g-c3n4]]</f>
        <v>2.4091226686649416</v>
      </c>
      <c r="T25">
        <v>1.701262866289396E-2</v>
      </c>
      <c r="U25">
        <v>1.068290643717389E-2</v>
      </c>
      <c r="V25">
        <v>4.6369855664224038E-2</v>
      </c>
      <c r="W25">
        <v>1.159246391605601E-2</v>
      </c>
      <c r="X25">
        <v>1.5942542150529138E-2</v>
      </c>
      <c r="Y25">
        <v>7.1433641535211031E-3</v>
      </c>
    </row>
    <row r="26" spans="1:25" x14ac:dyDescent="0.3">
      <c r="A26" s="2" t="s">
        <v>97</v>
      </c>
      <c r="B26" t="s">
        <v>98</v>
      </c>
      <c r="C26" t="s">
        <v>26</v>
      </c>
      <c r="D26">
        <v>5.0099999999999997E-3</v>
      </c>
      <c r="E26">
        <v>1</v>
      </c>
      <c r="F26">
        <v>2</v>
      </c>
      <c r="G26">
        <v>1</v>
      </c>
      <c r="H26">
        <v>0</v>
      </c>
      <c r="I26">
        <v>0</v>
      </c>
      <c r="J26">
        <v>0</v>
      </c>
      <c r="K26" s="1">
        <v>45126.858356481483</v>
      </c>
      <c r="L26" t="s">
        <v>99</v>
      </c>
      <c r="M26">
        <v>0.97320200000000001</v>
      </c>
      <c r="N26">
        <v>99.94387400924424</v>
      </c>
      <c r="O26">
        <v>1.5695165817725839E-2</v>
      </c>
      <c r="P26">
        <v>1.5156248604355511E-3</v>
      </c>
      <c r="Q26">
        <v>4.2778960736465602E-2</v>
      </c>
      <c r="R26">
        <v>1.06947401841164E-2</v>
      </c>
      <c r="S26">
        <f>Table1[[#This Row],[calc_%_H2_umol/h]]/Table1[[#This Row],[PCAT_Gee-pt/g-c3n4]]</f>
        <v>2.1346786794643515</v>
      </c>
      <c r="T26">
        <v>1.7413214021373701E-2</v>
      </c>
      <c r="U26">
        <v>1.051382023026917E-2</v>
      </c>
      <c r="V26">
        <v>4.7461696650233497E-2</v>
      </c>
      <c r="W26">
        <v>1.1865424162558379E-2</v>
      </c>
      <c r="X26">
        <v>1.5549459545858031E-2</v>
      </c>
      <c r="Y26">
        <v>7.468151370808215E-3</v>
      </c>
    </row>
    <row r="27" spans="1:25" x14ac:dyDescent="0.3">
      <c r="A27" s="2" t="s">
        <v>100</v>
      </c>
      <c r="B27" t="s">
        <v>101</v>
      </c>
      <c r="C27" t="s">
        <v>26</v>
      </c>
      <c r="D27">
        <v>5.0200000000000002E-3</v>
      </c>
      <c r="E27">
        <v>1</v>
      </c>
      <c r="F27">
        <v>2</v>
      </c>
      <c r="G27">
        <v>1</v>
      </c>
      <c r="H27">
        <v>0</v>
      </c>
      <c r="I27">
        <v>0</v>
      </c>
      <c r="J27">
        <v>0</v>
      </c>
      <c r="K27" s="1">
        <v>45126.866712962961</v>
      </c>
      <c r="L27" t="s">
        <v>102</v>
      </c>
      <c r="M27">
        <v>0.97042700000000004</v>
      </c>
      <c r="N27">
        <v>99.945082828862752</v>
      </c>
      <c r="O27">
        <v>1.5821913470666329E-2</v>
      </c>
      <c r="P27">
        <v>1.0337177736193129E-3</v>
      </c>
      <c r="Q27">
        <v>4.3124425889975282E-2</v>
      </c>
      <c r="R27">
        <v>1.078110647249382E-2</v>
      </c>
      <c r="S27">
        <f>Table1[[#This Row],[calc_%_H2_umol/h]]/Table1[[#This Row],[PCAT_Gee-pt/g-c3n4]]</f>
        <v>2.1476307714131115</v>
      </c>
      <c r="T27">
        <v>1.635683737230802E-2</v>
      </c>
      <c r="U27">
        <v>1.043475359039338E-2</v>
      </c>
      <c r="V27">
        <v>4.4582421864728383E-2</v>
      </c>
      <c r="W27">
        <v>1.1145605466182099E-2</v>
      </c>
      <c r="X27">
        <v>1.5675666040980269E-2</v>
      </c>
      <c r="Y27">
        <v>7.0627542532780809E-3</v>
      </c>
    </row>
    <row r="28" spans="1:25" x14ac:dyDescent="0.3">
      <c r="A28" s="2" t="s">
        <v>103</v>
      </c>
      <c r="B28" t="s">
        <v>104</v>
      </c>
      <c r="C28" t="s">
        <v>26</v>
      </c>
      <c r="D28">
        <v>5.0000000000000001E-3</v>
      </c>
      <c r="E28">
        <v>1</v>
      </c>
      <c r="F28">
        <v>2</v>
      </c>
      <c r="G28">
        <v>1</v>
      </c>
      <c r="H28">
        <v>0</v>
      </c>
      <c r="I28">
        <v>0</v>
      </c>
      <c r="J28">
        <v>0</v>
      </c>
      <c r="K28" s="1">
        <v>45126.875092592592</v>
      </c>
      <c r="L28" t="s">
        <v>105</v>
      </c>
      <c r="M28">
        <v>0.96765199999999996</v>
      </c>
      <c r="N28">
        <v>99.942471686805362</v>
      </c>
      <c r="O28">
        <v>1.760664737916446E-2</v>
      </c>
      <c r="P28">
        <v>1.044989012028144E-3</v>
      </c>
      <c r="Q28">
        <v>4.79889212819547E-2</v>
      </c>
      <c r="R28">
        <v>1.199723032048867E-2</v>
      </c>
      <c r="S28">
        <f>Table1[[#This Row],[calc_%_H2_umol/h]]/Table1[[#This Row],[PCAT_Gee-pt/g-c3n4]]</f>
        <v>2.399446064097734</v>
      </c>
      <c r="T28">
        <v>1.6826587871375389E-2</v>
      </c>
      <c r="U28">
        <v>1.033220253720153E-2</v>
      </c>
      <c r="V28">
        <v>4.5862780313241411E-2</v>
      </c>
      <c r="W28">
        <v>1.1465695078310349E-2</v>
      </c>
      <c r="X28">
        <v>1.547121385508388E-2</v>
      </c>
      <c r="Y28">
        <v>7.6238640890137271E-3</v>
      </c>
    </row>
    <row r="29" spans="1:25" x14ac:dyDescent="0.3">
      <c r="A29" s="2" t="s">
        <v>106</v>
      </c>
      <c r="B29" t="s">
        <v>107</v>
      </c>
      <c r="C29" t="s">
        <v>26</v>
      </c>
      <c r="D29">
        <v>4.9500000000000004E-3</v>
      </c>
      <c r="E29">
        <v>1</v>
      </c>
      <c r="F29">
        <v>2</v>
      </c>
      <c r="G29">
        <v>1</v>
      </c>
      <c r="H29">
        <v>0</v>
      </c>
      <c r="I29">
        <v>0</v>
      </c>
      <c r="J29">
        <v>0</v>
      </c>
      <c r="K29" s="1">
        <v>45126.883379629631</v>
      </c>
      <c r="L29" t="s">
        <v>108</v>
      </c>
      <c r="M29">
        <v>0.97042700000000004</v>
      </c>
      <c r="N29">
        <v>99.945728890111411</v>
      </c>
      <c r="O29">
        <v>1.4738893264014929E-2</v>
      </c>
      <c r="P29">
        <v>9.7199007959672444E-4</v>
      </c>
      <c r="Q29">
        <v>4.0172531055910232E-2</v>
      </c>
      <c r="R29">
        <v>1.004313276397756E-2</v>
      </c>
      <c r="S29">
        <f>Table1[[#This Row],[calc_%_H2_umol/h]]/Table1[[#This Row],[PCAT_Gee-pt/g-c3n4]]</f>
        <v>2.0289157098944566</v>
      </c>
      <c r="T29">
        <v>1.6670306818086969E-2</v>
      </c>
      <c r="U29">
        <v>1.0387731366226321E-2</v>
      </c>
      <c r="V29">
        <v>4.5436818515824262E-2</v>
      </c>
      <c r="W29">
        <v>1.135920462895606E-2</v>
      </c>
      <c r="X29">
        <v>1.5460189566330711E-2</v>
      </c>
      <c r="Y29">
        <v>7.401720240153775E-3</v>
      </c>
    </row>
    <row r="30" spans="1:25" x14ac:dyDescent="0.3">
      <c r="A30" s="2" t="s">
        <v>109</v>
      </c>
      <c r="B30" t="s">
        <v>110</v>
      </c>
      <c r="C30" t="s">
        <v>26</v>
      </c>
      <c r="D30">
        <v>4.9800000000000001E-3</v>
      </c>
      <c r="E30">
        <v>1</v>
      </c>
      <c r="F30">
        <v>2</v>
      </c>
      <c r="G30">
        <v>1</v>
      </c>
      <c r="H30">
        <v>0</v>
      </c>
      <c r="I30">
        <v>0</v>
      </c>
      <c r="J30">
        <v>0</v>
      </c>
      <c r="K30" s="1">
        <v>45126.891701388893</v>
      </c>
      <c r="L30" t="s">
        <v>111</v>
      </c>
      <c r="M30">
        <v>0.97042700000000004</v>
      </c>
      <c r="N30">
        <v>99.945647354056945</v>
      </c>
      <c r="O30">
        <v>1.524217554253365E-2</v>
      </c>
      <c r="P30">
        <v>1.151526902467675E-3</v>
      </c>
      <c r="Q30">
        <v>4.1544284185641163E-2</v>
      </c>
      <c r="R30">
        <v>1.0386071046410291E-2</v>
      </c>
      <c r="S30">
        <f>Table1[[#This Row],[calc_%_H2_umol/h]]/Table1[[#This Row],[PCAT_Gee-pt/g-c3n4]]</f>
        <v>2.0855564350221467</v>
      </c>
      <c r="T30">
        <v>1.6378727507225591E-2</v>
      </c>
      <c r="U30">
        <v>1.064171887581322E-2</v>
      </c>
      <c r="V30">
        <v>4.4642085918809089E-2</v>
      </c>
      <c r="W30">
        <v>1.1160521479702271E-2</v>
      </c>
      <c r="X30">
        <v>1.526072482972087E-2</v>
      </c>
      <c r="Y30">
        <v>7.4710180635770614E-3</v>
      </c>
    </row>
    <row r="31" spans="1:25" x14ac:dyDescent="0.3">
      <c r="A31" s="2" t="s">
        <v>112</v>
      </c>
      <c r="B31" t="s">
        <v>113</v>
      </c>
      <c r="C31" t="s">
        <v>26</v>
      </c>
      <c r="D31">
        <v>4.9399999999999999E-3</v>
      </c>
      <c r="E31">
        <v>1</v>
      </c>
      <c r="F31">
        <v>2</v>
      </c>
      <c r="G31">
        <v>1</v>
      </c>
      <c r="H31">
        <v>0</v>
      </c>
      <c r="I31">
        <v>0</v>
      </c>
      <c r="J31">
        <v>0</v>
      </c>
      <c r="K31" s="1">
        <v>45126.899212962962</v>
      </c>
      <c r="L31" t="s">
        <v>114</v>
      </c>
      <c r="M31">
        <v>0.97042700000000004</v>
      </c>
      <c r="N31">
        <v>99.890043113950213</v>
      </c>
      <c r="O31">
        <v>1.4111585253337861E-2</v>
      </c>
      <c r="P31">
        <v>5.6075263345016133E-4</v>
      </c>
      <c r="Q31">
        <v>3.8462731677548982E-2</v>
      </c>
      <c r="R31">
        <v>9.6156829193872438E-3</v>
      </c>
      <c r="S31">
        <f>Table1[[#This Row],[calc_%_H2_umol/h]]/Table1[[#This Row],[PCAT_Gee-pt/g-c3n4]]</f>
        <v>1.9464945180945838</v>
      </c>
      <c r="T31">
        <v>4.6378183527297528E-2</v>
      </c>
      <c r="U31">
        <v>5.1311517227686509E-3</v>
      </c>
      <c r="V31">
        <v>0.12640901760350631</v>
      </c>
      <c r="W31">
        <v>3.1602254400876592E-2</v>
      </c>
      <c r="X31">
        <v>4.2634159785038532E-2</v>
      </c>
      <c r="Y31">
        <v>6.8329574841121919E-3</v>
      </c>
    </row>
    <row r="32" spans="1:25" x14ac:dyDescent="0.3">
      <c r="A32" s="2" t="s">
        <v>115</v>
      </c>
      <c r="B32" t="s">
        <v>116</v>
      </c>
      <c r="C32" t="s">
        <v>26</v>
      </c>
      <c r="D32">
        <v>4.9500000000000004E-3</v>
      </c>
      <c r="E32">
        <v>0</v>
      </c>
      <c r="F32">
        <v>2</v>
      </c>
      <c r="G32">
        <v>1</v>
      </c>
      <c r="H32">
        <v>1</v>
      </c>
      <c r="I32">
        <v>1</v>
      </c>
      <c r="J32">
        <v>0</v>
      </c>
      <c r="K32" s="1">
        <v>45126.659930555557</v>
      </c>
      <c r="L32" t="s">
        <v>117</v>
      </c>
      <c r="M32">
        <v>0.99270199999999997</v>
      </c>
      <c r="N32">
        <v>99.576770560418595</v>
      </c>
      <c r="O32">
        <v>0.30988451706018622</v>
      </c>
      <c r="P32">
        <v>3.0279990339416919E-3</v>
      </c>
      <c r="Q32">
        <v>0.84462551986450585</v>
      </c>
      <c r="R32">
        <v>0.21115637996612649</v>
      </c>
      <c r="S32">
        <f>Table1[[#This Row],[calc_%_H2_umol/h]]/Table1[[#This Row],[PCAT_Gee-pt/g-c3n4]]</f>
        <v>42.65785453861141</v>
      </c>
      <c r="T32">
        <v>3.9565427550628182E-2</v>
      </c>
      <c r="U32">
        <v>1.833357611897898E-2</v>
      </c>
      <c r="V32">
        <v>0.10784007581482449</v>
      </c>
      <c r="W32">
        <v>2.6960018953706141E-2</v>
      </c>
      <c r="X32">
        <v>6.2920038330978922E-2</v>
      </c>
      <c r="Y32">
        <v>1.085945663961594E-2</v>
      </c>
    </row>
    <row r="33" spans="1:25" x14ac:dyDescent="0.3">
      <c r="A33" s="2" t="s">
        <v>118</v>
      </c>
      <c r="B33" t="s">
        <v>119</v>
      </c>
      <c r="C33" t="s">
        <v>26</v>
      </c>
      <c r="D33">
        <v>4.9899999999999996E-3</v>
      </c>
      <c r="E33">
        <v>0</v>
      </c>
      <c r="F33">
        <v>2</v>
      </c>
      <c r="G33">
        <v>1</v>
      </c>
      <c r="H33">
        <v>1</v>
      </c>
      <c r="I33">
        <v>1</v>
      </c>
      <c r="J33">
        <v>0</v>
      </c>
      <c r="K33" s="1">
        <v>45126.668124999997</v>
      </c>
      <c r="L33" t="s">
        <v>120</v>
      </c>
      <c r="M33">
        <v>0.99832699999999996</v>
      </c>
      <c r="N33">
        <v>99.347938723223933</v>
      </c>
      <c r="O33">
        <v>0.57357250549626393</v>
      </c>
      <c r="P33">
        <v>6.8069719191389336E-3</v>
      </c>
      <c r="Q33">
        <v>1.5633371432386789</v>
      </c>
      <c r="R33">
        <v>0.39083428580966972</v>
      </c>
      <c r="S33">
        <f>Table1[[#This Row],[calc_%_H2_umol/h]]/Table1[[#This Row],[PCAT_Gee-pt/g-c3n4]]</f>
        <v>78.323504170274504</v>
      </c>
      <c r="T33">
        <v>3.7214253226549962E-2</v>
      </c>
      <c r="U33">
        <v>1.8870450807985661E-2</v>
      </c>
      <c r="V33">
        <v>0.1014316826023913</v>
      </c>
      <c r="W33">
        <v>2.5357920650597832E-2</v>
      </c>
      <c r="X33">
        <v>3.1789128160760398E-2</v>
      </c>
      <c r="Y33">
        <v>9.4853898924942906E-3</v>
      </c>
    </row>
    <row r="34" spans="1:25" x14ac:dyDescent="0.3">
      <c r="A34" s="2" t="s">
        <v>121</v>
      </c>
      <c r="B34" t="s">
        <v>122</v>
      </c>
      <c r="C34" t="s">
        <v>26</v>
      </c>
      <c r="D34">
        <v>5.0000000000000001E-3</v>
      </c>
      <c r="E34">
        <v>0</v>
      </c>
      <c r="F34">
        <v>2</v>
      </c>
      <c r="G34">
        <v>1</v>
      </c>
      <c r="H34">
        <v>1</v>
      </c>
      <c r="I34">
        <v>1</v>
      </c>
      <c r="J34">
        <v>0</v>
      </c>
      <c r="K34" s="1">
        <v>45126.67627314815</v>
      </c>
      <c r="L34" t="s">
        <v>123</v>
      </c>
      <c r="M34">
        <v>0.99555199999999999</v>
      </c>
      <c r="N34">
        <v>99.264981153580166</v>
      </c>
      <c r="O34">
        <v>0.66520998297206546</v>
      </c>
      <c r="P34">
        <v>7.4391146386901443E-3</v>
      </c>
      <c r="Q34">
        <v>1.813105517555484</v>
      </c>
      <c r="R34">
        <v>0.45327637938887089</v>
      </c>
      <c r="S34">
        <f>Table1[[#This Row],[calc_%_H2_umol/h]]/Table1[[#This Row],[PCAT_Gee-pt/g-c3n4]]</f>
        <v>90.655275877774173</v>
      </c>
      <c r="T34">
        <v>3.5918274696726468E-2</v>
      </c>
      <c r="U34">
        <v>1.879727271651534E-2</v>
      </c>
      <c r="V34">
        <v>9.7899345621280401E-2</v>
      </c>
      <c r="W34">
        <v>2.44748364053201E-2</v>
      </c>
      <c r="X34">
        <v>2.4814364848696521E-2</v>
      </c>
      <c r="Y34">
        <v>9.0762239023497136E-3</v>
      </c>
    </row>
    <row r="35" spans="1:25" x14ac:dyDescent="0.3">
      <c r="A35" s="2" t="s">
        <v>124</v>
      </c>
      <c r="B35" t="s">
        <v>125</v>
      </c>
      <c r="C35" t="s">
        <v>26</v>
      </c>
      <c r="D35">
        <v>5.0200000000000002E-3</v>
      </c>
      <c r="E35">
        <v>0</v>
      </c>
      <c r="F35">
        <v>2</v>
      </c>
      <c r="G35">
        <v>1</v>
      </c>
      <c r="H35">
        <v>1</v>
      </c>
      <c r="I35">
        <v>1</v>
      </c>
      <c r="J35">
        <v>0</v>
      </c>
      <c r="K35" s="1">
        <v>45126.68440972222</v>
      </c>
      <c r="L35" t="s">
        <v>126</v>
      </c>
      <c r="M35">
        <v>0.99555199999999999</v>
      </c>
      <c r="N35">
        <v>99.266465475334499</v>
      </c>
      <c r="O35">
        <v>0.67429495996360056</v>
      </c>
      <c r="P35">
        <v>8.46535593574025E-3</v>
      </c>
      <c r="Q35">
        <v>1.837867656326496</v>
      </c>
      <c r="R35">
        <v>0.45946691408162388</v>
      </c>
      <c r="S35">
        <f>Table1[[#This Row],[calc_%_H2_umol/h]]/Table1[[#This Row],[PCAT_Gee-pt/g-c3n4]]</f>
        <v>91.527273721439016</v>
      </c>
      <c r="T35">
        <v>3.4659427340487312E-2</v>
      </c>
      <c r="U35">
        <v>1.815837176223262E-2</v>
      </c>
      <c r="V35">
        <v>9.4468213879751489E-2</v>
      </c>
      <c r="W35">
        <v>2.3617053469937869E-2</v>
      </c>
      <c r="X35">
        <v>1.52858465993662E-2</v>
      </c>
      <c r="Y35">
        <v>9.2942907620469743E-3</v>
      </c>
    </row>
    <row r="36" spans="1:25" x14ac:dyDescent="0.3">
      <c r="A36" s="2" t="s">
        <v>127</v>
      </c>
      <c r="B36" t="s">
        <v>128</v>
      </c>
      <c r="C36" t="s">
        <v>26</v>
      </c>
      <c r="D36">
        <v>4.9500000000000004E-3</v>
      </c>
      <c r="E36">
        <v>0</v>
      </c>
      <c r="F36">
        <v>2</v>
      </c>
      <c r="G36">
        <v>1</v>
      </c>
      <c r="H36">
        <v>1</v>
      </c>
      <c r="I36">
        <v>1</v>
      </c>
      <c r="J36">
        <v>0</v>
      </c>
      <c r="K36" s="1">
        <v>45126.692627314813</v>
      </c>
      <c r="L36" t="s">
        <v>129</v>
      </c>
      <c r="M36">
        <v>0.99270199999999997</v>
      </c>
      <c r="N36">
        <v>99.237944322722925</v>
      </c>
      <c r="O36">
        <v>0.70184210732060404</v>
      </c>
      <c r="P36">
        <v>8.8402180605011947E-3</v>
      </c>
      <c r="Q36">
        <v>1.912950541647527</v>
      </c>
      <c r="R36">
        <v>0.47823763541188191</v>
      </c>
      <c r="S36">
        <f>Table1[[#This Row],[calc_%_H2_umol/h]]/Table1[[#This Row],[PCAT_Gee-pt/g-c3n4]]</f>
        <v>96.613663719572102</v>
      </c>
      <c r="T36">
        <v>3.3703713663549392E-2</v>
      </c>
      <c r="U36">
        <v>1.8880539682269541E-2</v>
      </c>
      <c r="V36">
        <v>9.1863307481447845E-2</v>
      </c>
      <c r="W36">
        <v>2.2965826870361961E-2</v>
      </c>
      <c r="X36">
        <v>1.8163729200571532E-2</v>
      </c>
      <c r="Y36">
        <v>8.3461270923474093E-3</v>
      </c>
    </row>
    <row r="37" spans="1:25" x14ac:dyDescent="0.3">
      <c r="A37" s="2" t="s">
        <v>130</v>
      </c>
      <c r="B37" t="s">
        <v>131</v>
      </c>
      <c r="C37" t="s">
        <v>26</v>
      </c>
      <c r="D37">
        <v>5.0000000000000001E-3</v>
      </c>
      <c r="E37">
        <v>0</v>
      </c>
      <c r="F37">
        <v>2</v>
      </c>
      <c r="G37">
        <v>1</v>
      </c>
      <c r="H37">
        <v>1</v>
      </c>
      <c r="I37">
        <v>1</v>
      </c>
      <c r="J37">
        <v>0</v>
      </c>
      <c r="K37" s="1">
        <v>45126.700983796298</v>
      </c>
      <c r="L37" t="s">
        <v>132</v>
      </c>
      <c r="M37">
        <v>0.99270199999999997</v>
      </c>
      <c r="N37">
        <v>99.215868245873565</v>
      </c>
      <c r="O37">
        <v>0.72756270200834494</v>
      </c>
      <c r="P37">
        <v>1.0254117689344819E-2</v>
      </c>
      <c r="Q37">
        <v>1.9830549497846339</v>
      </c>
      <c r="R37">
        <v>0.49576373744615848</v>
      </c>
      <c r="S37">
        <f>Table1[[#This Row],[calc_%_H2_umol/h]]/Table1[[#This Row],[PCAT_Gee-pt/g-c3n4]]</f>
        <v>99.1527474892317</v>
      </c>
      <c r="T37">
        <v>3.1328031136343859E-2</v>
      </c>
      <c r="U37">
        <v>1.747757116877208E-2</v>
      </c>
      <c r="V37">
        <v>8.5388114372060342E-2</v>
      </c>
      <c r="W37">
        <v>2.1347028593015089E-2</v>
      </c>
      <c r="X37">
        <v>1.694875975072882E-2</v>
      </c>
      <c r="Y37">
        <v>8.2922612310040965E-3</v>
      </c>
    </row>
    <row r="38" spans="1:25" x14ac:dyDescent="0.3">
      <c r="A38" s="2" t="s">
        <v>133</v>
      </c>
      <c r="B38" t="s">
        <v>134</v>
      </c>
      <c r="C38" t="s">
        <v>26</v>
      </c>
      <c r="D38">
        <v>4.9800000000000001E-3</v>
      </c>
      <c r="E38">
        <v>0</v>
      </c>
      <c r="F38">
        <v>2</v>
      </c>
      <c r="G38">
        <v>1</v>
      </c>
      <c r="H38">
        <v>1</v>
      </c>
      <c r="I38">
        <v>1</v>
      </c>
      <c r="J38">
        <v>0</v>
      </c>
      <c r="K38" s="1">
        <v>45126.709340277783</v>
      </c>
      <c r="L38" t="s">
        <v>135</v>
      </c>
      <c r="M38">
        <v>0.99270199999999997</v>
      </c>
      <c r="N38">
        <v>99.297593790672821</v>
      </c>
      <c r="O38">
        <v>0.6491258279604506</v>
      </c>
      <c r="P38">
        <v>8.3081438881747113E-3</v>
      </c>
      <c r="Q38">
        <v>1.769266322499385</v>
      </c>
      <c r="R38">
        <v>0.44231658062484608</v>
      </c>
      <c r="S38">
        <f>Table1[[#This Row],[calc_%_H2_umol/h]]/Table1[[#This Row],[PCAT_Gee-pt/g-c3n4]]</f>
        <v>88.818590486916889</v>
      </c>
      <c r="T38">
        <v>2.9269250101284811E-2</v>
      </c>
      <c r="U38">
        <v>1.6494995353771701E-2</v>
      </c>
      <c r="V38">
        <v>7.9776672346751912E-2</v>
      </c>
      <c r="W38">
        <v>1.9944168086687981E-2</v>
      </c>
      <c r="X38">
        <v>1.603277803748436E-2</v>
      </c>
      <c r="Y38">
        <v>7.9783532279648645E-3</v>
      </c>
    </row>
    <row r="39" spans="1:25" x14ac:dyDescent="0.3">
      <c r="A39" s="2" t="s">
        <v>136</v>
      </c>
      <c r="B39" t="s">
        <v>137</v>
      </c>
      <c r="C39" t="s">
        <v>26</v>
      </c>
      <c r="D39">
        <v>4.9699999999999996E-3</v>
      </c>
      <c r="E39">
        <v>0</v>
      </c>
      <c r="F39">
        <v>2</v>
      </c>
      <c r="G39">
        <v>1</v>
      </c>
      <c r="H39">
        <v>1</v>
      </c>
      <c r="I39">
        <v>1</v>
      </c>
      <c r="J39">
        <v>0</v>
      </c>
      <c r="K39" s="1">
        <v>45126.717662037037</v>
      </c>
      <c r="L39" t="s">
        <v>138</v>
      </c>
      <c r="M39">
        <v>0.93697699999999995</v>
      </c>
      <c r="N39">
        <v>99.770351414155471</v>
      </c>
      <c r="O39">
        <v>0.1736752973419794</v>
      </c>
      <c r="P39">
        <v>1.2631198905161949E-3</v>
      </c>
      <c r="Q39">
        <v>0.47337178926109941</v>
      </c>
      <c r="R39">
        <v>0.11834294731527489</v>
      </c>
      <c r="S39">
        <f>Table1[[#This Row],[calc_%_H2_umol/h]]/Table1[[#This Row],[PCAT_Gee-pt/g-c3n4]]</f>
        <v>23.811458212328954</v>
      </c>
      <c r="T39">
        <v>2.8709720634615601E-2</v>
      </c>
      <c r="U39">
        <v>1.741063126099859E-2</v>
      </c>
      <c r="V39">
        <v>7.8251611104104543E-2</v>
      </c>
      <c r="W39">
        <v>1.9562902776026139E-2</v>
      </c>
      <c r="X39">
        <v>1.874833882037942E-2</v>
      </c>
      <c r="Y39">
        <v>8.5152290475535505E-3</v>
      </c>
    </row>
    <row r="40" spans="1:25" x14ac:dyDescent="0.3">
      <c r="A40" s="2" t="s">
        <v>139</v>
      </c>
      <c r="B40" t="s">
        <v>140</v>
      </c>
      <c r="C40" t="s">
        <v>26</v>
      </c>
      <c r="D40">
        <v>4.9899999999999996E-3</v>
      </c>
      <c r="E40">
        <v>0</v>
      </c>
      <c r="F40">
        <v>2</v>
      </c>
      <c r="G40">
        <v>1</v>
      </c>
      <c r="H40">
        <v>1</v>
      </c>
      <c r="I40">
        <v>1</v>
      </c>
      <c r="J40">
        <v>0</v>
      </c>
      <c r="K40" s="1">
        <v>45126.725972222222</v>
      </c>
      <c r="L40" t="s">
        <v>141</v>
      </c>
      <c r="M40">
        <v>0.99555199999999999</v>
      </c>
      <c r="N40">
        <v>99.314666594947937</v>
      </c>
      <c r="O40">
        <v>0.63704150592174857</v>
      </c>
      <c r="P40">
        <v>9.0721495648349321E-3</v>
      </c>
      <c r="Q40">
        <v>1.73632912744047</v>
      </c>
      <c r="R40">
        <v>0.4340822818601176</v>
      </c>
      <c r="S40">
        <f>Table1[[#This Row],[calc_%_H2_umol/h]]/Table1[[#This Row],[PCAT_Gee-pt/g-c3n4]]</f>
        <v>86.990437246516564</v>
      </c>
      <c r="T40">
        <v>2.5686899950010441E-2</v>
      </c>
      <c r="U40">
        <v>1.550953668761487E-2</v>
      </c>
      <c r="V40">
        <v>7.0012569294552185E-2</v>
      </c>
      <c r="W40">
        <v>1.750314232363805E-2</v>
      </c>
      <c r="X40">
        <v>1.5113347796530599E-2</v>
      </c>
      <c r="Y40">
        <v>7.4916513837683073E-3</v>
      </c>
    </row>
    <row r="41" spans="1:25" x14ac:dyDescent="0.3">
      <c r="A41" s="2" t="s">
        <v>142</v>
      </c>
      <c r="B41" t="s">
        <v>143</v>
      </c>
      <c r="C41" t="s">
        <v>26</v>
      </c>
      <c r="D41">
        <v>5.0099999999999997E-3</v>
      </c>
      <c r="E41">
        <v>0</v>
      </c>
      <c r="F41">
        <v>2</v>
      </c>
      <c r="G41">
        <v>1</v>
      </c>
      <c r="H41">
        <v>1</v>
      </c>
      <c r="I41">
        <v>1</v>
      </c>
      <c r="J41">
        <v>0</v>
      </c>
      <c r="K41" s="1">
        <v>45126.734293981477</v>
      </c>
      <c r="L41" t="s">
        <v>144</v>
      </c>
      <c r="M41">
        <v>0.98437699999999995</v>
      </c>
      <c r="N41">
        <v>99.182131753125731</v>
      </c>
      <c r="O41">
        <v>0.77145854042504425</v>
      </c>
      <c r="P41">
        <v>1.144270994626824E-2</v>
      </c>
      <c r="Q41">
        <v>2.1026980532682198</v>
      </c>
      <c r="R41">
        <v>0.52567451331705506</v>
      </c>
      <c r="S41">
        <f>Table1[[#This Row],[calc_%_H2_umol/h]]/Table1[[#This Row],[PCAT_Gee-pt/g-c3n4]]</f>
        <v>104.92505255829442</v>
      </c>
      <c r="T41">
        <v>2.447337515378049E-2</v>
      </c>
      <c r="U41">
        <v>1.4372112588865669E-2</v>
      </c>
      <c r="V41">
        <v>6.6704969348585469E-2</v>
      </c>
      <c r="W41">
        <v>1.6676242337146371E-2</v>
      </c>
      <c r="X41">
        <v>1.493076266155766E-2</v>
      </c>
      <c r="Y41">
        <v>7.0055686338724122E-3</v>
      </c>
    </row>
    <row r="42" spans="1:25" x14ac:dyDescent="0.3">
      <c r="A42" s="2" t="s">
        <v>145</v>
      </c>
      <c r="B42" t="s">
        <v>146</v>
      </c>
      <c r="C42" t="s">
        <v>26</v>
      </c>
      <c r="D42">
        <v>5.0899999999999999E-3</v>
      </c>
      <c r="E42">
        <v>0</v>
      </c>
      <c r="F42">
        <v>2</v>
      </c>
      <c r="G42">
        <v>1</v>
      </c>
      <c r="H42">
        <v>1</v>
      </c>
      <c r="I42">
        <v>1</v>
      </c>
      <c r="J42">
        <v>0</v>
      </c>
      <c r="K42" s="1">
        <v>45126.742638888893</v>
      </c>
      <c r="L42" t="s">
        <v>147</v>
      </c>
      <c r="M42">
        <v>0.98715200000000003</v>
      </c>
      <c r="N42">
        <v>99.319615058346443</v>
      </c>
      <c r="O42">
        <v>0.63088130718132729</v>
      </c>
      <c r="P42">
        <v>8.3172351402897148E-3</v>
      </c>
      <c r="Q42">
        <v>1.7195388046681119</v>
      </c>
      <c r="R42">
        <v>0.42988470116702798</v>
      </c>
      <c r="S42">
        <f>Table1[[#This Row],[calc_%_H2_umol/h]]/Table1[[#This Row],[PCAT_Gee-pt/g-c3n4]]</f>
        <v>84.456719286253048</v>
      </c>
      <c r="T42">
        <v>2.222905459675259E-2</v>
      </c>
      <c r="U42">
        <v>1.367634160092231E-2</v>
      </c>
      <c r="V42">
        <v>6.0587818239502732E-2</v>
      </c>
      <c r="W42">
        <v>1.5146954559875679E-2</v>
      </c>
      <c r="X42">
        <v>2.0188321756939329E-2</v>
      </c>
      <c r="Y42">
        <v>7.0862581185429131E-3</v>
      </c>
    </row>
    <row r="43" spans="1:25" x14ac:dyDescent="0.3">
      <c r="A43" s="2" t="s">
        <v>148</v>
      </c>
      <c r="B43" t="s">
        <v>149</v>
      </c>
      <c r="C43" t="s">
        <v>26</v>
      </c>
      <c r="D43">
        <v>4.9699999999999996E-3</v>
      </c>
      <c r="E43">
        <v>0</v>
      </c>
      <c r="F43">
        <v>2</v>
      </c>
      <c r="G43">
        <v>1</v>
      </c>
      <c r="H43">
        <v>1</v>
      </c>
      <c r="I43">
        <v>1</v>
      </c>
      <c r="J43">
        <v>0</v>
      </c>
      <c r="K43" s="1">
        <v>45126.75104166667</v>
      </c>
      <c r="L43" t="s">
        <v>150</v>
      </c>
      <c r="M43">
        <v>0.98437699999999995</v>
      </c>
      <c r="N43">
        <v>99.261792973423425</v>
      </c>
      <c r="O43">
        <v>0.69466993737892935</v>
      </c>
      <c r="P43">
        <v>9.8534198544240441E-3</v>
      </c>
      <c r="Q43">
        <v>1.893401976191555</v>
      </c>
      <c r="R43">
        <v>0.4733504940478887</v>
      </c>
      <c r="S43">
        <f>Table1[[#This Row],[calc_%_H2_umol/h]]/Table1[[#This Row],[PCAT_Gee-pt/g-c3n4]]</f>
        <v>95.241548098166746</v>
      </c>
      <c r="T43">
        <v>2.1973073114102661E-2</v>
      </c>
      <c r="U43">
        <v>1.29303635204156E-2</v>
      </c>
      <c r="V43">
        <v>5.9890111574742548E-2</v>
      </c>
      <c r="W43">
        <v>1.497252789368564E-2</v>
      </c>
      <c r="X43">
        <v>1.439859530383945E-2</v>
      </c>
      <c r="Y43">
        <v>7.1654207796934214E-3</v>
      </c>
    </row>
    <row r="44" spans="1:25" x14ac:dyDescent="0.3">
      <c r="A44" s="2" t="s">
        <v>151</v>
      </c>
      <c r="B44" t="s">
        <v>152</v>
      </c>
      <c r="C44" t="s">
        <v>26</v>
      </c>
      <c r="D44">
        <v>4.9800000000000001E-3</v>
      </c>
      <c r="E44">
        <v>0</v>
      </c>
      <c r="F44">
        <v>2</v>
      </c>
      <c r="G44">
        <v>1</v>
      </c>
      <c r="H44">
        <v>1</v>
      </c>
      <c r="I44">
        <v>1</v>
      </c>
      <c r="J44">
        <v>0</v>
      </c>
      <c r="K44" s="1">
        <v>45126.759363425917</v>
      </c>
      <c r="L44" t="s">
        <v>153</v>
      </c>
      <c r="M44">
        <v>0.98715200000000003</v>
      </c>
      <c r="N44">
        <v>99.143359269776184</v>
      </c>
      <c r="O44">
        <v>0.81451105257872003</v>
      </c>
      <c r="P44">
        <v>1.156186324930918E-2</v>
      </c>
      <c r="Q44">
        <v>2.2200425750411781</v>
      </c>
      <c r="R44">
        <v>0.55501064376029441</v>
      </c>
      <c r="S44">
        <f>Table1[[#This Row],[calc_%_H2_umol/h]]/Table1[[#This Row],[PCAT_Gee-pt/g-c3n4]]</f>
        <v>111.44792043379405</v>
      </c>
      <c r="T44">
        <v>2.0616161496987671E-2</v>
      </c>
      <c r="U44">
        <v>1.193124408699236E-2</v>
      </c>
      <c r="V44">
        <v>5.6191694529294137E-2</v>
      </c>
      <c r="W44">
        <v>1.4047923632323539E-2</v>
      </c>
      <c r="X44">
        <v>1.461023174810603E-2</v>
      </c>
      <c r="Y44">
        <v>6.9032844000044939E-3</v>
      </c>
    </row>
    <row r="45" spans="1:25" x14ac:dyDescent="0.3">
      <c r="A45" s="2" t="s">
        <v>154</v>
      </c>
      <c r="B45" t="s">
        <v>155</v>
      </c>
      <c r="C45" t="s">
        <v>26</v>
      </c>
      <c r="D45">
        <v>5.0000000000000001E-3</v>
      </c>
      <c r="E45">
        <v>0</v>
      </c>
      <c r="F45">
        <v>3</v>
      </c>
      <c r="G45">
        <v>1</v>
      </c>
      <c r="H45">
        <v>1</v>
      </c>
      <c r="I45">
        <v>0</v>
      </c>
      <c r="J45">
        <v>0</v>
      </c>
      <c r="K45" s="1">
        <v>45126.767696759263</v>
      </c>
      <c r="L45" t="s">
        <v>156</v>
      </c>
      <c r="M45">
        <v>0.92025199999999996</v>
      </c>
      <c r="N45">
        <v>99.065059320351764</v>
      </c>
      <c r="O45">
        <v>0.88831304738949024</v>
      </c>
      <c r="P45">
        <v>1.3637603673112789E-2</v>
      </c>
      <c r="Q45">
        <v>2.4211983114601661</v>
      </c>
      <c r="R45">
        <v>0.6052995778650414</v>
      </c>
      <c r="S45">
        <f>Table1[[#This Row],[calc_%_H2_umol/h]]/Table1[[#This Row],[PCAT_Gee-pt/g-c3n4]]</f>
        <v>121.05991557300828</v>
      </c>
      <c r="T45">
        <v>2.1070587679458099E-2</v>
      </c>
      <c r="U45">
        <v>1.256135581455759E-2</v>
      </c>
      <c r="V45">
        <v>5.7430284808829113E-2</v>
      </c>
      <c r="W45">
        <v>1.435757120220728E-2</v>
      </c>
      <c r="X45">
        <v>1.8424739386680399E-2</v>
      </c>
      <c r="Y45">
        <v>7.1323051925943556E-3</v>
      </c>
    </row>
    <row r="46" spans="1:25" x14ac:dyDescent="0.3">
      <c r="A46" s="2" t="s">
        <v>157</v>
      </c>
      <c r="B46" t="s">
        <v>158</v>
      </c>
      <c r="C46" t="s">
        <v>26</v>
      </c>
      <c r="D46">
        <v>5.0200000000000002E-3</v>
      </c>
      <c r="E46">
        <v>0</v>
      </c>
      <c r="F46">
        <v>3</v>
      </c>
      <c r="G46">
        <v>1</v>
      </c>
      <c r="H46">
        <v>1</v>
      </c>
      <c r="I46">
        <v>0</v>
      </c>
      <c r="J46">
        <v>0</v>
      </c>
      <c r="K46" s="1">
        <v>45126.776030092587</v>
      </c>
      <c r="L46" t="s">
        <v>159</v>
      </c>
      <c r="M46">
        <v>0.92857699999999999</v>
      </c>
      <c r="N46">
        <v>99.390686610817028</v>
      </c>
      <c r="O46">
        <v>0.53629824297035866</v>
      </c>
      <c r="P46">
        <v>6.7434675169314243E-3</v>
      </c>
      <c r="Q46">
        <v>1.4617418984611079</v>
      </c>
      <c r="R46">
        <v>0.36543547461527709</v>
      </c>
      <c r="S46">
        <f>Table1[[#This Row],[calc_%_H2_umol/h]]/Table1[[#This Row],[PCAT_Gee-pt/g-c3n4]]</f>
        <v>72.795911277943645</v>
      </c>
      <c r="T46">
        <v>2.0247749523950729E-2</v>
      </c>
      <c r="U46">
        <v>1.227231562480707E-2</v>
      </c>
      <c r="V46">
        <v>5.5187545767030548E-2</v>
      </c>
      <c r="W46">
        <v>1.379688644175764E-2</v>
      </c>
      <c r="X46">
        <v>4.6100483312189897E-2</v>
      </c>
      <c r="Y46">
        <v>6.666913376478319E-3</v>
      </c>
    </row>
    <row r="47" spans="1:25" x14ac:dyDescent="0.3">
      <c r="A47" s="2" t="s">
        <v>160</v>
      </c>
      <c r="B47" t="s">
        <v>161</v>
      </c>
      <c r="C47" t="s">
        <v>26</v>
      </c>
      <c r="D47">
        <v>5.0000000000000001E-3</v>
      </c>
      <c r="E47">
        <v>0</v>
      </c>
      <c r="F47">
        <v>2</v>
      </c>
      <c r="G47">
        <v>1</v>
      </c>
      <c r="H47">
        <v>1</v>
      </c>
      <c r="I47">
        <v>0</v>
      </c>
      <c r="J47">
        <v>1</v>
      </c>
      <c r="K47" s="1">
        <v>45126.908460648148</v>
      </c>
      <c r="L47" t="s">
        <v>162</v>
      </c>
      <c r="M47">
        <v>0.92025199999999996</v>
      </c>
      <c r="N47">
        <v>99.627672439242673</v>
      </c>
      <c r="O47">
        <v>0.30015435098342452</v>
      </c>
      <c r="P47">
        <v>5.6865051361624742E-3</v>
      </c>
      <c r="Q47">
        <v>0.81810484481136481</v>
      </c>
      <c r="R47">
        <v>0.2045262112028412</v>
      </c>
      <c r="S47">
        <f>Table1[[#This Row],[calc_%_H2_umol/h]]/Table1[[#This Row],[PCAT_Gee-pt/g-c3n4]]</f>
        <v>40.905242240568242</v>
      </c>
      <c r="T47">
        <v>1.6780104935274941E-2</v>
      </c>
      <c r="U47">
        <v>9.3105678191405822E-3</v>
      </c>
      <c r="V47">
        <v>4.5736085780577661E-2</v>
      </c>
      <c r="W47">
        <v>1.143402144514442E-2</v>
      </c>
      <c r="X47">
        <v>3.9451629902155137E-2</v>
      </c>
      <c r="Y47">
        <v>1.5941474936482881E-2</v>
      </c>
    </row>
    <row r="48" spans="1:25" x14ac:dyDescent="0.3">
      <c r="A48" s="2" t="s">
        <v>163</v>
      </c>
      <c r="B48" t="s">
        <v>164</v>
      </c>
      <c r="C48" t="s">
        <v>26</v>
      </c>
      <c r="D48">
        <v>4.96E-3</v>
      </c>
      <c r="E48">
        <v>0</v>
      </c>
      <c r="F48">
        <v>2</v>
      </c>
      <c r="G48">
        <v>1</v>
      </c>
      <c r="H48">
        <v>1</v>
      </c>
      <c r="I48">
        <v>0</v>
      </c>
      <c r="J48">
        <v>1</v>
      </c>
      <c r="K48" s="1">
        <v>45126.91684027778</v>
      </c>
      <c r="L48" t="s">
        <v>165</v>
      </c>
      <c r="M48">
        <v>0.92302700000000004</v>
      </c>
      <c r="N48">
        <v>99.747699491939414</v>
      </c>
      <c r="O48">
        <v>0.1953705627112674</v>
      </c>
      <c r="P48">
        <v>3.218482715159174E-3</v>
      </c>
      <c r="Q48">
        <v>0.53250470420945839</v>
      </c>
      <c r="R48">
        <v>0.1331261760523646</v>
      </c>
      <c r="S48">
        <f>Table1[[#This Row],[calc_%_H2_umol/h]]/Table1[[#This Row],[PCAT_Gee-pt/g-c3n4]]</f>
        <v>26.839954849267055</v>
      </c>
      <c r="T48">
        <v>1.5531381727002009E-2</v>
      </c>
      <c r="U48">
        <v>9.2700075475078466E-3</v>
      </c>
      <c r="V48">
        <v>4.2332548556581591E-2</v>
      </c>
      <c r="W48">
        <v>1.0583137139145399E-2</v>
      </c>
      <c r="X48">
        <v>2.7018351371951049E-2</v>
      </c>
      <c r="Y48">
        <v>1.438021225036404E-2</v>
      </c>
    </row>
    <row r="49" spans="1:25" x14ac:dyDescent="0.3">
      <c r="A49" s="2" t="s">
        <v>166</v>
      </c>
      <c r="B49" t="s">
        <v>167</v>
      </c>
      <c r="C49" t="s">
        <v>26</v>
      </c>
      <c r="D49">
        <v>4.9699999999999996E-3</v>
      </c>
      <c r="E49">
        <v>0</v>
      </c>
      <c r="F49">
        <v>2</v>
      </c>
      <c r="G49">
        <v>1</v>
      </c>
      <c r="H49">
        <v>1</v>
      </c>
      <c r="I49">
        <v>0</v>
      </c>
      <c r="J49">
        <v>1</v>
      </c>
      <c r="K49" s="1">
        <v>45126.925138888888</v>
      </c>
      <c r="L49" t="s">
        <v>168</v>
      </c>
      <c r="M49">
        <v>0.91470200000000002</v>
      </c>
      <c r="N49">
        <v>99.799462548827051</v>
      </c>
      <c r="O49">
        <v>0.14976823817610421</v>
      </c>
      <c r="P49">
        <v>1.1634557362495651E-3</v>
      </c>
      <c r="Q49">
        <v>0.40821037859117881</v>
      </c>
      <c r="R49">
        <v>0.1020525946477947</v>
      </c>
      <c r="S49">
        <f>Table1[[#This Row],[calc_%_H2_umol/h]]/Table1[[#This Row],[PCAT_Gee-pt/g-c3n4]]</f>
        <v>20.533721257101551</v>
      </c>
      <c r="T49">
        <v>1.4711563428625941E-2</v>
      </c>
      <c r="U49">
        <v>9.1750469587753535E-3</v>
      </c>
      <c r="V49">
        <v>4.0098040479090762E-2</v>
      </c>
      <c r="W49">
        <v>1.002451011977269E-2</v>
      </c>
      <c r="X49">
        <v>2.29330517967016E-2</v>
      </c>
      <c r="Y49">
        <v>1.312459777150482E-2</v>
      </c>
    </row>
    <row r="50" spans="1:25" x14ac:dyDescent="0.3">
      <c r="A50" s="2" t="s">
        <v>169</v>
      </c>
      <c r="B50" t="s">
        <v>170</v>
      </c>
      <c r="C50" t="s">
        <v>26</v>
      </c>
      <c r="D50">
        <v>4.9800000000000001E-3</v>
      </c>
      <c r="E50">
        <v>0</v>
      </c>
      <c r="F50">
        <v>2</v>
      </c>
      <c r="G50">
        <v>1</v>
      </c>
      <c r="H50">
        <v>1</v>
      </c>
      <c r="I50">
        <v>0</v>
      </c>
      <c r="J50">
        <v>1</v>
      </c>
      <c r="K50" s="1">
        <v>45126.933449074073</v>
      </c>
      <c r="L50" t="s">
        <v>171</v>
      </c>
      <c r="M50">
        <v>0.92302700000000004</v>
      </c>
      <c r="N50">
        <v>99.620237264106223</v>
      </c>
      <c r="O50">
        <v>0.33325501494406951</v>
      </c>
      <c r="P50">
        <v>4.734867341943649E-3</v>
      </c>
      <c r="Q50">
        <v>0.90832447169317532</v>
      </c>
      <c r="R50">
        <v>0.2270811179232938</v>
      </c>
      <c r="S50">
        <f>Table1[[#This Row],[calc_%_H2_umol/h]]/Table1[[#This Row],[PCAT_Gee-pt/g-c3n4]]</f>
        <v>45.598618056886302</v>
      </c>
      <c r="T50">
        <v>1.455535654918986E-2</v>
      </c>
      <c r="U50">
        <v>8.9922496862125858E-3</v>
      </c>
      <c r="V50">
        <v>3.9672280850950037E-2</v>
      </c>
      <c r="W50">
        <v>9.918070212737511E-3</v>
      </c>
      <c r="X50">
        <v>1.9509274203832971E-2</v>
      </c>
      <c r="Y50">
        <v>1.24430901966875E-2</v>
      </c>
    </row>
    <row r="51" spans="1:25" x14ac:dyDescent="0.3">
      <c r="A51" s="2" t="s">
        <v>172</v>
      </c>
      <c r="B51" t="s">
        <v>173</v>
      </c>
      <c r="C51" t="s">
        <v>26</v>
      </c>
      <c r="D51">
        <v>4.9399999999999999E-3</v>
      </c>
      <c r="E51">
        <v>0</v>
      </c>
      <c r="F51">
        <v>2</v>
      </c>
      <c r="G51">
        <v>1</v>
      </c>
      <c r="H51">
        <v>1</v>
      </c>
      <c r="I51">
        <v>0</v>
      </c>
      <c r="J51">
        <v>1</v>
      </c>
      <c r="K51" s="1">
        <v>45126.941782407397</v>
      </c>
      <c r="L51" t="s">
        <v>174</v>
      </c>
      <c r="M51">
        <v>0.91747699999999999</v>
      </c>
      <c r="N51">
        <v>99.769629932555262</v>
      </c>
      <c r="O51">
        <v>0.18496339477463239</v>
      </c>
      <c r="P51">
        <v>1.567749525083499E-3</v>
      </c>
      <c r="Q51">
        <v>0.50413878353620867</v>
      </c>
      <c r="R51">
        <v>0.12603469588405219</v>
      </c>
      <c r="S51">
        <f>Table1[[#This Row],[calc_%_H2_umol/h]]/Table1[[#This Row],[PCAT_Gee-pt/g-c3n4]]</f>
        <v>25.513096332804089</v>
      </c>
      <c r="T51">
        <v>1.440493826895972E-2</v>
      </c>
      <c r="U51">
        <v>9.3243990312634403E-3</v>
      </c>
      <c r="V51">
        <v>3.9262298708757942E-2</v>
      </c>
      <c r="W51">
        <v>9.8155746771894838E-3</v>
      </c>
      <c r="X51">
        <v>1.8860564882965E-2</v>
      </c>
      <c r="Y51">
        <v>1.2141169518177919E-2</v>
      </c>
    </row>
    <row r="52" spans="1:25" x14ac:dyDescent="0.3">
      <c r="A52" s="2" t="s">
        <v>175</v>
      </c>
      <c r="B52" t="s">
        <v>176</v>
      </c>
      <c r="C52" t="s">
        <v>26</v>
      </c>
      <c r="D52">
        <v>4.9699999999999996E-3</v>
      </c>
      <c r="E52">
        <v>0</v>
      </c>
      <c r="F52">
        <v>2</v>
      </c>
      <c r="G52">
        <v>1</v>
      </c>
      <c r="H52">
        <v>1</v>
      </c>
      <c r="I52">
        <v>0</v>
      </c>
      <c r="J52">
        <v>1</v>
      </c>
      <c r="K52" s="1">
        <v>45126.950150462973</v>
      </c>
      <c r="L52" t="s">
        <v>177</v>
      </c>
      <c r="M52">
        <v>0.91747699999999999</v>
      </c>
      <c r="N52">
        <v>99.765099570020197</v>
      </c>
      <c r="O52">
        <v>0.18940710381618359</v>
      </c>
      <c r="P52">
        <v>1.48332037855495E-3</v>
      </c>
      <c r="Q52">
        <v>0.51625061827694796</v>
      </c>
      <c r="R52">
        <v>0.12906265456923699</v>
      </c>
      <c r="S52">
        <f>Table1[[#This Row],[calc_%_H2_umol/h]]/Table1[[#This Row],[PCAT_Gee-pt/g-c3n4]]</f>
        <v>25.96834095960503</v>
      </c>
      <c r="T52">
        <v>1.5127369219450119E-2</v>
      </c>
      <c r="U52">
        <v>9.4532804676537453E-3</v>
      </c>
      <c r="V52">
        <v>4.123136648572482E-2</v>
      </c>
      <c r="W52">
        <v>1.03078416214312E-2</v>
      </c>
      <c r="X52">
        <v>1.8477400638636558E-2</v>
      </c>
      <c r="Y52">
        <v>1.188855630552506E-2</v>
      </c>
    </row>
    <row r="53" spans="1:25" x14ac:dyDescent="0.3">
      <c r="A53" s="2" t="s">
        <v>178</v>
      </c>
      <c r="B53" t="s">
        <v>179</v>
      </c>
      <c r="C53" t="s">
        <v>26</v>
      </c>
      <c r="D53">
        <v>4.9699999999999996E-3</v>
      </c>
      <c r="E53">
        <v>0</v>
      </c>
      <c r="F53">
        <v>2</v>
      </c>
      <c r="G53">
        <v>1</v>
      </c>
      <c r="H53">
        <v>1</v>
      </c>
      <c r="I53">
        <v>0</v>
      </c>
      <c r="J53">
        <v>1</v>
      </c>
      <c r="K53" s="1">
        <v>45126.958518518521</v>
      </c>
      <c r="L53" t="s">
        <v>180</v>
      </c>
      <c r="M53">
        <v>0.911852</v>
      </c>
      <c r="N53">
        <v>99.697948724470166</v>
      </c>
      <c r="O53">
        <v>0.25842644731047892</v>
      </c>
      <c r="P53">
        <v>2.5610885026311281E-3</v>
      </c>
      <c r="Q53">
        <v>0.70437069420915033</v>
      </c>
      <c r="R53">
        <v>0.17609267355228761</v>
      </c>
      <c r="S53">
        <f>Table1[[#This Row],[calc_%_H2_umol/h]]/Table1[[#This Row],[PCAT_Gee-pt/g-c3n4]]</f>
        <v>35.431121439092074</v>
      </c>
      <c r="T53">
        <v>1.402204739572906E-2</v>
      </c>
      <c r="U53">
        <v>9.1177328282894196E-3</v>
      </c>
      <c r="V53">
        <v>3.8218686056141891E-2</v>
      </c>
      <c r="W53">
        <v>9.5546715140354729E-3</v>
      </c>
      <c r="X53">
        <v>1.7961269576355129E-2</v>
      </c>
      <c r="Y53">
        <v>1.1641511247263869E-2</v>
      </c>
    </row>
    <row r="54" spans="1:25" x14ac:dyDescent="0.3">
      <c r="A54" s="2" t="s">
        <v>181</v>
      </c>
      <c r="B54" t="s">
        <v>182</v>
      </c>
      <c r="C54" t="s">
        <v>26</v>
      </c>
      <c r="D54">
        <v>5.0099999999999997E-3</v>
      </c>
      <c r="E54">
        <v>0</v>
      </c>
      <c r="F54">
        <v>2</v>
      </c>
      <c r="G54">
        <v>1</v>
      </c>
      <c r="H54">
        <v>1</v>
      </c>
      <c r="I54">
        <v>0</v>
      </c>
      <c r="J54">
        <v>1</v>
      </c>
      <c r="K54" s="1">
        <v>45126.966793981483</v>
      </c>
      <c r="L54" t="s">
        <v>183</v>
      </c>
      <c r="M54">
        <v>0.90907700000000002</v>
      </c>
      <c r="N54">
        <v>99.771615940739991</v>
      </c>
      <c r="O54">
        <v>0.18379941715206979</v>
      </c>
      <c r="P54">
        <v>1.728207000797382E-3</v>
      </c>
      <c r="Q54">
        <v>0.5009662300511416</v>
      </c>
      <c r="R54">
        <v>0.1252415575127854</v>
      </c>
      <c r="S54">
        <f>Table1[[#This Row],[calc_%_H2_umol/h]]/Table1[[#This Row],[PCAT_Gee-pt/g-c3n4]]</f>
        <v>24.998314872811459</v>
      </c>
      <c r="T54">
        <v>1.420137032931244E-2</v>
      </c>
      <c r="U54">
        <v>8.5879414984801339E-3</v>
      </c>
      <c r="V54">
        <v>3.8707451120748429E-2</v>
      </c>
      <c r="W54">
        <v>9.6768627801871072E-3</v>
      </c>
      <c r="X54">
        <v>1.8083552755855149E-2</v>
      </c>
      <c r="Y54">
        <v>1.2299719022767769E-2</v>
      </c>
    </row>
    <row r="55" spans="1:25" x14ac:dyDescent="0.3">
      <c r="A55" s="2" t="s">
        <v>184</v>
      </c>
      <c r="B55" t="s">
        <v>185</v>
      </c>
      <c r="C55" t="s">
        <v>26</v>
      </c>
      <c r="D55">
        <v>5.0099999999999997E-3</v>
      </c>
      <c r="E55">
        <v>0</v>
      </c>
      <c r="F55">
        <v>2</v>
      </c>
      <c r="G55">
        <v>1</v>
      </c>
      <c r="H55">
        <v>1</v>
      </c>
      <c r="I55">
        <v>0</v>
      </c>
      <c r="J55">
        <v>1</v>
      </c>
      <c r="K55" s="1">
        <v>45126.975115740737</v>
      </c>
      <c r="L55" t="s">
        <v>186</v>
      </c>
      <c r="M55">
        <v>0.91747699999999999</v>
      </c>
      <c r="N55">
        <v>99.756395383915674</v>
      </c>
      <c r="O55">
        <v>0.2011505096962822</v>
      </c>
      <c r="P55">
        <v>1.475425003167637E-3</v>
      </c>
      <c r="Q55">
        <v>0.5482586075451944</v>
      </c>
      <c r="R55">
        <v>0.1370646518862986</v>
      </c>
      <c r="S55">
        <f>Table1[[#This Row],[calc_%_H2_umol/h]]/Table1[[#This Row],[PCAT_Gee-pt/g-c3n4]]</f>
        <v>27.358213949360998</v>
      </c>
      <c r="T55">
        <v>1.3547694035025201E-2</v>
      </c>
      <c r="U55">
        <v>8.9838133959694796E-3</v>
      </c>
      <c r="V55">
        <v>3.6925781984377112E-2</v>
      </c>
      <c r="W55">
        <v>9.2314454960942781E-3</v>
      </c>
      <c r="X55">
        <v>1.7392874066364569E-2</v>
      </c>
      <c r="Y55">
        <v>1.151353828666018E-2</v>
      </c>
    </row>
    <row r="56" spans="1:25" x14ac:dyDescent="0.3">
      <c r="A56" s="2" t="s">
        <v>187</v>
      </c>
      <c r="B56" t="s">
        <v>188</v>
      </c>
      <c r="C56" t="s">
        <v>26</v>
      </c>
      <c r="D56">
        <v>5.0099999999999997E-3</v>
      </c>
      <c r="E56">
        <v>0</v>
      </c>
      <c r="F56">
        <v>2</v>
      </c>
      <c r="G56">
        <v>1</v>
      </c>
      <c r="H56">
        <v>1</v>
      </c>
      <c r="I56">
        <v>0</v>
      </c>
      <c r="J56">
        <v>1</v>
      </c>
      <c r="K56" s="1">
        <v>45126.983437499999</v>
      </c>
      <c r="L56" t="s">
        <v>189</v>
      </c>
      <c r="M56">
        <v>0.92025199999999996</v>
      </c>
      <c r="N56">
        <v>99.757117437576426</v>
      </c>
      <c r="O56">
        <v>0.1990582549730609</v>
      </c>
      <c r="P56">
        <v>1.344043208654938E-3</v>
      </c>
      <c r="Q56">
        <v>0.54255592917308804</v>
      </c>
      <c r="R56">
        <v>0.13563898229327201</v>
      </c>
      <c r="S56">
        <f>Table1[[#This Row],[calc_%_H2_umol/h]]/Table1[[#This Row],[PCAT_Gee-pt/g-c3n4]]</f>
        <v>27.073649160333737</v>
      </c>
      <c r="T56">
        <v>1.4103339843781581E-2</v>
      </c>
      <c r="U56">
        <v>9.1135312857007125E-3</v>
      </c>
      <c r="V56">
        <v>3.8440257875375687E-2</v>
      </c>
      <c r="W56">
        <v>9.6100644688439218E-3</v>
      </c>
      <c r="X56">
        <v>1.800108231587574E-2</v>
      </c>
      <c r="Y56">
        <v>1.171988529084437E-2</v>
      </c>
    </row>
    <row r="57" spans="1:25" x14ac:dyDescent="0.3">
      <c r="A57" s="2" t="s">
        <v>190</v>
      </c>
      <c r="B57" t="s">
        <v>191</v>
      </c>
      <c r="C57" t="s">
        <v>26</v>
      </c>
      <c r="D57">
        <v>4.9800000000000001E-3</v>
      </c>
      <c r="E57">
        <v>0</v>
      </c>
      <c r="F57">
        <v>2</v>
      </c>
      <c r="G57">
        <v>1</v>
      </c>
      <c r="H57">
        <v>1</v>
      </c>
      <c r="I57">
        <v>0</v>
      </c>
      <c r="J57">
        <v>1</v>
      </c>
      <c r="K57" s="1">
        <v>45126.991828703707</v>
      </c>
      <c r="L57" t="s">
        <v>192</v>
      </c>
      <c r="M57">
        <v>0.90907700000000002</v>
      </c>
      <c r="N57">
        <v>99.726741528993529</v>
      </c>
      <c r="O57">
        <v>0.23075633919376631</v>
      </c>
      <c r="P57">
        <v>2.517708646382778E-3</v>
      </c>
      <c r="Q57">
        <v>0.62895266534310557</v>
      </c>
      <c r="R57">
        <v>0.15723816633577639</v>
      </c>
      <c r="S57">
        <f>Table1[[#This Row],[calc_%_H2_umol/h]]/Table1[[#This Row],[PCAT_Gee-pt/g-c3n4]]</f>
        <v>31.57392898308763</v>
      </c>
      <c r="T57">
        <v>1.3419780748414401E-2</v>
      </c>
      <c r="U57">
        <v>8.5763117114299927E-3</v>
      </c>
      <c r="V57">
        <v>3.657713976363576E-2</v>
      </c>
      <c r="W57">
        <v>9.1442849409089401E-3</v>
      </c>
      <c r="X57">
        <v>1.757631738664275E-2</v>
      </c>
      <c r="Y57">
        <v>1.150603367765244E-2</v>
      </c>
    </row>
    <row r="58" spans="1:25" x14ac:dyDescent="0.3">
      <c r="A58" s="2" t="s">
        <v>193</v>
      </c>
      <c r="B58" t="s">
        <v>194</v>
      </c>
      <c r="C58" t="s">
        <v>26</v>
      </c>
      <c r="D58">
        <v>4.9899999999999996E-3</v>
      </c>
      <c r="E58">
        <v>0</v>
      </c>
      <c r="F58">
        <v>2</v>
      </c>
      <c r="G58">
        <v>1</v>
      </c>
      <c r="H58">
        <v>1</v>
      </c>
      <c r="I58">
        <v>0</v>
      </c>
      <c r="J58">
        <v>1</v>
      </c>
      <c r="K58" s="1">
        <v>45127.000196759262</v>
      </c>
      <c r="L58" t="s">
        <v>195</v>
      </c>
      <c r="M58">
        <v>0.91470200000000002</v>
      </c>
      <c r="N58">
        <v>99.767837968022405</v>
      </c>
      <c r="O58">
        <v>0.18926546409291789</v>
      </c>
      <c r="P58">
        <v>1.920592720294661E-3</v>
      </c>
      <c r="Q58">
        <v>0.51586456309086859</v>
      </c>
      <c r="R58">
        <v>0.12896614077271709</v>
      </c>
      <c r="S58">
        <f>Table1[[#This Row],[calc_%_H2_umol/h]]/Table1[[#This Row],[PCAT_Gee-pt/g-c3n4]]</f>
        <v>25.844917990524468</v>
      </c>
      <c r="T58">
        <v>1.358097462695528E-2</v>
      </c>
      <c r="U58">
        <v>8.3286461559910312E-3</v>
      </c>
      <c r="V58">
        <v>3.7016492025417597E-2</v>
      </c>
      <c r="W58">
        <v>9.2541230063544009E-3</v>
      </c>
      <c r="X58">
        <v>1.7644339408222031E-2</v>
      </c>
      <c r="Y58">
        <v>1.16712538495012E-2</v>
      </c>
    </row>
    <row r="59" spans="1:25" x14ac:dyDescent="0.3">
      <c r="A59" s="2" t="s">
        <v>196</v>
      </c>
      <c r="B59" t="s">
        <v>197</v>
      </c>
      <c r="C59" t="s">
        <v>26</v>
      </c>
      <c r="D59">
        <v>5.0000000000000001E-3</v>
      </c>
      <c r="E59">
        <v>0</v>
      </c>
      <c r="F59">
        <v>2</v>
      </c>
      <c r="G59">
        <v>1</v>
      </c>
      <c r="H59">
        <v>1</v>
      </c>
      <c r="I59">
        <v>0</v>
      </c>
      <c r="J59">
        <v>1</v>
      </c>
      <c r="K59" s="1">
        <v>45127.008530092593</v>
      </c>
      <c r="L59" t="s">
        <v>198</v>
      </c>
      <c r="M59">
        <v>0.900752</v>
      </c>
      <c r="N59">
        <v>99.68789332259847</v>
      </c>
      <c r="O59">
        <v>0.26958190089760747</v>
      </c>
      <c r="P59">
        <v>3.2266981992794689E-3</v>
      </c>
      <c r="Q59">
        <v>0.73477615258680395</v>
      </c>
      <c r="R59">
        <v>0.18369403814670099</v>
      </c>
      <c r="S59">
        <f>Table1[[#This Row],[calc_%_H2_umol/h]]/Table1[[#This Row],[PCAT_Gee-pt/g-c3n4]]</f>
        <v>36.738807629340194</v>
      </c>
      <c r="T59">
        <v>1.3220932765270499E-2</v>
      </c>
      <c r="U59">
        <v>9.5201098593997585E-3</v>
      </c>
      <c r="V59">
        <v>3.6035156954264541E-2</v>
      </c>
      <c r="W59">
        <v>9.0087892385661353E-3</v>
      </c>
      <c r="X59">
        <v>1.7902065960781369E-2</v>
      </c>
      <c r="Y59">
        <v>1.140177777786822E-2</v>
      </c>
    </row>
    <row r="60" spans="1:25" x14ac:dyDescent="0.3">
      <c r="A60" s="2" t="s">
        <v>199</v>
      </c>
      <c r="B60" t="s">
        <v>200</v>
      </c>
      <c r="C60" t="s">
        <v>26</v>
      </c>
      <c r="D60">
        <v>5.0200000000000002E-3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1">
        <v>45127.015763888892</v>
      </c>
      <c r="L60" t="s">
        <v>201</v>
      </c>
      <c r="M60">
        <v>1.1126199999999999</v>
      </c>
      <c r="N60">
        <v>78.493142065561955</v>
      </c>
      <c r="O60">
        <v>1.194468309018991E-2</v>
      </c>
      <c r="P60">
        <v>2.1333113380089E-4</v>
      </c>
      <c r="Q60">
        <v>3.255659321213835E-2</v>
      </c>
      <c r="R60">
        <v>8.1391483030345876E-3</v>
      </c>
      <c r="S60">
        <f>Table1[[#This Row],[calc_%_H2_umol/h]]/Table1[[#This Row],[PCAT_Gee-pt/g-c3n4]]</f>
        <v>1.6213442834730254</v>
      </c>
      <c r="T60">
        <v>20.338361206561441</v>
      </c>
      <c r="U60">
        <v>0.43286196045388542</v>
      </c>
      <c r="V60">
        <v>55.434518220694663</v>
      </c>
      <c r="W60">
        <v>13.85862955517366</v>
      </c>
      <c r="X60">
        <v>0.96133839683240385</v>
      </c>
      <c r="Y60">
        <v>0.19521364795400281</v>
      </c>
    </row>
    <row r="61" spans="1:25" x14ac:dyDescent="0.3">
      <c r="A61" s="2" t="s">
        <v>202</v>
      </c>
      <c r="B61" t="s">
        <v>203</v>
      </c>
      <c r="C61" t="s">
        <v>26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1">
        <v>45127.023078703707</v>
      </c>
      <c r="L61" t="s">
        <v>204</v>
      </c>
      <c r="M61">
        <v>1.1043000000000001</v>
      </c>
      <c r="N61">
        <v>99.373042160590884</v>
      </c>
      <c r="O61">
        <v>1.0115033943131509E-2</v>
      </c>
      <c r="P61">
        <v>1.19010260366261E-4</v>
      </c>
      <c r="Q61">
        <v>2.756967622556392E-2</v>
      </c>
      <c r="R61">
        <v>6.8924190563909807E-3</v>
      </c>
      <c r="S61" t="e">
        <f>Table1[[#This Row],[calc_%_H2_umol/h]]/Table1[[#This Row],[PCAT_Gee-pt/g-c3n4]]</f>
        <v>#DIV/0!</v>
      </c>
      <c r="T61">
        <v>0.571669022760116</v>
      </c>
      <c r="U61">
        <v>2.3120172520381481E-3</v>
      </c>
      <c r="V61">
        <v>1.558148984401883</v>
      </c>
      <c r="W61">
        <v>0.38953724610047069</v>
      </c>
      <c r="X61">
        <v>3.1533957603170328E-2</v>
      </c>
      <c r="Y61">
        <v>1.3639825102705829E-2</v>
      </c>
    </row>
    <row r="62" spans="1:25" hidden="1" x14ac:dyDescent="0.3">
      <c r="A62" s="2" t="s">
        <v>205</v>
      </c>
      <c r="B62" t="s">
        <v>206</v>
      </c>
      <c r="C62" t="s">
        <v>207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e">
        <f>Table1[[#This Row],[calc_%_H2_umol/h]]/Table1[[#This Row],[PCAT_Gee-pt/g-c3n4]]</f>
        <v>#DIV/0!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hidden="1" x14ac:dyDescent="0.3">
      <c r="A63" s="2" t="s">
        <v>208</v>
      </c>
      <c r="B63" t="s">
        <v>209</v>
      </c>
      <c r="C63" t="s">
        <v>210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e">
        <f>Table1[[#This Row],[calc_%_H2_umol/h]]/Table1[[#This Row],[PCAT_Gee-pt/g-c3n4]]</f>
        <v>#DIV/0!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hidden="1" x14ac:dyDescent="0.3">
      <c r="A64" s="2" t="s">
        <v>211</v>
      </c>
      <c r="B64" t="s">
        <v>212</v>
      </c>
      <c r="C64" t="s">
        <v>210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e">
        <f>Table1[[#This Row],[calc_%_H2_umol/h]]/Table1[[#This Row],[PCAT_Gee-pt/g-c3n4]]</f>
        <v>#DIV/0!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hidden="1" x14ac:dyDescent="0.3">
      <c r="A65" s="2" t="s">
        <v>213</v>
      </c>
      <c r="B65" t="s">
        <v>214</v>
      </c>
      <c r="C65" t="s">
        <v>210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e">
        <f>Table1[[#This Row],[calc_%_H2_umol/h]]/Table1[[#This Row],[PCAT_Gee-pt/g-c3n4]]</f>
        <v>#DIV/0!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hidden="1" x14ac:dyDescent="0.3">
      <c r="A66" s="2" t="s">
        <v>215</v>
      </c>
      <c r="B66" t="s">
        <v>216</v>
      </c>
      <c r="C66" t="s">
        <v>210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e">
        <f>Table1[[#This Row],[calc_%_H2_umol/h]]/Table1[[#This Row],[PCAT_Gee-pt/g-c3n4]]</f>
        <v>#DIV/0!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hidden="1" x14ac:dyDescent="0.3">
      <c r="A67" s="2" t="s">
        <v>217</v>
      </c>
      <c r="B67" t="s">
        <v>218</v>
      </c>
      <c r="C67" t="s">
        <v>210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e">
        <f>Table1[[#This Row],[calc_%_H2_umol/h]]/Table1[[#This Row],[PCAT_Gee-pt/g-c3n4]]</f>
        <v>#DIV/0!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hidden="1" x14ac:dyDescent="0.3">
      <c r="A68" s="2" t="s">
        <v>219</v>
      </c>
      <c r="B68" t="s">
        <v>220</v>
      </c>
      <c r="C68" t="s">
        <v>210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e">
        <f>Table1[[#This Row],[calc_%_H2_umol/h]]/Table1[[#This Row],[PCAT_Gee-pt/g-c3n4]]</f>
        <v>#DIV/0!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hidden="1" x14ac:dyDescent="0.3">
      <c r="A69" s="2" t="s">
        <v>221</v>
      </c>
      <c r="B69" t="s">
        <v>222</v>
      </c>
      <c r="C69" t="s">
        <v>210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e">
        <f>Table1[[#This Row],[calc_%_H2_umol/h]]/Table1[[#This Row],[PCAT_Gee-pt/g-c3n4]]</f>
        <v>#DIV/0!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hidden="1" x14ac:dyDescent="0.3">
      <c r="A70" s="2" t="s">
        <v>223</v>
      </c>
      <c r="B70" t="s">
        <v>224</v>
      </c>
      <c r="C70" t="s">
        <v>210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e">
        <f>Table1[[#This Row],[calc_%_H2_umol/h]]/Table1[[#This Row],[PCAT_Gee-pt/g-c3n4]]</f>
        <v>#DIV/0!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hidden="1" x14ac:dyDescent="0.3">
      <c r="A71" s="2" t="s">
        <v>225</v>
      </c>
      <c r="B71" t="s">
        <v>226</v>
      </c>
      <c r="C71" t="s">
        <v>210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e">
        <f>Table1[[#This Row],[calc_%_H2_umol/h]]/Table1[[#This Row],[PCAT_Gee-pt/g-c3n4]]</f>
        <v>#DIV/0!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hidden="1" x14ac:dyDescent="0.3">
      <c r="A72" s="2" t="s">
        <v>227</v>
      </c>
      <c r="B72" t="s">
        <v>228</v>
      </c>
      <c r="C72" t="s">
        <v>210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e">
        <f>Table1[[#This Row],[calc_%_H2_umol/h]]/Table1[[#This Row],[PCAT_Gee-pt/g-c3n4]]</f>
        <v>#DIV/0!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hidden="1" x14ac:dyDescent="0.3">
      <c r="A73" s="2" t="s">
        <v>229</v>
      </c>
      <c r="B73" t="s">
        <v>230</v>
      </c>
      <c r="C73" t="s">
        <v>210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e">
        <f>Table1[[#This Row],[calc_%_H2_umol/h]]/Table1[[#This Row],[PCAT_Gee-pt/g-c3n4]]</f>
        <v>#DIV/0!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hidden="1" x14ac:dyDescent="0.3">
      <c r="A74" s="2" t="s">
        <v>231</v>
      </c>
      <c r="B74" t="s">
        <v>232</v>
      </c>
      <c r="C74" t="s">
        <v>210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e">
        <f>Table1[[#This Row],[calc_%_H2_umol/h]]/Table1[[#This Row],[PCAT_Gee-pt/g-c3n4]]</f>
        <v>#DIV/0!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hidden="1" x14ac:dyDescent="0.3">
      <c r="A75" s="2" t="s">
        <v>233</v>
      </c>
      <c r="B75" t="s">
        <v>234</v>
      </c>
      <c r="C75" t="s">
        <v>210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e">
        <f>Table1[[#This Row],[calc_%_H2_umol/h]]/Table1[[#This Row],[PCAT_Gee-pt/g-c3n4]]</f>
        <v>#DIV/0!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hidden="1" x14ac:dyDescent="0.3">
      <c r="A76" s="2" t="s">
        <v>235</v>
      </c>
      <c r="B76" t="s">
        <v>236</v>
      </c>
      <c r="C76" t="s">
        <v>210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e">
        <f>Table1[[#This Row],[calc_%_H2_umol/h]]/Table1[[#This Row],[PCAT_Gee-pt/g-c3n4]]</f>
        <v>#DIV/0!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">
      <c r="A77" s="5" t="s">
        <v>237</v>
      </c>
      <c r="Y77">
        <f>SUBTOTAL(109,Table1[calc_%_CO2_Avg])</f>
        <v>0.75893645512611119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Gee, Jack [sgjgee2]</cp:lastModifiedBy>
  <dcterms:created xsi:type="dcterms:W3CDTF">2023-07-20T09:12:51Z</dcterms:created>
  <dcterms:modified xsi:type="dcterms:W3CDTF">2023-07-20T09:16:00Z</dcterms:modified>
</cp:coreProperties>
</file>