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completed/"/>
    </mc:Choice>
  </mc:AlternateContent>
  <xr:revisionPtr revIDLastSave="10" documentId="11_25197FF9C2975F99BCC800D04B5ED87656CC3A83" xr6:coauthVersionLast="47" xr6:coauthVersionMax="47" xr10:uidLastSave="{EE9F5B8C-D318-49BB-AE9A-BF1D00435A9E}"/>
  <bookViews>
    <workbookView xWindow="51480" yWindow="5400" windowWidth="29040" windowHeight="1584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7" i="1"/>
</calcChain>
</file>

<file path=xl/sharedStrings.xml><?xml version="1.0" encoding="utf-8"?>
<sst xmlns="http://schemas.openxmlformats.org/spreadsheetml/2006/main" count="143" uniqueCount="114">
  <si>
    <t>form_id</t>
  </si>
  <si>
    <t>form_name</t>
  </si>
  <si>
    <t>form_status</t>
  </si>
  <si>
    <t>P10</t>
  </si>
  <si>
    <t>Glucose 100g/L</t>
  </si>
  <si>
    <t>Water 1</t>
  </si>
  <si>
    <t>NaOH 0.5M</t>
  </si>
  <si>
    <t>form_datetime</t>
  </si>
  <si>
    <t>sample_name</t>
  </si>
  <si>
    <t>Baratron_Avg</t>
  </si>
  <si>
    <t>calc_%_N2_Avg</t>
  </si>
  <si>
    <t>calc_%_H2_Avg</t>
  </si>
  <si>
    <t>calc_%_H2_2STD</t>
  </si>
  <si>
    <t>calc_%_H2_umol</t>
  </si>
  <si>
    <t>calc_%_H2_umol/h</t>
  </si>
  <si>
    <t>calc_%_O2_Avg</t>
  </si>
  <si>
    <t>calc_%_O2_2STD</t>
  </si>
  <si>
    <t>calc_%_O2_umol</t>
  </si>
  <si>
    <t>calc_%_O2_umol/h</t>
  </si>
  <si>
    <t>calc_%_Ar_Avg</t>
  </si>
  <si>
    <t>calc_%_CO2_Avg</t>
  </si>
  <si>
    <t>344727</t>
  </si>
  <si>
    <t>1</t>
  </si>
  <si>
    <t>Complete</t>
  </si>
  <si>
    <t>PlateAgilent 7_Vial1</t>
  </si>
  <si>
    <t>344728</t>
  </si>
  <si>
    <t>2</t>
  </si>
  <si>
    <t>PlateAgilent 7_Vial2</t>
  </si>
  <si>
    <t>344729</t>
  </si>
  <si>
    <t>3</t>
  </si>
  <si>
    <t>PlateAgilent 7_Vial3</t>
  </si>
  <si>
    <t>344730</t>
  </si>
  <si>
    <t>4</t>
  </si>
  <si>
    <t>PlateAgilent 7_Vial4</t>
  </si>
  <si>
    <t>344731</t>
  </si>
  <si>
    <t>5</t>
  </si>
  <si>
    <t>PlateAgilent 7_Vial5</t>
  </si>
  <si>
    <t>344732</t>
  </si>
  <si>
    <t>6</t>
  </si>
  <si>
    <t>PlateAgilent 7_Vial6</t>
  </si>
  <si>
    <t>344733</t>
  </si>
  <si>
    <t>7</t>
  </si>
  <si>
    <t>PlateAgilent 7_Vial7</t>
  </si>
  <si>
    <t>344734</t>
  </si>
  <si>
    <t>8</t>
  </si>
  <si>
    <t>PlateAgilent 7_Vial8</t>
  </si>
  <si>
    <t>344735</t>
  </si>
  <si>
    <t>9</t>
  </si>
  <si>
    <t>PlateAgilent 7_Vial9</t>
  </si>
  <si>
    <t>344736</t>
  </si>
  <si>
    <t>10</t>
  </si>
  <si>
    <t>PlateAgilent 7_Vial10</t>
  </si>
  <si>
    <t>344737</t>
  </si>
  <si>
    <t>11</t>
  </si>
  <si>
    <t>PlateAgilent 7_Vial11</t>
  </si>
  <si>
    <t>344738</t>
  </si>
  <si>
    <t>12</t>
  </si>
  <si>
    <t>PlateAgilent 7_Vial12</t>
  </si>
  <si>
    <t>344739</t>
  </si>
  <si>
    <t>13</t>
  </si>
  <si>
    <t>PlateAgilent 7_Vial13</t>
  </si>
  <si>
    <t>344740</t>
  </si>
  <si>
    <t>14</t>
  </si>
  <si>
    <t>PlateAgilent 7_Vial14</t>
  </si>
  <si>
    <t>344741</t>
  </si>
  <si>
    <t>15</t>
  </si>
  <si>
    <t>PlateAgilent 7_Vial15</t>
  </si>
  <si>
    <t>344757</t>
  </si>
  <si>
    <t>31</t>
  </si>
  <si>
    <t>PlateAgilent 9_Vial1</t>
  </si>
  <si>
    <t>344758</t>
  </si>
  <si>
    <t>32</t>
  </si>
  <si>
    <t>PlateAgilent 9_Vial2</t>
  </si>
  <si>
    <t>344759</t>
  </si>
  <si>
    <t>33</t>
  </si>
  <si>
    <t>PlateAgilent 9_Vial3</t>
  </si>
  <si>
    <t>344760</t>
  </si>
  <si>
    <t>34</t>
  </si>
  <si>
    <t>PlateAgilent 9_Vial4</t>
  </si>
  <si>
    <t>344761</t>
  </si>
  <si>
    <t>35</t>
  </si>
  <si>
    <t>PlateAgilent 9_Vial5</t>
  </si>
  <si>
    <t>344762</t>
  </si>
  <si>
    <t>36</t>
  </si>
  <si>
    <t>PlateAgilent 9_Vial6</t>
  </si>
  <si>
    <t>344763</t>
  </si>
  <si>
    <t>37</t>
  </si>
  <si>
    <t>PlateAgilent 9_Vial7</t>
  </si>
  <si>
    <t>344764</t>
  </si>
  <si>
    <t>38</t>
  </si>
  <si>
    <t>PlateAgilent 9_Vial8</t>
  </si>
  <si>
    <t>344765</t>
  </si>
  <si>
    <t>39</t>
  </si>
  <si>
    <t>PlateAgilent 9_Vial9</t>
  </si>
  <si>
    <t>344766</t>
  </si>
  <si>
    <t>40</t>
  </si>
  <si>
    <t>PlateAgilent 9_Vial10</t>
  </si>
  <si>
    <t>344767</t>
  </si>
  <si>
    <t>41</t>
  </si>
  <si>
    <t>PlateAgilent 9_Vial11</t>
  </si>
  <si>
    <t>344768</t>
  </si>
  <si>
    <t>42</t>
  </si>
  <si>
    <t>PlateAgilent 9_Vial12</t>
  </si>
  <si>
    <t>344769</t>
  </si>
  <si>
    <t>43</t>
  </si>
  <si>
    <t>PlateAgilent 9_Vial13</t>
  </si>
  <si>
    <t>344770</t>
  </si>
  <si>
    <t>44</t>
  </si>
  <si>
    <t>PlateAgilent 9_Vial14</t>
  </si>
  <si>
    <t>344771</t>
  </si>
  <si>
    <t>45</t>
  </si>
  <si>
    <t>PlateAgilent 9_Vial15</t>
  </si>
  <si>
    <t>Column1</t>
  </si>
  <si>
    <t>h2 umol/hg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</si>
</sst>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Output!$P$2:$P$31</c:f>
              <c:numCache>
                <c:formatCode>General</c:formatCode>
                <c:ptCount val="30"/>
                <c:pt idx="0">
                  <c:v>16.697263788653217</c:v>
                </c:pt>
                <c:pt idx="1">
                  <c:v>17.090392676912934</c:v>
                </c:pt>
                <c:pt idx="2">
                  <c:v>20.100281940836119</c:v>
                </c:pt>
                <c:pt idx="3">
                  <c:v>20.46018542892509</c:v>
                </c:pt>
                <c:pt idx="4">
                  <c:v>19.35249027380036</c:v>
                </c:pt>
                <c:pt idx="5">
                  <c:v>45.891200964019291</c:v>
                </c:pt>
                <c:pt idx="6">
                  <c:v>47.677032362590424</c:v>
                </c:pt>
                <c:pt idx="7">
                  <c:v>43.012683254645552</c:v>
                </c:pt>
                <c:pt idx="8">
                  <c:v>46.621321072396739</c:v>
                </c:pt>
                <c:pt idx="9">
                  <c:v>45.641733485920348</c:v>
                </c:pt>
                <c:pt idx="10">
                  <c:v>51.670145563920961</c:v>
                </c:pt>
                <c:pt idx="11">
                  <c:v>55.039552612594683</c:v>
                </c:pt>
                <c:pt idx="12">
                  <c:v>50.95250324670495</c:v>
                </c:pt>
                <c:pt idx="13">
                  <c:v>49.566490037772361</c:v>
                </c:pt>
                <c:pt idx="14">
                  <c:v>42.32353075654229</c:v>
                </c:pt>
                <c:pt idx="15">
                  <c:v>54.044200393721354</c:v>
                </c:pt>
                <c:pt idx="16">
                  <c:v>47.796714010588417</c:v>
                </c:pt>
                <c:pt idx="17">
                  <c:v>41.008027338835333</c:v>
                </c:pt>
                <c:pt idx="18">
                  <c:v>46.099943548169747</c:v>
                </c:pt>
                <c:pt idx="19">
                  <c:v>46.420045347532131</c:v>
                </c:pt>
                <c:pt idx="20">
                  <c:v>46.247061792343274</c:v>
                </c:pt>
                <c:pt idx="21">
                  <c:v>42.115866095306998</c:v>
                </c:pt>
                <c:pt idx="22">
                  <c:v>45.831376200166012</c:v>
                </c:pt>
                <c:pt idx="23">
                  <c:v>47.233296752054741</c:v>
                </c:pt>
                <c:pt idx="24">
                  <c:v>49.031112382975671</c:v>
                </c:pt>
                <c:pt idx="25">
                  <c:v>45.019465671458626</c:v>
                </c:pt>
                <c:pt idx="26">
                  <c:v>45.011682119291905</c:v>
                </c:pt>
                <c:pt idx="27">
                  <c:v>55.197082638102437</c:v>
                </c:pt>
                <c:pt idx="28">
                  <c:v>54.172349053727615</c:v>
                </c:pt>
                <c:pt idx="29">
                  <c:v>49.526264351389479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4-4E7B-ACB1-E0F9DDF63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51439"/>
        <c:axId val="1515812063"/>
      </c:barChart>
      <c:catAx>
        <c:axId val="25875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12063"/>
        <c:crosses val="autoZero"/>
        <c:auto val="1"/>
        <c:lblAlgn val="ctr"/>
        <c:lblOffset val="100"/>
        <c:noMultiLvlLbl val="0"/>
      </c:catAx>
      <c:valAx>
        <c:axId val="151581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5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1000125</xdr:colOff>
      <xdr:row>32</xdr:row>
      <xdr:rowOff>33337</xdr:rowOff>
    </xdr:from>
    <xdr:to>
      <xdr:col>14</xdr:col>
      <xdr:colOff>990600</xdr:colOff>
      <xdr:row>46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5F9A8-7D3E-B0FA-0BCA-F898F4CC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B91B1A-39B5-4910-B4E5-94A687AF07FC}" name="Table1" displayName="Table1" ref="A1:W31" totalsRowShown="0" headerRowDxfId="1" tableBorderDxfId="3">
  <autoFilter ref="A1:W31" xr:uid="{7FB91B1A-39B5-4910-B4E5-94A687AF07FC}"/>
  <tableColumns count="23">
    <tableColumn id="1" xr3:uid="{AE11F060-179B-4FAC-87F9-4CB8B7132EA6}" name="form_id" dataDxfId="2"/>
    <tableColumn id="2" xr3:uid="{ED22CB03-3D60-4A19-8228-70CE8175FBB7}" name="form_name"/>
    <tableColumn id="3" xr3:uid="{66EFB2A6-3DC0-43A0-9D35-0EC4D80D8F32}" name="form_status"/>
    <tableColumn id="4" xr3:uid="{5A748A1C-4A90-464E-A255-81B6FB61227A}" name="P10"/>
    <tableColumn id="5" xr3:uid="{E522FAC8-D6F1-4880-9554-86615FAE4C8F}" name="Glucose 100g/L"/>
    <tableColumn id="6" xr3:uid="{EB4F8A5F-1536-4F10-9B9B-FC68312D08BF}" name="Water 1"/>
    <tableColumn id="7" xr3:uid="{4B64F3EC-BF66-47D9-99F4-7601BB4B0DEE}" name="NaOH 0.5M"/>
    <tableColumn id="8" xr3:uid="{33F7623D-71E4-42E0-B765-7F68B177A818}" name="form_datetime"/>
    <tableColumn id="9" xr3:uid="{11B69E1D-1BAD-4D89-99BD-BC895E724654}" name="sample_name"/>
    <tableColumn id="10" xr3:uid="{67E10E66-52E4-4BCA-AED1-0AC0299379E8}" name="Baratron_Avg"/>
    <tableColumn id="11" xr3:uid="{8D5400FB-D6FE-4356-8C00-C6F59124DF76}" name="calc_%_N2_Avg"/>
    <tableColumn id="12" xr3:uid="{23BDCAF7-03E9-48BA-92A4-8D7C3EE0A3ED}" name="calc_%_H2_Avg"/>
    <tableColumn id="13" xr3:uid="{5D41C0A7-ED2A-4BBC-9374-38E8BC2630EB}" name="calc_%_H2_2STD"/>
    <tableColumn id="14" xr3:uid="{BE452F4D-D931-4EAC-90A9-51157E0F21DE}" name="calc_%_H2_umol"/>
    <tableColumn id="15" xr3:uid="{EFDEDDBB-B230-403E-89A8-D6C3BD544BB5}" name="calc_%_H2_umol/h"/>
    <tableColumn id="23" xr3:uid="{D66D5E78-DD02-4CCA-BB1B-99EB9D48838C}" name="h2 umol/hg" dataDxfId="0">
      <calculatedColumnFormula>Table1[[#This Row],[calc_%_H2_umol/h]]/Table1[[#This Row],[P10]]</calculatedColumnFormula>
    </tableColumn>
    <tableColumn id="16" xr3:uid="{5114194F-3AFE-4D29-8F0D-1A9732D79A48}" name="calc_%_O2_Avg"/>
    <tableColumn id="17" xr3:uid="{5749F216-A2FB-4730-B57E-301EDD1E4788}" name="calc_%_O2_2STD"/>
    <tableColumn id="18" xr3:uid="{54ACB0B6-6F48-4765-8BFF-CAB0F25F67DC}" name="calc_%_O2_umol"/>
    <tableColumn id="19" xr3:uid="{9DBB6EB4-83F1-4F9D-9318-EE720931DBEE}" name="calc_%_O2_umol/h"/>
    <tableColumn id="20" xr3:uid="{1DE6BC68-4DBF-4990-9A5E-1E45EE2749A1}" name="calc_%_Ar_Avg"/>
    <tableColumn id="21" xr3:uid="{E9D53393-6960-45BA-8F50-6716C9D18545}" name="calc_%_CO2_Avg"/>
    <tableColumn id="22" xr3:uid="{B741AB4A-C970-4D30-ABDB-236691055ADA}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topLeftCell="F18" workbookViewId="0">
      <selection activeCell="P38" sqref="P38"/>
    </sheetView>
  </sheetViews>
  <sheetFormatPr defaultRowHeight="15" x14ac:dyDescent="0.25"/>
  <cols>
    <col min="1" max="1" width="10.140625" customWidth="1"/>
    <col min="2" max="2" width="13.42578125" customWidth="1"/>
    <col min="3" max="3" width="13.7109375" customWidth="1"/>
    <col min="5" max="5" width="16.42578125" customWidth="1"/>
    <col min="6" max="6" width="10.140625" customWidth="1"/>
    <col min="7" max="7" width="13.140625" customWidth="1"/>
    <col min="8" max="8" width="16.5703125" customWidth="1"/>
    <col min="9" max="9" width="15.5703125" customWidth="1"/>
    <col min="10" max="10" width="15" customWidth="1"/>
    <col min="11" max="11" width="16.7109375" customWidth="1"/>
    <col min="12" max="12" width="16.5703125" customWidth="1"/>
    <col min="13" max="13" width="17.5703125" customWidth="1"/>
    <col min="14" max="14" width="17.85546875" customWidth="1"/>
    <col min="15" max="15" width="19.85546875" customWidth="1"/>
    <col min="16" max="16" width="16.7109375" customWidth="1"/>
    <col min="17" max="17" width="17.7109375" customWidth="1"/>
    <col min="18" max="18" width="18" customWidth="1"/>
    <col min="19" max="19" width="20" customWidth="1"/>
    <col min="20" max="20" width="16.28515625" customWidth="1"/>
    <col min="21" max="21" width="17.85546875" customWidth="1"/>
    <col min="22" max="22" width="11" customWidth="1"/>
  </cols>
  <sheetData>
    <row r="1" spans="1:23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113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t="s">
        <v>112</v>
      </c>
    </row>
    <row r="2" spans="1:23" x14ac:dyDescent="0.25">
      <c r="A2" s="3" t="s">
        <v>21</v>
      </c>
      <c r="B2" t="s">
        <v>22</v>
      </c>
      <c r="C2" t="s">
        <v>23</v>
      </c>
      <c r="D2">
        <v>4.9699999999999996E-3</v>
      </c>
      <c r="E2">
        <v>1</v>
      </c>
      <c r="F2">
        <v>3</v>
      </c>
      <c r="G2">
        <v>1</v>
      </c>
      <c r="H2" s="2">
        <v>45002.35052083333</v>
      </c>
      <c r="I2" t="s">
        <v>24</v>
      </c>
      <c r="J2">
        <v>0.89235200000000003</v>
      </c>
      <c r="K2">
        <v>99.788248564748471</v>
      </c>
      <c r="L2">
        <v>0.1217860001446833</v>
      </c>
      <c r="M2">
        <v>1.2814375376699559E-3</v>
      </c>
      <c r="N2">
        <v>0.33194160411842588</v>
      </c>
      <c r="O2">
        <v>8.2985401029606484E-2</v>
      </c>
      <c r="P2">
        <f>Table1[[#This Row],[calc_%_H2_umol/h]]/Table1[[#This Row],[P10]]</f>
        <v>16.697263788653217</v>
      </c>
      <c r="Q2">
        <v>2.376319004717211E-2</v>
      </c>
      <c r="R2">
        <v>1.3672916977059E-2</v>
      </c>
      <c r="S2">
        <v>6.4769279012844586E-2</v>
      </c>
      <c r="T2">
        <v>1.619231975321115E-2</v>
      </c>
      <c r="U2">
        <v>5.5666210550215582E-2</v>
      </c>
      <c r="V2">
        <v>1.0536034509449701E-2</v>
      </c>
    </row>
    <row r="3" spans="1:23" x14ac:dyDescent="0.25">
      <c r="A3" s="3" t="s">
        <v>25</v>
      </c>
      <c r="B3" t="s">
        <v>26</v>
      </c>
      <c r="C3" t="s">
        <v>23</v>
      </c>
      <c r="D3">
        <v>4.9899999999999996E-3</v>
      </c>
      <c r="E3">
        <v>1</v>
      </c>
      <c r="F3">
        <v>3</v>
      </c>
      <c r="G3">
        <v>1</v>
      </c>
      <c r="H3" s="2">
        <v>45002.358807870369</v>
      </c>
      <c r="I3" t="s">
        <v>27</v>
      </c>
      <c r="J3">
        <v>0.900752</v>
      </c>
      <c r="K3">
        <v>99.796758793359629</v>
      </c>
      <c r="L3">
        <v>0.125155015106337</v>
      </c>
      <c r="M3">
        <v>1.5033640361160809E-3</v>
      </c>
      <c r="N3">
        <v>0.34112423783118218</v>
      </c>
      <c r="O3">
        <v>8.5281059457795544E-2</v>
      </c>
      <c r="P3">
        <f>Table1[[#This Row],[calc_%_H2_umol/h]]/Table1[[#This Row],[P10]]</f>
        <v>17.090392676912934</v>
      </c>
      <c r="Q3">
        <v>2.150542903836189E-2</v>
      </c>
      <c r="R3">
        <v>1.234814197507873E-2</v>
      </c>
      <c r="S3">
        <v>5.8615494422742692E-2</v>
      </c>
      <c r="T3">
        <v>1.465387360568567E-2</v>
      </c>
      <c r="U3">
        <v>4.6409918537006517E-2</v>
      </c>
      <c r="V3">
        <v>1.0170843958671769E-2</v>
      </c>
    </row>
    <row r="4" spans="1:23" x14ac:dyDescent="0.25">
      <c r="A4" s="3" t="s">
        <v>28</v>
      </c>
      <c r="B4" t="s">
        <v>29</v>
      </c>
      <c r="C4" t="s">
        <v>23</v>
      </c>
      <c r="D4">
        <v>5.0000000000000001E-3</v>
      </c>
      <c r="E4">
        <v>1</v>
      </c>
      <c r="F4">
        <v>3</v>
      </c>
      <c r="G4">
        <v>1</v>
      </c>
      <c r="H4" s="2">
        <v>45002.3671412037</v>
      </c>
      <c r="I4" t="s">
        <v>30</v>
      </c>
      <c r="J4">
        <v>0.90907700000000002</v>
      </c>
      <c r="K4">
        <v>99.783435825637696</v>
      </c>
      <c r="L4">
        <v>0.1474917822281476</v>
      </c>
      <c r="M4">
        <v>1.6015115390161951E-3</v>
      </c>
      <c r="N4">
        <v>0.40200563881672252</v>
      </c>
      <c r="O4">
        <v>0.1005014097041806</v>
      </c>
      <c r="P4">
        <f>Table1[[#This Row],[calc_%_H2_umol/h]]/Table1[[#This Row],[P10]]</f>
        <v>20.100281940836119</v>
      </c>
      <c r="Q4">
        <v>1.9834766967915331E-2</v>
      </c>
      <c r="R4">
        <v>1.151436996090415E-2</v>
      </c>
      <c r="S4">
        <v>5.4061914808131703E-2</v>
      </c>
      <c r="T4">
        <v>1.3515478702032929E-2</v>
      </c>
      <c r="U4">
        <v>4.0397941084009757E-2</v>
      </c>
      <c r="V4">
        <v>8.8396840822418318E-3</v>
      </c>
    </row>
    <row r="5" spans="1:23" x14ac:dyDescent="0.25">
      <c r="A5" s="3" t="s">
        <v>31</v>
      </c>
      <c r="B5" t="s">
        <v>32</v>
      </c>
      <c r="C5" t="s">
        <v>23</v>
      </c>
      <c r="D5">
        <v>4.9300000000000004E-3</v>
      </c>
      <c r="E5">
        <v>1</v>
      </c>
      <c r="F5">
        <v>3</v>
      </c>
      <c r="G5">
        <v>1</v>
      </c>
      <c r="H5" s="2">
        <v>45002.375439814823</v>
      </c>
      <c r="I5" t="s">
        <v>33</v>
      </c>
      <c r="J5">
        <v>0.911852</v>
      </c>
      <c r="K5">
        <v>99.786388324957713</v>
      </c>
      <c r="L5">
        <v>0.14803082331868719</v>
      </c>
      <c r="M5">
        <v>2.3051336236088759E-3</v>
      </c>
      <c r="N5">
        <v>0.40347485665840288</v>
      </c>
      <c r="O5">
        <v>0.10086871416460071</v>
      </c>
      <c r="P5">
        <f>Table1[[#This Row],[calc_%_H2_umol/h]]/Table1[[#This Row],[P10]]</f>
        <v>20.46018542892509</v>
      </c>
      <c r="Q5">
        <v>1.8262855239436541E-2</v>
      </c>
      <c r="R5">
        <v>1.1677455118350799E-2</v>
      </c>
      <c r="S5">
        <v>4.9777490489540617E-2</v>
      </c>
      <c r="T5">
        <v>1.2444372622385151E-2</v>
      </c>
      <c r="U5">
        <v>3.9144020994728537E-2</v>
      </c>
      <c r="V5">
        <v>8.1739754894330982E-3</v>
      </c>
    </row>
    <row r="6" spans="1:23" x14ac:dyDescent="0.25">
      <c r="A6" s="3" t="s">
        <v>34</v>
      </c>
      <c r="B6" t="s">
        <v>35</v>
      </c>
      <c r="C6" t="s">
        <v>23</v>
      </c>
      <c r="D6">
        <v>5.0299999999999997E-3</v>
      </c>
      <c r="E6">
        <v>1</v>
      </c>
      <c r="F6">
        <v>3</v>
      </c>
      <c r="G6">
        <v>1</v>
      </c>
      <c r="H6" s="2">
        <v>45002.383715277778</v>
      </c>
      <c r="I6" t="s">
        <v>36</v>
      </c>
      <c r="J6">
        <v>0.90907700000000002</v>
      </c>
      <c r="K6">
        <v>99.794429800558618</v>
      </c>
      <c r="L6">
        <v>0.14285666684546389</v>
      </c>
      <c r="M6">
        <v>2.2382373563623091E-3</v>
      </c>
      <c r="N6">
        <v>0.38937210430886321</v>
      </c>
      <c r="O6">
        <v>9.7343026077215802E-2</v>
      </c>
      <c r="P6">
        <f>Table1[[#This Row],[calc_%_H2_umol/h]]/Table1[[#This Row],[P10]]</f>
        <v>19.35249027380036</v>
      </c>
      <c r="Q6">
        <v>1.72956671993343E-2</v>
      </c>
      <c r="R6">
        <v>1.109414497081947E-2</v>
      </c>
      <c r="S6">
        <v>4.7141309408510919E-2</v>
      </c>
      <c r="T6">
        <v>1.178532735212773E-2</v>
      </c>
      <c r="U6">
        <v>3.6968787910076677E-2</v>
      </c>
      <c r="V6">
        <v>8.4490774865213364E-3</v>
      </c>
    </row>
    <row r="7" spans="1:23" x14ac:dyDescent="0.25">
      <c r="A7" s="3" t="s">
        <v>37</v>
      </c>
      <c r="B7" t="s">
        <v>38</v>
      </c>
      <c r="C7" t="s">
        <v>23</v>
      </c>
      <c r="D7">
        <v>5.0099999999999997E-3</v>
      </c>
      <c r="E7">
        <v>1</v>
      </c>
      <c r="F7">
        <v>3</v>
      </c>
      <c r="G7">
        <v>1</v>
      </c>
      <c r="H7" s="2">
        <v>45002.392048611109</v>
      </c>
      <c r="I7" t="s">
        <v>39</v>
      </c>
      <c r="J7">
        <v>0.89512700000000001</v>
      </c>
      <c r="K7">
        <v>99.770007638185689</v>
      </c>
      <c r="L7">
        <v>0.16870689149469509</v>
      </c>
      <c r="M7">
        <v>2.2452378111781318E-3</v>
      </c>
      <c r="N7">
        <v>0.45982983365947327</v>
      </c>
      <c r="O7">
        <f>Table1[[#This Row],[calc_%_H2_umol]]/2</f>
        <v>0.22991491682973664</v>
      </c>
      <c r="P7">
        <f>Table1[[#This Row],[calc_%_H2_umol/h]]/Table1[[#This Row],[P10]]</f>
        <v>45.891200964019291</v>
      </c>
      <c r="Q7">
        <v>1.6460452419609879E-2</v>
      </c>
      <c r="R7">
        <v>1.0971167706928671E-2</v>
      </c>
      <c r="S7">
        <v>4.4864836468798859E-2</v>
      </c>
      <c r="T7">
        <v>1.121620911719971E-2</v>
      </c>
      <c r="U7">
        <v>3.752571784183828E-2</v>
      </c>
      <c r="V7">
        <v>7.2993000581639969E-3</v>
      </c>
    </row>
    <row r="8" spans="1:23" x14ac:dyDescent="0.25">
      <c r="A8" s="3" t="s">
        <v>40</v>
      </c>
      <c r="B8" t="s">
        <v>41</v>
      </c>
      <c r="C8" t="s">
        <v>23</v>
      </c>
      <c r="D8">
        <v>4.9399999999999999E-3</v>
      </c>
      <c r="E8">
        <v>1</v>
      </c>
      <c r="F8">
        <v>3</v>
      </c>
      <c r="G8">
        <v>1</v>
      </c>
      <c r="H8" s="2">
        <v>45002.400347222218</v>
      </c>
      <c r="I8" t="s">
        <v>42</v>
      </c>
      <c r="J8">
        <v>0.89512700000000001</v>
      </c>
      <c r="K8">
        <v>99.765863218211109</v>
      </c>
      <c r="L8">
        <v>0.1728231188314476</v>
      </c>
      <c r="M8">
        <v>2.2365870001986561E-3</v>
      </c>
      <c r="N8">
        <v>0.47104907974239341</v>
      </c>
      <c r="O8">
        <f>Table1[[#This Row],[calc_%_H2_umol]]/2</f>
        <v>0.2355245398711967</v>
      </c>
      <c r="P8">
        <f>Table1[[#This Row],[calc_%_H2_umol/h]]/Table1[[#This Row],[P10]]</f>
        <v>47.677032362590424</v>
      </c>
      <c r="Q8">
        <v>1.624341569298527E-2</v>
      </c>
      <c r="R8">
        <v>1.058644345350645E-2</v>
      </c>
      <c r="S8">
        <v>4.4273278168971308E-2</v>
      </c>
      <c r="T8">
        <v>1.1068319542242831E-2</v>
      </c>
      <c r="U8">
        <v>3.6851460272044848E-2</v>
      </c>
      <c r="V8">
        <v>8.2187869924056633E-3</v>
      </c>
    </row>
    <row r="9" spans="1:23" x14ac:dyDescent="0.25">
      <c r="A9" s="3" t="s">
        <v>43</v>
      </c>
      <c r="B9" t="s">
        <v>44</v>
      </c>
      <c r="C9" t="s">
        <v>23</v>
      </c>
      <c r="D9">
        <v>5.0499999999999998E-3</v>
      </c>
      <c r="E9">
        <v>1</v>
      </c>
      <c r="F9">
        <v>3</v>
      </c>
      <c r="G9">
        <v>1</v>
      </c>
      <c r="H9" s="2">
        <v>45002.408703703702</v>
      </c>
      <c r="I9" t="s">
        <v>45</v>
      </c>
      <c r="J9">
        <v>0.89790199999999998</v>
      </c>
      <c r="K9">
        <v>99.780838076662874</v>
      </c>
      <c r="L9">
        <v>0.15938725396038811</v>
      </c>
      <c r="M9">
        <v>2.5549159571339138E-3</v>
      </c>
      <c r="N9">
        <v>0.43442810087192008</v>
      </c>
      <c r="O9">
        <f>Table1[[#This Row],[calc_%_H2_umol]]/2</f>
        <v>0.21721405043596004</v>
      </c>
      <c r="P9">
        <f>Table1[[#This Row],[calc_%_H2_umol/h]]/Table1[[#This Row],[P10]]</f>
        <v>43.012683254645552</v>
      </c>
      <c r="Q9">
        <v>1.5388715428396361E-2</v>
      </c>
      <c r="R9">
        <v>9.9978989358384517E-3</v>
      </c>
      <c r="S9">
        <v>4.1943695322576531E-2</v>
      </c>
      <c r="T9">
        <v>1.0485923830644129E-2</v>
      </c>
      <c r="U9">
        <v>3.6144556894197218E-2</v>
      </c>
      <c r="V9">
        <v>8.2413970541349371E-3</v>
      </c>
    </row>
    <row r="10" spans="1:23" x14ac:dyDescent="0.25">
      <c r="A10" s="3" t="s">
        <v>46</v>
      </c>
      <c r="B10" t="s">
        <v>47</v>
      </c>
      <c r="C10" t="s">
        <v>23</v>
      </c>
      <c r="D10">
        <v>5.0099999999999997E-3</v>
      </c>
      <c r="E10">
        <v>1</v>
      </c>
      <c r="F10">
        <v>3</v>
      </c>
      <c r="G10">
        <v>1</v>
      </c>
      <c r="H10" s="2">
        <v>45002.416990740741</v>
      </c>
      <c r="I10" t="s">
        <v>48</v>
      </c>
      <c r="J10">
        <v>0.89790199999999998</v>
      </c>
      <c r="K10">
        <v>99.770113224678184</v>
      </c>
      <c r="L10">
        <v>0.17139098542369691</v>
      </c>
      <c r="M10">
        <v>1.8359139598926469E-3</v>
      </c>
      <c r="N10">
        <v>0.46714563714541529</v>
      </c>
      <c r="O10">
        <f>Table1[[#This Row],[calc_%_H2_umol]]/2</f>
        <v>0.23357281857270765</v>
      </c>
      <c r="P10">
        <f>Table1[[#This Row],[calc_%_H2_umol/h]]/Table1[[#This Row],[P10]]</f>
        <v>46.621321072396739</v>
      </c>
      <c r="Q10">
        <v>1.5067495939060911E-2</v>
      </c>
      <c r="R10">
        <v>9.9751315671935525E-3</v>
      </c>
      <c r="S10">
        <v>4.1068175045718441E-2</v>
      </c>
      <c r="T10">
        <v>1.026704376142961E-2</v>
      </c>
      <c r="U10">
        <v>3.5432250794281507E-2</v>
      </c>
      <c r="V10">
        <v>7.996043164774834E-3</v>
      </c>
    </row>
    <row r="11" spans="1:23" x14ac:dyDescent="0.25">
      <c r="A11" s="3" t="s">
        <v>49</v>
      </c>
      <c r="B11" t="s">
        <v>50</v>
      </c>
      <c r="C11" t="s">
        <v>23</v>
      </c>
      <c r="D11">
        <v>4.9899999999999996E-3</v>
      </c>
      <c r="E11">
        <v>1</v>
      </c>
      <c r="F11">
        <v>3</v>
      </c>
      <c r="G11">
        <v>1</v>
      </c>
      <c r="H11" s="2">
        <v>45002.42528935185</v>
      </c>
      <c r="I11" t="s">
        <v>51</v>
      </c>
      <c r="J11">
        <v>0.90630200000000005</v>
      </c>
      <c r="K11">
        <v>99.773520634921326</v>
      </c>
      <c r="L11">
        <v>0.16711997061443731</v>
      </c>
      <c r="M11">
        <v>2.5084470755794542E-3</v>
      </c>
      <c r="N11">
        <v>0.45550450018948507</v>
      </c>
      <c r="O11">
        <f>Table1[[#This Row],[calc_%_H2_umol]]/2</f>
        <v>0.22775225009474254</v>
      </c>
      <c r="P11">
        <f>Table1[[#This Row],[calc_%_H2_umol/h]]/Table1[[#This Row],[P10]]</f>
        <v>45.641733485920348</v>
      </c>
      <c r="Q11">
        <v>1.4867561368285671E-2</v>
      </c>
      <c r="R11">
        <v>9.7824275313498892E-3</v>
      </c>
      <c r="S11">
        <v>4.0523230618091141E-2</v>
      </c>
      <c r="T11">
        <v>1.013080765452279E-2</v>
      </c>
      <c r="U11">
        <v>3.6748597081788258E-2</v>
      </c>
      <c r="V11">
        <v>7.7432360141656987E-3</v>
      </c>
    </row>
    <row r="12" spans="1:23" x14ac:dyDescent="0.25">
      <c r="A12" s="3" t="s">
        <v>52</v>
      </c>
      <c r="B12" t="s">
        <v>53</v>
      </c>
      <c r="C12" t="s">
        <v>23</v>
      </c>
      <c r="D12">
        <v>5.0499999999999998E-3</v>
      </c>
      <c r="E12">
        <v>1</v>
      </c>
      <c r="F12">
        <v>3</v>
      </c>
      <c r="G12">
        <v>1</v>
      </c>
      <c r="H12" s="2">
        <v>45002.433622685188</v>
      </c>
      <c r="I12" t="s">
        <v>54</v>
      </c>
      <c r="J12">
        <v>0.89512700000000001</v>
      </c>
      <c r="K12">
        <v>99.749213379571984</v>
      </c>
      <c r="L12">
        <v>0.19146823657595019</v>
      </c>
      <c r="M12">
        <v>2.9192253497789082E-3</v>
      </c>
      <c r="N12">
        <v>0.52186847019560167</v>
      </c>
      <c r="O12">
        <f>Table1[[#This Row],[calc_%_H2_umol]]/2</f>
        <v>0.26093423509780084</v>
      </c>
      <c r="P12">
        <f>Table1[[#This Row],[calc_%_H2_umol/h]]/Table1[[#This Row],[P10]]</f>
        <v>51.670145563920961</v>
      </c>
      <c r="Q12">
        <v>1.5110423623296759E-2</v>
      </c>
      <c r="R12">
        <v>9.369744732522901E-3</v>
      </c>
      <c r="S12">
        <v>4.1185179334794458E-2</v>
      </c>
      <c r="T12">
        <v>1.0296294833698609E-2</v>
      </c>
      <c r="U12">
        <v>3.6782946219880493E-2</v>
      </c>
      <c r="V12">
        <v>7.4250140088773613E-3</v>
      </c>
    </row>
    <row r="13" spans="1:23" x14ac:dyDescent="0.25">
      <c r="A13" s="3" t="s">
        <v>55</v>
      </c>
      <c r="B13" t="s">
        <v>56</v>
      </c>
      <c r="C13" t="s">
        <v>23</v>
      </c>
      <c r="D13">
        <v>5.0099999999999997E-3</v>
      </c>
      <c r="E13">
        <v>1</v>
      </c>
      <c r="F13">
        <v>3</v>
      </c>
      <c r="G13">
        <v>1</v>
      </c>
      <c r="H13" s="2">
        <v>45002.44190972222</v>
      </c>
      <c r="I13" t="s">
        <v>57</v>
      </c>
      <c r="J13">
        <v>0.88680199999999998</v>
      </c>
      <c r="K13">
        <v>99.738361906847501</v>
      </c>
      <c r="L13">
        <v>0.20233839244716759</v>
      </c>
      <c r="M13">
        <v>2.4722836064801569E-3</v>
      </c>
      <c r="N13">
        <v>0.55149631717819869</v>
      </c>
      <c r="O13">
        <f>Table1[[#This Row],[calc_%_H2_umol]]/2</f>
        <v>0.27574815858909935</v>
      </c>
      <c r="P13">
        <f>Table1[[#This Row],[calc_%_H2_umol/h]]/Table1[[#This Row],[P10]]</f>
        <v>55.039552612594683</v>
      </c>
      <c r="Q13">
        <v>1.499188608533001E-2</v>
      </c>
      <c r="R13">
        <v>9.4562355765964896E-3</v>
      </c>
      <c r="S13">
        <v>4.0862091784056392E-2</v>
      </c>
      <c r="T13">
        <v>1.02155229460141E-2</v>
      </c>
      <c r="U13">
        <v>3.6709819185005391E-2</v>
      </c>
      <c r="V13">
        <v>7.5979954350095993E-3</v>
      </c>
    </row>
    <row r="14" spans="1:23" x14ac:dyDescent="0.25">
      <c r="A14" s="3" t="s">
        <v>58</v>
      </c>
      <c r="B14" t="s">
        <v>59</v>
      </c>
      <c r="C14" t="s">
        <v>23</v>
      </c>
      <c r="D14">
        <v>5.0299999999999997E-3</v>
      </c>
      <c r="E14">
        <v>1</v>
      </c>
      <c r="F14">
        <v>3</v>
      </c>
      <c r="G14">
        <v>1</v>
      </c>
      <c r="H14" s="2">
        <v>45002.450243055559</v>
      </c>
      <c r="I14" t="s">
        <v>60</v>
      </c>
      <c r="J14">
        <v>0.89512700000000001</v>
      </c>
      <c r="K14">
        <v>99.753179201101631</v>
      </c>
      <c r="L14">
        <v>0.18806119208108371</v>
      </c>
      <c r="M14">
        <v>3.1934760226571268E-3</v>
      </c>
      <c r="N14">
        <v>0.51258218266185174</v>
      </c>
      <c r="O14">
        <f>Table1[[#This Row],[calc_%_H2_umol]]/2</f>
        <v>0.25629109133092587</v>
      </c>
      <c r="P14">
        <f>Table1[[#This Row],[calc_%_H2_umol/h]]/Table1[[#This Row],[P10]]</f>
        <v>50.95250324670495</v>
      </c>
      <c r="Q14">
        <v>1.494335933459647E-2</v>
      </c>
      <c r="R14">
        <v>9.7453963884866369E-3</v>
      </c>
      <c r="S14">
        <v>4.0729826601999253E-2</v>
      </c>
      <c r="T14">
        <v>1.018245665049981E-2</v>
      </c>
      <c r="U14">
        <v>3.647864938287608E-2</v>
      </c>
      <c r="V14">
        <v>7.3375980998032827E-3</v>
      </c>
    </row>
    <row r="15" spans="1:23" x14ac:dyDescent="0.25">
      <c r="A15" s="3" t="s">
        <v>61</v>
      </c>
      <c r="B15" t="s">
        <v>62</v>
      </c>
      <c r="C15" t="s">
        <v>23</v>
      </c>
      <c r="D15">
        <v>5.0200000000000002E-3</v>
      </c>
      <c r="E15">
        <v>1</v>
      </c>
      <c r="F15">
        <v>3</v>
      </c>
      <c r="G15">
        <v>1</v>
      </c>
      <c r="H15" s="2">
        <v>45002.458564814813</v>
      </c>
      <c r="I15" t="s">
        <v>63</v>
      </c>
      <c r="J15">
        <v>0.90352699999999997</v>
      </c>
      <c r="K15">
        <v>99.758281392664159</v>
      </c>
      <c r="L15">
        <v>0.18258183083916751</v>
      </c>
      <c r="M15">
        <v>1.46903928309927E-3</v>
      </c>
      <c r="N15">
        <v>0.49764755997923449</v>
      </c>
      <c r="O15">
        <f>Table1[[#This Row],[calc_%_H2_umol]]/2</f>
        <v>0.24882377998961724</v>
      </c>
      <c r="P15">
        <f>Table1[[#This Row],[calc_%_H2_umol/h]]/Table1[[#This Row],[P10]]</f>
        <v>49.566490037772361</v>
      </c>
      <c r="Q15">
        <v>1.5101675330006231E-2</v>
      </c>
      <c r="R15">
        <v>1.0065096632046831E-2</v>
      </c>
      <c r="S15">
        <v>4.1161334865769207E-2</v>
      </c>
      <c r="T15">
        <v>1.02903337164423E-2</v>
      </c>
      <c r="U15">
        <v>3.6722675063658707E-2</v>
      </c>
      <c r="V15">
        <v>7.3124261030053164E-3</v>
      </c>
    </row>
    <row r="16" spans="1:23" x14ac:dyDescent="0.25">
      <c r="A16" s="3" t="s">
        <v>64</v>
      </c>
      <c r="B16" t="s">
        <v>65</v>
      </c>
      <c r="C16" t="s">
        <v>23</v>
      </c>
      <c r="D16">
        <v>4.8999999999999998E-3</v>
      </c>
      <c r="E16">
        <v>1</v>
      </c>
      <c r="F16">
        <v>3</v>
      </c>
      <c r="G16">
        <v>1</v>
      </c>
      <c r="H16" s="2">
        <v>45002.466863425929</v>
      </c>
      <c r="I16" t="s">
        <v>66</v>
      </c>
      <c r="J16">
        <v>0.90352699999999997</v>
      </c>
      <c r="K16">
        <v>99.786267989487143</v>
      </c>
      <c r="L16">
        <v>0.15217511724082719</v>
      </c>
      <c r="M16">
        <v>1.6719683855421551E-3</v>
      </c>
      <c r="N16">
        <v>0.41477060141411443</v>
      </c>
      <c r="O16">
        <f>Table1[[#This Row],[calc_%_H2_umol]]/2</f>
        <v>0.20738530070705721</v>
      </c>
      <c r="P16">
        <f>Table1[[#This Row],[calc_%_H2_umol/h]]/Table1[[#This Row],[P10]]</f>
        <v>42.32353075654229</v>
      </c>
      <c r="Q16">
        <v>1.5892216472564571E-2</v>
      </c>
      <c r="R16">
        <v>1.0400381478120521E-2</v>
      </c>
      <c r="S16">
        <v>4.3316044722983331E-2</v>
      </c>
      <c r="T16">
        <v>1.0829011180745829E-2</v>
      </c>
      <c r="U16">
        <v>3.7517094743755593E-2</v>
      </c>
      <c r="V16">
        <v>8.1475820557012323E-3</v>
      </c>
    </row>
    <row r="17" spans="1:22" x14ac:dyDescent="0.25">
      <c r="A17" s="3" t="s">
        <v>67</v>
      </c>
      <c r="B17" t="s">
        <v>68</v>
      </c>
      <c r="C17" t="s">
        <v>23</v>
      </c>
      <c r="D17">
        <v>4.96E-3</v>
      </c>
      <c r="E17">
        <v>1</v>
      </c>
      <c r="F17">
        <v>3</v>
      </c>
      <c r="G17">
        <v>1</v>
      </c>
      <c r="H17" s="2">
        <v>45002.732141203713</v>
      </c>
      <c r="I17" t="s">
        <v>69</v>
      </c>
      <c r="J17">
        <v>0.93135199999999996</v>
      </c>
      <c r="K17">
        <v>99.730772426432679</v>
      </c>
      <c r="L17">
        <v>0.19669641587512171</v>
      </c>
      <c r="M17">
        <v>2.0459337215699871E-3</v>
      </c>
      <c r="N17">
        <v>0.53611846790571582</v>
      </c>
      <c r="O17">
        <f>Table1[[#This Row],[calc_%_H2_umol]]/2</f>
        <v>0.26805923395285791</v>
      </c>
      <c r="P17">
        <f>Table1[[#This Row],[calc_%_H2_umol/h]]/Table1[[#This Row],[P10]]</f>
        <v>54.044200393721354</v>
      </c>
      <c r="Q17">
        <v>3.0509095131787931E-2</v>
      </c>
      <c r="R17">
        <v>1.626678617713908E-2</v>
      </c>
      <c r="S17">
        <v>8.3156011086792062E-2</v>
      </c>
      <c r="T17">
        <v>2.0789002771698019E-2</v>
      </c>
      <c r="U17">
        <v>3.0133544264479509E-2</v>
      </c>
      <c r="V17">
        <v>1.188851829593137E-2</v>
      </c>
    </row>
    <row r="18" spans="1:22" x14ac:dyDescent="0.25">
      <c r="A18" s="3" t="s">
        <v>70</v>
      </c>
      <c r="B18" t="s">
        <v>71</v>
      </c>
      <c r="C18" t="s">
        <v>23</v>
      </c>
      <c r="D18">
        <v>4.9399999999999999E-3</v>
      </c>
      <c r="E18">
        <v>1</v>
      </c>
      <c r="F18">
        <v>3</v>
      </c>
      <c r="G18">
        <v>1</v>
      </c>
      <c r="H18" s="2">
        <v>45002.740555555552</v>
      </c>
      <c r="I18" t="s">
        <v>72</v>
      </c>
      <c r="J18">
        <v>0.93135199999999996</v>
      </c>
      <c r="K18">
        <v>99.752801378418553</v>
      </c>
      <c r="L18">
        <v>0.17325694943391881</v>
      </c>
      <c r="M18">
        <v>1.4147668384867809E-3</v>
      </c>
      <c r="N18">
        <v>0.47223153442461357</v>
      </c>
      <c r="O18">
        <f>Table1[[#This Row],[calc_%_H2_umol]]/2</f>
        <v>0.23611576721230679</v>
      </c>
      <c r="P18">
        <f>Table1[[#This Row],[calc_%_H2_umol/h]]/Table1[[#This Row],[P10]]</f>
        <v>47.796714010588417</v>
      </c>
      <c r="Q18">
        <v>2.8074148965359529E-2</v>
      </c>
      <c r="R18">
        <v>1.560864531665212E-2</v>
      </c>
      <c r="S18">
        <v>7.6519288183781606E-2</v>
      </c>
      <c r="T18">
        <v>1.9129822045945401E-2</v>
      </c>
      <c r="U18">
        <v>3.46626117685888E-2</v>
      </c>
      <c r="V18">
        <v>1.12049114135877E-2</v>
      </c>
    </row>
    <row r="19" spans="1:22" x14ac:dyDescent="0.25">
      <c r="A19" s="3" t="s">
        <v>73</v>
      </c>
      <c r="B19" t="s">
        <v>74</v>
      </c>
      <c r="C19" t="s">
        <v>23</v>
      </c>
      <c r="D19">
        <v>4.9199999999999999E-3</v>
      </c>
      <c r="E19">
        <v>1</v>
      </c>
      <c r="F19">
        <v>3</v>
      </c>
      <c r="G19">
        <v>1</v>
      </c>
      <c r="H19" s="2">
        <v>45002.748842592591</v>
      </c>
      <c r="I19" t="s">
        <v>75</v>
      </c>
      <c r="J19">
        <v>0.92580200000000001</v>
      </c>
      <c r="K19">
        <v>99.775218733894718</v>
      </c>
      <c r="L19">
        <v>0.14804701503137241</v>
      </c>
      <c r="M19">
        <v>1.235833159185499E-3</v>
      </c>
      <c r="N19">
        <v>0.40351898901413968</v>
      </c>
      <c r="O19">
        <f>Table1[[#This Row],[calc_%_H2_umol]]/2</f>
        <v>0.20175949450706984</v>
      </c>
      <c r="P19">
        <f>Table1[[#This Row],[calc_%_H2_umol/h]]/Table1[[#This Row],[P10]]</f>
        <v>41.008027338835333</v>
      </c>
      <c r="Q19">
        <v>2.685039935017158E-2</v>
      </c>
      <c r="R19">
        <v>1.5995555991424069E-2</v>
      </c>
      <c r="S19">
        <v>7.3183819330036454E-2</v>
      </c>
      <c r="T19">
        <v>1.829595483250911E-2</v>
      </c>
      <c r="U19">
        <v>3.8935220435541991E-2</v>
      </c>
      <c r="V19">
        <v>1.0948631288183691E-2</v>
      </c>
    </row>
    <row r="20" spans="1:22" x14ac:dyDescent="0.25">
      <c r="A20" s="3" t="s">
        <v>76</v>
      </c>
      <c r="B20" t="s">
        <v>77</v>
      </c>
      <c r="C20" t="s">
        <v>23</v>
      </c>
      <c r="D20">
        <v>4.9800000000000001E-3</v>
      </c>
      <c r="E20">
        <v>1</v>
      </c>
      <c r="F20">
        <v>3</v>
      </c>
      <c r="G20">
        <v>1</v>
      </c>
      <c r="H20" s="2">
        <v>45002.757141203707</v>
      </c>
      <c r="I20" t="s">
        <v>78</v>
      </c>
      <c r="J20">
        <v>0.92025199999999996</v>
      </c>
      <c r="K20">
        <v>99.75552818423651</v>
      </c>
      <c r="L20">
        <v>0.16845946248743759</v>
      </c>
      <c r="M20">
        <v>1.036605541293719E-3</v>
      </c>
      <c r="N20">
        <v>0.45915543773977069</v>
      </c>
      <c r="O20">
        <f>Table1[[#This Row],[calc_%_H2_umol]]/2</f>
        <v>0.22957771886988534</v>
      </c>
      <c r="P20">
        <f>Table1[[#This Row],[calc_%_H2_umol/h]]/Table1[[#This Row],[P10]]</f>
        <v>46.099943548169747</v>
      </c>
      <c r="Q20">
        <v>2.627029034828603E-2</v>
      </c>
      <c r="R20">
        <v>1.5714795368808911E-2</v>
      </c>
      <c r="S20">
        <v>7.1602666221956213E-2</v>
      </c>
      <c r="T20">
        <v>1.790066655548905E-2</v>
      </c>
      <c r="U20">
        <v>3.9199791753699573E-2</v>
      </c>
      <c r="V20">
        <v>1.054227117407493E-2</v>
      </c>
    </row>
    <row r="21" spans="1:22" x14ac:dyDescent="0.25">
      <c r="A21" s="3" t="s">
        <v>79</v>
      </c>
      <c r="B21" t="s">
        <v>80</v>
      </c>
      <c r="C21" t="s">
        <v>23</v>
      </c>
      <c r="D21">
        <v>5.0099999999999997E-3</v>
      </c>
      <c r="E21">
        <v>1</v>
      </c>
      <c r="F21">
        <v>3</v>
      </c>
      <c r="G21">
        <v>1</v>
      </c>
      <c r="H21" s="2">
        <v>45002.765439814822</v>
      </c>
      <c r="I21" t="s">
        <v>81</v>
      </c>
      <c r="J21">
        <v>0.92857699999999999</v>
      </c>
      <c r="K21">
        <v>99.753086592888735</v>
      </c>
      <c r="L21">
        <v>0.17065104832983291</v>
      </c>
      <c r="M21">
        <v>1.428992189567032E-3</v>
      </c>
      <c r="N21">
        <v>0.46512885438227192</v>
      </c>
      <c r="O21">
        <f>Table1[[#This Row],[calc_%_H2_umol]]/2</f>
        <v>0.23256442719113596</v>
      </c>
      <c r="P21">
        <f>Table1[[#This Row],[calc_%_H2_umol/h]]/Table1[[#This Row],[P10]]</f>
        <v>46.420045347532131</v>
      </c>
      <c r="Q21">
        <v>2.503522496089098E-2</v>
      </c>
      <c r="R21">
        <v>1.505655965205544E-2</v>
      </c>
      <c r="S21">
        <v>6.8236354943188457E-2</v>
      </c>
      <c r="T21">
        <v>1.7059088735797111E-2</v>
      </c>
      <c r="U21">
        <v>4.116655453260161E-2</v>
      </c>
      <c r="V21">
        <v>1.006057928794679E-2</v>
      </c>
    </row>
    <row r="22" spans="1:22" x14ac:dyDescent="0.25">
      <c r="A22" s="3" t="s">
        <v>82</v>
      </c>
      <c r="B22" t="s">
        <v>83</v>
      </c>
      <c r="C22" t="s">
        <v>23</v>
      </c>
      <c r="D22">
        <v>5.0600000000000003E-3</v>
      </c>
      <c r="E22">
        <v>1</v>
      </c>
      <c r="F22">
        <v>3</v>
      </c>
      <c r="G22">
        <v>1</v>
      </c>
      <c r="H22" s="2">
        <v>45002.773773148147</v>
      </c>
      <c r="I22" t="s">
        <v>84</v>
      </c>
      <c r="J22">
        <v>0.92580200000000001</v>
      </c>
      <c r="K22">
        <v>99.753307385109792</v>
      </c>
      <c r="L22">
        <v>0.1717118776165697</v>
      </c>
      <c r="M22">
        <v>1.5063019388348771E-3</v>
      </c>
      <c r="N22">
        <v>0.46802026533851399</v>
      </c>
      <c r="O22">
        <f>Table1[[#This Row],[calc_%_H2_umol]]/2</f>
        <v>0.23401013266925699</v>
      </c>
      <c r="P22">
        <f>Table1[[#This Row],[calc_%_H2_umol/h]]/Table1[[#This Row],[P10]]</f>
        <v>46.247061792343274</v>
      </c>
      <c r="Q22">
        <v>2.4704546954694751E-2</v>
      </c>
      <c r="R22">
        <v>1.512338543948008E-2</v>
      </c>
      <c r="S22">
        <v>6.733505440213236E-2</v>
      </c>
      <c r="T22">
        <v>1.683376360053309E-2</v>
      </c>
      <c r="U22">
        <v>4.0307241098690869E-2</v>
      </c>
      <c r="V22">
        <v>9.9689492202587118E-3</v>
      </c>
    </row>
    <row r="23" spans="1:22" x14ac:dyDescent="0.25">
      <c r="A23" s="3" t="s">
        <v>85</v>
      </c>
      <c r="B23" t="s">
        <v>86</v>
      </c>
      <c r="C23" t="s">
        <v>23</v>
      </c>
      <c r="D23">
        <v>5.0200000000000002E-3</v>
      </c>
      <c r="E23">
        <v>1</v>
      </c>
      <c r="F23">
        <v>3</v>
      </c>
      <c r="G23">
        <v>1</v>
      </c>
      <c r="H23" s="2">
        <v>45002.782129629632</v>
      </c>
      <c r="I23" t="s">
        <v>87</v>
      </c>
      <c r="J23">
        <v>0.92302700000000004</v>
      </c>
      <c r="K23">
        <v>99.770434091799842</v>
      </c>
      <c r="L23">
        <v>0.15513690667219901</v>
      </c>
      <c r="M23">
        <v>1.3019374375867489E-3</v>
      </c>
      <c r="N23">
        <v>0.42284329559688227</v>
      </c>
      <c r="O23">
        <f>Table1[[#This Row],[calc_%_H2_umol]]/2</f>
        <v>0.21142164779844114</v>
      </c>
      <c r="P23">
        <f>Table1[[#This Row],[calc_%_H2_umol/h]]/Table1[[#This Row],[P10]]</f>
        <v>42.115866095306998</v>
      </c>
      <c r="Q23">
        <v>2.4589340800426709E-2</v>
      </c>
      <c r="R23">
        <v>1.5168250797531471E-2</v>
      </c>
      <c r="S23">
        <v>6.7021046916816998E-2</v>
      </c>
      <c r="T23">
        <v>1.675526172920425E-2</v>
      </c>
      <c r="U23">
        <v>3.9858539847824163E-2</v>
      </c>
      <c r="V23">
        <v>9.981120879714072E-3</v>
      </c>
    </row>
    <row r="24" spans="1:22" x14ac:dyDescent="0.25">
      <c r="A24" s="3" t="s">
        <v>88</v>
      </c>
      <c r="B24" t="s">
        <v>89</v>
      </c>
      <c r="C24" t="s">
        <v>23</v>
      </c>
      <c r="D24">
        <v>4.96E-3</v>
      </c>
      <c r="E24">
        <v>1</v>
      </c>
      <c r="F24">
        <v>3</v>
      </c>
      <c r="G24">
        <v>1</v>
      </c>
      <c r="H24" s="2">
        <v>45002.790381944447</v>
      </c>
      <c r="I24" t="s">
        <v>90</v>
      </c>
      <c r="J24">
        <v>0.92302700000000004</v>
      </c>
      <c r="K24">
        <v>99.761092635757819</v>
      </c>
      <c r="L24">
        <v>0.16680545493359389</v>
      </c>
      <c r="M24">
        <v>1.2885189024336809E-3</v>
      </c>
      <c r="N24">
        <v>0.45464725190564681</v>
      </c>
      <c r="O24">
        <f>Table1[[#This Row],[calc_%_H2_umol]]/2</f>
        <v>0.2273236259528234</v>
      </c>
      <c r="P24">
        <f>Table1[[#This Row],[calc_%_H2_umol/h]]/Table1[[#This Row],[P10]]</f>
        <v>45.831376200166012</v>
      </c>
      <c r="Q24">
        <v>2.3604638775153241E-2</v>
      </c>
      <c r="R24">
        <v>1.4745034652160731E-2</v>
      </c>
      <c r="S24">
        <v>6.4337129475899174E-2</v>
      </c>
      <c r="T24">
        <v>1.608428236897479E-2</v>
      </c>
      <c r="U24">
        <v>3.9118067671049528E-2</v>
      </c>
      <c r="V24">
        <v>9.3792028623946623E-3</v>
      </c>
    </row>
    <row r="25" spans="1:22" x14ac:dyDescent="0.25">
      <c r="A25" s="3" t="s">
        <v>91</v>
      </c>
      <c r="B25" t="s">
        <v>92</v>
      </c>
      <c r="C25" t="s">
        <v>23</v>
      </c>
      <c r="D25">
        <v>4.9699999999999996E-3</v>
      </c>
      <c r="E25">
        <v>1</v>
      </c>
      <c r="F25">
        <v>3</v>
      </c>
      <c r="G25">
        <v>1</v>
      </c>
      <c r="H25" s="2">
        <v>45002.798657407409</v>
      </c>
      <c r="I25" t="s">
        <v>93</v>
      </c>
      <c r="J25">
        <v>0.92857699999999999</v>
      </c>
      <c r="K25">
        <v>99.755191221159365</v>
      </c>
      <c r="L25">
        <v>0.17225439922044819</v>
      </c>
      <c r="M25">
        <v>1.532216998292637E-3</v>
      </c>
      <c r="N25">
        <v>0.4694989697154241</v>
      </c>
      <c r="O25">
        <f>Table1[[#This Row],[calc_%_H2_umol]]/2</f>
        <v>0.23474948485771205</v>
      </c>
      <c r="P25">
        <f>Table1[[#This Row],[calc_%_H2_umol/h]]/Table1[[#This Row],[P10]]</f>
        <v>47.233296752054741</v>
      </c>
      <c r="Q25">
        <v>2.3903826545427439E-2</v>
      </c>
      <c r="R25">
        <v>1.418081217569888E-2</v>
      </c>
      <c r="S25">
        <v>6.5152599794978922E-2</v>
      </c>
      <c r="T25">
        <v>1.628814994874473E-2</v>
      </c>
      <c r="U25">
        <v>3.8741177748515362E-2</v>
      </c>
      <c r="V25">
        <v>9.9093753262412126E-3</v>
      </c>
    </row>
    <row r="26" spans="1:22" x14ac:dyDescent="0.25">
      <c r="A26" s="3" t="s">
        <v>94</v>
      </c>
      <c r="B26" t="s">
        <v>95</v>
      </c>
      <c r="C26" t="s">
        <v>23</v>
      </c>
      <c r="D26">
        <v>4.9899999999999996E-3</v>
      </c>
      <c r="E26">
        <v>1</v>
      </c>
      <c r="F26">
        <v>3</v>
      </c>
      <c r="G26">
        <v>1</v>
      </c>
      <c r="H26" s="2">
        <v>45002.806944444441</v>
      </c>
      <c r="I26" t="s">
        <v>96</v>
      </c>
      <c r="J26">
        <v>0.915377</v>
      </c>
      <c r="K26">
        <v>99.748980228387438</v>
      </c>
      <c r="L26">
        <v>0.17953038666166771</v>
      </c>
      <c r="M26">
        <v>1.52201306803328E-3</v>
      </c>
      <c r="N26">
        <v>0.48933050158209718</v>
      </c>
      <c r="O26">
        <f>Table1[[#This Row],[calc_%_H2_umol]]/2</f>
        <v>0.24466525079104859</v>
      </c>
      <c r="P26">
        <f>Table1[[#This Row],[calc_%_H2_umol/h]]/Table1[[#This Row],[P10]]</f>
        <v>49.031112382975671</v>
      </c>
      <c r="Q26">
        <v>2.3572676072178521E-2</v>
      </c>
      <c r="R26">
        <v>1.4195717497397561E-2</v>
      </c>
      <c r="S26">
        <v>6.4250011491198258E-2</v>
      </c>
      <c r="T26">
        <v>1.6062502872799561E-2</v>
      </c>
      <c r="U26">
        <v>3.8340609645749438E-2</v>
      </c>
      <c r="V26">
        <v>9.5760992329630319E-3</v>
      </c>
    </row>
    <row r="27" spans="1:22" x14ac:dyDescent="0.25">
      <c r="A27" s="3" t="s">
        <v>97</v>
      </c>
      <c r="B27" t="s">
        <v>98</v>
      </c>
      <c r="C27" t="s">
        <v>23</v>
      </c>
      <c r="D27">
        <v>5.0499999999999998E-3</v>
      </c>
      <c r="E27">
        <v>1</v>
      </c>
      <c r="F27">
        <v>3</v>
      </c>
      <c r="G27">
        <v>1</v>
      </c>
      <c r="H27" s="2">
        <v>45002.81527777778</v>
      </c>
      <c r="I27" t="s">
        <v>99</v>
      </c>
      <c r="J27">
        <v>0.91470200000000002</v>
      </c>
      <c r="K27">
        <v>99.76115757859948</v>
      </c>
      <c r="L27">
        <v>0.16682356145179009</v>
      </c>
      <c r="M27">
        <v>1.384430809593681E-3</v>
      </c>
      <c r="N27">
        <v>0.45469660328173211</v>
      </c>
      <c r="O27">
        <f>Table1[[#This Row],[calc_%_H2_umol]]/2</f>
        <v>0.22734830164086606</v>
      </c>
      <c r="P27">
        <f>Table1[[#This Row],[calc_%_H2_umol/h]]/Table1[[#This Row],[P10]]</f>
        <v>45.019465671458626</v>
      </c>
      <c r="Q27">
        <v>2.3224608630249471E-2</v>
      </c>
      <c r="R27">
        <v>1.4585625003220731E-2</v>
      </c>
      <c r="S27">
        <v>6.3301314063923642E-2</v>
      </c>
      <c r="T27">
        <v>1.582532851598091E-2</v>
      </c>
      <c r="U27">
        <v>3.9186119365258752E-2</v>
      </c>
      <c r="V27">
        <v>9.6081319532267152E-3</v>
      </c>
    </row>
    <row r="28" spans="1:22" x14ac:dyDescent="0.25">
      <c r="A28" s="3" t="s">
        <v>100</v>
      </c>
      <c r="B28" t="s">
        <v>101</v>
      </c>
      <c r="C28" t="s">
        <v>23</v>
      </c>
      <c r="D28">
        <v>4.9899999999999996E-3</v>
      </c>
      <c r="E28">
        <v>1</v>
      </c>
      <c r="F28">
        <v>3</v>
      </c>
      <c r="G28">
        <v>1</v>
      </c>
      <c r="H28" s="2">
        <v>45002.823634259257</v>
      </c>
      <c r="I28" t="s">
        <v>102</v>
      </c>
      <c r="J28">
        <v>0.92580200000000001</v>
      </c>
      <c r="K28">
        <v>99.763627304458694</v>
      </c>
      <c r="L28">
        <v>0.16481299938800451</v>
      </c>
      <c r="M28">
        <v>1.510181852423536E-3</v>
      </c>
      <c r="N28">
        <v>0.44921658755053318</v>
      </c>
      <c r="O28">
        <f>Table1[[#This Row],[calc_%_H2_umol]]/2</f>
        <v>0.22460829377526659</v>
      </c>
      <c r="P28">
        <f>Table1[[#This Row],[calc_%_H2_umol/h]]/Table1[[#This Row],[P10]]</f>
        <v>45.011682119291905</v>
      </c>
      <c r="Q28">
        <v>2.3005453906469409E-2</v>
      </c>
      <c r="R28">
        <v>1.390079579125415E-2</v>
      </c>
      <c r="S28">
        <v>6.2703982921795159E-2</v>
      </c>
      <c r="T28">
        <v>1.567599573044879E-2</v>
      </c>
      <c r="U28">
        <v>3.923776362059575E-2</v>
      </c>
      <c r="V28">
        <v>9.3164786262255814E-3</v>
      </c>
    </row>
    <row r="29" spans="1:22" x14ac:dyDescent="0.25">
      <c r="A29" s="3" t="s">
        <v>103</v>
      </c>
      <c r="B29" t="s">
        <v>104</v>
      </c>
      <c r="C29" t="s">
        <v>23</v>
      </c>
      <c r="D29">
        <v>5.0499999999999998E-3</v>
      </c>
      <c r="E29">
        <v>1</v>
      </c>
      <c r="F29">
        <v>3</v>
      </c>
      <c r="G29">
        <v>1</v>
      </c>
      <c r="H29" s="2">
        <v>45002.831921296303</v>
      </c>
      <c r="I29" t="s">
        <v>105</v>
      </c>
      <c r="J29">
        <v>0.92580200000000001</v>
      </c>
      <c r="K29">
        <v>99.723336297244444</v>
      </c>
      <c r="L29">
        <v>0.2045376099004837</v>
      </c>
      <c r="M29">
        <v>1.8581935746245779E-3</v>
      </c>
      <c r="N29">
        <v>0.55749053464483456</v>
      </c>
      <c r="O29">
        <f>Table1[[#This Row],[calc_%_H2_umol]]/2</f>
        <v>0.27874526732241728</v>
      </c>
      <c r="P29">
        <f>Table1[[#This Row],[calc_%_H2_umol/h]]/Table1[[#This Row],[P10]]</f>
        <v>55.197082638102437</v>
      </c>
      <c r="Q29">
        <v>2.283666499087119E-2</v>
      </c>
      <c r="R29">
        <v>1.4471346911476311E-2</v>
      </c>
      <c r="S29">
        <v>6.2243929522106202E-2</v>
      </c>
      <c r="T29">
        <v>1.556098238052655E-2</v>
      </c>
      <c r="U29">
        <v>3.9983375839903842E-2</v>
      </c>
      <c r="V29">
        <v>9.3060520242904555E-3</v>
      </c>
    </row>
    <row r="30" spans="1:22" x14ac:dyDescent="0.25">
      <c r="A30" s="3" t="s">
        <v>106</v>
      </c>
      <c r="B30" t="s">
        <v>107</v>
      </c>
      <c r="C30" t="s">
        <v>23</v>
      </c>
      <c r="D30">
        <v>5.0899999999999999E-3</v>
      </c>
      <c r="E30">
        <v>1</v>
      </c>
      <c r="F30">
        <v>3</v>
      </c>
      <c r="G30">
        <v>1</v>
      </c>
      <c r="H30" s="2">
        <v>45002.840150462973</v>
      </c>
      <c r="I30" t="s">
        <v>108</v>
      </c>
      <c r="J30">
        <v>0.93135199999999996</v>
      </c>
      <c r="K30">
        <v>99.727350639971576</v>
      </c>
      <c r="L30">
        <v>0.20233039285046961</v>
      </c>
      <c r="M30">
        <v>1.857879737338774E-3</v>
      </c>
      <c r="N30">
        <v>0.55147451336694708</v>
      </c>
      <c r="O30">
        <f>Table1[[#This Row],[calc_%_H2_umol]]/2</f>
        <v>0.27573725668347354</v>
      </c>
      <c r="P30">
        <f>Table1[[#This Row],[calc_%_H2_umol/h]]/Table1[[#This Row],[P10]]</f>
        <v>54.172349053727615</v>
      </c>
      <c r="Q30">
        <v>2.2426623636146979E-2</v>
      </c>
      <c r="R30">
        <v>1.328483689176139E-2</v>
      </c>
      <c r="S30">
        <v>6.1126315142125347E-2</v>
      </c>
      <c r="T30">
        <v>1.528157878553134E-2</v>
      </c>
      <c r="U30">
        <v>3.8680141678761312E-2</v>
      </c>
      <c r="V30">
        <v>9.2122018630514668E-3</v>
      </c>
    </row>
    <row r="31" spans="1:22" x14ac:dyDescent="0.25">
      <c r="A31" s="3" t="s">
        <v>109</v>
      </c>
      <c r="B31" t="s">
        <v>110</v>
      </c>
      <c r="C31" t="s">
        <v>23</v>
      </c>
      <c r="D31">
        <v>5.0200000000000002E-3</v>
      </c>
      <c r="E31">
        <v>1</v>
      </c>
      <c r="F31">
        <v>3</v>
      </c>
      <c r="G31">
        <v>1</v>
      </c>
      <c r="H31" s="2">
        <v>45002.848449074067</v>
      </c>
      <c r="I31" t="s">
        <v>111</v>
      </c>
      <c r="J31">
        <v>0.92302700000000004</v>
      </c>
      <c r="K31">
        <v>99.747858762221199</v>
      </c>
      <c r="L31">
        <v>0.18243365654921981</v>
      </c>
      <c r="M31">
        <v>1.7138248547559319E-3</v>
      </c>
      <c r="N31">
        <v>0.49724369408795038</v>
      </c>
      <c r="O31">
        <f>Table1[[#This Row],[calc_%_H2_umol]]/2</f>
        <v>0.24862184704397519</v>
      </c>
      <c r="P31">
        <f>Table1[[#This Row],[calc_%_H2_umol/h]]/Table1[[#This Row],[P10]]</f>
        <v>49.526264351389479</v>
      </c>
      <c r="Q31">
        <v>2.2874783105169522E-2</v>
      </c>
      <c r="R31">
        <v>1.429717936961031E-2</v>
      </c>
      <c r="S31">
        <v>6.2347824780930081E-2</v>
      </c>
      <c r="T31">
        <v>1.558695619523252E-2</v>
      </c>
      <c r="U31">
        <v>3.7435473365123977E-2</v>
      </c>
      <c r="V31">
        <v>9.3973247592971949E-3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Gee</cp:lastModifiedBy>
  <dcterms:created xsi:type="dcterms:W3CDTF">2023-03-20T15:44:41Z</dcterms:created>
  <dcterms:modified xsi:type="dcterms:W3CDTF">2023-04-24T08:52:56Z</dcterms:modified>
</cp:coreProperties>
</file>