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97" documentId="11_10DD9EF3C2B7DCA020AA09D04B5ED87656CC83BD" xr6:coauthVersionLast="47" xr6:coauthVersionMax="47" xr10:uidLastSave="{5E302D2E-08B7-405E-9BEE-3B90629911A3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" i="1" l="1"/>
  <c r="O82" i="1"/>
  <c r="O83" i="1"/>
  <c r="O84" i="1"/>
  <c r="AB7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 s="1"/>
  <c r="V76" i="1"/>
</calcChain>
</file>

<file path=xl/sharedStrings.xml><?xml version="1.0" encoding="utf-8"?>
<sst xmlns="http://schemas.openxmlformats.org/spreadsheetml/2006/main" count="398" uniqueCount="254">
  <si>
    <t>form_id</t>
  </si>
  <si>
    <t>form_name</t>
  </si>
  <si>
    <t>form_status</t>
  </si>
  <si>
    <t>PCAT_Gee-pt/g-c3n4</t>
  </si>
  <si>
    <t>Glucose 50 g/L</t>
  </si>
  <si>
    <t>Water 1</t>
  </si>
  <si>
    <t>Acid Yellow 73 1g/L</t>
  </si>
  <si>
    <t>NaOH 1M</t>
  </si>
  <si>
    <t>Acid Violet 43 0.5g/L</t>
  </si>
  <si>
    <t>Acid Green 1 0.5g/L</t>
  </si>
  <si>
    <t>Acid Red 87 (1g/L)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</si>
  <si>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</si>
  <si>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</si>
  <si>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</si>
  <si>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</si>
  <si>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</si>
  <si>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</si>
  <si>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</si>
  <si>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</si>
  <si>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</si>
  <si>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</si>
  <si>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</si>
  <si>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</si>
  <si>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</si>
  <si>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348843</t>
  </si>
  <si>
    <t>1</t>
  </si>
  <si>
    <t>Complete</t>
  </si>
  <si>
    <t>PlateAgilent 10_Vial1</t>
  </si>
  <si>
    <t>348844</t>
  </si>
  <si>
    <t>2</t>
  </si>
  <si>
    <t>PlateAgilent 10_Vial2</t>
  </si>
  <si>
    <t>348845</t>
  </si>
  <si>
    <t>3</t>
  </si>
  <si>
    <t>PlateAgilent 10_Vial3</t>
  </si>
  <si>
    <t>348846</t>
  </si>
  <si>
    <t>4</t>
  </si>
  <si>
    <t>PlateAgilent 10_Vial4</t>
  </si>
  <si>
    <t>348847</t>
  </si>
  <si>
    <t>5</t>
  </si>
  <si>
    <t>PlateAgilent 10_Vial5</t>
  </si>
  <si>
    <t>348848</t>
  </si>
  <si>
    <t>6</t>
  </si>
  <si>
    <t>PlateAgilent 10_Vial6</t>
  </si>
  <si>
    <t>348849</t>
  </si>
  <si>
    <t>7</t>
  </si>
  <si>
    <t>PlateAgilent 10_Vial7</t>
  </si>
  <si>
    <t>348850</t>
  </si>
  <si>
    <t>8</t>
  </si>
  <si>
    <t>PlateAgilent 10_Vial8</t>
  </si>
  <si>
    <t>348851</t>
  </si>
  <si>
    <t>9</t>
  </si>
  <si>
    <t>PlateAgilent 10_Vial9</t>
  </si>
  <si>
    <t>348852</t>
  </si>
  <si>
    <t>10</t>
  </si>
  <si>
    <t>PlateAgilent 10_Vial10</t>
  </si>
  <si>
    <t>348853</t>
  </si>
  <si>
    <t>11</t>
  </si>
  <si>
    <t>PlateAgilent 10_Vial11</t>
  </si>
  <si>
    <t>348854</t>
  </si>
  <si>
    <t>12</t>
  </si>
  <si>
    <t>PlateAgilent 10_Vial12</t>
  </si>
  <si>
    <t>348855</t>
  </si>
  <si>
    <t>13</t>
  </si>
  <si>
    <t>PlateAgilent 10_Vial13</t>
  </si>
  <si>
    <t>348856</t>
  </si>
  <si>
    <t>14</t>
  </si>
  <si>
    <t>PlateAgilent 10_Vial14</t>
  </si>
  <si>
    <t>348857</t>
  </si>
  <si>
    <t>15</t>
  </si>
  <si>
    <t>PlateAgilent 10_Vial15</t>
  </si>
  <si>
    <t>348858</t>
  </si>
  <si>
    <t>16</t>
  </si>
  <si>
    <t>PlateAgilent 12_Vial1</t>
  </si>
  <si>
    <t>348859</t>
  </si>
  <si>
    <t>17</t>
  </si>
  <si>
    <t>PlateAgilent 12_Vial2</t>
  </si>
  <si>
    <t>348860</t>
  </si>
  <si>
    <t>18</t>
  </si>
  <si>
    <t>PlateAgilent 12_Vial3</t>
  </si>
  <si>
    <t>348861</t>
  </si>
  <si>
    <t>19</t>
  </si>
  <si>
    <t>PlateAgilent 12_Vial4</t>
  </si>
  <si>
    <t>348862</t>
  </si>
  <si>
    <t>20</t>
  </si>
  <si>
    <t>PlateAgilent 12_Vial5</t>
  </si>
  <si>
    <t>348863</t>
  </si>
  <si>
    <t>21</t>
  </si>
  <si>
    <t>PlateAgilent 12_Vial6</t>
  </si>
  <si>
    <t>348864</t>
  </si>
  <si>
    <t>22</t>
  </si>
  <si>
    <t>PlateAgilent 12_Vial7</t>
  </si>
  <si>
    <t>348865</t>
  </si>
  <si>
    <t>23</t>
  </si>
  <si>
    <t>PlateAgilent 12_Vial8</t>
  </si>
  <si>
    <t>348866</t>
  </si>
  <si>
    <t>24</t>
  </si>
  <si>
    <t>PlateAgilent 12_Vial9</t>
  </si>
  <si>
    <t>348867</t>
  </si>
  <si>
    <t>25</t>
  </si>
  <si>
    <t>PlateAgilent 12_Vial10</t>
  </si>
  <si>
    <t>348868</t>
  </si>
  <si>
    <t>26</t>
  </si>
  <si>
    <t>PlateAgilent 12_Vial11</t>
  </si>
  <si>
    <t>348869</t>
  </si>
  <si>
    <t>27</t>
  </si>
  <si>
    <t>PlateAgilent 12_Vial12</t>
  </si>
  <si>
    <t>348870</t>
  </si>
  <si>
    <t>28</t>
  </si>
  <si>
    <t>PlateAgilent 12_Vial13</t>
  </si>
  <si>
    <t>348871</t>
  </si>
  <si>
    <t>29</t>
  </si>
  <si>
    <t>PlateAgilent 12_Vial14</t>
  </si>
  <si>
    <t>348872</t>
  </si>
  <si>
    <t>30</t>
  </si>
  <si>
    <t>PlateAgilent 12_Vial15</t>
  </si>
  <si>
    <t>348873</t>
  </si>
  <si>
    <t>31</t>
  </si>
  <si>
    <t>PlateAgilent 13_Vial1</t>
  </si>
  <si>
    <t>348874</t>
  </si>
  <si>
    <t>32</t>
  </si>
  <si>
    <t>PlateAgilent 13_Vial2</t>
  </si>
  <si>
    <t>348875</t>
  </si>
  <si>
    <t>33</t>
  </si>
  <si>
    <t>PlateAgilent 13_Vial3</t>
  </si>
  <si>
    <t>348876</t>
  </si>
  <si>
    <t>34</t>
  </si>
  <si>
    <t>PlateAgilent 13_Vial4</t>
  </si>
  <si>
    <t>348877</t>
  </si>
  <si>
    <t>35</t>
  </si>
  <si>
    <t>PlateAgilent 13_Vial5</t>
  </si>
  <si>
    <t>348878</t>
  </si>
  <si>
    <t>36</t>
  </si>
  <si>
    <t>PlateAgilent 13_Vial6</t>
  </si>
  <si>
    <t>348879</t>
  </si>
  <si>
    <t>37</t>
  </si>
  <si>
    <t>PlateAgilent 13_Vial7</t>
  </si>
  <si>
    <t>348880</t>
  </si>
  <si>
    <t>38</t>
  </si>
  <si>
    <t>PlateAgilent 13_Vial8</t>
  </si>
  <si>
    <t>348881</t>
  </si>
  <si>
    <t>39</t>
  </si>
  <si>
    <t>PlateAgilent 13_Vial9</t>
  </si>
  <si>
    <t>348882</t>
  </si>
  <si>
    <t>40</t>
  </si>
  <si>
    <t>PlateAgilent 13_Vial10</t>
  </si>
  <si>
    <t>348883</t>
  </si>
  <si>
    <t>41</t>
  </si>
  <si>
    <t>PlateAgilent 13_Vial11</t>
  </si>
  <si>
    <t>348884</t>
  </si>
  <si>
    <t>42</t>
  </si>
  <si>
    <t>PlateAgilent 13_Vial12</t>
  </si>
  <si>
    <t>348885</t>
  </si>
  <si>
    <t>43</t>
  </si>
  <si>
    <t>PlateAgilent 13_Vial13</t>
  </si>
  <si>
    <t>348886</t>
  </si>
  <si>
    <t>44</t>
  </si>
  <si>
    <t>PlateAgilent 13_Vial14</t>
  </si>
  <si>
    <t>348887</t>
  </si>
  <si>
    <t>45</t>
  </si>
  <si>
    <t>PlateAgilent 13_Vial15</t>
  </si>
  <si>
    <t>348888</t>
  </si>
  <si>
    <t>46</t>
  </si>
  <si>
    <t>Processing</t>
  </si>
  <si>
    <t>348889</t>
  </si>
  <si>
    <t>47</t>
  </si>
  <si>
    <t>348890</t>
  </si>
  <si>
    <t>48</t>
  </si>
  <si>
    <t>348891</t>
  </si>
  <si>
    <t>49</t>
  </si>
  <si>
    <t>348892</t>
  </si>
  <si>
    <t>50</t>
  </si>
  <si>
    <t>348893</t>
  </si>
  <si>
    <t>51</t>
  </si>
  <si>
    <t>348894</t>
  </si>
  <si>
    <t>52</t>
  </si>
  <si>
    <t>348895</t>
  </si>
  <si>
    <t>53</t>
  </si>
  <si>
    <t>348896</t>
  </si>
  <si>
    <t>54</t>
  </si>
  <si>
    <t>348897</t>
  </si>
  <si>
    <t>55</t>
  </si>
  <si>
    <t>348898</t>
  </si>
  <si>
    <t>56</t>
  </si>
  <si>
    <t>348899</t>
  </si>
  <si>
    <t>57</t>
  </si>
  <si>
    <t>Error</t>
  </si>
  <si>
    <t>348900</t>
  </si>
  <si>
    <t>58</t>
  </si>
  <si>
    <t>348901</t>
  </si>
  <si>
    <t>59</t>
  </si>
  <si>
    <t>348902</t>
  </si>
  <si>
    <t>60</t>
  </si>
  <si>
    <t>348903</t>
  </si>
  <si>
    <t>61</t>
  </si>
  <si>
    <t>PlateAgilent 16_Vial1</t>
  </si>
  <si>
    <t>348904</t>
  </si>
  <si>
    <t>62</t>
  </si>
  <si>
    <t>PlateAgilent 16_Vial2</t>
  </si>
  <si>
    <t>348905</t>
  </si>
  <si>
    <t>63</t>
  </si>
  <si>
    <t>PlateAgilent 16_Vial3</t>
  </si>
  <si>
    <t>348906</t>
  </si>
  <si>
    <t>64</t>
  </si>
  <si>
    <t>PlateAgilent 16_Vial4</t>
  </si>
  <si>
    <t>348907</t>
  </si>
  <si>
    <t>65</t>
  </si>
  <si>
    <t>PlateAgilent 16_Vial5</t>
  </si>
  <si>
    <t>348908</t>
  </si>
  <si>
    <t>66</t>
  </si>
  <si>
    <t>PlateAgilent 16_Vial6</t>
  </si>
  <si>
    <t>348909</t>
  </si>
  <si>
    <t>67</t>
  </si>
  <si>
    <t>PlateAgilent 16_Vial7</t>
  </si>
  <si>
    <t>348910</t>
  </si>
  <si>
    <t>68</t>
  </si>
  <si>
    <t>PlateAgilent 16_Vial8</t>
  </si>
  <si>
    <t>348911</t>
  </si>
  <si>
    <t>69</t>
  </si>
  <si>
    <t>PlateAgilent 16_Vial9</t>
  </si>
  <si>
    <t>348912</t>
  </si>
  <si>
    <t>70</t>
  </si>
  <si>
    <t>PlateAgilent 16_Vial10</t>
  </si>
  <si>
    <t>348913</t>
  </si>
  <si>
    <t>71</t>
  </si>
  <si>
    <t>PlateAgilent 16_Vial11</t>
  </si>
  <si>
    <t>348914</t>
  </si>
  <si>
    <t>72</t>
  </si>
  <si>
    <t>PlateAgilent 16_Vial12</t>
  </si>
  <si>
    <t>348915</t>
  </si>
  <si>
    <t>73</t>
  </si>
  <si>
    <t>PlateAgilent 16_Vial13</t>
  </si>
  <si>
    <t>348916</t>
  </si>
  <si>
    <t>74</t>
  </si>
  <si>
    <t>PlateAgilent 16_Vial14</t>
  </si>
  <si>
    <t>348917</t>
  </si>
  <si>
    <t>75</t>
  </si>
  <si>
    <t>PlateAgilent 16_Vial15</t>
  </si>
  <si>
    <t>Dye</t>
  </si>
  <si>
    <t>Plate</t>
  </si>
  <si>
    <t>Vial</t>
  </si>
  <si>
    <t>Yellow</t>
  </si>
  <si>
    <t>Violet</t>
  </si>
  <si>
    <t>Green</t>
  </si>
  <si>
    <t>Fail</t>
  </si>
  <si>
    <t>Blank</t>
  </si>
  <si>
    <t>H2 umol/hg</t>
  </si>
  <si>
    <t>Total</t>
  </si>
  <si>
    <t>stdev</t>
  </si>
  <si>
    <t>yellow</t>
  </si>
  <si>
    <t>control</t>
  </si>
  <si>
    <t>avg h2 umol/hg</t>
  </si>
  <si>
    <t>std</t>
  </si>
  <si>
    <t>control avg</t>
  </si>
  <si>
    <t>2stdev%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</si>
</sst>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063FB-9ABC-4B7F-B71A-9BE4610E5061}" name="Table1" displayName="Table1" ref="A1:AB77" totalsRowCount="1" headerRowDxfId="3" headerRowBorderDxfId="5" tableBorderDxfId="6">
  <autoFilter ref="A1:AB76" xr:uid="{0E3063FB-9ABC-4B7F-B71A-9BE4610E5061}">
    <filterColumn colId="11">
      <filters>
        <filter val="Blank"/>
      </filters>
    </filterColumn>
    <filterColumn colId="14">
      <filters>
        <filter val="14"/>
        <filter val="15"/>
      </filters>
    </filterColumn>
  </autoFilter>
  <tableColumns count="28">
    <tableColumn id="1" xr3:uid="{BADDD703-5A36-4DC3-90A8-FF55C0972F57}" name="form_id" totalsRowLabel="Total" dataDxfId="4" totalsRowDxfId="1"/>
    <tableColumn id="2" xr3:uid="{24D0AFEC-062C-479D-86DB-5C745B252FD9}" name="form_name"/>
    <tableColumn id="3" xr3:uid="{F420B967-F3B8-4F8C-8D69-6CBABFCF99A5}" name="form_status"/>
    <tableColumn id="4" xr3:uid="{1161CCEE-813A-4AC2-89AB-42BFC620F3EE}" name="PCAT_Gee-pt/g-c3n4"/>
    <tableColumn id="5" xr3:uid="{9398B68C-1286-48B5-B015-0E14D8FFF3B8}" name="Glucose 50 g/L"/>
    <tableColumn id="6" xr3:uid="{854B849F-511C-425C-8F99-510FEDCEA4F1}" name="Water 1"/>
    <tableColumn id="7" xr3:uid="{A9CB8B1B-4C31-43D1-B7CD-6A1CA004D9C0}" name="Acid Yellow 73 1g/L"/>
    <tableColumn id="8" xr3:uid="{4D58731E-8D38-4F3F-BB74-8006F30BE476}" name="NaOH 1M"/>
    <tableColumn id="9" xr3:uid="{20F31C24-6767-4921-9630-052F35F158F8}" name="Acid Violet 43 0.5g/L"/>
    <tableColumn id="10" xr3:uid="{5B8D317E-85E7-45C3-81A1-F40C740AE538}" name="Acid Green 1 0.5g/L"/>
    <tableColumn id="11" xr3:uid="{AEDB1664-84D7-4D4D-B372-D0C0D1EADBD7}" name="Acid Red 87 (1g/L)"/>
    <tableColumn id="26" xr3:uid="{56AE97A4-2899-42C6-ABF6-FEE2D56E9DF7}" name="Dye"/>
    <tableColumn id="13" xr3:uid="{A5DB51FF-C323-47DD-945F-F9825FBB4C13}" name="sample_name"/>
    <tableColumn id="27" xr3:uid="{1B6C410B-EBD4-4898-9741-033F57DA0787}" name="Plate"/>
    <tableColumn id="28" xr3:uid="{AD6AFB16-2A33-4A4A-BA55-811103D7093C}" name="Vial"/>
    <tableColumn id="14" xr3:uid="{EFEFBD27-F792-4D20-8838-281BAE9742C3}" name="Baratron_Avg"/>
    <tableColumn id="15" xr3:uid="{2FFC2547-AA6A-4A85-9DC9-8FA831A912AD}" name="calc_%_N2_Avg"/>
    <tableColumn id="16" xr3:uid="{4462C17F-E159-4FFB-838E-4CD845649531}" name="calc_%_H2_Avg"/>
    <tableColumn id="17" xr3:uid="{925BDEA8-8ACA-4EDA-8DD1-1B2332300C84}" name="calc_%_H2_2STD"/>
    <tableColumn id="18" xr3:uid="{050BC559-8512-4726-B44E-7A13FD77DC64}" name="calc_%_H2_umol"/>
    <tableColumn id="19" xr3:uid="{B0FFD28B-FAE6-40CF-904B-BECE941BD1C4}" name="calc_%_H2_umol/h"/>
    <tableColumn id="29" xr3:uid="{97CC949B-FD6C-4F18-99C8-118AD555523B}" name="H2 umol/hg" totalsRowFunction="average" dataDxfId="2">
      <calculatedColumnFormula>Table1[[#This Row],[calc_%_H2_umol/h]]/Table1[[#This Row],[PCAT_Gee-pt/g-c3n4]]</calculatedColumnFormula>
    </tableColumn>
    <tableColumn id="20" xr3:uid="{077BDDAC-54C9-4B80-A42D-2A3A1A09088C}" name="calc_%_O2_Avg"/>
    <tableColumn id="21" xr3:uid="{7322EA41-C313-47FB-8AFE-A8FBB0C09242}" name="calc_%_O2_2STD"/>
    <tableColumn id="22" xr3:uid="{8B8662BE-C6D3-4ADA-9EB9-AF3C208B2707}" name="calc_%_O2_umol"/>
    <tableColumn id="23" xr3:uid="{D2CEC855-62DD-4CA9-A4A3-CB0FB909C9FD}" name="calc_%_O2_umol/h"/>
    <tableColumn id="24" xr3:uid="{75A570A0-353D-49BB-9D17-7EE58C6F0E51}" name="calc_%_Ar_Avg"/>
    <tableColumn id="25" xr3:uid="{F8DF16B1-05ED-4EE3-A90F-2292BFECB671}" name="calc_%_CO2_Avg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A2032-2087-4A29-8FCC-0023A2346442}" name="Table2" displayName="Table2" ref="K80:O84" totalsRowShown="0">
  <autoFilter ref="K80:O84" xr:uid="{0A8A2032-2087-4A29-8FCC-0023A2346442}"/>
  <tableColumns count="5">
    <tableColumn id="1" xr3:uid="{4E3CC8A5-A4C2-410D-8466-BC5CEDC93367}" name="stdev"/>
    <tableColumn id="2" xr3:uid="{5AAD0D57-1F86-4721-9910-225F14039FE6}" name="avg h2 umol/hg"/>
    <tableColumn id="3" xr3:uid="{DB69D301-372E-47FA-B7AD-247AEFB0DAED}" name="std"/>
    <tableColumn id="4" xr3:uid="{9DA478AF-D844-4F36-AD7E-7BDD3023C4E0}" name="control avg"/>
    <tableColumn id="5" xr3:uid="{72126D2B-1C2C-491E-A1AE-8F194652581C}" name="2stdev%" dataDxfId="0">
      <calculatedColumnFormula>((Table2[[#This Row],[std]]*2)/Table2[[#This Row],[avg h2 umol/hg]])*100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4"/>
  <sheetViews>
    <sheetView tabSelected="1" workbookViewId="0">
      <selection activeCell="Q79" sqref="Q79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5.85546875" customWidth="1"/>
    <col min="6" max="6" width="10.140625" customWidth="1"/>
    <col min="7" max="7" width="20.140625" customWidth="1"/>
    <col min="8" max="8" width="11.5703125" customWidth="1"/>
    <col min="9" max="9" width="21" customWidth="1"/>
    <col min="10" max="10" width="20.140625" customWidth="1"/>
    <col min="11" max="12" width="18.85546875" customWidth="1"/>
    <col min="13" max="15" width="15.5703125" customWidth="1"/>
    <col min="16" max="16" width="15" customWidth="1"/>
    <col min="17" max="17" width="16.7109375" customWidth="1"/>
    <col min="18" max="18" width="16.5703125" customWidth="1"/>
    <col min="19" max="19" width="17.5703125" customWidth="1"/>
    <col min="20" max="20" width="17.85546875" customWidth="1"/>
    <col min="21" max="22" width="19.85546875" customWidth="1"/>
    <col min="23" max="23" width="16.7109375" customWidth="1"/>
    <col min="24" max="24" width="17.7109375" customWidth="1"/>
    <col min="25" max="25" width="18" customWidth="1"/>
    <col min="26" max="26" width="20" customWidth="1"/>
    <col min="27" max="27" width="16.28515625" customWidth="1"/>
    <col min="28" max="28" width="17.85546875" customWidth="1"/>
  </cols>
  <sheetData>
    <row r="1" spans="1:2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237</v>
      </c>
      <c r="M1" s="3" t="s">
        <v>11</v>
      </c>
      <c r="N1" s="4" t="s">
        <v>238</v>
      </c>
      <c r="O1" s="4" t="s">
        <v>239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4" t="s">
        <v>245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</row>
    <row r="2" spans="1:28" hidden="1" x14ac:dyDescent="0.25">
      <c r="A2" s="1" t="s">
        <v>24</v>
      </c>
      <c r="B2" t="s">
        <v>25</v>
      </c>
      <c r="C2" t="s">
        <v>26</v>
      </c>
      <c r="D2">
        <v>5.0499999999999998E-3</v>
      </c>
      <c r="E2">
        <v>1</v>
      </c>
      <c r="F2">
        <v>2</v>
      </c>
      <c r="G2">
        <v>1</v>
      </c>
      <c r="H2">
        <v>1</v>
      </c>
      <c r="I2">
        <v>0</v>
      </c>
      <c r="J2">
        <v>0</v>
      </c>
      <c r="K2">
        <v>0</v>
      </c>
      <c r="L2" t="s">
        <v>240</v>
      </c>
      <c r="M2" t="s">
        <v>27</v>
      </c>
      <c r="N2">
        <v>10</v>
      </c>
      <c r="O2">
        <v>1</v>
      </c>
      <c r="P2">
        <v>0.92025199999999996</v>
      </c>
      <c r="Q2">
        <v>99.632087367868436</v>
      </c>
      <c r="R2">
        <v>0.25678192342649159</v>
      </c>
      <c r="S2">
        <v>1.654081252543518E-3</v>
      </c>
      <c r="T2">
        <v>0.6998883571965766</v>
      </c>
      <c r="U2">
        <v>0.17497208929914421</v>
      </c>
      <c r="V2">
        <f>Table1[[#This Row],[calc_%_H2_umol/h]]/Table1[[#This Row],[PCAT_Gee-pt/g-c3n4]]</f>
        <v>34.647938475078064</v>
      </c>
      <c r="W2">
        <v>4.1902618235763557E-2</v>
      </c>
      <c r="X2">
        <v>1.7764787663405841E-2</v>
      </c>
      <c r="Y2">
        <v>0.11421035502781129</v>
      </c>
      <c r="Z2">
        <v>2.8552588756952831E-2</v>
      </c>
      <c r="AA2">
        <v>4.9931250237807527E-2</v>
      </c>
      <c r="AB2">
        <v>1.929684023150862E-2</v>
      </c>
    </row>
    <row r="3" spans="1:28" hidden="1" x14ac:dyDescent="0.25">
      <c r="A3" s="1" t="s">
        <v>28</v>
      </c>
      <c r="B3" t="s">
        <v>29</v>
      </c>
      <c r="C3" t="s">
        <v>26</v>
      </c>
      <c r="D3">
        <v>5.0099999999999997E-3</v>
      </c>
      <c r="E3">
        <v>1</v>
      </c>
      <c r="F3">
        <v>2</v>
      </c>
      <c r="G3">
        <v>1</v>
      </c>
      <c r="H3">
        <v>1</v>
      </c>
      <c r="I3">
        <v>0</v>
      </c>
      <c r="J3">
        <v>0</v>
      </c>
      <c r="K3">
        <v>0</v>
      </c>
      <c r="L3" t="s">
        <v>240</v>
      </c>
      <c r="M3" t="s">
        <v>30</v>
      </c>
      <c r="N3">
        <v>10</v>
      </c>
      <c r="O3">
        <v>2</v>
      </c>
      <c r="P3">
        <v>0.91747699999999999</v>
      </c>
      <c r="Q3">
        <v>99.513051948965455</v>
      </c>
      <c r="R3">
        <v>0.40448672856200601</v>
      </c>
      <c r="S3">
        <v>2.3548415540159701E-3</v>
      </c>
      <c r="T3">
        <v>1.1024746141919179</v>
      </c>
      <c r="U3">
        <v>0.27561865354797949</v>
      </c>
      <c r="V3">
        <f>Table1[[#This Row],[calc_%_H2_umol/h]]/Table1[[#This Row],[PCAT_Gee-pt/g-c3n4]]</f>
        <v>55.013703302989924</v>
      </c>
      <c r="W3">
        <v>3.7656984933585373E-2</v>
      </c>
      <c r="X3">
        <v>1.853213460947746E-2</v>
      </c>
      <c r="Y3">
        <v>0.102638398258155</v>
      </c>
      <c r="Z3">
        <v>2.5659599564538751E-2</v>
      </c>
      <c r="AA3">
        <v>2.7433693552938641E-2</v>
      </c>
      <c r="AB3">
        <v>1.7370643986007749E-2</v>
      </c>
    </row>
    <row r="4" spans="1:28" hidden="1" x14ac:dyDescent="0.25">
      <c r="A4" s="1" t="s">
        <v>31</v>
      </c>
      <c r="B4" t="s">
        <v>32</v>
      </c>
      <c r="C4" t="s">
        <v>26</v>
      </c>
      <c r="D4">
        <v>4.9899999999999996E-3</v>
      </c>
      <c r="E4">
        <v>1</v>
      </c>
      <c r="F4">
        <v>2</v>
      </c>
      <c r="G4">
        <v>1</v>
      </c>
      <c r="H4">
        <v>1</v>
      </c>
      <c r="I4">
        <v>0</v>
      </c>
      <c r="J4">
        <v>0</v>
      </c>
      <c r="K4">
        <v>0</v>
      </c>
      <c r="L4" t="s">
        <v>240</v>
      </c>
      <c r="M4" t="s">
        <v>33</v>
      </c>
      <c r="N4">
        <v>10</v>
      </c>
      <c r="O4">
        <v>3</v>
      </c>
      <c r="P4">
        <v>0.92302700000000004</v>
      </c>
      <c r="Q4">
        <v>99.429573534974509</v>
      </c>
      <c r="R4">
        <v>0.4960632026713685</v>
      </c>
      <c r="S4">
        <v>3.8438162195520869E-3</v>
      </c>
      <c r="T4">
        <v>1.3520767168905701</v>
      </c>
      <c r="U4">
        <v>0.33801917922264252</v>
      </c>
      <c r="V4">
        <f>Table1[[#This Row],[calc_%_H2_umol/h]]/Table1[[#This Row],[PCAT_Gee-pt/g-c3n4]]</f>
        <v>67.73931447347546</v>
      </c>
      <c r="W4">
        <v>3.5505534257300762E-2</v>
      </c>
      <c r="X4">
        <v>1.697306340222135E-2</v>
      </c>
      <c r="Y4">
        <v>9.6774374578757025E-2</v>
      </c>
      <c r="Z4">
        <v>2.419359364468926E-2</v>
      </c>
      <c r="AA4">
        <v>2.2900252377766991E-2</v>
      </c>
      <c r="AB4">
        <v>1.595747571906941E-2</v>
      </c>
    </row>
    <row r="5" spans="1:28" hidden="1" x14ac:dyDescent="0.25">
      <c r="A5" s="1" t="s">
        <v>34</v>
      </c>
      <c r="B5" t="s">
        <v>35</v>
      </c>
      <c r="C5" t="s">
        <v>26</v>
      </c>
      <c r="D5">
        <v>5.0099999999999997E-3</v>
      </c>
      <c r="E5">
        <v>1</v>
      </c>
      <c r="F5">
        <v>2</v>
      </c>
      <c r="G5">
        <v>1</v>
      </c>
      <c r="H5">
        <v>1</v>
      </c>
      <c r="I5">
        <v>0</v>
      </c>
      <c r="J5">
        <v>0</v>
      </c>
      <c r="K5">
        <v>0</v>
      </c>
      <c r="L5" t="s">
        <v>240</v>
      </c>
      <c r="M5" t="s">
        <v>36</v>
      </c>
      <c r="N5">
        <v>10</v>
      </c>
      <c r="O5">
        <v>4</v>
      </c>
      <c r="P5">
        <v>0.92025199999999996</v>
      </c>
      <c r="Q5">
        <v>99.475572732929692</v>
      </c>
      <c r="R5">
        <v>0.45496663616017308</v>
      </c>
      <c r="S5">
        <v>3.1929352789233328E-3</v>
      </c>
      <c r="T5">
        <v>1.240063347576533</v>
      </c>
      <c r="U5">
        <v>0.31001583689413331</v>
      </c>
      <c r="V5">
        <f>Table1[[#This Row],[calc_%_H2_umol/h]]/Table1[[#This Row],[PCAT_Gee-pt/g-c3n4]]</f>
        <v>61.879408561703258</v>
      </c>
      <c r="W5">
        <v>3.4005294492088667E-2</v>
      </c>
      <c r="X5">
        <v>1.7511964664088629E-2</v>
      </c>
      <c r="Y5">
        <v>9.2685300353188158E-2</v>
      </c>
      <c r="Z5">
        <v>2.3171325088297039E-2</v>
      </c>
      <c r="AA5">
        <v>1.97712917388638E-2</v>
      </c>
      <c r="AB5">
        <v>1.5684044679181709E-2</v>
      </c>
    </row>
    <row r="6" spans="1:28" hidden="1" x14ac:dyDescent="0.25">
      <c r="A6" s="1" t="s">
        <v>37</v>
      </c>
      <c r="B6" t="s">
        <v>38</v>
      </c>
      <c r="C6" t="s">
        <v>26</v>
      </c>
      <c r="D6">
        <v>5.0099999999999997E-3</v>
      </c>
      <c r="E6">
        <v>1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 t="s">
        <v>240</v>
      </c>
      <c r="M6" t="s">
        <v>39</v>
      </c>
      <c r="N6">
        <v>10</v>
      </c>
      <c r="O6">
        <v>5</v>
      </c>
      <c r="P6">
        <v>0.911852</v>
      </c>
      <c r="Q6">
        <v>99.45849199771186</v>
      </c>
      <c r="R6">
        <v>0.47395761942101677</v>
      </c>
      <c r="S6">
        <v>2.6644512534184641E-3</v>
      </c>
      <c r="T6">
        <v>1.29182543385822</v>
      </c>
      <c r="U6">
        <v>0.32295635846455489</v>
      </c>
      <c r="V6">
        <f>Table1[[#This Row],[calc_%_H2_umol/h]]/Table1[[#This Row],[PCAT_Gee-pt/g-c3n4]]</f>
        <v>64.462346998913162</v>
      </c>
      <c r="W6">
        <v>3.3049527135413377E-2</v>
      </c>
      <c r="X6">
        <v>1.7934280442003261E-2</v>
      </c>
      <c r="Y6">
        <v>9.0080247644650904E-2</v>
      </c>
      <c r="Z6">
        <v>2.252006191116273E-2</v>
      </c>
      <c r="AA6">
        <v>1.9123908667464089E-2</v>
      </c>
      <c r="AB6">
        <v>1.537694706425536E-2</v>
      </c>
    </row>
    <row r="7" spans="1:28" hidden="1" x14ac:dyDescent="0.25">
      <c r="A7" s="1" t="s">
        <v>40</v>
      </c>
      <c r="B7" t="s">
        <v>41</v>
      </c>
      <c r="C7" t="s">
        <v>26</v>
      </c>
      <c r="D7">
        <v>5.0099999999999997E-3</v>
      </c>
      <c r="E7">
        <v>1</v>
      </c>
      <c r="F7">
        <v>2</v>
      </c>
      <c r="G7">
        <v>1</v>
      </c>
      <c r="H7">
        <v>1</v>
      </c>
      <c r="I7">
        <v>0</v>
      </c>
      <c r="J7">
        <v>0</v>
      </c>
      <c r="K7">
        <v>0</v>
      </c>
      <c r="L7" t="s">
        <v>240</v>
      </c>
      <c r="M7" t="s">
        <v>42</v>
      </c>
      <c r="N7">
        <v>10</v>
      </c>
      <c r="O7">
        <v>6</v>
      </c>
      <c r="P7">
        <v>0.92025199999999996</v>
      </c>
      <c r="Q7">
        <v>99.482832703908883</v>
      </c>
      <c r="R7">
        <v>0.45214798934521833</v>
      </c>
      <c r="S7">
        <v>3.0163519527991031E-3</v>
      </c>
      <c r="T7">
        <v>1.232380804886176</v>
      </c>
      <c r="U7">
        <v>0.30809520122154399</v>
      </c>
      <c r="V7">
        <f>Table1[[#This Row],[calc_%_H2_umol/h]]/Table1[[#This Row],[PCAT_Gee-pt/g-c3n4]]</f>
        <v>61.496048148012775</v>
      </c>
      <c r="W7">
        <v>3.2090992728774283E-2</v>
      </c>
      <c r="X7">
        <v>1.824745613632784E-2</v>
      </c>
      <c r="Y7">
        <v>8.7467653026513451E-2</v>
      </c>
      <c r="Z7">
        <v>2.1866913256628359E-2</v>
      </c>
      <c r="AA7">
        <v>1.776581082247787E-2</v>
      </c>
      <c r="AB7">
        <v>1.5162503194666971E-2</v>
      </c>
    </row>
    <row r="8" spans="1:28" hidden="1" x14ac:dyDescent="0.25">
      <c r="A8" s="1" t="s">
        <v>43</v>
      </c>
      <c r="B8" t="s">
        <v>44</v>
      </c>
      <c r="C8" t="s">
        <v>26</v>
      </c>
      <c r="D8">
        <v>4.9800000000000001E-3</v>
      </c>
      <c r="E8">
        <v>1</v>
      </c>
      <c r="F8">
        <v>2</v>
      </c>
      <c r="G8">
        <v>1</v>
      </c>
      <c r="H8">
        <v>1</v>
      </c>
      <c r="I8">
        <v>0</v>
      </c>
      <c r="J8">
        <v>0</v>
      </c>
      <c r="K8">
        <v>0</v>
      </c>
      <c r="L8" t="s">
        <v>240</v>
      </c>
      <c r="M8" t="s">
        <v>45</v>
      </c>
      <c r="N8">
        <v>10</v>
      </c>
      <c r="O8">
        <v>7</v>
      </c>
      <c r="P8">
        <v>0.92302700000000004</v>
      </c>
      <c r="Q8">
        <v>99.488978998161812</v>
      </c>
      <c r="R8">
        <v>0.44671890375306939</v>
      </c>
      <c r="S8">
        <v>2.068480934627648E-3</v>
      </c>
      <c r="T8">
        <v>1.217583214208978</v>
      </c>
      <c r="U8">
        <v>0.3043958035522446</v>
      </c>
      <c r="V8">
        <f>Table1[[#This Row],[calc_%_H2_umol/h]]/Table1[[#This Row],[PCAT_Gee-pt/g-c3n4]]</f>
        <v>61.123655331776021</v>
      </c>
      <c r="W8">
        <v>3.1887329612340698E-2</v>
      </c>
      <c r="X8">
        <v>1.8796874381912469E-2</v>
      </c>
      <c r="Y8">
        <v>8.6912546023340642E-2</v>
      </c>
      <c r="Z8">
        <v>2.1728136505835161E-2</v>
      </c>
      <c r="AA8">
        <v>1.7435246050551061E-2</v>
      </c>
      <c r="AB8">
        <v>1.4979522422225141E-2</v>
      </c>
    </row>
    <row r="9" spans="1:28" hidden="1" x14ac:dyDescent="0.25">
      <c r="A9" s="1" t="s">
        <v>46</v>
      </c>
      <c r="B9" t="s">
        <v>47</v>
      </c>
      <c r="C9" t="s">
        <v>26</v>
      </c>
      <c r="D9">
        <v>5.0200000000000002E-3</v>
      </c>
      <c r="E9">
        <v>1</v>
      </c>
      <c r="F9">
        <v>2</v>
      </c>
      <c r="G9">
        <v>1</v>
      </c>
      <c r="H9">
        <v>1</v>
      </c>
      <c r="I9">
        <v>0</v>
      </c>
      <c r="J9">
        <v>0</v>
      </c>
      <c r="K9">
        <v>0</v>
      </c>
      <c r="L9" t="s">
        <v>240</v>
      </c>
      <c r="M9" t="s">
        <v>48</v>
      </c>
      <c r="N9">
        <v>10</v>
      </c>
      <c r="O9">
        <v>8</v>
      </c>
      <c r="P9">
        <v>0.92025199999999996</v>
      </c>
      <c r="Q9">
        <v>99.49276302030853</v>
      </c>
      <c r="R9">
        <v>0.44376931745259141</v>
      </c>
      <c r="S9">
        <v>2.713876977751121E-3</v>
      </c>
      <c r="T9">
        <v>1.209543781048326</v>
      </c>
      <c r="U9">
        <v>0.30238594526208151</v>
      </c>
      <c r="V9">
        <f>Table1[[#This Row],[calc_%_H2_umol/h]]/Table1[[#This Row],[PCAT_Gee-pt/g-c3n4]]</f>
        <v>60.236244076111852</v>
      </c>
      <c r="W9">
        <v>3.125187273453791E-2</v>
      </c>
      <c r="X9">
        <v>1.7881558644436201E-2</v>
      </c>
      <c r="Y9">
        <v>8.5180535980188293E-2</v>
      </c>
      <c r="Z9">
        <v>2.129513399504707E-2</v>
      </c>
      <c r="AA9">
        <v>1.71939629615478E-2</v>
      </c>
      <c r="AB9">
        <v>1.502182654280082E-2</v>
      </c>
    </row>
    <row r="10" spans="1:28" hidden="1" x14ac:dyDescent="0.25">
      <c r="A10" s="1" t="s">
        <v>49</v>
      </c>
      <c r="B10" t="s">
        <v>50</v>
      </c>
      <c r="C10" t="s">
        <v>26</v>
      </c>
      <c r="D10">
        <v>4.9300000000000004E-3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L10" t="s">
        <v>240</v>
      </c>
      <c r="M10" t="s">
        <v>51</v>
      </c>
      <c r="N10">
        <v>10</v>
      </c>
      <c r="O10">
        <v>9</v>
      </c>
      <c r="P10">
        <v>0.91747699999999999</v>
      </c>
      <c r="Q10">
        <v>99.573720511392395</v>
      </c>
      <c r="R10">
        <v>0.36320505912982542</v>
      </c>
      <c r="S10">
        <v>2.087230167909133E-3</v>
      </c>
      <c r="T10">
        <v>0.98995672579977811</v>
      </c>
      <c r="U10">
        <v>0.2474891814499445</v>
      </c>
      <c r="V10">
        <f>Table1[[#This Row],[calc_%_H2_umol/h]]/Table1[[#This Row],[PCAT_Gee-pt/g-c3n4]]</f>
        <v>50.200645324532353</v>
      </c>
      <c r="W10">
        <v>3.1077096762300312E-2</v>
      </c>
      <c r="X10">
        <v>1.8048537824022121E-2</v>
      </c>
      <c r="Y10">
        <v>8.470416417622903E-2</v>
      </c>
      <c r="Z10">
        <v>2.1176041044057261E-2</v>
      </c>
      <c r="AA10">
        <v>1.718061937226123E-2</v>
      </c>
      <c r="AB10">
        <v>1.481671334321754E-2</v>
      </c>
    </row>
    <row r="11" spans="1:28" hidden="1" x14ac:dyDescent="0.25">
      <c r="A11" s="1" t="s">
        <v>52</v>
      </c>
      <c r="B11" t="s">
        <v>53</v>
      </c>
      <c r="C11" t="s">
        <v>26</v>
      </c>
      <c r="D11">
        <v>4.96E-3</v>
      </c>
      <c r="E11">
        <v>1</v>
      </c>
      <c r="F11">
        <v>2</v>
      </c>
      <c r="G11">
        <v>1</v>
      </c>
      <c r="H11">
        <v>1</v>
      </c>
      <c r="I11">
        <v>0</v>
      </c>
      <c r="J11">
        <v>0</v>
      </c>
      <c r="K11">
        <v>0</v>
      </c>
      <c r="L11" t="s">
        <v>240</v>
      </c>
      <c r="M11" t="s">
        <v>54</v>
      </c>
      <c r="N11">
        <v>10</v>
      </c>
      <c r="O11">
        <v>10</v>
      </c>
      <c r="P11">
        <v>0.92302700000000004</v>
      </c>
      <c r="Q11">
        <v>99.439309963325329</v>
      </c>
      <c r="R11">
        <v>0.4987480261901438</v>
      </c>
      <c r="S11">
        <v>3.8825870280723282E-3</v>
      </c>
      <c r="T11">
        <v>1.3593945089564761</v>
      </c>
      <c r="U11">
        <v>0.33984862723911902</v>
      </c>
      <c r="V11">
        <f>Table1[[#This Row],[calc_%_H2_umol/h]]/Table1[[#This Row],[PCAT_Gee-pt/g-c3n4]]</f>
        <v>68.51786839498368</v>
      </c>
      <c r="W11">
        <v>3.023367293398467E-2</v>
      </c>
      <c r="X11">
        <v>1.8566923333027389E-2</v>
      </c>
      <c r="Y11">
        <v>8.2405316540292289E-2</v>
      </c>
      <c r="Z11">
        <v>2.0601329135073069E-2</v>
      </c>
      <c r="AA11">
        <v>1.695857392233709E-2</v>
      </c>
      <c r="AB11">
        <v>1.4749763628210561E-2</v>
      </c>
    </row>
    <row r="12" spans="1:28" hidden="1" x14ac:dyDescent="0.25">
      <c r="A12" s="1" t="s">
        <v>55</v>
      </c>
      <c r="B12" t="s">
        <v>56</v>
      </c>
      <c r="C12" t="s">
        <v>26</v>
      </c>
      <c r="D12">
        <v>4.9699999999999996E-3</v>
      </c>
      <c r="E12">
        <v>1</v>
      </c>
      <c r="F12">
        <v>2</v>
      </c>
      <c r="G12">
        <v>1</v>
      </c>
      <c r="H12">
        <v>1</v>
      </c>
      <c r="I12">
        <v>0</v>
      </c>
      <c r="J12">
        <v>0</v>
      </c>
      <c r="K12">
        <v>0</v>
      </c>
      <c r="L12" t="s">
        <v>240</v>
      </c>
      <c r="M12" t="s">
        <v>57</v>
      </c>
      <c r="N12">
        <v>10</v>
      </c>
      <c r="O12">
        <v>11</v>
      </c>
      <c r="P12">
        <v>0.92025199999999996</v>
      </c>
      <c r="Q12">
        <v>99.413776957113157</v>
      </c>
      <c r="R12">
        <v>0.52434162536711826</v>
      </c>
      <c r="S12">
        <v>4.287205310043795E-3</v>
      </c>
      <c r="T12">
        <v>1.4291527763753591</v>
      </c>
      <c r="U12">
        <v>0.35728819409383972</v>
      </c>
      <c r="V12">
        <f>Table1[[#This Row],[calc_%_H2_umol/h]]/Table1[[#This Row],[PCAT_Gee-pt/g-c3n4]]</f>
        <v>71.888972654696133</v>
      </c>
      <c r="W12">
        <v>3.0078507444566509E-2</v>
      </c>
      <c r="X12">
        <v>1.7841626309437131E-2</v>
      </c>
      <c r="Y12">
        <v>8.1982395339168235E-2</v>
      </c>
      <c r="Z12">
        <v>2.0495598834792059E-2</v>
      </c>
      <c r="AA12">
        <v>1.7215312974679989E-2</v>
      </c>
      <c r="AB12">
        <v>1.4587597100477421E-2</v>
      </c>
    </row>
    <row r="13" spans="1:28" hidden="1" x14ac:dyDescent="0.25">
      <c r="A13" s="1" t="s">
        <v>58</v>
      </c>
      <c r="B13" t="s">
        <v>59</v>
      </c>
      <c r="C13" t="s">
        <v>26</v>
      </c>
      <c r="D13">
        <v>5.0099999999999997E-3</v>
      </c>
      <c r="E13">
        <v>1</v>
      </c>
      <c r="F13">
        <v>2</v>
      </c>
      <c r="G13">
        <v>1</v>
      </c>
      <c r="H13">
        <v>1</v>
      </c>
      <c r="I13">
        <v>0</v>
      </c>
      <c r="J13">
        <v>0</v>
      </c>
      <c r="K13">
        <v>0</v>
      </c>
      <c r="L13" t="s">
        <v>240</v>
      </c>
      <c r="M13" t="s">
        <v>60</v>
      </c>
      <c r="N13">
        <v>10</v>
      </c>
      <c r="O13">
        <v>12</v>
      </c>
      <c r="P13">
        <v>0.92302700000000004</v>
      </c>
      <c r="Q13">
        <v>99.467189366369155</v>
      </c>
      <c r="R13">
        <v>0.47249696235010269</v>
      </c>
      <c r="S13">
        <v>3.7048677308912609E-3</v>
      </c>
      <c r="T13">
        <v>1.287844246770951</v>
      </c>
      <c r="U13">
        <v>0.32196106169273769</v>
      </c>
      <c r="V13">
        <f>Table1[[#This Row],[calc_%_H2_umol/h]]/Table1[[#This Row],[PCAT_Gee-pt/g-c3n4]]</f>
        <v>64.26368496861032</v>
      </c>
      <c r="W13">
        <v>2.8921301856796301E-2</v>
      </c>
      <c r="X13">
        <v>1.8057086508909571E-2</v>
      </c>
      <c r="Y13">
        <v>7.8828299805667593E-2</v>
      </c>
      <c r="Z13">
        <v>1.9707074951416902E-2</v>
      </c>
      <c r="AA13">
        <v>1.6853211688534379E-2</v>
      </c>
      <c r="AB13">
        <v>1.453915773540476E-2</v>
      </c>
    </row>
    <row r="14" spans="1:28" hidden="1" x14ac:dyDescent="0.25">
      <c r="A14" s="1" t="s">
        <v>61</v>
      </c>
      <c r="B14" t="s">
        <v>62</v>
      </c>
      <c r="C14" t="s">
        <v>26</v>
      </c>
      <c r="D14">
        <v>4.9800000000000001E-3</v>
      </c>
      <c r="E14">
        <v>1</v>
      </c>
      <c r="F14">
        <v>2</v>
      </c>
      <c r="G14">
        <v>1</v>
      </c>
      <c r="H14">
        <v>1</v>
      </c>
      <c r="I14">
        <v>0</v>
      </c>
      <c r="J14">
        <v>0</v>
      </c>
      <c r="K14">
        <v>0</v>
      </c>
      <c r="L14" t="s">
        <v>240</v>
      </c>
      <c r="M14" t="s">
        <v>63</v>
      </c>
      <c r="N14">
        <v>10</v>
      </c>
      <c r="O14">
        <v>13</v>
      </c>
      <c r="P14">
        <v>0.92025199999999996</v>
      </c>
      <c r="Q14">
        <v>99.513290388211601</v>
      </c>
      <c r="R14">
        <v>0.42645079865916569</v>
      </c>
      <c r="S14">
        <v>3.157595570705273E-3</v>
      </c>
      <c r="T14">
        <v>1.16234018701933</v>
      </c>
      <c r="U14">
        <v>0.29058504675483249</v>
      </c>
      <c r="V14">
        <f>Table1[[#This Row],[calc_%_H2_umol/h]]/Table1[[#This Row],[PCAT_Gee-pt/g-c3n4]]</f>
        <v>58.35041099494628</v>
      </c>
      <c r="W14">
        <v>2.8911068308372749E-2</v>
      </c>
      <c r="X14">
        <v>1.760531864970075E-2</v>
      </c>
      <c r="Y14">
        <v>7.8800407104737277E-2</v>
      </c>
      <c r="Z14">
        <v>1.9700101776184319E-2</v>
      </c>
      <c r="AA14">
        <v>1.683572137744474E-2</v>
      </c>
      <c r="AB14">
        <v>1.451202344340591E-2</v>
      </c>
    </row>
    <row r="15" spans="1:28" hidden="1" x14ac:dyDescent="0.25">
      <c r="A15" s="1" t="s">
        <v>64</v>
      </c>
      <c r="B15" t="s">
        <v>65</v>
      </c>
      <c r="C15" t="s">
        <v>26</v>
      </c>
      <c r="D15">
        <v>5.0000000000000001E-3</v>
      </c>
      <c r="E15">
        <v>1</v>
      </c>
      <c r="F15">
        <v>3</v>
      </c>
      <c r="G15">
        <v>0</v>
      </c>
      <c r="H15">
        <v>1</v>
      </c>
      <c r="I15">
        <v>0</v>
      </c>
      <c r="J15">
        <v>0</v>
      </c>
      <c r="K15">
        <v>0</v>
      </c>
      <c r="L15" t="s">
        <v>240</v>
      </c>
      <c r="M15" t="s">
        <v>66</v>
      </c>
      <c r="N15">
        <v>10</v>
      </c>
      <c r="O15">
        <v>14</v>
      </c>
      <c r="P15">
        <v>0.92302700000000004</v>
      </c>
      <c r="Q15">
        <v>99.064111111830471</v>
      </c>
      <c r="R15">
        <v>0.8797139883379258</v>
      </c>
      <c r="S15">
        <v>1.224608974320332E-2</v>
      </c>
      <c r="T15">
        <v>2.397760597337899</v>
      </c>
      <c r="U15">
        <v>0.59944014933447487</v>
      </c>
      <c r="V15">
        <f>Table1[[#This Row],[calc_%_H2_umol/h]]/Table1[[#This Row],[PCAT_Gee-pt/g-c3n4]]</f>
        <v>119.88802986689497</v>
      </c>
      <c r="W15">
        <v>3.0215884973706909E-2</v>
      </c>
      <c r="X15">
        <v>1.788501924592267E-2</v>
      </c>
      <c r="Y15">
        <v>8.2356833430069581E-2</v>
      </c>
      <c r="Z15">
        <v>2.0589208357517399E-2</v>
      </c>
      <c r="AA15">
        <v>1.623040111315123E-2</v>
      </c>
      <c r="AB15">
        <v>9.7286137447390175E-3</v>
      </c>
    </row>
    <row r="16" spans="1:28" hidden="1" x14ac:dyDescent="0.25">
      <c r="A16" s="1" t="s">
        <v>67</v>
      </c>
      <c r="B16" t="s">
        <v>68</v>
      </c>
      <c r="C16" t="s">
        <v>26</v>
      </c>
      <c r="D16">
        <v>4.9800000000000001E-3</v>
      </c>
      <c r="E16">
        <v>1</v>
      </c>
      <c r="F16">
        <v>3</v>
      </c>
      <c r="G16">
        <v>0</v>
      </c>
      <c r="H16">
        <v>1</v>
      </c>
      <c r="I16">
        <v>0</v>
      </c>
      <c r="J16">
        <v>0</v>
      </c>
      <c r="K16">
        <v>0</v>
      </c>
      <c r="L16" t="s">
        <v>240</v>
      </c>
      <c r="M16" t="s">
        <v>69</v>
      </c>
      <c r="N16">
        <v>10</v>
      </c>
      <c r="O16">
        <v>15</v>
      </c>
      <c r="P16">
        <v>0.92025199999999996</v>
      </c>
      <c r="Q16">
        <v>99.365952333897724</v>
      </c>
      <c r="R16">
        <v>0.55755575680567271</v>
      </c>
      <c r="S16">
        <v>4.7497132360839536E-3</v>
      </c>
      <c r="T16">
        <v>1.519681671782187</v>
      </c>
      <c r="U16">
        <v>0.37992041794554682</v>
      </c>
      <c r="V16">
        <f>Table1[[#This Row],[calc_%_H2_umol/h]]/Table1[[#This Row],[PCAT_Gee-pt/g-c3n4]]</f>
        <v>76.28924055131462</v>
      </c>
      <c r="W16">
        <v>3.0198801231122261E-2</v>
      </c>
      <c r="X16">
        <v>1.7988657840509119E-2</v>
      </c>
      <c r="Y16">
        <v>8.2310269745318007E-2</v>
      </c>
      <c r="Z16">
        <v>2.0577567436329498E-2</v>
      </c>
      <c r="AA16">
        <v>3.6735745412033657E-2</v>
      </c>
      <c r="AB16">
        <v>9.5573626534423695E-3</v>
      </c>
    </row>
    <row r="17" spans="1:28" hidden="1" x14ac:dyDescent="0.25">
      <c r="A17" s="1" t="s">
        <v>70</v>
      </c>
      <c r="B17" t="s">
        <v>71</v>
      </c>
      <c r="C17" t="s">
        <v>26</v>
      </c>
      <c r="D17">
        <v>5.0099999999999997E-3</v>
      </c>
      <c r="E17">
        <v>1</v>
      </c>
      <c r="F17">
        <v>2</v>
      </c>
      <c r="G17">
        <v>0</v>
      </c>
      <c r="H17">
        <v>1</v>
      </c>
      <c r="I17">
        <v>1</v>
      </c>
      <c r="J17">
        <v>0</v>
      </c>
      <c r="K17">
        <v>0</v>
      </c>
      <c r="L17" t="s">
        <v>241</v>
      </c>
      <c r="M17" t="s">
        <v>72</v>
      </c>
      <c r="N17">
        <v>12</v>
      </c>
      <c r="O17">
        <v>1</v>
      </c>
      <c r="P17">
        <v>0.96765199999999996</v>
      </c>
      <c r="Q17">
        <v>99.661966965120229</v>
      </c>
      <c r="R17">
        <v>0.23997286453560759</v>
      </c>
      <c r="S17">
        <v>1.507933599358365E-3</v>
      </c>
      <c r="T17">
        <v>0.65407335411467504</v>
      </c>
      <c r="U17">
        <v>0.16351833852866879</v>
      </c>
      <c r="V17">
        <f>Table1[[#This Row],[calc_%_H2_umol/h]]/Table1[[#This Row],[PCAT_Gee-pt/g-c3n4]]</f>
        <v>32.638390923885986</v>
      </c>
      <c r="W17">
        <v>3.2824953402552287E-2</v>
      </c>
      <c r="X17">
        <v>1.8226260752800372E-2</v>
      </c>
      <c r="Y17">
        <v>8.9468146376523117E-2</v>
      </c>
      <c r="Z17">
        <v>2.2367036594130779E-2</v>
      </c>
      <c r="AA17">
        <v>5.4304684013385097E-2</v>
      </c>
      <c r="AB17">
        <v>1.093053292822984E-2</v>
      </c>
    </row>
    <row r="18" spans="1:28" hidden="1" x14ac:dyDescent="0.25">
      <c r="A18" s="1" t="s">
        <v>73</v>
      </c>
      <c r="B18" t="s">
        <v>74</v>
      </c>
      <c r="C18" t="s">
        <v>26</v>
      </c>
      <c r="D18">
        <v>5.0000000000000001E-3</v>
      </c>
      <c r="E18">
        <v>1</v>
      </c>
      <c r="F18">
        <v>2</v>
      </c>
      <c r="G18">
        <v>0</v>
      </c>
      <c r="H18">
        <v>1</v>
      </c>
      <c r="I18">
        <v>1</v>
      </c>
      <c r="J18">
        <v>0</v>
      </c>
      <c r="K18">
        <v>0</v>
      </c>
      <c r="L18" t="s">
        <v>241</v>
      </c>
      <c r="M18" t="s">
        <v>75</v>
      </c>
      <c r="N18">
        <v>12</v>
      </c>
      <c r="O18">
        <v>2</v>
      </c>
      <c r="P18">
        <v>0.97320200000000001</v>
      </c>
      <c r="Q18">
        <v>99.482489909437504</v>
      </c>
      <c r="R18">
        <v>0.45265015889069649</v>
      </c>
      <c r="S18">
        <v>4.1634724503640417E-3</v>
      </c>
      <c r="T18">
        <v>1.2337495251353621</v>
      </c>
      <c r="U18">
        <v>0.30843738128384052</v>
      </c>
      <c r="V18">
        <f>Table1[[#This Row],[calc_%_H2_umol/h]]/Table1[[#This Row],[PCAT_Gee-pt/g-c3n4]]</f>
        <v>61.6874762567681</v>
      </c>
      <c r="W18">
        <v>2.8707093398706481E-2</v>
      </c>
      <c r="X18">
        <v>1.5900037983794971E-2</v>
      </c>
      <c r="Y18">
        <v>7.8244450273622923E-2</v>
      </c>
      <c r="Z18">
        <v>1.9561112568405731E-2</v>
      </c>
      <c r="AA18">
        <v>2.720061831705271E-2</v>
      </c>
      <c r="AB18">
        <v>8.9522199560526268E-3</v>
      </c>
    </row>
    <row r="19" spans="1:28" hidden="1" x14ac:dyDescent="0.25">
      <c r="A19" s="1" t="s">
        <v>76</v>
      </c>
      <c r="B19" t="s">
        <v>77</v>
      </c>
      <c r="C19" t="s">
        <v>26</v>
      </c>
      <c r="D19">
        <v>5.0000000000000001E-3</v>
      </c>
      <c r="E19">
        <v>1</v>
      </c>
      <c r="F19">
        <v>2</v>
      </c>
      <c r="G19">
        <v>0</v>
      </c>
      <c r="H19">
        <v>1</v>
      </c>
      <c r="I19">
        <v>1</v>
      </c>
      <c r="J19">
        <v>0</v>
      </c>
      <c r="K19">
        <v>0</v>
      </c>
      <c r="L19" t="s">
        <v>241</v>
      </c>
      <c r="M19" t="s">
        <v>78</v>
      </c>
      <c r="N19">
        <v>12</v>
      </c>
      <c r="O19">
        <v>3</v>
      </c>
      <c r="P19">
        <v>0.97320200000000001</v>
      </c>
      <c r="Q19">
        <v>99.308450560582656</v>
      </c>
      <c r="R19">
        <v>0.63502658382759325</v>
      </c>
      <c r="S19">
        <v>5.7824050441225364E-3</v>
      </c>
      <c r="T19">
        <v>1.7308372279502751</v>
      </c>
      <c r="U19">
        <v>0.43270930698756871</v>
      </c>
      <c r="V19">
        <f>Table1[[#This Row],[calc_%_H2_umol/h]]/Table1[[#This Row],[PCAT_Gee-pt/g-c3n4]]</f>
        <v>86.541861397513742</v>
      </c>
      <c r="W19">
        <v>2.6532821685147E-2</v>
      </c>
      <c r="X19">
        <v>1.556160058565626E-2</v>
      </c>
      <c r="Y19">
        <v>7.2318225259821428E-2</v>
      </c>
      <c r="Z19">
        <v>1.8079556314955361E-2</v>
      </c>
      <c r="AA19">
        <v>2.1452051474207558E-2</v>
      </c>
      <c r="AB19">
        <v>8.5379824304034953E-3</v>
      </c>
    </row>
    <row r="20" spans="1:28" hidden="1" x14ac:dyDescent="0.25">
      <c r="A20" s="1" t="s">
        <v>79</v>
      </c>
      <c r="B20" t="s">
        <v>80</v>
      </c>
      <c r="C20" t="s">
        <v>26</v>
      </c>
      <c r="D20">
        <v>5.0299999999999997E-3</v>
      </c>
      <c r="E20">
        <v>1</v>
      </c>
      <c r="F20">
        <v>2</v>
      </c>
      <c r="G20">
        <v>0</v>
      </c>
      <c r="H20">
        <v>1</v>
      </c>
      <c r="I20">
        <v>1</v>
      </c>
      <c r="J20">
        <v>0</v>
      </c>
      <c r="K20">
        <v>0</v>
      </c>
      <c r="L20" t="s">
        <v>241</v>
      </c>
      <c r="M20" t="s">
        <v>81</v>
      </c>
      <c r="N20">
        <v>12</v>
      </c>
      <c r="O20">
        <v>4</v>
      </c>
      <c r="P20">
        <v>0.96765199999999996</v>
      </c>
      <c r="Q20">
        <v>99.303209531145285</v>
      </c>
      <c r="R20">
        <v>0.64622620254668173</v>
      </c>
      <c r="S20">
        <v>6.8387944894112984E-3</v>
      </c>
      <c r="T20">
        <v>1.7613630634216131</v>
      </c>
      <c r="U20">
        <v>0.44034076585540322</v>
      </c>
      <c r="V20">
        <f>Table1[[#This Row],[calc_%_H2_umol/h]]/Table1[[#This Row],[PCAT_Gee-pt/g-c3n4]]</f>
        <v>87.54289579630283</v>
      </c>
      <c r="W20">
        <v>2.426180039035988E-2</v>
      </c>
      <c r="X20">
        <v>1.43120273728915E-2</v>
      </c>
      <c r="Y20">
        <v>6.6128298251108095E-2</v>
      </c>
      <c r="Z20">
        <v>1.653207456277702E-2</v>
      </c>
      <c r="AA20">
        <v>1.8376365976256321E-2</v>
      </c>
      <c r="AB20">
        <v>7.9260999414056052E-3</v>
      </c>
    </row>
    <row r="21" spans="1:28" hidden="1" x14ac:dyDescent="0.25">
      <c r="A21" s="1" t="s">
        <v>82</v>
      </c>
      <c r="B21" t="s">
        <v>83</v>
      </c>
      <c r="C21" t="s">
        <v>26</v>
      </c>
      <c r="D21">
        <v>5.0000000000000001E-3</v>
      </c>
      <c r="E21">
        <v>1</v>
      </c>
      <c r="F21">
        <v>2</v>
      </c>
      <c r="G21">
        <v>0</v>
      </c>
      <c r="H21">
        <v>1</v>
      </c>
      <c r="I21">
        <v>1</v>
      </c>
      <c r="J21">
        <v>0</v>
      </c>
      <c r="K21">
        <v>0</v>
      </c>
      <c r="L21" t="s">
        <v>241</v>
      </c>
      <c r="M21" t="s">
        <v>84</v>
      </c>
      <c r="N21">
        <v>12</v>
      </c>
      <c r="O21">
        <v>5</v>
      </c>
      <c r="P21">
        <v>0.97320200000000001</v>
      </c>
      <c r="Q21">
        <v>99.13321662807067</v>
      </c>
      <c r="R21">
        <v>0.82128566052979157</v>
      </c>
      <c r="S21">
        <v>9.4540703686598233E-3</v>
      </c>
      <c r="T21">
        <v>2.2385075400443841</v>
      </c>
      <c r="U21">
        <v>0.55962688501109603</v>
      </c>
      <c r="V21">
        <f>Table1[[#This Row],[calc_%_H2_umol/h]]/Table1[[#This Row],[PCAT_Gee-pt/g-c3n4]]</f>
        <v>111.92537700221921</v>
      </c>
      <c r="W21">
        <v>2.2176255048739789E-2</v>
      </c>
      <c r="X21">
        <v>1.325192264687191E-2</v>
      </c>
      <c r="Y21">
        <v>6.0443907062164827E-2</v>
      </c>
      <c r="Z21">
        <v>1.511097676554121E-2</v>
      </c>
      <c r="AA21">
        <v>1.577094820436168E-2</v>
      </c>
      <c r="AB21">
        <v>7.5505081464413096E-3</v>
      </c>
    </row>
    <row r="22" spans="1:28" hidden="1" x14ac:dyDescent="0.25">
      <c r="A22" s="1" t="s">
        <v>85</v>
      </c>
      <c r="B22" t="s">
        <v>86</v>
      </c>
      <c r="C22" t="s">
        <v>26</v>
      </c>
      <c r="D22">
        <v>4.9699999999999996E-3</v>
      </c>
      <c r="E22">
        <v>1</v>
      </c>
      <c r="F22">
        <v>2</v>
      </c>
      <c r="G22">
        <v>0</v>
      </c>
      <c r="H22">
        <v>1</v>
      </c>
      <c r="I22">
        <v>1</v>
      </c>
      <c r="J22">
        <v>0</v>
      </c>
      <c r="K22">
        <v>0</v>
      </c>
      <c r="L22" t="s">
        <v>241</v>
      </c>
      <c r="M22" t="s">
        <v>87</v>
      </c>
      <c r="N22">
        <v>12</v>
      </c>
      <c r="O22">
        <v>6</v>
      </c>
      <c r="P22">
        <v>0.96487699999999998</v>
      </c>
      <c r="Q22">
        <v>99.336091337213333</v>
      </c>
      <c r="R22">
        <v>0.62087712886520152</v>
      </c>
      <c r="S22">
        <v>5.6397950147454379E-3</v>
      </c>
      <c r="T22">
        <v>1.692271278070667</v>
      </c>
      <c r="U22">
        <v>0.42306781951766681</v>
      </c>
      <c r="V22">
        <f>Table1[[#This Row],[calc_%_H2_umol/h]]/Table1[[#This Row],[PCAT_Gee-pt/g-c3n4]]</f>
        <v>85.124309762106009</v>
      </c>
      <c r="W22">
        <v>2.0781473304167339E-2</v>
      </c>
      <c r="X22">
        <v>1.2104925194379159E-2</v>
      </c>
      <c r="Y22">
        <v>5.6642270674251233E-2</v>
      </c>
      <c r="Z22">
        <v>1.416056766856281E-2</v>
      </c>
      <c r="AA22">
        <v>1.4786077757431499E-2</v>
      </c>
      <c r="AB22">
        <v>7.4639828598610731E-3</v>
      </c>
    </row>
    <row r="23" spans="1:28" hidden="1" x14ac:dyDescent="0.25">
      <c r="A23" s="1" t="s">
        <v>88</v>
      </c>
      <c r="B23" t="s">
        <v>89</v>
      </c>
      <c r="C23" t="s">
        <v>26</v>
      </c>
      <c r="D23">
        <v>5.0099999999999997E-3</v>
      </c>
      <c r="E23">
        <v>1</v>
      </c>
      <c r="F23">
        <v>2</v>
      </c>
      <c r="G23">
        <v>0</v>
      </c>
      <c r="H23">
        <v>1</v>
      </c>
      <c r="I23">
        <v>1</v>
      </c>
      <c r="J23">
        <v>0</v>
      </c>
      <c r="K23">
        <v>0</v>
      </c>
      <c r="L23" t="s">
        <v>241</v>
      </c>
      <c r="M23" t="s">
        <v>90</v>
      </c>
      <c r="N23">
        <v>12</v>
      </c>
      <c r="O23">
        <v>7</v>
      </c>
      <c r="P23">
        <v>0.95932700000000004</v>
      </c>
      <c r="Q23">
        <v>99.363890297923831</v>
      </c>
      <c r="R23">
        <v>0.59369584656300867</v>
      </c>
      <c r="S23">
        <v>6.0905244728345709E-3</v>
      </c>
      <c r="T23">
        <v>1.618185599596403</v>
      </c>
      <c r="U23">
        <v>0.40454639989910068</v>
      </c>
      <c r="V23">
        <f>Table1[[#This Row],[calc_%_H2_umol/h]]/Table1[[#This Row],[PCAT_Gee-pt/g-c3n4]]</f>
        <v>80.74778441099815</v>
      </c>
      <c r="W23">
        <v>2.009383234668553E-2</v>
      </c>
      <c r="X23">
        <v>1.179162830611098E-2</v>
      </c>
      <c r="Y23">
        <v>5.4768026982752467E-2</v>
      </c>
      <c r="Z23">
        <v>1.369200674568812E-2</v>
      </c>
      <c r="AA23">
        <v>1.431399179663794E-2</v>
      </c>
      <c r="AB23">
        <v>8.0060313698239426E-3</v>
      </c>
    </row>
    <row r="24" spans="1:28" hidden="1" x14ac:dyDescent="0.25">
      <c r="A24" s="1" t="s">
        <v>91</v>
      </c>
      <c r="B24" t="s">
        <v>92</v>
      </c>
      <c r="C24" t="s">
        <v>26</v>
      </c>
      <c r="D24">
        <v>5.0000000000000001E-3</v>
      </c>
      <c r="E24">
        <v>1</v>
      </c>
      <c r="F24">
        <v>2</v>
      </c>
      <c r="G24">
        <v>0</v>
      </c>
      <c r="H24">
        <v>1</v>
      </c>
      <c r="I24">
        <v>1</v>
      </c>
      <c r="J24">
        <v>0</v>
      </c>
      <c r="K24">
        <v>0</v>
      </c>
      <c r="L24" t="s">
        <v>241</v>
      </c>
      <c r="M24" t="s">
        <v>93</v>
      </c>
      <c r="N24">
        <v>12</v>
      </c>
      <c r="O24">
        <v>8</v>
      </c>
      <c r="P24">
        <v>0.96210200000000001</v>
      </c>
      <c r="Q24">
        <v>99.291862959213191</v>
      </c>
      <c r="R24">
        <v>0.66710390170367029</v>
      </c>
      <c r="S24">
        <v>7.1120987287258469E-3</v>
      </c>
      <c r="T24">
        <v>1.8182676086093981</v>
      </c>
      <c r="U24">
        <v>0.45456690215234941</v>
      </c>
      <c r="V24">
        <f>Table1[[#This Row],[calc_%_H2_umol/h]]/Table1[[#This Row],[PCAT_Gee-pt/g-c3n4]]</f>
        <v>90.913380430469886</v>
      </c>
      <c r="W24">
        <v>1.9080912553705011E-2</v>
      </c>
      <c r="X24">
        <v>1.0992361144821409E-2</v>
      </c>
      <c r="Y24">
        <v>5.2007198804424802E-2</v>
      </c>
      <c r="Z24">
        <v>1.3001799701106201E-2</v>
      </c>
      <c r="AA24">
        <v>1.4346351718476801E-2</v>
      </c>
      <c r="AB24">
        <v>7.6058748109548869E-3</v>
      </c>
    </row>
    <row r="25" spans="1:28" hidden="1" x14ac:dyDescent="0.25">
      <c r="A25" s="1" t="s">
        <v>94</v>
      </c>
      <c r="B25" t="s">
        <v>95</v>
      </c>
      <c r="C25" t="s">
        <v>26</v>
      </c>
      <c r="D25">
        <v>5.0200000000000002E-3</v>
      </c>
      <c r="E25">
        <v>1</v>
      </c>
      <c r="F25">
        <v>2</v>
      </c>
      <c r="G25">
        <v>0</v>
      </c>
      <c r="H25">
        <v>1</v>
      </c>
      <c r="I25">
        <v>1</v>
      </c>
      <c r="J25">
        <v>0</v>
      </c>
      <c r="K25">
        <v>0</v>
      </c>
      <c r="L25" t="s">
        <v>241</v>
      </c>
      <c r="M25" t="s">
        <v>96</v>
      </c>
      <c r="N25">
        <v>12</v>
      </c>
      <c r="O25">
        <v>9</v>
      </c>
      <c r="P25">
        <v>0.96487699999999998</v>
      </c>
      <c r="Q25">
        <v>99.223040115064464</v>
      </c>
      <c r="R25">
        <v>0.7382716885194196</v>
      </c>
      <c r="S25">
        <v>6.7369945602895444E-3</v>
      </c>
      <c r="T25">
        <v>2.0122435113331338</v>
      </c>
      <c r="U25">
        <v>0.50306087783328346</v>
      </c>
      <c r="V25">
        <f>Table1[[#This Row],[calc_%_H2_umol/h]]/Table1[[#This Row],[PCAT_Gee-pt/g-c3n4]]</f>
        <v>100.21133024567399</v>
      </c>
      <c r="W25">
        <v>1.8393743951853989E-2</v>
      </c>
      <c r="X25">
        <v>1.059836660706188E-2</v>
      </c>
      <c r="Y25">
        <v>5.0134242571957553E-2</v>
      </c>
      <c r="Z25">
        <v>1.253356064298939E-2</v>
      </c>
      <c r="AA25">
        <v>1.333665015648436E-2</v>
      </c>
      <c r="AB25">
        <v>6.9578023077997838E-3</v>
      </c>
    </row>
    <row r="26" spans="1:28" hidden="1" x14ac:dyDescent="0.25">
      <c r="A26" s="1" t="s">
        <v>97</v>
      </c>
      <c r="B26" t="s">
        <v>98</v>
      </c>
      <c r="C26" t="s">
        <v>26</v>
      </c>
      <c r="D26">
        <v>4.9800000000000001E-3</v>
      </c>
      <c r="E26">
        <v>1</v>
      </c>
      <c r="F26">
        <v>2</v>
      </c>
      <c r="G26">
        <v>0</v>
      </c>
      <c r="H26">
        <v>1</v>
      </c>
      <c r="I26">
        <v>1</v>
      </c>
      <c r="J26">
        <v>0</v>
      </c>
      <c r="K26">
        <v>0</v>
      </c>
      <c r="L26" t="s">
        <v>241</v>
      </c>
      <c r="M26" t="s">
        <v>99</v>
      </c>
      <c r="N26">
        <v>12</v>
      </c>
      <c r="O26">
        <v>10</v>
      </c>
      <c r="P26">
        <v>0.96210200000000001</v>
      </c>
      <c r="Q26">
        <v>99.218941919972792</v>
      </c>
      <c r="R26">
        <v>0.742791742310557</v>
      </c>
      <c r="S26">
        <v>7.697226361390537E-3</v>
      </c>
      <c r="T26">
        <v>2.0245634323778292</v>
      </c>
      <c r="U26">
        <v>0.50614085809445719</v>
      </c>
      <c r="V26">
        <f>Table1[[#This Row],[calc_%_H2_umol/h]]/Table1[[#This Row],[PCAT_Gee-pt/g-c3n4]]</f>
        <v>101.63471046073437</v>
      </c>
      <c r="W26">
        <v>1.796312429805097E-2</v>
      </c>
      <c r="X26">
        <v>1.0471998477395709E-2</v>
      </c>
      <c r="Y26">
        <v>4.8960539695777343E-2</v>
      </c>
      <c r="Z26">
        <v>1.2240134923944339E-2</v>
      </c>
      <c r="AA26">
        <v>1.318063448174394E-2</v>
      </c>
      <c r="AB26">
        <v>7.122578936857412E-3</v>
      </c>
    </row>
    <row r="27" spans="1:28" hidden="1" x14ac:dyDescent="0.25">
      <c r="A27" s="1" t="s">
        <v>100</v>
      </c>
      <c r="B27" t="s">
        <v>101</v>
      </c>
      <c r="C27" t="s">
        <v>26</v>
      </c>
      <c r="D27">
        <v>4.96E-3</v>
      </c>
      <c r="E27">
        <v>1</v>
      </c>
      <c r="F27">
        <v>2</v>
      </c>
      <c r="G27">
        <v>0</v>
      </c>
      <c r="H27">
        <v>1</v>
      </c>
      <c r="I27">
        <v>1</v>
      </c>
      <c r="J27">
        <v>0</v>
      </c>
      <c r="K27">
        <v>0</v>
      </c>
      <c r="L27" t="s">
        <v>241</v>
      </c>
      <c r="M27" t="s">
        <v>102</v>
      </c>
      <c r="N27">
        <v>12</v>
      </c>
      <c r="O27">
        <v>11</v>
      </c>
      <c r="P27">
        <v>0.95932700000000004</v>
      </c>
      <c r="Q27">
        <v>99.401849915441176</v>
      </c>
      <c r="R27">
        <v>0.56073601502088644</v>
      </c>
      <c r="S27">
        <v>6.026800191767873E-3</v>
      </c>
      <c r="T27">
        <v>1.528349827499714</v>
      </c>
      <c r="U27">
        <v>0.3820874568749284</v>
      </c>
      <c r="V27">
        <f>Table1[[#This Row],[calc_%_H2_umol/h]]/Table1[[#This Row],[PCAT_Gee-pt/g-c3n4]]</f>
        <v>77.03376146671944</v>
      </c>
      <c r="W27">
        <v>1.6909178805864771E-2</v>
      </c>
      <c r="X27">
        <v>9.6166923067942684E-3</v>
      </c>
      <c r="Y27">
        <v>4.6087891305042421E-2</v>
      </c>
      <c r="Z27">
        <v>1.152197282626061E-2</v>
      </c>
      <c r="AA27">
        <v>1.327507502855472E-2</v>
      </c>
      <c r="AB27">
        <v>7.2298157035115083E-3</v>
      </c>
    </row>
    <row r="28" spans="1:28" hidden="1" x14ac:dyDescent="0.25">
      <c r="A28" s="1" t="s">
        <v>103</v>
      </c>
      <c r="B28" t="s">
        <v>104</v>
      </c>
      <c r="C28" t="s">
        <v>26</v>
      </c>
      <c r="D28">
        <v>4.9899999999999996E-3</v>
      </c>
      <c r="E28">
        <v>1</v>
      </c>
      <c r="F28">
        <v>2</v>
      </c>
      <c r="G28">
        <v>0</v>
      </c>
      <c r="H28">
        <v>1</v>
      </c>
      <c r="I28">
        <v>1</v>
      </c>
      <c r="J28">
        <v>0</v>
      </c>
      <c r="K28">
        <v>0</v>
      </c>
      <c r="L28" t="s">
        <v>241</v>
      </c>
      <c r="M28" t="s">
        <v>105</v>
      </c>
      <c r="N28">
        <v>12</v>
      </c>
      <c r="O28">
        <v>12</v>
      </c>
      <c r="P28">
        <v>0.96210200000000001</v>
      </c>
      <c r="Q28">
        <v>99.336542029191037</v>
      </c>
      <c r="R28">
        <v>0.62638895158494579</v>
      </c>
      <c r="S28">
        <v>6.9495294179491331E-3</v>
      </c>
      <c r="T28">
        <v>1.707294378205614</v>
      </c>
      <c r="U28">
        <v>0.42682359455140362</v>
      </c>
      <c r="V28">
        <f>Table1[[#This Row],[calc_%_H2_umol/h]]/Table1[[#This Row],[PCAT_Gee-pt/g-c3n4]]</f>
        <v>85.535790491263256</v>
      </c>
      <c r="W28">
        <v>1.652534245500006E-2</v>
      </c>
      <c r="X28">
        <v>9.1730494877003636E-3</v>
      </c>
      <c r="Y28">
        <v>4.5041701645527933E-2</v>
      </c>
      <c r="Z28">
        <v>1.126042541138198E-2</v>
      </c>
      <c r="AA28">
        <v>1.36833974979765E-2</v>
      </c>
      <c r="AB28">
        <v>6.8602792710382807E-3</v>
      </c>
    </row>
    <row r="29" spans="1:28" hidden="1" x14ac:dyDescent="0.25">
      <c r="A29" s="1" t="s">
        <v>106</v>
      </c>
      <c r="B29" t="s">
        <v>107</v>
      </c>
      <c r="C29" t="s">
        <v>26</v>
      </c>
      <c r="D29">
        <v>5.0400000000000002E-3</v>
      </c>
      <c r="E29">
        <v>1</v>
      </c>
      <c r="F29">
        <v>2</v>
      </c>
      <c r="G29">
        <v>0</v>
      </c>
      <c r="H29">
        <v>1</v>
      </c>
      <c r="I29">
        <v>1</v>
      </c>
      <c r="J29">
        <v>0</v>
      </c>
      <c r="K29">
        <v>0</v>
      </c>
      <c r="L29" t="s">
        <v>241</v>
      </c>
      <c r="M29" t="s">
        <v>108</v>
      </c>
      <c r="N29">
        <v>12</v>
      </c>
      <c r="O29">
        <v>13</v>
      </c>
      <c r="P29">
        <v>0.95932700000000004</v>
      </c>
      <c r="Q29">
        <v>99.398084602107616</v>
      </c>
      <c r="R29">
        <v>0.56549417185490447</v>
      </c>
      <c r="S29">
        <v>5.5812269330469478E-3</v>
      </c>
      <c r="T29">
        <v>1.541318725486795</v>
      </c>
      <c r="U29">
        <v>0.38532968137169871</v>
      </c>
      <c r="V29">
        <f>Table1[[#This Row],[calc_%_H2_umol/h]]/Table1[[#This Row],[PCAT_Gee-pt/g-c3n4]]</f>
        <v>76.454301859464024</v>
      </c>
      <c r="W29">
        <v>1.635007678803584E-2</v>
      </c>
      <c r="X29">
        <v>9.415986419266326E-3</v>
      </c>
      <c r="Y29">
        <v>4.4563995122858073E-2</v>
      </c>
      <c r="Z29">
        <v>1.114099878071452E-2</v>
      </c>
      <c r="AA29">
        <v>1.3398662840629801E-2</v>
      </c>
      <c r="AB29">
        <v>6.6724864088170124E-3</v>
      </c>
    </row>
    <row r="30" spans="1:28" hidden="1" x14ac:dyDescent="0.25">
      <c r="A30" s="1" t="s">
        <v>109</v>
      </c>
      <c r="B30" t="s">
        <v>110</v>
      </c>
      <c r="C30" t="s">
        <v>26</v>
      </c>
      <c r="D30">
        <v>5.0099999999999997E-3</v>
      </c>
      <c r="E30">
        <v>1</v>
      </c>
      <c r="F30">
        <v>3</v>
      </c>
      <c r="G30">
        <v>0</v>
      </c>
      <c r="H30">
        <v>1</v>
      </c>
      <c r="I30">
        <v>0</v>
      </c>
      <c r="J30">
        <v>0</v>
      </c>
      <c r="K30">
        <v>0</v>
      </c>
      <c r="L30" t="s">
        <v>241</v>
      </c>
      <c r="M30" t="s">
        <v>111</v>
      </c>
      <c r="N30">
        <v>12</v>
      </c>
      <c r="O30">
        <v>14</v>
      </c>
      <c r="P30">
        <v>0.911852</v>
      </c>
      <c r="Q30">
        <v>99.242847375313858</v>
      </c>
      <c r="R30">
        <v>0.71686161801520787</v>
      </c>
      <c r="S30">
        <v>8.0975467783179263E-3</v>
      </c>
      <c r="T30">
        <v>1.9538879274481751</v>
      </c>
      <c r="U30">
        <v>0.48847198186204382</v>
      </c>
      <c r="V30">
        <f>Table1[[#This Row],[calc_%_H2_umol/h]]/Table1[[#This Row],[PCAT_Gee-pt/g-c3n4]]</f>
        <v>97.499397577254257</v>
      </c>
      <c r="W30">
        <v>1.7028839782692758E-2</v>
      </c>
      <c r="X30">
        <v>9.2179538135797445E-3</v>
      </c>
      <c r="Y30">
        <v>4.6414040916257747E-2</v>
      </c>
      <c r="Z30">
        <v>1.160351022906444E-2</v>
      </c>
      <c r="AA30">
        <v>1.638128255063984E-2</v>
      </c>
      <c r="AB30">
        <v>6.8808843376061439E-3</v>
      </c>
    </row>
    <row r="31" spans="1:28" hidden="1" x14ac:dyDescent="0.25">
      <c r="A31" s="1" t="s">
        <v>112</v>
      </c>
      <c r="B31" t="s">
        <v>113</v>
      </c>
      <c r="C31" t="s">
        <v>26</v>
      </c>
      <c r="D31">
        <v>5.0499999999999998E-3</v>
      </c>
      <c r="E31">
        <v>1</v>
      </c>
      <c r="F31">
        <v>3</v>
      </c>
      <c r="G31">
        <v>0</v>
      </c>
      <c r="H31">
        <v>1</v>
      </c>
      <c r="I31">
        <v>0</v>
      </c>
      <c r="J31">
        <v>0</v>
      </c>
      <c r="K31">
        <v>0</v>
      </c>
      <c r="L31" t="s">
        <v>241</v>
      </c>
      <c r="M31" t="s">
        <v>114</v>
      </c>
      <c r="N31">
        <v>12</v>
      </c>
      <c r="O31">
        <v>15</v>
      </c>
      <c r="P31">
        <v>0.89512700000000001</v>
      </c>
      <c r="Q31">
        <v>99.472308268552126</v>
      </c>
      <c r="R31">
        <v>0.46432905715496919</v>
      </c>
      <c r="S31">
        <v>4.2396425829745298E-3</v>
      </c>
      <c r="T31">
        <v>1.2655816915549261</v>
      </c>
      <c r="U31">
        <v>0.31639542288873151</v>
      </c>
      <c r="V31">
        <f>Table1[[#This Row],[calc_%_H2_umol/h]]/Table1[[#This Row],[PCAT_Gee-pt/g-c3n4]]</f>
        <v>62.652558987867629</v>
      </c>
      <c r="W31">
        <v>1.662642987987201E-2</v>
      </c>
      <c r="X31">
        <v>9.4534460686204504E-3</v>
      </c>
      <c r="Y31">
        <v>4.5317226926991583E-2</v>
      </c>
      <c r="Z31">
        <v>1.1329306731747899E-2</v>
      </c>
      <c r="AA31">
        <v>3.9875983066347737E-2</v>
      </c>
      <c r="AB31">
        <v>6.8602613466738609E-3</v>
      </c>
    </row>
    <row r="32" spans="1:28" hidden="1" x14ac:dyDescent="0.25">
      <c r="A32" s="1" t="s">
        <v>115</v>
      </c>
      <c r="B32" t="s">
        <v>116</v>
      </c>
      <c r="C32" t="s">
        <v>26</v>
      </c>
      <c r="D32">
        <v>4.9800000000000001E-3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243</v>
      </c>
      <c r="M32" t="s">
        <v>117</v>
      </c>
      <c r="N32">
        <v>13</v>
      </c>
      <c r="O32">
        <v>1</v>
      </c>
      <c r="P32">
        <v>1.5086200000000001</v>
      </c>
      <c r="Q32">
        <v>96.014078985733789</v>
      </c>
      <c r="R32">
        <v>1.256402537501033E-2</v>
      </c>
      <c r="S32">
        <v>2.0363206696542651E-4</v>
      </c>
      <c r="T32">
        <v>3.4244681098081098E-2</v>
      </c>
      <c r="U32">
        <v>8.5611702745202745E-3</v>
      </c>
      <c r="V32">
        <f>Table1[[#This Row],[calc_%_H2_umol/h]]/Table1[[#This Row],[PCAT_Gee-pt/g-c3n4]]</f>
        <v>1.7191104968916213</v>
      </c>
      <c r="W32">
        <v>3.7503518263785081</v>
      </c>
      <c r="X32">
        <v>4.3736489598933517E-2</v>
      </c>
      <c r="Y32">
        <v>10.22201073832457</v>
      </c>
      <c r="Z32">
        <v>2.555502684581143</v>
      </c>
      <c r="AA32">
        <v>0.18191357569432451</v>
      </c>
      <c r="AB32">
        <v>4.1091586818363418E-2</v>
      </c>
    </row>
    <row r="33" spans="1:28" hidden="1" x14ac:dyDescent="0.25">
      <c r="A33" s="1" t="s">
        <v>118</v>
      </c>
      <c r="B33" t="s">
        <v>119</v>
      </c>
      <c r="C33" t="s">
        <v>26</v>
      </c>
      <c r="D33">
        <v>4.9800000000000001E-3</v>
      </c>
      <c r="E33">
        <v>1</v>
      </c>
      <c r="F33">
        <v>2</v>
      </c>
      <c r="G33">
        <v>0</v>
      </c>
      <c r="H33">
        <v>1</v>
      </c>
      <c r="I33">
        <v>0</v>
      </c>
      <c r="J33">
        <v>1</v>
      </c>
      <c r="K33">
        <v>0</v>
      </c>
      <c r="L33" t="s">
        <v>242</v>
      </c>
      <c r="M33" t="s">
        <v>120</v>
      </c>
      <c r="N33">
        <v>13</v>
      </c>
      <c r="O33">
        <v>2</v>
      </c>
      <c r="P33">
        <v>0.91747699999999999</v>
      </c>
      <c r="Q33">
        <v>99.557574894788146</v>
      </c>
      <c r="R33">
        <v>0.33457701000953438</v>
      </c>
      <c r="S33">
        <v>7.6340881616366518E-3</v>
      </c>
      <c r="T33">
        <v>0.91192771970317443</v>
      </c>
      <c r="U33">
        <v>0.22798192992579361</v>
      </c>
      <c r="V33">
        <f>Table1[[#This Row],[calc_%_H2_umol/h]]/Table1[[#This Row],[PCAT_Gee-pt/g-c3n4]]</f>
        <v>45.779504001163374</v>
      </c>
      <c r="W33">
        <v>3.6145638097754167E-2</v>
      </c>
      <c r="X33">
        <v>1.7866687112867291E-2</v>
      </c>
      <c r="Y33">
        <v>9.8519050447494372E-2</v>
      </c>
      <c r="Z33">
        <v>2.4629762611873589E-2</v>
      </c>
      <c r="AA33">
        <v>5.7056934797124689E-2</v>
      </c>
      <c r="AB33">
        <v>1.464552230743461E-2</v>
      </c>
    </row>
    <row r="34" spans="1:28" hidden="1" x14ac:dyDescent="0.25">
      <c r="A34" s="1" t="s">
        <v>121</v>
      </c>
      <c r="B34" t="s">
        <v>122</v>
      </c>
      <c r="C34" t="s">
        <v>26</v>
      </c>
      <c r="D34">
        <v>4.9899999999999996E-3</v>
      </c>
      <c r="E34">
        <v>1</v>
      </c>
      <c r="F34">
        <v>2</v>
      </c>
      <c r="G34">
        <v>0</v>
      </c>
      <c r="H34">
        <v>1</v>
      </c>
      <c r="I34">
        <v>0</v>
      </c>
      <c r="J34">
        <v>1</v>
      </c>
      <c r="K34">
        <v>0</v>
      </c>
      <c r="L34" t="s">
        <v>242</v>
      </c>
      <c r="M34" t="s">
        <v>123</v>
      </c>
      <c r="N34">
        <v>13</v>
      </c>
      <c r="O34">
        <v>3</v>
      </c>
      <c r="P34">
        <v>0.911852</v>
      </c>
      <c r="Q34">
        <v>99.70952061806679</v>
      </c>
      <c r="R34">
        <v>0.216253006591585</v>
      </c>
      <c r="S34">
        <v>2.4613324904478929E-3</v>
      </c>
      <c r="T34">
        <v>0.5894221816806835</v>
      </c>
      <c r="U34">
        <v>0.1473555454201709</v>
      </c>
      <c r="V34">
        <f>Table1[[#This Row],[calc_%_H2_umol/h]]/Table1[[#This Row],[PCAT_Gee-pt/g-c3n4]]</f>
        <v>29.530169422879943</v>
      </c>
      <c r="W34">
        <v>3.3156087937878088E-2</v>
      </c>
      <c r="X34">
        <v>1.902560027551542E-2</v>
      </c>
      <c r="Y34">
        <v>9.0370691239680404E-2</v>
      </c>
      <c r="Z34">
        <v>2.2592672809920101E-2</v>
      </c>
      <c r="AA34">
        <v>2.831035630642478E-2</v>
      </c>
      <c r="AB34">
        <v>1.2759931097317651E-2</v>
      </c>
    </row>
    <row r="35" spans="1:28" hidden="1" x14ac:dyDescent="0.25">
      <c r="A35" s="1" t="s">
        <v>124</v>
      </c>
      <c r="B35" t="s">
        <v>125</v>
      </c>
      <c r="C35" t="s">
        <v>26</v>
      </c>
      <c r="D35">
        <v>5.0000000000000001E-3</v>
      </c>
      <c r="E35">
        <v>1</v>
      </c>
      <c r="F35">
        <v>2</v>
      </c>
      <c r="G35">
        <v>0</v>
      </c>
      <c r="H35">
        <v>1</v>
      </c>
      <c r="I35">
        <v>0</v>
      </c>
      <c r="J35">
        <v>1</v>
      </c>
      <c r="K35">
        <v>0</v>
      </c>
      <c r="L35" t="s">
        <v>242</v>
      </c>
      <c r="M35" t="s">
        <v>126</v>
      </c>
      <c r="N35">
        <v>13</v>
      </c>
      <c r="O35">
        <v>4</v>
      </c>
      <c r="P35">
        <v>0.911852</v>
      </c>
      <c r="Q35">
        <v>99.731620632969992</v>
      </c>
      <c r="R35">
        <v>0.20378111603945789</v>
      </c>
      <c r="S35">
        <v>1.9391994959467071E-3</v>
      </c>
      <c r="T35">
        <v>0.55542862452843111</v>
      </c>
      <c r="U35">
        <v>0.13885715613210781</v>
      </c>
      <c r="V35">
        <f>Table1[[#This Row],[calc_%_H2_umol/h]]/Table1[[#This Row],[PCAT_Gee-pt/g-c3n4]]</f>
        <v>27.771431226421562</v>
      </c>
      <c r="W35">
        <v>3.0242691747547259E-2</v>
      </c>
      <c r="X35">
        <v>1.7388404633288002E-2</v>
      </c>
      <c r="Y35">
        <v>8.2429898343107488E-2</v>
      </c>
      <c r="Z35">
        <v>2.0607474585776869E-2</v>
      </c>
      <c r="AA35">
        <v>2.258985871154754E-2</v>
      </c>
      <c r="AB35">
        <v>1.176570053145305E-2</v>
      </c>
    </row>
    <row r="36" spans="1:28" hidden="1" x14ac:dyDescent="0.25">
      <c r="A36" s="1" t="s">
        <v>127</v>
      </c>
      <c r="B36" t="s">
        <v>128</v>
      </c>
      <c r="C36" t="s">
        <v>26</v>
      </c>
      <c r="D36">
        <v>5.0099999999999997E-3</v>
      </c>
      <c r="E36">
        <v>1</v>
      </c>
      <c r="F36">
        <v>2</v>
      </c>
      <c r="G36">
        <v>0</v>
      </c>
      <c r="H36">
        <v>1</v>
      </c>
      <c r="I36">
        <v>0</v>
      </c>
      <c r="J36">
        <v>1</v>
      </c>
      <c r="K36">
        <v>0</v>
      </c>
      <c r="L36" t="s">
        <v>242</v>
      </c>
      <c r="M36" t="s">
        <v>129</v>
      </c>
      <c r="N36">
        <v>13</v>
      </c>
      <c r="O36">
        <v>5</v>
      </c>
      <c r="P36">
        <v>0.93697699999999995</v>
      </c>
      <c r="Q36">
        <v>99.845030686707474</v>
      </c>
      <c r="R36">
        <v>9.9641638719318665E-2</v>
      </c>
      <c r="S36">
        <v>9.4600029081162273E-4</v>
      </c>
      <c r="T36">
        <v>0.27158462675665129</v>
      </c>
      <c r="U36">
        <v>6.7896156689162823E-2</v>
      </c>
      <c r="V36">
        <f>Table1[[#This Row],[calc_%_H2_umol/h]]/Table1[[#This Row],[PCAT_Gee-pt/g-c3n4]]</f>
        <v>13.552127083665235</v>
      </c>
      <c r="W36">
        <v>2.6671436932561989E-2</v>
      </c>
      <c r="X36">
        <v>1.523851439393277E-2</v>
      </c>
      <c r="Y36">
        <v>7.2696036892747562E-2</v>
      </c>
      <c r="Z36">
        <v>1.817400922318689E-2</v>
      </c>
      <c r="AA36">
        <v>1.7704024711370728E-2</v>
      </c>
      <c r="AB36">
        <v>1.095221292926939E-2</v>
      </c>
    </row>
    <row r="37" spans="1:28" hidden="1" x14ac:dyDescent="0.25">
      <c r="A37" s="1" t="s">
        <v>130</v>
      </c>
      <c r="B37" t="s">
        <v>131</v>
      </c>
      <c r="C37" t="s">
        <v>26</v>
      </c>
      <c r="D37">
        <v>4.96E-3</v>
      </c>
      <c r="E37">
        <v>1</v>
      </c>
      <c r="F37">
        <v>2</v>
      </c>
      <c r="G37">
        <v>0</v>
      </c>
      <c r="H37">
        <v>1</v>
      </c>
      <c r="I37">
        <v>0</v>
      </c>
      <c r="J37">
        <v>1</v>
      </c>
      <c r="K37">
        <v>0</v>
      </c>
      <c r="L37" t="s">
        <v>242</v>
      </c>
      <c r="M37" t="s">
        <v>132</v>
      </c>
      <c r="N37">
        <v>13</v>
      </c>
      <c r="O37">
        <v>6</v>
      </c>
      <c r="P37">
        <v>0.90352699999999997</v>
      </c>
      <c r="Q37">
        <v>99.709667121630758</v>
      </c>
      <c r="R37">
        <v>0.23554339878208189</v>
      </c>
      <c r="S37">
        <v>2.5152424151048112E-3</v>
      </c>
      <c r="T37">
        <v>0.64200034107650816</v>
      </c>
      <c r="U37">
        <v>0.16050008526912701</v>
      </c>
      <c r="V37">
        <f>Table1[[#This Row],[calc_%_H2_umol/h]]/Table1[[#This Row],[PCAT_Gee-pt/g-c3n4]]</f>
        <v>32.358888159098186</v>
      </c>
      <c r="W37">
        <v>2.600440775338721E-2</v>
      </c>
      <c r="X37">
        <v>1.4544295957635969E-2</v>
      </c>
      <c r="Y37">
        <v>7.0877972948894974E-2</v>
      </c>
      <c r="Z37">
        <v>1.771949323722374E-2</v>
      </c>
      <c r="AA37">
        <v>1.8686502122916691E-2</v>
      </c>
      <c r="AB37">
        <v>1.0098569710863431E-2</v>
      </c>
    </row>
    <row r="38" spans="1:28" hidden="1" x14ac:dyDescent="0.25">
      <c r="A38" s="1" t="s">
        <v>133</v>
      </c>
      <c r="B38" t="s">
        <v>134</v>
      </c>
      <c r="C38" t="s">
        <v>26</v>
      </c>
      <c r="D38">
        <v>5.0000000000000001E-3</v>
      </c>
      <c r="E38">
        <v>1</v>
      </c>
      <c r="F38">
        <v>2</v>
      </c>
      <c r="G38">
        <v>0</v>
      </c>
      <c r="H38">
        <v>1</v>
      </c>
      <c r="I38">
        <v>0</v>
      </c>
      <c r="J38">
        <v>1</v>
      </c>
      <c r="K38">
        <v>0</v>
      </c>
      <c r="L38" t="s">
        <v>242</v>
      </c>
      <c r="M38" t="s">
        <v>135</v>
      </c>
      <c r="N38">
        <v>13</v>
      </c>
      <c r="O38">
        <v>7</v>
      </c>
      <c r="P38">
        <v>0.900752</v>
      </c>
      <c r="Q38">
        <v>99.686308562244761</v>
      </c>
      <c r="R38">
        <v>0.26141308382340139</v>
      </c>
      <c r="S38">
        <v>2.9458396010460541E-3</v>
      </c>
      <c r="T38">
        <v>0.71251111194058381</v>
      </c>
      <c r="U38">
        <v>0.17812777798514601</v>
      </c>
      <c r="V38">
        <f>Table1[[#This Row],[calc_%_H2_umol/h]]/Table1[[#This Row],[PCAT_Gee-pt/g-c3n4]]</f>
        <v>35.625555597029198</v>
      </c>
      <c r="W38">
        <v>2.4062254539129701E-2</v>
      </c>
      <c r="X38">
        <v>1.35831450302495E-2</v>
      </c>
      <c r="Y38">
        <v>6.5584413322841859E-2</v>
      </c>
      <c r="Z38">
        <v>1.6396103330710461E-2</v>
      </c>
      <c r="AA38">
        <v>1.8324196331254591E-2</v>
      </c>
      <c r="AB38">
        <v>9.8919030614425668E-3</v>
      </c>
    </row>
    <row r="39" spans="1:28" hidden="1" x14ac:dyDescent="0.25">
      <c r="A39" s="1" t="s">
        <v>136</v>
      </c>
      <c r="B39" t="s">
        <v>137</v>
      </c>
      <c r="C39" t="s">
        <v>26</v>
      </c>
      <c r="D39">
        <v>4.9699999999999996E-3</v>
      </c>
      <c r="E39">
        <v>1</v>
      </c>
      <c r="F39">
        <v>2</v>
      </c>
      <c r="G39">
        <v>0</v>
      </c>
      <c r="H39">
        <v>1</v>
      </c>
      <c r="I39">
        <v>0</v>
      </c>
      <c r="J39">
        <v>1</v>
      </c>
      <c r="K39">
        <v>0</v>
      </c>
      <c r="L39" t="s">
        <v>242</v>
      </c>
      <c r="M39" t="s">
        <v>138</v>
      </c>
      <c r="N39">
        <v>13</v>
      </c>
      <c r="O39">
        <v>8</v>
      </c>
      <c r="P39">
        <v>0.900752</v>
      </c>
      <c r="Q39">
        <v>99.6365283533152</v>
      </c>
      <c r="R39">
        <v>0.31308595369063108</v>
      </c>
      <c r="S39">
        <v>3.8530686713291809E-3</v>
      </c>
      <c r="T39">
        <v>0.85335139976310581</v>
      </c>
      <c r="U39">
        <v>0.21333784994077651</v>
      </c>
      <c r="V39">
        <f>Table1[[#This Row],[calc_%_H2_umol/h]]/Table1[[#This Row],[PCAT_Gee-pt/g-c3n4]]</f>
        <v>42.925120712429887</v>
      </c>
      <c r="W39">
        <v>2.275843898574453E-2</v>
      </c>
      <c r="X39">
        <v>1.2924028949537021E-2</v>
      </c>
      <c r="Y39">
        <v>6.2030715642065193E-2</v>
      </c>
      <c r="Z39">
        <v>1.55076789105163E-2</v>
      </c>
      <c r="AA39">
        <v>1.8182238204300111E-2</v>
      </c>
      <c r="AB39">
        <v>9.4450158041243341E-3</v>
      </c>
    </row>
    <row r="40" spans="1:28" hidden="1" x14ac:dyDescent="0.25">
      <c r="A40" s="1" t="s">
        <v>139</v>
      </c>
      <c r="B40" t="s">
        <v>140</v>
      </c>
      <c r="C40" t="s">
        <v>26</v>
      </c>
      <c r="D40">
        <v>4.9800000000000001E-3</v>
      </c>
      <c r="E40">
        <v>1</v>
      </c>
      <c r="F40">
        <v>2</v>
      </c>
      <c r="G40">
        <v>0</v>
      </c>
      <c r="H40">
        <v>1</v>
      </c>
      <c r="I40">
        <v>0</v>
      </c>
      <c r="J40">
        <v>1</v>
      </c>
      <c r="K40">
        <v>0</v>
      </c>
      <c r="L40" t="s">
        <v>243</v>
      </c>
      <c r="M40" t="s">
        <v>141</v>
      </c>
      <c r="N40">
        <v>13</v>
      </c>
      <c r="O40">
        <v>9</v>
      </c>
      <c r="P40">
        <v>1.5336700000000001</v>
      </c>
      <c r="Q40">
        <v>97.325375806096503</v>
      </c>
      <c r="R40">
        <v>9.2956512429813246E-3</v>
      </c>
      <c r="S40">
        <v>1.5075401929501921E-4</v>
      </c>
      <c r="T40">
        <v>2.5336355420614139E-2</v>
      </c>
      <c r="U40">
        <v>6.3340888551535347E-3</v>
      </c>
      <c r="V40">
        <f>Table1[[#This Row],[calc_%_H2_umol/h]]/Table1[[#This Row],[PCAT_Gee-pt/g-c3n4]]</f>
        <v>1.2719053926011115</v>
      </c>
      <c r="W40">
        <v>2.5206474563467021</v>
      </c>
      <c r="X40">
        <v>1.651887231768075E-2</v>
      </c>
      <c r="Y40">
        <v>6.8703115225291489</v>
      </c>
      <c r="Z40">
        <v>1.717577880632287</v>
      </c>
      <c r="AA40">
        <v>0.11964596039607781</v>
      </c>
      <c r="AB40">
        <v>2.503512591773021E-2</v>
      </c>
    </row>
    <row r="41" spans="1:28" hidden="1" x14ac:dyDescent="0.25">
      <c r="A41" s="1" t="s">
        <v>142</v>
      </c>
      <c r="B41" t="s">
        <v>143</v>
      </c>
      <c r="C41" t="s">
        <v>26</v>
      </c>
      <c r="D41">
        <v>5.1000000000000004E-3</v>
      </c>
      <c r="E41">
        <v>1</v>
      </c>
      <c r="F41">
        <v>2</v>
      </c>
      <c r="G41">
        <v>0</v>
      </c>
      <c r="H41">
        <v>1</v>
      </c>
      <c r="I41">
        <v>0</v>
      </c>
      <c r="J41">
        <v>1</v>
      </c>
      <c r="K41">
        <v>0</v>
      </c>
      <c r="L41" t="s">
        <v>242</v>
      </c>
      <c r="M41" t="s">
        <v>144</v>
      </c>
      <c r="N41">
        <v>13</v>
      </c>
      <c r="O41">
        <v>10</v>
      </c>
      <c r="P41">
        <v>0.89790199999999998</v>
      </c>
      <c r="Q41">
        <v>99.607115329790247</v>
      </c>
      <c r="R41">
        <v>0.33980913724064821</v>
      </c>
      <c r="S41">
        <v>9.773111985539696E-3</v>
      </c>
      <c r="T41">
        <v>0.92618847795111992</v>
      </c>
      <c r="U41">
        <v>0.23154711948778001</v>
      </c>
      <c r="V41">
        <f>Table1[[#This Row],[calc_%_H2_umol/h]]/Table1[[#This Row],[PCAT_Gee-pt/g-c3n4]]</f>
        <v>45.401395977996074</v>
      </c>
      <c r="W41">
        <v>2.2656271758921369E-2</v>
      </c>
      <c r="X41">
        <v>1.030396105567377E-2</v>
      </c>
      <c r="Y41">
        <v>6.1752247237488983E-2</v>
      </c>
      <c r="Z41">
        <v>1.5438061809372241E-2</v>
      </c>
      <c r="AA41">
        <v>1.8003274137584589E-2</v>
      </c>
      <c r="AB41">
        <v>1.241598707259677E-2</v>
      </c>
    </row>
    <row r="42" spans="1:28" hidden="1" x14ac:dyDescent="0.25">
      <c r="A42" s="1" t="s">
        <v>145</v>
      </c>
      <c r="B42" t="s">
        <v>146</v>
      </c>
      <c r="C42" t="s">
        <v>26</v>
      </c>
      <c r="D42">
        <v>4.9899999999999996E-3</v>
      </c>
      <c r="E42">
        <v>1</v>
      </c>
      <c r="F42">
        <v>2</v>
      </c>
      <c r="G42">
        <v>0</v>
      </c>
      <c r="H42">
        <v>1</v>
      </c>
      <c r="I42">
        <v>0</v>
      </c>
      <c r="J42">
        <v>1</v>
      </c>
      <c r="K42">
        <v>0</v>
      </c>
      <c r="L42" t="s">
        <v>242</v>
      </c>
      <c r="M42" t="s">
        <v>147</v>
      </c>
      <c r="N42">
        <v>13</v>
      </c>
      <c r="O42">
        <v>11</v>
      </c>
      <c r="P42">
        <v>0.89790199999999998</v>
      </c>
      <c r="Q42">
        <v>99.694081543798262</v>
      </c>
      <c r="R42">
        <v>0.25525818729404981</v>
      </c>
      <c r="S42">
        <v>5.1350738459013893E-3</v>
      </c>
      <c r="T42">
        <v>0.69573524094795158</v>
      </c>
      <c r="U42">
        <v>0.1739338102369879</v>
      </c>
      <c r="V42">
        <f>Table1[[#This Row],[calc_%_H2_umol/h]]/Table1[[#This Row],[PCAT_Gee-pt/g-c3n4]]</f>
        <v>34.856474997392368</v>
      </c>
      <c r="W42">
        <v>2.218744042022824E-2</v>
      </c>
      <c r="X42">
        <v>1.13856247208926E-2</v>
      </c>
      <c r="Y42">
        <v>6.0474394065187537E-2</v>
      </c>
      <c r="Z42">
        <v>1.5118598516296881E-2</v>
      </c>
      <c r="AA42">
        <v>1.786793295417154E-2</v>
      </c>
      <c r="AB42">
        <v>1.060489553329102E-2</v>
      </c>
    </row>
    <row r="43" spans="1:28" hidden="1" x14ac:dyDescent="0.25">
      <c r="A43" s="1" t="s">
        <v>148</v>
      </c>
      <c r="B43" t="s">
        <v>149</v>
      </c>
      <c r="C43" t="s">
        <v>26</v>
      </c>
      <c r="D43">
        <v>4.9800000000000001E-3</v>
      </c>
      <c r="E43">
        <v>1</v>
      </c>
      <c r="F43">
        <v>2</v>
      </c>
      <c r="G43">
        <v>0</v>
      </c>
      <c r="H43">
        <v>1</v>
      </c>
      <c r="I43">
        <v>0</v>
      </c>
      <c r="J43">
        <v>1</v>
      </c>
      <c r="K43">
        <v>0</v>
      </c>
      <c r="L43" t="s">
        <v>242</v>
      </c>
      <c r="M43" t="s">
        <v>150</v>
      </c>
      <c r="N43">
        <v>13</v>
      </c>
      <c r="O43">
        <v>12</v>
      </c>
      <c r="P43">
        <v>0.90352699999999997</v>
      </c>
      <c r="Q43">
        <v>99.673553021284789</v>
      </c>
      <c r="R43">
        <v>0.2772851737854326</v>
      </c>
      <c r="S43">
        <v>4.7782876016653547E-3</v>
      </c>
      <c r="T43">
        <v>0.75577229956846748</v>
      </c>
      <c r="U43">
        <v>0.1889430748921169</v>
      </c>
      <c r="V43">
        <f>Table1[[#This Row],[calc_%_H2_umol/h]]/Table1[[#This Row],[PCAT_Gee-pt/g-c3n4]]</f>
        <v>37.940376484360826</v>
      </c>
      <c r="W43">
        <v>2.1288375845830911E-2</v>
      </c>
      <c r="X43">
        <v>1.099495380015042E-2</v>
      </c>
      <c r="Y43">
        <v>5.8023891243213319E-2</v>
      </c>
      <c r="Z43">
        <v>1.450597281080333E-2</v>
      </c>
      <c r="AA43">
        <v>1.7930617620441461E-2</v>
      </c>
      <c r="AB43">
        <v>9.9428114635007059E-3</v>
      </c>
    </row>
    <row r="44" spans="1:28" hidden="1" x14ac:dyDescent="0.25">
      <c r="A44" s="1" t="s">
        <v>151</v>
      </c>
      <c r="B44" t="s">
        <v>152</v>
      </c>
      <c r="C44" t="s">
        <v>26</v>
      </c>
      <c r="D44">
        <v>4.7800000000000004E-3</v>
      </c>
      <c r="E44">
        <v>1</v>
      </c>
      <c r="F44">
        <v>2</v>
      </c>
      <c r="G44">
        <v>0</v>
      </c>
      <c r="H44">
        <v>1</v>
      </c>
      <c r="I44">
        <v>0</v>
      </c>
      <c r="J44">
        <v>1</v>
      </c>
      <c r="K44">
        <v>0</v>
      </c>
      <c r="L44" t="s">
        <v>242</v>
      </c>
      <c r="M44" t="s">
        <v>153</v>
      </c>
      <c r="N44">
        <v>13</v>
      </c>
      <c r="O44">
        <v>13</v>
      </c>
      <c r="P44">
        <v>0.90630200000000005</v>
      </c>
      <c r="Q44">
        <v>99.699317433816645</v>
      </c>
      <c r="R44">
        <v>0.25336342846902798</v>
      </c>
      <c r="S44">
        <v>3.452474185779045E-3</v>
      </c>
      <c r="T44">
        <v>0.69057086012381685</v>
      </c>
      <c r="U44">
        <v>0.17264271503095421</v>
      </c>
      <c r="V44">
        <f>Table1[[#This Row],[calc_%_H2_umol/h]]/Table1[[#This Row],[PCAT_Gee-pt/g-c3n4]]</f>
        <v>36.117722809823057</v>
      </c>
      <c r="W44">
        <v>2.031449046199461E-2</v>
      </c>
      <c r="X44">
        <v>1.0440134068157461E-2</v>
      </c>
      <c r="Y44">
        <v>5.536945578959749E-2</v>
      </c>
      <c r="Z44">
        <v>1.3842363947399371E-2</v>
      </c>
      <c r="AA44">
        <v>1.7541924565164759E-2</v>
      </c>
      <c r="AB44">
        <v>9.462722687160776E-3</v>
      </c>
    </row>
    <row r="45" spans="1:28" hidden="1" x14ac:dyDescent="0.25">
      <c r="A45" s="1" t="s">
        <v>154</v>
      </c>
      <c r="B45" t="s">
        <v>155</v>
      </c>
      <c r="C45" t="s">
        <v>26</v>
      </c>
      <c r="D45">
        <v>5.0000000000000001E-3</v>
      </c>
      <c r="E45">
        <v>1</v>
      </c>
      <c r="F45">
        <v>3</v>
      </c>
      <c r="G45">
        <v>0</v>
      </c>
      <c r="H45">
        <v>1</v>
      </c>
      <c r="I45">
        <v>0</v>
      </c>
      <c r="J45">
        <v>0</v>
      </c>
      <c r="K45">
        <v>0</v>
      </c>
      <c r="L45" t="s">
        <v>242</v>
      </c>
      <c r="M45" t="s">
        <v>156</v>
      </c>
      <c r="N45">
        <v>13</v>
      </c>
      <c r="O45">
        <v>14</v>
      </c>
      <c r="P45">
        <v>0.90630200000000005</v>
      </c>
      <c r="Q45">
        <v>98.903126704606095</v>
      </c>
      <c r="R45">
        <v>1.050298468117461</v>
      </c>
      <c r="S45">
        <v>0.35591088302938478</v>
      </c>
      <c r="T45">
        <v>2.8627080115600272</v>
      </c>
      <c r="U45">
        <v>0.7156770028900068</v>
      </c>
      <c r="V45">
        <f>Table1[[#This Row],[calc_%_H2_umol/h]]/Table1[[#This Row],[PCAT_Gee-pt/g-c3n4]]</f>
        <v>143.13540057800137</v>
      </c>
      <c r="W45">
        <v>2.1426469410802621E-2</v>
      </c>
      <c r="X45">
        <v>9.8950380396493759E-3</v>
      </c>
      <c r="Y45">
        <v>5.8400280971266497E-2</v>
      </c>
      <c r="Z45">
        <v>1.4600070242816629E-2</v>
      </c>
      <c r="AA45">
        <v>1.7393786905765849E-2</v>
      </c>
      <c r="AB45">
        <v>7.754570959877213E-3</v>
      </c>
    </row>
    <row r="46" spans="1:28" hidden="1" x14ac:dyDescent="0.25">
      <c r="A46" s="1" t="s">
        <v>157</v>
      </c>
      <c r="B46" t="s">
        <v>158</v>
      </c>
      <c r="C46" t="s">
        <v>26</v>
      </c>
      <c r="D46">
        <v>4.9699999999999996E-3</v>
      </c>
      <c r="E46">
        <v>1</v>
      </c>
      <c r="F46">
        <v>3</v>
      </c>
      <c r="G46">
        <v>0</v>
      </c>
      <c r="H46">
        <v>1</v>
      </c>
      <c r="I46">
        <v>0</v>
      </c>
      <c r="J46">
        <v>0</v>
      </c>
      <c r="K46">
        <v>0</v>
      </c>
      <c r="L46" t="s">
        <v>242</v>
      </c>
      <c r="M46" t="s">
        <v>159</v>
      </c>
      <c r="N46">
        <v>13</v>
      </c>
      <c r="O46">
        <v>15</v>
      </c>
      <c r="P46">
        <v>0.89512700000000001</v>
      </c>
      <c r="Q46">
        <v>99.403861990084323</v>
      </c>
      <c r="R46">
        <v>0.52866554411939093</v>
      </c>
      <c r="S46">
        <v>5.713854219996011E-3</v>
      </c>
      <c r="T46">
        <v>1.4409381090490809</v>
      </c>
      <c r="U46">
        <v>0.36023452726227029</v>
      </c>
      <c r="V46">
        <f>Table1[[#This Row],[calc_%_H2_umol/h]]/Table1[[#This Row],[PCAT_Gee-pt/g-c3n4]]</f>
        <v>72.481796229833066</v>
      </c>
      <c r="W46">
        <v>1.945026791752686E-2</v>
      </c>
      <c r="X46">
        <v>9.9146123822951519E-3</v>
      </c>
      <c r="Y46">
        <v>5.3013918885641977E-2</v>
      </c>
      <c r="Z46">
        <v>1.3253479721410491E-2</v>
      </c>
      <c r="AA46">
        <v>3.9913557298124819E-2</v>
      </c>
      <c r="AB46">
        <v>8.1086405806307209E-3</v>
      </c>
    </row>
    <row r="47" spans="1:28" hidden="1" x14ac:dyDescent="0.25">
      <c r="A47" s="1" t="s">
        <v>160</v>
      </c>
      <c r="B47" t="s">
        <v>161</v>
      </c>
      <c r="C47" t="s">
        <v>162</v>
      </c>
      <c r="D47">
        <v>4.96E-3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243</v>
      </c>
      <c r="M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>Table1[[#This Row],[calc_%_H2_umol/h]]/Table1[[#This Row],[PCAT_Gee-pt/g-c3n4]]</f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idden="1" x14ac:dyDescent="0.25">
      <c r="A48" s="1" t="s">
        <v>163</v>
      </c>
      <c r="B48" t="s">
        <v>164</v>
      </c>
      <c r="C48" t="s">
        <v>162</v>
      </c>
      <c r="D48">
        <v>4.9899999999999996E-3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243</v>
      </c>
      <c r="M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>Table1[[#This Row],[calc_%_H2_umol/h]]/Table1[[#This Row],[PCAT_Gee-pt/g-c3n4]]</f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hidden="1" x14ac:dyDescent="0.25">
      <c r="A49" s="1" t="s">
        <v>165</v>
      </c>
      <c r="B49" t="s">
        <v>166</v>
      </c>
      <c r="C49" t="s">
        <v>162</v>
      </c>
      <c r="D49">
        <v>5.0299999999999997E-3</v>
      </c>
      <c r="E49">
        <v>1</v>
      </c>
      <c r="F49">
        <v>2</v>
      </c>
      <c r="G49">
        <v>0</v>
      </c>
      <c r="H49">
        <v>1</v>
      </c>
      <c r="I49">
        <v>0</v>
      </c>
      <c r="J49">
        <v>0</v>
      </c>
      <c r="K49">
        <v>1</v>
      </c>
      <c r="L49" t="s">
        <v>243</v>
      </c>
      <c r="M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>Table1[[#This Row],[calc_%_H2_umol/h]]/Table1[[#This Row],[PCAT_Gee-pt/g-c3n4]]</f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hidden="1" x14ac:dyDescent="0.25">
      <c r="A50" s="1" t="s">
        <v>167</v>
      </c>
      <c r="B50" t="s">
        <v>168</v>
      </c>
      <c r="C50" t="s">
        <v>162</v>
      </c>
      <c r="D50">
        <v>5.0000000000000001E-3</v>
      </c>
      <c r="E50">
        <v>1</v>
      </c>
      <c r="F50">
        <v>2</v>
      </c>
      <c r="G50">
        <v>0</v>
      </c>
      <c r="H50">
        <v>1</v>
      </c>
      <c r="I50">
        <v>0</v>
      </c>
      <c r="J50">
        <v>0</v>
      </c>
      <c r="K50">
        <v>1</v>
      </c>
      <c r="L50" t="s">
        <v>243</v>
      </c>
      <c r="M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>Table1[[#This Row],[calc_%_H2_umol/h]]/Table1[[#This Row],[PCAT_Gee-pt/g-c3n4]]</f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hidden="1" x14ac:dyDescent="0.25">
      <c r="A51" s="1" t="s">
        <v>169</v>
      </c>
      <c r="B51" t="s">
        <v>170</v>
      </c>
      <c r="C51" t="s">
        <v>162</v>
      </c>
      <c r="D51">
        <v>4.9800000000000001E-3</v>
      </c>
      <c r="E51">
        <v>1</v>
      </c>
      <c r="F51">
        <v>2</v>
      </c>
      <c r="G51">
        <v>0</v>
      </c>
      <c r="H51">
        <v>1</v>
      </c>
      <c r="I51">
        <v>0</v>
      </c>
      <c r="J51">
        <v>0</v>
      </c>
      <c r="K51">
        <v>1</v>
      </c>
      <c r="L51" t="s">
        <v>243</v>
      </c>
      <c r="M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>Table1[[#This Row],[calc_%_H2_umol/h]]/Table1[[#This Row],[PCAT_Gee-pt/g-c3n4]]</f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hidden="1" x14ac:dyDescent="0.25">
      <c r="A52" s="1" t="s">
        <v>171</v>
      </c>
      <c r="B52" t="s">
        <v>172</v>
      </c>
      <c r="C52" t="s">
        <v>162</v>
      </c>
      <c r="D52">
        <v>5.0000000000000001E-3</v>
      </c>
      <c r="E52">
        <v>1</v>
      </c>
      <c r="F52">
        <v>2</v>
      </c>
      <c r="G52">
        <v>0</v>
      </c>
      <c r="H52">
        <v>1</v>
      </c>
      <c r="I52">
        <v>0</v>
      </c>
      <c r="J52">
        <v>0</v>
      </c>
      <c r="K52">
        <v>1</v>
      </c>
      <c r="L52" t="s">
        <v>243</v>
      </c>
      <c r="M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>Table1[[#This Row],[calc_%_H2_umol/h]]/Table1[[#This Row],[PCAT_Gee-pt/g-c3n4]]</f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hidden="1" x14ac:dyDescent="0.25">
      <c r="A53" s="1" t="s">
        <v>173</v>
      </c>
      <c r="B53" t="s">
        <v>174</v>
      </c>
      <c r="C53" t="s">
        <v>162</v>
      </c>
      <c r="D53">
        <v>4.9899999999999996E-3</v>
      </c>
      <c r="E53">
        <v>1</v>
      </c>
      <c r="F53">
        <v>2</v>
      </c>
      <c r="G53">
        <v>0</v>
      </c>
      <c r="H53">
        <v>1</v>
      </c>
      <c r="I53">
        <v>0</v>
      </c>
      <c r="J53">
        <v>0</v>
      </c>
      <c r="K53">
        <v>1</v>
      </c>
      <c r="L53" t="s">
        <v>243</v>
      </c>
      <c r="M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>Table1[[#This Row],[calc_%_H2_umol/h]]/Table1[[#This Row],[PCAT_Gee-pt/g-c3n4]]</f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hidden="1" x14ac:dyDescent="0.25">
      <c r="A54" s="1" t="s">
        <v>175</v>
      </c>
      <c r="B54" t="s">
        <v>176</v>
      </c>
      <c r="C54" t="s">
        <v>162</v>
      </c>
      <c r="D54">
        <v>4.9800000000000001E-3</v>
      </c>
      <c r="E54">
        <v>1</v>
      </c>
      <c r="F54">
        <v>2</v>
      </c>
      <c r="G54">
        <v>0</v>
      </c>
      <c r="H54">
        <v>1</v>
      </c>
      <c r="I54">
        <v>0</v>
      </c>
      <c r="J54">
        <v>0</v>
      </c>
      <c r="K54">
        <v>1</v>
      </c>
      <c r="L54" t="s">
        <v>243</v>
      </c>
      <c r="M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>Table1[[#This Row],[calc_%_H2_umol/h]]/Table1[[#This Row],[PCAT_Gee-pt/g-c3n4]]</f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idden="1" x14ac:dyDescent="0.25">
      <c r="A55" s="1" t="s">
        <v>177</v>
      </c>
      <c r="B55" t="s">
        <v>178</v>
      </c>
      <c r="C55" t="s">
        <v>162</v>
      </c>
      <c r="D55">
        <v>4.96E-3</v>
      </c>
      <c r="E55">
        <v>1</v>
      </c>
      <c r="F55">
        <v>2</v>
      </c>
      <c r="G55">
        <v>0</v>
      </c>
      <c r="H55">
        <v>1</v>
      </c>
      <c r="I55">
        <v>0</v>
      </c>
      <c r="J55">
        <v>0</v>
      </c>
      <c r="K55">
        <v>1</v>
      </c>
      <c r="L55" t="s">
        <v>243</v>
      </c>
      <c r="M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>Table1[[#This Row],[calc_%_H2_umol/h]]/Table1[[#This Row],[PCAT_Gee-pt/g-c3n4]]</f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idden="1" x14ac:dyDescent="0.25">
      <c r="A56" s="1" t="s">
        <v>179</v>
      </c>
      <c r="B56" t="s">
        <v>180</v>
      </c>
      <c r="C56" t="s">
        <v>162</v>
      </c>
      <c r="D56">
        <v>5.0000000000000001E-3</v>
      </c>
      <c r="E56">
        <v>1</v>
      </c>
      <c r="F56">
        <v>2</v>
      </c>
      <c r="G56">
        <v>0</v>
      </c>
      <c r="H56">
        <v>1</v>
      </c>
      <c r="I56">
        <v>0</v>
      </c>
      <c r="J56">
        <v>0</v>
      </c>
      <c r="K56">
        <v>1</v>
      </c>
      <c r="L56" t="s">
        <v>243</v>
      </c>
      <c r="M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>Table1[[#This Row],[calc_%_H2_umol/h]]/Table1[[#This Row],[PCAT_Gee-pt/g-c3n4]]</f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hidden="1" x14ac:dyDescent="0.25">
      <c r="A57" s="1" t="s">
        <v>181</v>
      </c>
      <c r="B57" t="s">
        <v>182</v>
      </c>
      <c r="C57" t="s">
        <v>162</v>
      </c>
      <c r="D57">
        <v>5.0200000000000002E-3</v>
      </c>
      <c r="E57">
        <v>1</v>
      </c>
      <c r="F57">
        <v>2</v>
      </c>
      <c r="G57">
        <v>0</v>
      </c>
      <c r="H57">
        <v>1</v>
      </c>
      <c r="I57">
        <v>0</v>
      </c>
      <c r="J57">
        <v>0</v>
      </c>
      <c r="K57">
        <v>1</v>
      </c>
      <c r="L57" t="s">
        <v>243</v>
      </c>
      <c r="M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>Table1[[#This Row],[calc_%_H2_umol/h]]/Table1[[#This Row],[PCAT_Gee-pt/g-c3n4]]</f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hidden="1" x14ac:dyDescent="0.25">
      <c r="A58" s="1" t="s">
        <v>183</v>
      </c>
      <c r="B58" t="s">
        <v>184</v>
      </c>
      <c r="C58" t="s">
        <v>185</v>
      </c>
      <c r="D58">
        <v>5.0000000000000001E-3</v>
      </c>
      <c r="E58">
        <v>1</v>
      </c>
      <c r="F58">
        <v>2</v>
      </c>
      <c r="G58">
        <v>0</v>
      </c>
      <c r="H58">
        <v>1</v>
      </c>
      <c r="I58">
        <v>0</v>
      </c>
      <c r="J58">
        <v>0</v>
      </c>
      <c r="K58">
        <v>1</v>
      </c>
      <c r="L58" t="s">
        <v>243</v>
      </c>
      <c r="M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>Table1[[#This Row],[calc_%_H2_umol/h]]/Table1[[#This Row],[PCAT_Gee-pt/g-c3n4]]</f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hidden="1" x14ac:dyDescent="0.25">
      <c r="A59" s="1" t="s">
        <v>186</v>
      </c>
      <c r="B59" t="s">
        <v>187</v>
      </c>
      <c r="C59" t="s">
        <v>185</v>
      </c>
      <c r="D59">
        <v>4.96E-3</v>
      </c>
      <c r="E59">
        <v>1</v>
      </c>
      <c r="F59">
        <v>2</v>
      </c>
      <c r="G59">
        <v>0</v>
      </c>
      <c r="H59">
        <v>1</v>
      </c>
      <c r="I59">
        <v>0</v>
      </c>
      <c r="J59">
        <v>0</v>
      </c>
      <c r="K59">
        <v>1</v>
      </c>
      <c r="L59" t="s">
        <v>243</v>
      </c>
      <c r="M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>Table1[[#This Row],[calc_%_H2_umol/h]]/Table1[[#This Row],[PCAT_Gee-pt/g-c3n4]]</f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hidden="1" x14ac:dyDescent="0.25">
      <c r="A60" s="1" t="s">
        <v>188</v>
      </c>
      <c r="B60" t="s">
        <v>189</v>
      </c>
      <c r="C60" t="s">
        <v>162</v>
      </c>
      <c r="D60">
        <v>4.9899999999999996E-3</v>
      </c>
      <c r="E60">
        <v>1</v>
      </c>
      <c r="F60">
        <v>3</v>
      </c>
      <c r="G60">
        <v>0</v>
      </c>
      <c r="H60">
        <v>1</v>
      </c>
      <c r="I60">
        <v>0</v>
      </c>
      <c r="J60">
        <v>0</v>
      </c>
      <c r="K60">
        <v>0</v>
      </c>
      <c r="L60" t="s">
        <v>243</v>
      </c>
      <c r="M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>Table1[[#This Row],[calc_%_H2_umol/h]]/Table1[[#This Row],[PCAT_Gee-pt/g-c3n4]]</f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hidden="1" x14ac:dyDescent="0.25">
      <c r="A61" s="1" t="s">
        <v>190</v>
      </c>
      <c r="B61" t="s">
        <v>191</v>
      </c>
      <c r="C61" t="s">
        <v>162</v>
      </c>
      <c r="D61">
        <v>5.0200000000000002E-3</v>
      </c>
      <c r="E61">
        <v>1</v>
      </c>
      <c r="F61">
        <v>3</v>
      </c>
      <c r="G61">
        <v>0</v>
      </c>
      <c r="H61">
        <v>1</v>
      </c>
      <c r="I61">
        <v>0</v>
      </c>
      <c r="J61">
        <v>0</v>
      </c>
      <c r="K61">
        <v>0</v>
      </c>
      <c r="L61" t="s">
        <v>243</v>
      </c>
      <c r="M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>Table1[[#This Row],[calc_%_H2_umol/h]]/Table1[[#This Row],[PCAT_Gee-pt/g-c3n4]]</f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idden="1" x14ac:dyDescent="0.25">
      <c r="A62" s="1" t="s">
        <v>192</v>
      </c>
      <c r="B62" t="s">
        <v>193</v>
      </c>
      <c r="C62" t="s">
        <v>26</v>
      </c>
      <c r="D62">
        <v>5.0099999999999997E-3</v>
      </c>
      <c r="E62">
        <v>1</v>
      </c>
      <c r="F62">
        <v>3</v>
      </c>
      <c r="G62">
        <v>0</v>
      </c>
      <c r="H62">
        <v>1</v>
      </c>
      <c r="I62">
        <v>0</v>
      </c>
      <c r="J62">
        <v>0</v>
      </c>
      <c r="K62">
        <v>0</v>
      </c>
      <c r="L62" t="s">
        <v>244</v>
      </c>
      <c r="M62" t="s">
        <v>194</v>
      </c>
      <c r="N62">
        <v>16</v>
      </c>
      <c r="O62">
        <v>1</v>
      </c>
      <c r="P62">
        <v>0.911852</v>
      </c>
      <c r="Q62">
        <v>99.256876361708521</v>
      </c>
      <c r="R62">
        <v>0.66266662639722429</v>
      </c>
      <c r="S62">
        <v>9.5396156434972169E-3</v>
      </c>
      <c r="T62">
        <v>1.8061733097459249</v>
      </c>
      <c r="U62">
        <v>0.45154332743648118</v>
      </c>
      <c r="V62">
        <f>Table1[[#This Row],[calc_%_H2_umol/h]]/Table1[[#This Row],[PCAT_Gee-pt/g-c3n4]]</f>
        <v>90.128408669956329</v>
      </c>
      <c r="W62">
        <v>3.8505766373194701E-2</v>
      </c>
      <c r="X62">
        <v>1.893010693957916E-2</v>
      </c>
      <c r="Y62">
        <v>0.10495184867343391</v>
      </c>
      <c r="Z62">
        <v>2.6237962168358459E-2</v>
      </c>
      <c r="AA62">
        <v>3.1374369656101797E-2</v>
      </c>
      <c r="AB62">
        <v>1.0576875864950271E-2</v>
      </c>
    </row>
    <row r="63" spans="1:28" hidden="1" x14ac:dyDescent="0.25">
      <c r="A63" s="1" t="s">
        <v>195</v>
      </c>
      <c r="B63" t="s">
        <v>196</v>
      </c>
      <c r="C63" t="s">
        <v>26</v>
      </c>
      <c r="D63">
        <v>5.0000000000000001E-3</v>
      </c>
      <c r="E63">
        <v>1</v>
      </c>
      <c r="F63">
        <v>3</v>
      </c>
      <c r="G63">
        <v>0</v>
      </c>
      <c r="H63">
        <v>1</v>
      </c>
      <c r="I63">
        <v>0</v>
      </c>
      <c r="J63">
        <v>0</v>
      </c>
      <c r="K63">
        <v>0</v>
      </c>
      <c r="L63" t="s">
        <v>244</v>
      </c>
      <c r="M63" t="s">
        <v>197</v>
      </c>
      <c r="N63">
        <v>16</v>
      </c>
      <c r="O63">
        <v>2</v>
      </c>
      <c r="P63">
        <v>0.91747699999999999</v>
      </c>
      <c r="Q63">
        <v>99.129464598824853</v>
      </c>
      <c r="R63">
        <v>0.80423097905454188</v>
      </c>
      <c r="S63">
        <v>9.9896792299468788E-3</v>
      </c>
      <c r="T63">
        <v>2.1920230646539638</v>
      </c>
      <c r="U63">
        <v>0.54800576616349106</v>
      </c>
      <c r="V63">
        <f>Table1[[#This Row],[calc_%_H2_umol/h]]/Table1[[#This Row],[PCAT_Gee-pt/g-c3n4]]</f>
        <v>109.60115323269821</v>
      </c>
      <c r="W63">
        <v>3.3062922127515673E-2</v>
      </c>
      <c r="X63">
        <v>1.8012347206773801E-2</v>
      </c>
      <c r="Y63">
        <v>9.0116757220138302E-2</v>
      </c>
      <c r="Z63">
        <v>2.2529189305034579E-2</v>
      </c>
      <c r="AA63">
        <v>2.4184247709955971E-2</v>
      </c>
      <c r="AB63">
        <v>9.0572522831258925E-3</v>
      </c>
    </row>
    <row r="64" spans="1:28" hidden="1" x14ac:dyDescent="0.25">
      <c r="A64" s="1" t="s">
        <v>198</v>
      </c>
      <c r="B64" t="s">
        <v>199</v>
      </c>
      <c r="C64" t="s">
        <v>26</v>
      </c>
      <c r="D64">
        <v>4.9699999999999996E-3</v>
      </c>
      <c r="E64">
        <v>1</v>
      </c>
      <c r="F64">
        <v>3</v>
      </c>
      <c r="G64">
        <v>0</v>
      </c>
      <c r="H64">
        <v>1</v>
      </c>
      <c r="I64">
        <v>0</v>
      </c>
      <c r="J64">
        <v>0</v>
      </c>
      <c r="K64">
        <v>0</v>
      </c>
      <c r="L64" t="s">
        <v>244</v>
      </c>
      <c r="M64" t="s">
        <v>200</v>
      </c>
      <c r="N64">
        <v>16</v>
      </c>
      <c r="O64">
        <v>3</v>
      </c>
      <c r="P64">
        <v>0.911852</v>
      </c>
      <c r="Q64">
        <v>98.990588859755434</v>
      </c>
      <c r="R64">
        <v>0.94997143451228327</v>
      </c>
      <c r="S64">
        <v>1.1904582044730669E-2</v>
      </c>
      <c r="T64">
        <v>2.5892552630357142</v>
      </c>
      <c r="U64">
        <v>0.64731381575892855</v>
      </c>
      <c r="V64">
        <f>Table1[[#This Row],[calc_%_H2_umol/h]]/Table1[[#This Row],[PCAT_Gee-pt/g-c3n4]]</f>
        <v>130.24422852292327</v>
      </c>
      <c r="W64">
        <v>3.008426869330668E-2</v>
      </c>
      <c r="X64">
        <v>1.716556292192899E-2</v>
      </c>
      <c r="Y64">
        <v>8.1998098278309534E-2</v>
      </c>
      <c r="Z64">
        <v>2.049952456957738E-2</v>
      </c>
      <c r="AA64">
        <v>2.083878922282895E-2</v>
      </c>
      <c r="AB64">
        <v>8.5166478161576211E-3</v>
      </c>
    </row>
    <row r="65" spans="1:28" hidden="1" x14ac:dyDescent="0.25">
      <c r="A65" s="1" t="s">
        <v>201</v>
      </c>
      <c r="B65" t="s">
        <v>202</v>
      </c>
      <c r="C65" t="s">
        <v>26</v>
      </c>
      <c r="D65">
        <v>5.0099999999999997E-3</v>
      </c>
      <c r="E65">
        <v>1</v>
      </c>
      <c r="F65">
        <v>3</v>
      </c>
      <c r="G65">
        <v>0</v>
      </c>
      <c r="H65">
        <v>1</v>
      </c>
      <c r="I65">
        <v>0</v>
      </c>
      <c r="J65">
        <v>0</v>
      </c>
      <c r="K65">
        <v>0</v>
      </c>
      <c r="L65" t="s">
        <v>244</v>
      </c>
      <c r="M65" t="s">
        <v>203</v>
      </c>
      <c r="N65">
        <v>16</v>
      </c>
      <c r="O65">
        <v>4</v>
      </c>
      <c r="P65">
        <v>0.91747699999999999</v>
      </c>
      <c r="Q65">
        <v>99.041284606535697</v>
      </c>
      <c r="R65">
        <v>0.90419074253930254</v>
      </c>
      <c r="S65">
        <v>1.014360791674866E-2</v>
      </c>
      <c r="T65">
        <v>2.464474776665285</v>
      </c>
      <c r="U65">
        <v>0.61611869416632126</v>
      </c>
      <c r="V65">
        <f>Table1[[#This Row],[calc_%_H2_umol/h]]/Table1[[#This Row],[PCAT_Gee-pt/g-c3n4]]</f>
        <v>122.9777832667308</v>
      </c>
      <c r="W65">
        <v>2.703564954658173E-2</v>
      </c>
      <c r="X65">
        <v>1.551142830465938E-2</v>
      </c>
      <c r="Y65">
        <v>7.3688739824071758E-2</v>
      </c>
      <c r="Z65">
        <v>1.842218495601794E-2</v>
      </c>
      <c r="AA65">
        <v>1.9542599228546731E-2</v>
      </c>
      <c r="AB65">
        <v>7.94640214986745E-3</v>
      </c>
    </row>
    <row r="66" spans="1:28" hidden="1" x14ac:dyDescent="0.25">
      <c r="A66" s="1" t="s">
        <v>204</v>
      </c>
      <c r="B66" t="s">
        <v>205</v>
      </c>
      <c r="C66" t="s">
        <v>26</v>
      </c>
      <c r="D66">
        <v>5.0800000000000003E-3</v>
      </c>
      <c r="E66">
        <v>1</v>
      </c>
      <c r="F66">
        <v>3</v>
      </c>
      <c r="G66">
        <v>0</v>
      </c>
      <c r="H66">
        <v>1</v>
      </c>
      <c r="I66">
        <v>0</v>
      </c>
      <c r="J66">
        <v>0</v>
      </c>
      <c r="K66">
        <v>0</v>
      </c>
      <c r="L66" t="s">
        <v>244</v>
      </c>
      <c r="M66" t="s">
        <v>206</v>
      </c>
      <c r="N66">
        <v>16</v>
      </c>
      <c r="O66">
        <v>5</v>
      </c>
      <c r="P66">
        <v>0.91470200000000002</v>
      </c>
      <c r="Q66">
        <v>98.970496938615014</v>
      </c>
      <c r="R66">
        <v>0.97900847408065705</v>
      </c>
      <c r="S66">
        <v>1.392579340209368E-2</v>
      </c>
      <c r="T66">
        <v>2.668399019146642</v>
      </c>
      <c r="U66">
        <v>0.6670997547866605</v>
      </c>
      <c r="V66">
        <f>Table1[[#This Row],[calc_%_H2_umol/h]]/Table1[[#This Row],[PCAT_Gee-pt/g-c3n4]]</f>
        <v>131.31884936745286</v>
      </c>
      <c r="W66">
        <v>2.4650449061240809E-2</v>
      </c>
      <c r="X66">
        <v>1.355469457021214E-2</v>
      </c>
      <c r="Y66">
        <v>6.718760443652716E-2</v>
      </c>
      <c r="Z66">
        <v>1.679690110913179E-2</v>
      </c>
      <c r="AA66">
        <v>1.7861536271400181E-2</v>
      </c>
      <c r="AB66">
        <v>7.9826019716951278E-3</v>
      </c>
    </row>
    <row r="67" spans="1:28" hidden="1" x14ac:dyDescent="0.25">
      <c r="A67" s="1" t="s">
        <v>207</v>
      </c>
      <c r="B67" t="s">
        <v>208</v>
      </c>
      <c r="C67" t="s">
        <v>26</v>
      </c>
      <c r="D67">
        <v>4.9899999999999996E-3</v>
      </c>
      <c r="E67">
        <v>1</v>
      </c>
      <c r="F67">
        <v>3</v>
      </c>
      <c r="G67">
        <v>0</v>
      </c>
      <c r="H67">
        <v>1</v>
      </c>
      <c r="I67">
        <v>0</v>
      </c>
      <c r="J67">
        <v>0</v>
      </c>
      <c r="K67">
        <v>0</v>
      </c>
      <c r="L67" t="s">
        <v>244</v>
      </c>
      <c r="M67" t="s">
        <v>209</v>
      </c>
      <c r="N67">
        <v>16</v>
      </c>
      <c r="O67">
        <v>6</v>
      </c>
      <c r="P67">
        <v>0.91470200000000002</v>
      </c>
      <c r="Q67">
        <v>99.060980823336337</v>
      </c>
      <c r="R67">
        <v>0.89214319046139867</v>
      </c>
      <c r="S67">
        <v>1.031088123690513E-2</v>
      </c>
      <c r="T67">
        <v>2.4316378023193939</v>
      </c>
      <c r="U67">
        <v>0.60790945057984846</v>
      </c>
      <c r="V67">
        <f>Table1[[#This Row],[calc_%_H2_umol/h]]/Table1[[#This Row],[PCAT_Gee-pt/g-c3n4]]</f>
        <v>121.82554119836644</v>
      </c>
      <c r="W67">
        <v>2.1718536101947988E-2</v>
      </c>
      <c r="X67">
        <v>1.187150219256273E-2</v>
      </c>
      <c r="Y67">
        <v>5.9196341978715442E-2</v>
      </c>
      <c r="Z67">
        <v>1.479908549467886E-2</v>
      </c>
      <c r="AA67">
        <v>1.764035402825373E-2</v>
      </c>
      <c r="AB67">
        <v>7.517096072057544E-3</v>
      </c>
    </row>
    <row r="68" spans="1:28" hidden="1" x14ac:dyDescent="0.25">
      <c r="A68" s="1" t="s">
        <v>210</v>
      </c>
      <c r="B68" t="s">
        <v>211</v>
      </c>
      <c r="C68" t="s">
        <v>26</v>
      </c>
      <c r="D68">
        <v>4.9899999999999996E-3</v>
      </c>
      <c r="E68">
        <v>1</v>
      </c>
      <c r="F68">
        <v>3</v>
      </c>
      <c r="G68">
        <v>0</v>
      </c>
      <c r="H68">
        <v>1</v>
      </c>
      <c r="I68">
        <v>0</v>
      </c>
      <c r="J68">
        <v>0</v>
      </c>
      <c r="K68">
        <v>0</v>
      </c>
      <c r="L68" t="s">
        <v>244</v>
      </c>
      <c r="M68" t="s">
        <v>212</v>
      </c>
      <c r="N68">
        <v>16</v>
      </c>
      <c r="O68">
        <v>7</v>
      </c>
      <c r="P68">
        <v>0.91470200000000002</v>
      </c>
      <c r="Q68">
        <v>99.048946347043199</v>
      </c>
      <c r="R68">
        <v>0.90534011023615391</v>
      </c>
      <c r="S68">
        <v>1.404786382784257E-2</v>
      </c>
      <c r="T68">
        <v>2.46760750913504</v>
      </c>
      <c r="U68">
        <v>0.61690187728375989</v>
      </c>
      <c r="V68">
        <f>Table1[[#This Row],[calc_%_H2_umol/h]]/Table1[[#This Row],[PCAT_Gee-pt/g-c3n4]]</f>
        <v>123.62763071818837</v>
      </c>
      <c r="W68">
        <v>2.081302960669389E-2</v>
      </c>
      <c r="X68">
        <v>1.1809009935171829E-2</v>
      </c>
      <c r="Y68">
        <v>5.6728280968277367E-2</v>
      </c>
      <c r="Z68">
        <v>1.418207024206934E-2</v>
      </c>
      <c r="AA68">
        <v>1.7800648473690811E-2</v>
      </c>
      <c r="AB68">
        <v>7.0998646402732207E-3</v>
      </c>
    </row>
    <row r="69" spans="1:28" hidden="1" x14ac:dyDescent="0.25">
      <c r="A69" s="1" t="s">
        <v>213</v>
      </c>
      <c r="B69" t="s">
        <v>214</v>
      </c>
      <c r="C69" t="s">
        <v>26</v>
      </c>
      <c r="D69">
        <v>4.9699999999999996E-3</v>
      </c>
      <c r="E69">
        <v>1</v>
      </c>
      <c r="F69">
        <v>3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244</v>
      </c>
      <c r="M69" t="s">
        <v>215</v>
      </c>
      <c r="N69">
        <v>16</v>
      </c>
      <c r="O69">
        <v>8</v>
      </c>
      <c r="P69">
        <v>0.90907700000000002</v>
      </c>
      <c r="Q69">
        <v>98.981631427252381</v>
      </c>
      <c r="R69">
        <v>0.97402486026897916</v>
      </c>
      <c r="S69">
        <v>1.422233622134089E-2</v>
      </c>
      <c r="T69">
        <v>2.6548156125072109</v>
      </c>
      <c r="U69">
        <v>0.66370390312680272</v>
      </c>
      <c r="V69">
        <f>Table1[[#This Row],[calc_%_H2_umol/h]]/Table1[[#This Row],[PCAT_Gee-pt/g-c3n4]]</f>
        <v>133.54203282229432</v>
      </c>
      <c r="W69">
        <v>2.0065519969270161E-2</v>
      </c>
      <c r="X69">
        <v>1.1220018868270129E-2</v>
      </c>
      <c r="Y69">
        <v>5.4690858375814902E-2</v>
      </c>
      <c r="Z69">
        <v>1.367271459395372E-2</v>
      </c>
      <c r="AA69">
        <v>1.7109923815757731E-2</v>
      </c>
      <c r="AB69">
        <v>7.1682686936063496E-3</v>
      </c>
    </row>
    <row r="70" spans="1:28" hidden="1" x14ac:dyDescent="0.25">
      <c r="A70" s="1" t="s">
        <v>216</v>
      </c>
      <c r="B70" t="s">
        <v>217</v>
      </c>
      <c r="C70" t="s">
        <v>26</v>
      </c>
      <c r="D70">
        <v>5.0099999999999997E-3</v>
      </c>
      <c r="E70">
        <v>1</v>
      </c>
      <c r="F70">
        <v>3</v>
      </c>
      <c r="G70">
        <v>0</v>
      </c>
      <c r="H70">
        <v>1</v>
      </c>
      <c r="I70">
        <v>0</v>
      </c>
      <c r="J70">
        <v>0</v>
      </c>
      <c r="K70">
        <v>0</v>
      </c>
      <c r="L70" t="s">
        <v>244</v>
      </c>
      <c r="M70" t="s">
        <v>218</v>
      </c>
      <c r="N70">
        <v>16</v>
      </c>
      <c r="O70">
        <v>9</v>
      </c>
      <c r="P70">
        <v>0.90907700000000002</v>
      </c>
      <c r="Q70">
        <v>99.06447190579938</v>
      </c>
      <c r="R70">
        <v>0.89246162158031339</v>
      </c>
      <c r="S70">
        <v>1.283328558185701E-2</v>
      </c>
      <c r="T70">
        <v>2.4325057225753191</v>
      </c>
      <c r="U70">
        <v>0.60812643064382987</v>
      </c>
      <c r="V70">
        <f>Table1[[#This Row],[calc_%_H2_umol/h]]/Table1[[#This Row],[PCAT_Gee-pt/g-c3n4]]</f>
        <v>121.3825210865928</v>
      </c>
      <c r="W70">
        <v>1.8969622908849511E-2</v>
      </c>
      <c r="X70">
        <v>1.1017245187775099E-2</v>
      </c>
      <c r="Y70">
        <v>5.1703866211259587E-2</v>
      </c>
      <c r="Z70">
        <v>1.29259665528149E-2</v>
      </c>
      <c r="AA70">
        <v>1.7484532172936499E-2</v>
      </c>
      <c r="AB70">
        <v>6.6123175385210398E-3</v>
      </c>
    </row>
    <row r="71" spans="1:28" hidden="1" x14ac:dyDescent="0.25">
      <c r="A71" s="1" t="s">
        <v>219</v>
      </c>
      <c r="B71" t="s">
        <v>220</v>
      </c>
      <c r="C71" t="s">
        <v>26</v>
      </c>
      <c r="D71">
        <v>4.9800000000000001E-3</v>
      </c>
      <c r="E71">
        <v>1</v>
      </c>
      <c r="F71">
        <v>3</v>
      </c>
      <c r="G71">
        <v>0</v>
      </c>
      <c r="H71">
        <v>1</v>
      </c>
      <c r="I71">
        <v>0</v>
      </c>
      <c r="J71">
        <v>0</v>
      </c>
      <c r="K71">
        <v>0</v>
      </c>
      <c r="L71" t="s">
        <v>244</v>
      </c>
      <c r="M71" t="s">
        <v>221</v>
      </c>
      <c r="N71">
        <v>16</v>
      </c>
      <c r="O71">
        <v>10</v>
      </c>
      <c r="P71">
        <v>0.911852</v>
      </c>
      <c r="Q71">
        <v>99.075340643912199</v>
      </c>
      <c r="R71">
        <v>0.88320064324208269</v>
      </c>
      <c r="S71">
        <v>1.212712036692052E-2</v>
      </c>
      <c r="T71">
        <v>2.407263872102801</v>
      </c>
      <c r="U71">
        <v>0.60181596802570014</v>
      </c>
      <c r="V71">
        <f>Table1[[#This Row],[calc_%_H2_umol/h]]/Table1[[#This Row],[PCAT_Gee-pt/g-c3n4]]</f>
        <v>120.84657992483939</v>
      </c>
      <c r="W71">
        <v>1.801279043397791E-2</v>
      </c>
      <c r="X71">
        <v>9.4003571897594701E-3</v>
      </c>
      <c r="Y71">
        <v>4.9095910401854959E-2</v>
      </c>
      <c r="Z71">
        <v>1.227397760046374E-2</v>
      </c>
      <c r="AA71">
        <v>1.7191691357023881E-2</v>
      </c>
      <c r="AB71">
        <v>6.2542310547072568E-3</v>
      </c>
    </row>
    <row r="72" spans="1:28" hidden="1" x14ac:dyDescent="0.25">
      <c r="A72" s="1" t="s">
        <v>222</v>
      </c>
      <c r="B72" t="s">
        <v>223</v>
      </c>
      <c r="C72" t="s">
        <v>26</v>
      </c>
      <c r="D72">
        <v>4.9199999999999999E-3</v>
      </c>
      <c r="E72">
        <v>1</v>
      </c>
      <c r="F72">
        <v>3</v>
      </c>
      <c r="G72">
        <v>0</v>
      </c>
      <c r="H72">
        <v>1</v>
      </c>
      <c r="I72">
        <v>0</v>
      </c>
      <c r="J72">
        <v>0</v>
      </c>
      <c r="K72">
        <v>0</v>
      </c>
      <c r="L72" t="s">
        <v>244</v>
      </c>
      <c r="M72" t="s">
        <v>224</v>
      </c>
      <c r="N72">
        <v>16</v>
      </c>
      <c r="O72">
        <v>11</v>
      </c>
      <c r="P72">
        <v>0.942527</v>
      </c>
      <c r="Q72">
        <v>99.52018580484166</v>
      </c>
      <c r="R72">
        <v>0.4410083023536856</v>
      </c>
      <c r="S72">
        <v>5.6667350657020879E-3</v>
      </c>
      <c r="T72">
        <v>1.202018320159248</v>
      </c>
      <c r="U72">
        <v>0.30050458003981212</v>
      </c>
      <c r="V72">
        <f>Table1[[#This Row],[calc_%_H2_umol/h]]/Table1[[#This Row],[PCAT_Gee-pt/g-c3n4]]</f>
        <v>61.078166674758563</v>
      </c>
      <c r="W72">
        <v>1.691207802896838E-2</v>
      </c>
      <c r="X72">
        <v>8.9761075218778904E-3</v>
      </c>
      <c r="Y72">
        <v>4.6095793467578063E-2</v>
      </c>
      <c r="Z72">
        <v>1.152394836689451E-2</v>
      </c>
      <c r="AA72">
        <v>1.5501395686586371E-2</v>
      </c>
      <c r="AB72">
        <v>6.3924190891056437E-3</v>
      </c>
    </row>
    <row r="73" spans="1:28" hidden="1" x14ac:dyDescent="0.25">
      <c r="A73" s="1" t="s">
        <v>225</v>
      </c>
      <c r="B73" t="s">
        <v>226</v>
      </c>
      <c r="C73" t="s">
        <v>26</v>
      </c>
      <c r="D73">
        <v>5.0099999999999997E-3</v>
      </c>
      <c r="E73">
        <v>1</v>
      </c>
      <c r="F73">
        <v>3</v>
      </c>
      <c r="G73">
        <v>0</v>
      </c>
      <c r="H73">
        <v>1</v>
      </c>
      <c r="I73">
        <v>0</v>
      </c>
      <c r="J73">
        <v>0</v>
      </c>
      <c r="K73">
        <v>0</v>
      </c>
      <c r="L73" t="s">
        <v>244</v>
      </c>
      <c r="M73" t="s">
        <v>227</v>
      </c>
      <c r="N73">
        <v>16</v>
      </c>
      <c r="O73">
        <v>12</v>
      </c>
      <c r="P73">
        <v>0.90630200000000005</v>
      </c>
      <c r="Q73">
        <v>99.581733311100962</v>
      </c>
      <c r="R73">
        <v>0.33844373776161057</v>
      </c>
      <c r="S73">
        <v>3.7204463073906989E-3</v>
      </c>
      <c r="T73">
        <v>0.92246692627198001</v>
      </c>
      <c r="U73">
        <v>0.230616731567995</v>
      </c>
      <c r="V73">
        <f>Table1[[#This Row],[calc_%_H2_umol/h]]/Table1[[#This Row],[PCAT_Gee-pt/g-c3n4]]</f>
        <v>46.031283746106787</v>
      </c>
      <c r="W73">
        <v>1.695658098026278E-2</v>
      </c>
      <c r="X73">
        <v>9.868121626898544E-3</v>
      </c>
      <c r="Y73">
        <v>4.6217091326306629E-2</v>
      </c>
      <c r="Z73">
        <v>1.1554272831576661E-2</v>
      </c>
      <c r="AA73">
        <v>5.5437916449119377E-2</v>
      </c>
      <c r="AB73">
        <v>7.4284537080521046E-3</v>
      </c>
    </row>
    <row r="74" spans="1:28" hidden="1" x14ac:dyDescent="0.25">
      <c r="A74" s="1" t="s">
        <v>228</v>
      </c>
      <c r="B74" t="s">
        <v>229</v>
      </c>
      <c r="C74" t="s">
        <v>26</v>
      </c>
      <c r="D74">
        <v>5.0499999999999998E-3</v>
      </c>
      <c r="E74">
        <v>1</v>
      </c>
      <c r="F74">
        <v>3</v>
      </c>
      <c r="G74">
        <v>0</v>
      </c>
      <c r="H74">
        <v>1</v>
      </c>
      <c r="I74">
        <v>0</v>
      </c>
      <c r="J74">
        <v>0</v>
      </c>
      <c r="K74">
        <v>0</v>
      </c>
      <c r="L74" t="s">
        <v>244</v>
      </c>
      <c r="M74" t="s">
        <v>230</v>
      </c>
      <c r="N74">
        <v>16</v>
      </c>
      <c r="O74">
        <v>13</v>
      </c>
      <c r="P74">
        <v>0.90352699999999997</v>
      </c>
      <c r="Q74">
        <v>99.078771255880014</v>
      </c>
      <c r="R74">
        <v>0.87943158140473976</v>
      </c>
      <c r="S74">
        <v>1.1687090407952931E-2</v>
      </c>
      <c r="T74">
        <v>2.3969908651001659</v>
      </c>
      <c r="U74">
        <v>0.59924771627504159</v>
      </c>
      <c r="V74">
        <f>Table1[[#This Row],[calc_%_H2_umol/h]]/Table1[[#This Row],[PCAT_Gee-pt/g-c3n4]]</f>
        <v>118.66291411386963</v>
      </c>
      <c r="W74">
        <v>1.695561725697679E-2</v>
      </c>
      <c r="X74">
        <v>9.4973354045132085E-3</v>
      </c>
      <c r="Y74">
        <v>4.621446458880725E-2</v>
      </c>
      <c r="Z74">
        <v>1.1553616147201811E-2</v>
      </c>
      <c r="AA74">
        <v>1.8303962503130461E-2</v>
      </c>
      <c r="AB74">
        <v>6.5375829551495238E-3</v>
      </c>
    </row>
    <row r="75" spans="1:28" x14ac:dyDescent="0.25">
      <c r="A75" s="1" t="s">
        <v>231</v>
      </c>
      <c r="B75" t="s">
        <v>232</v>
      </c>
      <c r="C75" t="s">
        <v>26</v>
      </c>
      <c r="D75">
        <v>4.9699999999999996E-3</v>
      </c>
      <c r="E75">
        <v>1</v>
      </c>
      <c r="F75">
        <v>3</v>
      </c>
      <c r="G75">
        <v>0</v>
      </c>
      <c r="H75">
        <v>1</v>
      </c>
      <c r="I75">
        <v>0</v>
      </c>
      <c r="J75">
        <v>0</v>
      </c>
      <c r="K75">
        <v>0</v>
      </c>
      <c r="L75" t="s">
        <v>244</v>
      </c>
      <c r="M75" t="s">
        <v>233</v>
      </c>
      <c r="N75">
        <v>16</v>
      </c>
      <c r="O75">
        <v>14</v>
      </c>
      <c r="P75">
        <v>0.90630200000000005</v>
      </c>
      <c r="Q75">
        <v>99.034917750315984</v>
      </c>
      <c r="R75">
        <v>0.92489926133367961</v>
      </c>
      <c r="S75">
        <v>1.102037940264335E-2</v>
      </c>
      <c r="T75">
        <v>2.5209182015199949</v>
      </c>
      <c r="U75">
        <v>0.63022955037999873</v>
      </c>
      <c r="V75">
        <f>Table1[[#This Row],[calc_%_H2_umol/h]]/Table1[[#This Row],[PCAT_Gee-pt/g-c3n4]]</f>
        <v>126.80675057947661</v>
      </c>
      <c r="W75">
        <v>1.6378734152421949E-2</v>
      </c>
      <c r="X75">
        <v>8.9824555773705666E-3</v>
      </c>
      <c r="Y75">
        <v>4.4642104031048097E-2</v>
      </c>
      <c r="Z75">
        <v>1.1160526007762021E-2</v>
      </c>
      <c r="AA75">
        <v>1.7192081536322758E-2</v>
      </c>
      <c r="AB75">
        <v>6.6121726615949259E-3</v>
      </c>
    </row>
    <row r="76" spans="1:28" x14ac:dyDescent="0.25">
      <c r="A76" s="1" t="s">
        <v>234</v>
      </c>
      <c r="B76" t="s">
        <v>235</v>
      </c>
      <c r="C76" t="s">
        <v>26</v>
      </c>
      <c r="D76">
        <v>4.9899999999999996E-3</v>
      </c>
      <c r="E76">
        <v>1</v>
      </c>
      <c r="F76">
        <v>3</v>
      </c>
      <c r="G76">
        <v>0</v>
      </c>
      <c r="H76">
        <v>1</v>
      </c>
      <c r="I76">
        <v>0</v>
      </c>
      <c r="J76">
        <v>0</v>
      </c>
      <c r="K76">
        <v>0</v>
      </c>
      <c r="L76" t="s">
        <v>244</v>
      </c>
      <c r="M76" t="s">
        <v>236</v>
      </c>
      <c r="N76">
        <v>16</v>
      </c>
      <c r="O76">
        <v>15</v>
      </c>
      <c r="P76">
        <v>0.89790199999999998</v>
      </c>
      <c r="Q76">
        <v>99.319270180408608</v>
      </c>
      <c r="R76">
        <v>0.61810768269858896</v>
      </c>
      <c r="S76">
        <v>8.0395425170203226E-3</v>
      </c>
      <c r="T76">
        <v>1.6847228373469969</v>
      </c>
      <c r="U76">
        <v>0.42118070933674928</v>
      </c>
      <c r="V76">
        <f>Table1[[#This Row],[calc_%_H2_umol/h]]/Table1[[#This Row],[PCAT_Gee-pt/g-c3n4]]</f>
        <v>84.404951770891643</v>
      </c>
      <c r="W76">
        <v>1.6292099880848229E-2</v>
      </c>
      <c r="X76">
        <v>9.2670253861317966E-3</v>
      </c>
      <c r="Y76">
        <v>4.4405972463842917E-2</v>
      </c>
      <c r="Z76">
        <v>1.1101493115960729E-2</v>
      </c>
      <c r="AA76">
        <v>3.9788833166814648E-2</v>
      </c>
      <c r="AB76">
        <v>6.5412038451370409E-3</v>
      </c>
    </row>
    <row r="77" spans="1:28" x14ac:dyDescent="0.25">
      <c r="A77" s="5" t="s">
        <v>246</v>
      </c>
      <c r="V77">
        <f>SUBTOTAL(101,Table1[H2 umol/hg])</f>
        <v>105.60585117518413</v>
      </c>
      <c r="AB77">
        <f>SUBTOTAL(109,Table1[calc_%_CO2_Avg])</f>
        <v>1.3153376506731967E-2</v>
      </c>
    </row>
    <row r="80" spans="1:28" x14ac:dyDescent="0.25">
      <c r="K80" t="s">
        <v>247</v>
      </c>
      <c r="L80" t="s">
        <v>250</v>
      </c>
      <c r="M80" t="s">
        <v>251</v>
      </c>
      <c r="N80" t="s">
        <v>252</v>
      </c>
      <c r="O80" t="s">
        <v>253</v>
      </c>
    </row>
    <row r="81" spans="11:15" x14ac:dyDescent="0.25">
      <c r="K81" t="s">
        <v>248</v>
      </c>
      <c r="L81">
        <v>59.986172438909946</v>
      </c>
      <c r="M81">
        <v>9.5101490934489714</v>
      </c>
      <c r="N81">
        <v>98.088635209104794</v>
      </c>
      <c r="O81">
        <f>((Table2[[#This Row],[std]]*2)/Table2[[#This Row],[avg h2 umol/hg]])*100</f>
        <v>31.707804338188534</v>
      </c>
    </row>
    <row r="82" spans="11:15" x14ac:dyDescent="0.25">
      <c r="K82" t="s">
        <v>241</v>
      </c>
      <c r="L82">
        <v>82.92241311570146</v>
      </c>
      <c r="M82">
        <v>19.707990509686311</v>
      </c>
      <c r="N82">
        <v>80.075978282560939</v>
      </c>
      <c r="O82">
        <f>((Table2[[#This Row],[std]]*2)/Table2[[#This Row],[avg h2 umol/hg]])*100</f>
        <v>47.533567268930767</v>
      </c>
    </row>
    <row r="83" spans="11:15" x14ac:dyDescent="0.25">
      <c r="K83" t="s">
        <v>242</v>
      </c>
      <c r="L83">
        <v>34.714433315659967</v>
      </c>
      <c r="M83">
        <v>9.1965334028338166</v>
      </c>
      <c r="N83">
        <v>107.80859840391722</v>
      </c>
      <c r="O83">
        <f>((Table2[[#This Row],[std]]*2)/Table2[[#This Row],[avg h2 umol/hg]])*100</f>
        <v>52.983917779727577</v>
      </c>
    </row>
    <row r="84" spans="11:15" x14ac:dyDescent="0.25">
      <c r="K84" t="s">
        <v>249</v>
      </c>
      <c r="L84">
        <v>109.4985863796764</v>
      </c>
      <c r="M84">
        <v>26.79148049834469</v>
      </c>
      <c r="N84">
        <v>105.60585117518413</v>
      </c>
      <c r="O84">
        <f>((Table2[[#This Row],[std]]*2)/Table2[[#This Row],[avg h2 umol/hg]])*100</f>
        <v>48.934842693672167</v>
      </c>
    </row>
  </sheetData>
  <phoneticPr fontId="3" type="noConversion"/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2023-07-17T10:49:11Z</dcterms:created>
  <dcterms:modified xsi:type="dcterms:W3CDTF">2023-07-17T11:11:23Z</dcterms:modified>
</cp:coreProperties>
</file>