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completed/"/>
    </mc:Choice>
  </mc:AlternateContent>
  <xr:revisionPtr revIDLastSave="0" documentId="8_{427AD51B-3721-4C61-A371-ABC891C39C23}" xr6:coauthVersionLast="46" xr6:coauthVersionMax="46" xr10:uidLastSave="{00000000-0000-0000-0000-000000000000}"/>
  <bookViews>
    <workbookView xWindow="3510" yWindow="3510" windowWidth="38700" windowHeight="15435"/>
  </bookViews>
  <sheets>
    <sheet name="706" sheetId="1" r:id="rId1"/>
  </sheets>
  <calcPr calcId="0"/>
</workbook>
</file>

<file path=xl/calcChain.xml><?xml version="1.0" encoding="utf-8"?>
<calcChain xmlns="http://schemas.openxmlformats.org/spreadsheetml/2006/main">
  <c r="R130" i="1" l="1"/>
  <c r="R122" i="1"/>
  <c r="X12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</calcChain>
</file>

<file path=xl/sharedStrings.xml><?xml version="1.0" encoding="utf-8"?>
<sst xmlns="http://schemas.openxmlformats.org/spreadsheetml/2006/main" count="385" uniqueCount="266">
  <si>
    <t>form_id</t>
  </si>
  <si>
    <t>form_name</t>
  </si>
  <si>
    <t>form_status</t>
  </si>
  <si>
    <t>Calcium Carbonate</t>
  </si>
  <si>
    <t>Water 1</t>
  </si>
  <si>
    <t>PCAT_Gee-pt/g-c3n4</t>
  </si>
  <si>
    <t>PCAT_Gee-T/M/W</t>
  </si>
  <si>
    <t>form_datetime</t>
  </si>
  <si>
    <t>sample_name</t>
  </si>
  <si>
    <t>Baratron Avg</t>
  </si>
  <si>
    <t>calc % N2 Avg</t>
  </si>
  <si>
    <t>calc % H2 Avg</t>
  </si>
  <si>
    <t>calc % H2 2STD</t>
  </si>
  <si>
    <t>calc % H2 umol</t>
  </si>
  <si>
    <t>calc % H2 umol/h</t>
  </si>
  <si>
    <t>calc % O2 Avg</t>
  </si>
  <si>
    <t>calc % O2 2STD</t>
  </si>
  <si>
    <t>calc % O2 umol</t>
  </si>
  <si>
    <t>calc % O2 umol/h</t>
  </si>
  <si>
    <t>calc % Ar Avg</t>
  </si>
  <si>
    <t>calc % CO2 Avg</t>
  </si>
  <si>
    <t>230221_JCG_8plate_4hour_1</t>
  </si>
  <si>
    <t>Complete</t>
  </si>
  <si>
    <t>PlateAgilent 1_Vial1</t>
  </si>
  <si>
    <t>230221_JCG_8plate_4hour_2</t>
  </si>
  <si>
    <t>PlateAgilent 1_Vial2</t>
  </si>
  <si>
    <t>230221_JCG_8plate_4hour_3</t>
  </si>
  <si>
    <t>PlateAgilent 1_Vial3</t>
  </si>
  <si>
    <t>230221_JCG_8plate_4hour_4</t>
  </si>
  <si>
    <t>PlateAgilent 1_Vial4</t>
  </si>
  <si>
    <t>230221_JCG_8plate_4hour_5</t>
  </si>
  <si>
    <t>PlateAgilent 1_Vial5</t>
  </si>
  <si>
    <t>230221_JCG_8plate_4hour_6</t>
  </si>
  <si>
    <t>PlateAgilent 1_Vial6</t>
  </si>
  <si>
    <t>230221_JCG_8plate_4hour_7</t>
  </si>
  <si>
    <t>PlateAgilent 1_Vial7</t>
  </si>
  <si>
    <t>230221_JCG_8plate_4hour_8</t>
  </si>
  <si>
    <t>PlateAgilent 1_Vial8</t>
  </si>
  <si>
    <t>230221_JCG_8plate_4hour_9</t>
  </si>
  <si>
    <t>PlateAgilent 1_Vial9</t>
  </si>
  <si>
    <t>230221_JCG_8plate_4hour_10</t>
  </si>
  <si>
    <t>PlateAgilent 1_Vial10</t>
  </si>
  <si>
    <t>230221_JCG_8plate_4hour_11</t>
  </si>
  <si>
    <t>PlateAgilent 1_Vial11</t>
  </si>
  <si>
    <t>230221_JCG_8plate_4hour_12</t>
  </si>
  <si>
    <t>PlateAgilent 1_Vial12</t>
  </si>
  <si>
    <t>230221_JCG_8plate_4hour_13</t>
  </si>
  <si>
    <t>PlateAgilent 1_Vial13</t>
  </si>
  <si>
    <t>230221_JCG_8plate_4hour_14</t>
  </si>
  <si>
    <t>PlateAgilent 1_Vial14</t>
  </si>
  <si>
    <t>230221_JCG_8plate_4hour_15</t>
  </si>
  <si>
    <t>PlateAgilent 1_Vial15</t>
  </si>
  <si>
    <t>230221_JCG_8plate_4hour_16</t>
  </si>
  <si>
    <t>PlateAgilent 2_Vial1</t>
  </si>
  <si>
    <t>230221_JCG_8plate_4hour_17</t>
  </si>
  <si>
    <t>PlateAgilent 2_Vial2</t>
  </si>
  <si>
    <t>230221_JCG_8plate_4hour_18</t>
  </si>
  <si>
    <t>PlateAgilent 2_Vial3</t>
  </si>
  <si>
    <t>230221_JCG_8plate_4hour_19</t>
  </si>
  <si>
    <t>PlateAgilent 2_Vial4</t>
  </si>
  <si>
    <t>230221_JCG_8plate_4hour_20</t>
  </si>
  <si>
    <t>PlateAgilent 2_Vial5</t>
  </si>
  <si>
    <t>230221_JCG_8plate_4hour_21</t>
  </si>
  <si>
    <t>PlateAgilent 2_Vial6</t>
  </si>
  <si>
    <t>230221_JCG_8plate_4hour_22</t>
  </si>
  <si>
    <t>PlateAgilent 2_Vial7</t>
  </si>
  <si>
    <t>230221_JCG_8plate_4hour_23</t>
  </si>
  <si>
    <t>PlateAgilent 2_Vial8</t>
  </si>
  <si>
    <t>230221_JCG_8plate_4hour_24</t>
  </si>
  <si>
    <t>PlateAgilent 2_Vial9</t>
  </si>
  <si>
    <t>230221_JCG_8plate_4hour_25</t>
  </si>
  <si>
    <t>PlateAgilent 2_Vial10</t>
  </si>
  <si>
    <t>230221_JCG_8plate_4hour_26</t>
  </si>
  <si>
    <t>PlateAgilent 2_Vial11</t>
  </si>
  <si>
    <t>230221_JCG_8plate_4hour_27</t>
  </si>
  <si>
    <t>PlateAgilent 2_Vial12</t>
  </si>
  <si>
    <t>230221_JCG_8plate_4hour_28</t>
  </si>
  <si>
    <t>PlateAgilent 2_Vial13</t>
  </si>
  <si>
    <t>230221_JCG_8plate_4hour_29</t>
  </si>
  <si>
    <t>PlateAgilent 2_Vial14</t>
  </si>
  <si>
    <t>230221_JCG_8plate_4hour_30</t>
  </si>
  <si>
    <t>PlateAgilent 2_Vial15</t>
  </si>
  <si>
    <t>230221_JCG_8plate_4hour_31</t>
  </si>
  <si>
    <t>PlateAgilent 3_Vial1</t>
  </si>
  <si>
    <t>230221_JCG_8plate_4hour_32</t>
  </si>
  <si>
    <t>PlateAgilent 3_Vial2</t>
  </si>
  <si>
    <t>230221_JCG_8plate_4hour_33</t>
  </si>
  <si>
    <t>PlateAgilent 3_Vial3</t>
  </si>
  <si>
    <t>230221_JCG_8plate_4hour_34</t>
  </si>
  <si>
    <t>PlateAgilent 3_Vial4</t>
  </si>
  <si>
    <t>230221_JCG_8plate_4hour_35</t>
  </si>
  <si>
    <t>PlateAgilent 3_Vial5</t>
  </si>
  <si>
    <t>230221_JCG_8plate_4hour_36</t>
  </si>
  <si>
    <t>PlateAgilent 3_Vial6</t>
  </si>
  <si>
    <t>230221_JCG_8plate_4hour_37</t>
  </si>
  <si>
    <t>PlateAgilent 3_Vial7</t>
  </si>
  <si>
    <t>230221_JCG_8plate_4hour_38</t>
  </si>
  <si>
    <t>PlateAgilent 3_Vial8</t>
  </si>
  <si>
    <t>230221_JCG_8plate_4hour_39</t>
  </si>
  <si>
    <t>PlateAgilent 3_Vial9</t>
  </si>
  <si>
    <t>230221_JCG_8plate_4hour_40</t>
  </si>
  <si>
    <t>PlateAgilent 3_Vial10</t>
  </si>
  <si>
    <t>230221_JCG_8plate_4hour_41</t>
  </si>
  <si>
    <t>PlateAgilent 3_Vial11</t>
  </si>
  <si>
    <t>230221_JCG_8plate_4hour_42</t>
  </si>
  <si>
    <t>PlateAgilent 3_Vial12</t>
  </si>
  <si>
    <t>230221_JCG_8plate_4hour_43</t>
  </si>
  <si>
    <t>PlateAgilent 3_Vial13</t>
  </si>
  <si>
    <t>230221_JCG_8plate_4hour_44</t>
  </si>
  <si>
    <t>PlateAgilent 3_Vial14</t>
  </si>
  <si>
    <t>230221_JCG_8plate_4hour_45</t>
  </si>
  <si>
    <t>PlateAgilent 3_Vial15</t>
  </si>
  <si>
    <t>230221_JCG_8plate_4hour_46</t>
  </si>
  <si>
    <t>PlateAgilent 4_Vial1</t>
  </si>
  <si>
    <t>230221_JCG_8plate_4hour_47</t>
  </si>
  <si>
    <t>PlateAgilent 4_Vial2</t>
  </si>
  <si>
    <t>230221_JCG_8plate_4hour_48</t>
  </si>
  <si>
    <t>PlateAgilent 4_Vial3</t>
  </si>
  <si>
    <t>230221_JCG_8plate_4hour_49</t>
  </si>
  <si>
    <t>PlateAgilent 4_Vial4</t>
  </si>
  <si>
    <t>230221_JCG_8plate_4hour_50</t>
  </si>
  <si>
    <t>PlateAgilent 4_Vial5</t>
  </si>
  <si>
    <t>230221_JCG_8plate_4hour_51</t>
  </si>
  <si>
    <t>PlateAgilent 4_Vial6</t>
  </si>
  <si>
    <t>230221_JCG_8plate_4hour_52</t>
  </si>
  <si>
    <t>PlateAgilent 4_Vial7</t>
  </si>
  <si>
    <t>230221_JCG_8plate_4hour_53</t>
  </si>
  <si>
    <t>PlateAgilent 4_Vial8</t>
  </si>
  <si>
    <t>230221_JCG_8plate_4hour_54</t>
  </si>
  <si>
    <t>PlateAgilent 4_Vial9</t>
  </si>
  <si>
    <t>230221_JCG_8plate_4hour_55</t>
  </si>
  <si>
    <t>PlateAgilent 4_Vial10</t>
  </si>
  <si>
    <t>230221_JCG_8plate_4hour_56</t>
  </si>
  <si>
    <t>PlateAgilent 4_Vial11</t>
  </si>
  <si>
    <t>230221_JCG_8plate_4hour_57</t>
  </si>
  <si>
    <t>PlateAgilent 4_Vial12</t>
  </si>
  <si>
    <t>230221_JCG_8plate_4hour_58</t>
  </si>
  <si>
    <t>PlateAgilent 4_Vial13</t>
  </si>
  <si>
    <t>230221_JCG_8plate_4hour_59</t>
  </si>
  <si>
    <t>PlateAgilent 4_Vial14</t>
  </si>
  <si>
    <t>230221_JCG_8plate_4hour_60</t>
  </si>
  <si>
    <t>PlateAgilent 4_Vial15</t>
  </si>
  <si>
    <t>230221_JCG_8plate_4hour_61</t>
  </si>
  <si>
    <t>PlateAgilent 5_Vial1</t>
  </si>
  <si>
    <t>230221_JCG_8plate_4hour_62</t>
  </si>
  <si>
    <t>PlateAgilent 5_Vial2</t>
  </si>
  <si>
    <t>230221_JCG_8plate_4hour_63</t>
  </si>
  <si>
    <t>PlateAgilent 5_Vial3</t>
  </si>
  <si>
    <t>230221_JCG_8plate_4hour_64</t>
  </si>
  <si>
    <t>PlateAgilent 5_Vial4</t>
  </si>
  <si>
    <t>230221_JCG_8plate_4hour_65</t>
  </si>
  <si>
    <t>PlateAgilent 5_Vial5</t>
  </si>
  <si>
    <t>230221_JCG_8plate_4hour_66</t>
  </si>
  <si>
    <t>PlateAgilent 5_Vial6</t>
  </si>
  <si>
    <t>230221_JCG_8plate_4hour_67</t>
  </si>
  <si>
    <t>PlateAgilent 5_Vial7</t>
  </si>
  <si>
    <t>230221_JCG_8plate_4hour_68</t>
  </si>
  <si>
    <t>PlateAgilent 5_Vial8</t>
  </si>
  <si>
    <t>230221_JCG_8plate_4hour_69</t>
  </si>
  <si>
    <t>PlateAgilent 5_Vial9</t>
  </si>
  <si>
    <t>230221_JCG_8plate_4hour_70</t>
  </si>
  <si>
    <t>PlateAgilent 5_Vial10</t>
  </si>
  <si>
    <t>230221_JCG_8plate_4hour_71</t>
  </si>
  <si>
    <t>PlateAgilent 5_Vial11</t>
  </si>
  <si>
    <t>230221_JCG_8plate_4hour_72</t>
  </si>
  <si>
    <t>PlateAgilent 5_Vial12</t>
  </si>
  <si>
    <t>230221_JCG_8plate_4hour_73</t>
  </si>
  <si>
    <t>PlateAgilent 5_Vial13</t>
  </si>
  <si>
    <t>230221_JCG_8plate_4hour_74</t>
  </si>
  <si>
    <t>PlateAgilent 5_Vial14</t>
  </si>
  <si>
    <t>230221_JCG_8plate_4hour_75</t>
  </si>
  <si>
    <t>PlateAgilent 5_Vial15</t>
  </si>
  <si>
    <t>230221_JCG_8plate_4hour_76</t>
  </si>
  <si>
    <t>PlateAgilent 6_Vial1</t>
  </si>
  <si>
    <t>230221_JCG_8plate_4hour_77</t>
  </si>
  <si>
    <t>PlateAgilent 6_Vial2</t>
  </si>
  <si>
    <t>230221_JCG_8plate_4hour_78</t>
  </si>
  <si>
    <t>PlateAgilent 6_Vial3</t>
  </si>
  <si>
    <t>230221_JCG_8plate_4hour_79</t>
  </si>
  <si>
    <t>PlateAgilent 6_Vial4</t>
  </si>
  <si>
    <t>230221_JCG_8plate_4hour_80</t>
  </si>
  <si>
    <t>PlateAgilent 6_Vial5</t>
  </si>
  <si>
    <t>230221_JCG_8plate_4hour_81</t>
  </si>
  <si>
    <t>PlateAgilent 6_Vial6</t>
  </si>
  <si>
    <t>230221_JCG_8plate_4hour_82</t>
  </si>
  <si>
    <t>PlateAgilent 6_Vial7</t>
  </si>
  <si>
    <t>230221_JCG_8plate_4hour_83</t>
  </si>
  <si>
    <t>PlateAgilent 6_Vial8</t>
  </si>
  <si>
    <t>230221_JCG_8plate_4hour_84</t>
  </si>
  <si>
    <t>PlateAgilent 6_Vial9</t>
  </si>
  <si>
    <t>230221_JCG_8plate_4hour_85</t>
  </si>
  <si>
    <t>PlateAgilent 6_Vial10</t>
  </si>
  <si>
    <t>230221_JCG_8plate_4hour_86</t>
  </si>
  <si>
    <t>PlateAgilent 6_Vial11</t>
  </si>
  <si>
    <t>230221_JCG_8plate_4hour_87</t>
  </si>
  <si>
    <t>PlateAgilent 6_Vial12</t>
  </si>
  <si>
    <t>230221_JCG_8plate_4hour_88</t>
  </si>
  <si>
    <t>PlateAgilent 6_Vial13</t>
  </si>
  <si>
    <t>230221_JCG_8plate_4hour_89</t>
  </si>
  <si>
    <t>PlateAgilent 6_Vial14</t>
  </si>
  <si>
    <t>230221_JCG_8plate_4hour_90</t>
  </si>
  <si>
    <t>PlateAgilent 6_Vial15</t>
  </si>
  <si>
    <t>230221_JCG_8plate_4hour_91</t>
  </si>
  <si>
    <t>PlateAgilent 7_Vial1</t>
  </si>
  <si>
    <t>230221_JCG_8plate_4hour_92</t>
  </si>
  <si>
    <t>PlateAgilent 7_Vial2</t>
  </si>
  <si>
    <t>230221_JCG_8plate_4hour_93</t>
  </si>
  <si>
    <t>PlateAgilent 7_Vial3</t>
  </si>
  <si>
    <t>230221_JCG_8plate_4hour_94</t>
  </si>
  <si>
    <t>PlateAgilent 7_Vial4</t>
  </si>
  <si>
    <t>230221_JCG_8plate_4hour_95</t>
  </si>
  <si>
    <t>PlateAgilent 7_Vial5</t>
  </si>
  <si>
    <t>230221_JCG_8plate_4hour_96</t>
  </si>
  <si>
    <t>PlateAgilent 7_Vial6</t>
  </si>
  <si>
    <t>230221_JCG_8plate_4hour_97</t>
  </si>
  <si>
    <t>PlateAgilent 7_Vial7</t>
  </si>
  <si>
    <t>230221_JCG_8plate_4hour_98</t>
  </si>
  <si>
    <t>PlateAgilent 7_Vial8</t>
  </si>
  <si>
    <t>230221_JCG_8plate_4hour_99</t>
  </si>
  <si>
    <t>PlateAgilent 7_Vial9</t>
  </si>
  <si>
    <t>230221_JCG_8plate_4hour_100</t>
  </si>
  <si>
    <t>PlateAgilent 7_Vial10</t>
  </si>
  <si>
    <t>230221_JCG_8plate_4hour_101</t>
  </si>
  <si>
    <t>PlateAgilent 7_Vial11</t>
  </si>
  <si>
    <t>230221_JCG_8plate_4hour_102</t>
  </si>
  <si>
    <t>PlateAgilent 7_Vial12</t>
  </si>
  <si>
    <t>230221_JCG_8plate_4hour_103</t>
  </si>
  <si>
    <t>PlateAgilent 7_Vial13</t>
  </si>
  <si>
    <t>230221_JCG_8plate_4hour_104</t>
  </si>
  <si>
    <t>PlateAgilent 7_Vial14</t>
  </si>
  <si>
    <t>230221_JCG_8plate_4hour_105</t>
  </si>
  <si>
    <t>PlateAgilent 7_Vial15</t>
  </si>
  <si>
    <t>230221_JCG_8plate_4hour_106</t>
  </si>
  <si>
    <t>PlateAgilent 8_Vial1</t>
  </si>
  <si>
    <t>230221_JCG_8plate_4hour_107</t>
  </si>
  <si>
    <t>PlateAgilent 8_Vial2</t>
  </si>
  <si>
    <t>230221_JCG_8plate_4hour_108</t>
  </si>
  <si>
    <t>PlateAgilent 8_Vial3</t>
  </si>
  <si>
    <t>230221_JCG_8plate_4hour_109</t>
  </si>
  <si>
    <t>PlateAgilent 8_Vial4</t>
  </si>
  <si>
    <t>230221_JCG_8plate_4hour_110</t>
  </si>
  <si>
    <t>PlateAgilent 8_Vial5</t>
  </si>
  <si>
    <t>230221_JCG_8plate_4hour_111</t>
  </si>
  <si>
    <t>PlateAgilent 8_Vial6</t>
  </si>
  <si>
    <t>230221_JCG_8plate_4hour_112</t>
  </si>
  <si>
    <t>PlateAgilent 8_Vial7</t>
  </si>
  <si>
    <t>230221_JCG_8plate_4hour_113</t>
  </si>
  <si>
    <t>PlateAgilent 8_Vial8</t>
  </si>
  <si>
    <t>230221_JCG_8plate_4hour_114</t>
  </si>
  <si>
    <t>PlateAgilent 8_Vial9</t>
  </si>
  <si>
    <t>230221_JCG_8plate_4hour_115</t>
  </si>
  <si>
    <t>PlateAgilent 8_Vial10</t>
  </si>
  <si>
    <t>230221_JCG_8plate_4hour_116</t>
  </si>
  <si>
    <t>PlateAgilent 8_Vial11</t>
  </si>
  <si>
    <t>230221_JCG_8plate_4hour_117</t>
  </si>
  <si>
    <t>PlateAgilent 8_Vial12</t>
  </si>
  <si>
    <t>230221_JCG_8plate_4hour_118</t>
  </si>
  <si>
    <t>PlateAgilent 8_Vial13</t>
  </si>
  <si>
    <t>230221_JCG_8plate_4hour_119</t>
  </si>
  <si>
    <t>PlateAgilent 8_Vial14</t>
  </si>
  <si>
    <t>230221_JCG_8plate_4hour_120</t>
  </si>
  <si>
    <t>PlateAgilent 8_Vial15</t>
  </si>
  <si>
    <t>Plate</t>
  </si>
  <si>
    <t>Vial</t>
  </si>
  <si>
    <t>H2 umol/hg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</si>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</sst>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706 Overlay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Plate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'706'!$K$2:$K$16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15</c:v>
                </c:pt>
              </c:numCache>
            </c:numRef>
          </c:xVal>
          <c:yVal>
            <c:numRef>
              <c:f>'706'!$R$2:$R$16</c:f>
              <c:numCache>
                <c:formatCode>General</c:formatCode>
                <c:ptCount val="4"/>
                <c:pt idx="0">
                  <c:v>332.88984902118938</c:v>
                </c:pt>
                <c:pt idx="1">
                  <c:v>329.96290483056913</c:v>
                </c:pt>
                <c:pt idx="2">
                  <c:v>354.11755475595794</c:v>
                </c:pt>
                <c:pt idx="3">
                  <c:v>338.09442617709277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1-4928-B34D-F0F6F3A87661}"/>
            </c:ext>
          </c:extLst>
        </c:ser>
        <c:ser>
          <c:idx val="1"/>
          <c:order val="1"/>
          <c:tx>
            <c:v>Plate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'706'!$K$17:$K$31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15</c:v>
                </c:pt>
              </c:numCache>
            </c:numRef>
          </c:xVal>
          <c:yVal>
            <c:numRef>
              <c:f>'706'!$R$17:$R$31</c:f>
              <c:numCache>
                <c:formatCode>General</c:formatCode>
                <c:ptCount val="4"/>
                <c:pt idx="0">
                  <c:v>372.95525673438135</c:v>
                </c:pt>
                <c:pt idx="1">
                  <c:v>319.39025199899407</c:v>
                </c:pt>
                <c:pt idx="2">
                  <c:v>338.15605720173909</c:v>
                </c:pt>
                <c:pt idx="3">
                  <c:v>332.60343838266402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1-4928-B34D-F0F6F3A87661}"/>
            </c:ext>
          </c:extLst>
        </c:ser>
        <c:ser>
          <c:idx val="2"/>
          <c:order val="2"/>
          <c:tx>
            <c:v>Plate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'706'!$K$32:$K$46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15</c:v>
                </c:pt>
              </c:numCache>
            </c:numRef>
          </c:xVal>
          <c:yVal>
            <c:numRef>
              <c:f>'706'!$R$32:$R$46</c:f>
              <c:numCache>
                <c:formatCode>General</c:formatCode>
                <c:ptCount val="4"/>
                <c:pt idx="0">
                  <c:v>377.3265815037073</c:v>
                </c:pt>
                <c:pt idx="1">
                  <c:v>343.54952549601478</c:v>
                </c:pt>
                <c:pt idx="2">
                  <c:v>393.05758266513487</c:v>
                </c:pt>
                <c:pt idx="3">
                  <c:v>343.56448002301005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81-4928-B34D-F0F6F3A87661}"/>
            </c:ext>
          </c:extLst>
        </c:ser>
        <c:ser>
          <c:idx val="3"/>
          <c:order val="3"/>
          <c:tx>
            <c:v>Plate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'706'!$K$47:$K$61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15</c:v>
                </c:pt>
              </c:numCache>
            </c:numRef>
          </c:xVal>
          <c:yVal>
            <c:numRef>
              <c:f>'706'!$R$47:$R$61</c:f>
              <c:numCache>
                <c:formatCode>General</c:formatCode>
                <c:ptCount val="4"/>
                <c:pt idx="0">
                  <c:v>431.88309301930326</c:v>
                </c:pt>
                <c:pt idx="1">
                  <c:v>334.49213014069164</c:v>
                </c:pt>
                <c:pt idx="2">
                  <c:v>364.20541569742255</c:v>
                </c:pt>
                <c:pt idx="3">
                  <c:v>316.79959015410844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81-4928-B34D-F0F6F3A87661}"/>
            </c:ext>
          </c:extLst>
        </c:ser>
        <c:ser>
          <c:idx val="4"/>
          <c:order val="4"/>
          <c:tx>
            <c:v>Plate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'706'!$K$62:$K$76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15</c:v>
                </c:pt>
              </c:numCache>
            </c:numRef>
          </c:xVal>
          <c:yVal>
            <c:numRef>
              <c:f>'706'!$R$62:$R$76</c:f>
              <c:numCache>
                <c:formatCode>General</c:formatCode>
                <c:ptCount val="4"/>
                <c:pt idx="0">
                  <c:v>364.95462653582183</c:v>
                </c:pt>
                <c:pt idx="1">
                  <c:v>368.28476302030401</c:v>
                </c:pt>
                <c:pt idx="2">
                  <c:v>359.21830147525048</c:v>
                </c:pt>
                <c:pt idx="3">
                  <c:v>375.91300827799796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81-4928-B34D-F0F6F3A87661}"/>
            </c:ext>
          </c:extLst>
        </c:ser>
        <c:ser>
          <c:idx val="5"/>
          <c:order val="5"/>
          <c:tx>
            <c:v>Plate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'706'!$K$77:$K$91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15</c:v>
                </c:pt>
              </c:numCache>
            </c:numRef>
          </c:xVal>
          <c:yVal>
            <c:numRef>
              <c:f>'706'!$R$77:$R$91</c:f>
              <c:numCache>
                <c:formatCode>General</c:formatCode>
                <c:ptCount val="4"/>
                <c:pt idx="0">
                  <c:v>390.10046726285276</c:v>
                </c:pt>
                <c:pt idx="1">
                  <c:v>398.21705912732278</c:v>
                </c:pt>
                <c:pt idx="2">
                  <c:v>400.29541027911159</c:v>
                </c:pt>
                <c:pt idx="3">
                  <c:v>370.42506062985541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81-4928-B34D-F0F6F3A87661}"/>
            </c:ext>
          </c:extLst>
        </c:ser>
        <c:ser>
          <c:idx val="6"/>
          <c:order val="6"/>
          <c:tx>
            <c:v>Plate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'706'!$K$92:$K$106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15</c:v>
                </c:pt>
              </c:numCache>
            </c:numRef>
          </c:xVal>
          <c:yVal>
            <c:numRef>
              <c:f>'706'!$R$92:$R$106</c:f>
              <c:numCache>
                <c:formatCode>General</c:formatCode>
                <c:ptCount val="4"/>
                <c:pt idx="0">
                  <c:v>426.80242453113294</c:v>
                </c:pt>
                <c:pt idx="1">
                  <c:v>348.43538397650099</c:v>
                </c:pt>
                <c:pt idx="2">
                  <c:v>442.77875126200405</c:v>
                </c:pt>
                <c:pt idx="3">
                  <c:v>383.31484850946424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81-4928-B34D-F0F6F3A87661}"/>
            </c:ext>
          </c:extLst>
        </c:ser>
        <c:ser>
          <c:idx val="7"/>
          <c:order val="7"/>
          <c:tx>
            <c:v>Plate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'706'!$K$107:$K$121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15</c:v>
                </c:pt>
              </c:numCache>
            </c:numRef>
          </c:xVal>
          <c:yVal>
            <c:numRef>
              <c:f>'706'!$R$107:$R$121</c:f>
              <c:numCache>
                <c:formatCode>General</c:formatCode>
                <c:ptCount val="4"/>
                <c:pt idx="0">
                  <c:v>475.95341468642488</c:v>
                </c:pt>
                <c:pt idx="1">
                  <c:v>360.26539173763939</c:v>
                </c:pt>
                <c:pt idx="2">
                  <c:v>440.81564423973316</c:v>
                </c:pt>
                <c:pt idx="3">
                  <c:v>367.0843196733162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81-4928-B34D-F0F6F3A87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54928"/>
        <c:axId val="1930450016"/>
      </c:scatterChart>
      <c:valAx>
        <c:axId val="206545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Vial (Position</a:t>
                </a:r>
                <a:r>
                  <a:rPr lang="en-GB" baseline="0"/>
                  <a:t> in plate)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50016"/>
        <c:crosses val="autoZero"/>
        <c:crossBetween val="midCat"/>
      </c:valAx>
      <c:valAx>
        <c:axId val="19304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5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706 Continuous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'706'!$R$2:$R$121</c:f>
              <c:numCache>
                <c:formatCode>General</c:formatCode>
                <c:ptCount val="32"/>
                <c:pt idx="0">
                  <c:v>332.88984902118938</c:v>
                </c:pt>
                <c:pt idx="1">
                  <c:v>329.96290483056913</c:v>
                </c:pt>
                <c:pt idx="2">
                  <c:v>354.11755475595794</c:v>
                </c:pt>
                <c:pt idx="3">
                  <c:v>338.09442617709277</c:v>
                </c:pt>
                <c:pt idx="4">
                  <c:v>372.95525673438135</c:v>
                </c:pt>
                <c:pt idx="5">
                  <c:v>319.39025199899407</c:v>
                </c:pt>
                <c:pt idx="6">
                  <c:v>338.15605720173909</c:v>
                </c:pt>
                <c:pt idx="7">
                  <c:v>332.60343838266402</c:v>
                </c:pt>
                <c:pt idx="8">
                  <c:v>377.3265815037073</c:v>
                </c:pt>
                <c:pt idx="9">
                  <c:v>343.54952549601478</c:v>
                </c:pt>
                <c:pt idx="10">
                  <c:v>393.05758266513487</c:v>
                </c:pt>
                <c:pt idx="11">
                  <c:v>343.56448002301005</c:v>
                </c:pt>
                <c:pt idx="12">
                  <c:v>431.88309301930326</c:v>
                </c:pt>
                <c:pt idx="13">
                  <c:v>334.49213014069164</c:v>
                </c:pt>
                <c:pt idx="14">
                  <c:v>364.20541569742255</c:v>
                </c:pt>
                <c:pt idx="15">
                  <c:v>316.79959015410844</c:v>
                </c:pt>
                <c:pt idx="16">
                  <c:v>364.95462653582183</c:v>
                </c:pt>
                <c:pt idx="17">
                  <c:v>368.28476302030401</c:v>
                </c:pt>
                <c:pt idx="18">
                  <c:v>359.21830147525048</c:v>
                </c:pt>
                <c:pt idx="19">
                  <c:v>375.91300827799796</c:v>
                </c:pt>
                <c:pt idx="20">
                  <c:v>390.10046726285276</c:v>
                </c:pt>
                <c:pt idx="21">
                  <c:v>398.21705912732278</c:v>
                </c:pt>
                <c:pt idx="22">
                  <c:v>400.29541027911159</c:v>
                </c:pt>
                <c:pt idx="23">
                  <c:v>370.42506062985541</c:v>
                </c:pt>
                <c:pt idx="24">
                  <c:v>426.80242453113294</c:v>
                </c:pt>
                <c:pt idx="25">
                  <c:v>348.43538397650099</c:v>
                </c:pt>
                <c:pt idx="26">
                  <c:v>442.77875126200405</c:v>
                </c:pt>
                <c:pt idx="27">
                  <c:v>383.31484850946424</c:v>
                </c:pt>
                <c:pt idx="28">
                  <c:v>475.95341468642488</c:v>
                </c:pt>
                <c:pt idx="29">
                  <c:v>360.26539173763939</c:v>
                </c:pt>
                <c:pt idx="30">
                  <c:v>440.81564423973316</c:v>
                </c:pt>
                <c:pt idx="31">
                  <c:v>367.0843196733162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9-435D-89BC-C628B0AD6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90160"/>
        <c:axId val="199792656"/>
      </c:scatterChart>
      <c:valAx>
        <c:axId val="1997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2656"/>
        <c:crosses val="autoZero"/>
        <c:crossBetween val="midCat"/>
      </c:valAx>
      <c:valAx>
        <c:axId val="1997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1095375</xdr:colOff>
      <xdr:row>125</xdr:row>
      <xdr:rowOff>52387</xdr:rowOff>
    </xdr:from>
    <xdr:to>
      <xdr:col>9</xdr:col>
      <xdr:colOff>466725</xdr:colOff>
      <xdr:row>139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549A8-31E6-4640-A845-9E2B346A1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381000</xdr:colOff>
      <xdr:row>127</xdr:row>
      <xdr:rowOff>138112</xdr:rowOff>
    </xdr:from>
    <xdr:to>
      <xdr:col>23</xdr:col>
      <xdr:colOff>609600</xdr:colOff>
      <xdr:row>142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44CEF0-8C9A-4E8C-BEF3-4EAFC0771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X122" totalsRowCount="1">
  <autoFilter ref="A1:X121">
    <filterColumn colId="5">
      <customFilters>
        <customFilter operator="notEqual" val=" "/>
      </customFilters>
    </filterColumn>
  </autoFilter>
  <tableColumns count="24">
    <tableColumn id="1" name="form_id" totalsRowLabel="Total"/>
    <tableColumn id="2" name="form_name"/>
    <tableColumn id="3" name="form_status"/>
    <tableColumn id="4" name="Calcium Carbonate"/>
    <tableColumn id="5" name="Water 1"/>
    <tableColumn id="6" name="PCAT_Gee-pt/g-c3n4"/>
    <tableColumn id="7" name="PCAT_Gee-T/M/W"/>
    <tableColumn id="8" name="form_datetime" dataDxfId="1"/>
    <tableColumn id="9" name="sample_name"/>
    <tableColumn id="22" name="Plate"/>
    <tableColumn id="23" name="Vial"/>
    <tableColumn id="10" name="Baratron Avg"/>
    <tableColumn id="11" name="calc % N2 Avg"/>
    <tableColumn id="12" name="calc % H2 Avg"/>
    <tableColumn id="13" name="calc % H2 2STD"/>
    <tableColumn id="14" name="calc % H2 umol"/>
    <tableColumn id="15" name="calc % H2 umol/h"/>
    <tableColumn id="24" name="H2 umol/hg" totalsRowFunction="stdDev" dataDxfId="0">
      <calculatedColumnFormula>Table1[[#This Row],[calc % H2 umol/h]]/Table1[[#This Row],[PCAT_Gee-pt/g-c3n4]]</calculatedColumnFormula>
    </tableColumn>
    <tableColumn id="16" name="calc % O2 Avg"/>
    <tableColumn id="17" name="calc % O2 2STD"/>
    <tableColumn id="18" name="calc % O2 umol"/>
    <tableColumn id="19" name="calc % O2 umol/h"/>
    <tableColumn id="20" name="calc % Ar Avg"/>
    <tableColumn id="21" name="calc % CO2 Avg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0"/>
  <sheetViews>
    <sheetView tabSelected="1" topLeftCell="E31" workbookViewId="0">
      <selection activeCell="R131" sqref="R131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19.7109375" customWidth="1"/>
    <col min="5" max="5" width="10.140625" customWidth="1"/>
    <col min="6" max="6" width="21.5703125" customWidth="1"/>
    <col min="7" max="7" width="19.7109375" customWidth="1"/>
    <col min="8" max="8" width="16.5703125" customWidth="1"/>
    <col min="9" max="9" width="20.140625" bestFit="1" customWidth="1"/>
    <col min="10" max="11" width="15.5703125" customWidth="1"/>
    <col min="12" max="12" width="14.42578125" hidden="1" customWidth="1"/>
    <col min="13" max="13" width="15" hidden="1" customWidth="1"/>
    <col min="14" max="14" width="14.85546875" hidden="1" customWidth="1"/>
    <col min="15" max="15" width="15.85546875" hidden="1" customWidth="1"/>
    <col min="16" max="16" width="16.140625" hidden="1" customWidth="1"/>
    <col min="17" max="17" width="18.140625" hidden="1" customWidth="1"/>
    <col min="18" max="18" width="18.140625" customWidth="1"/>
    <col min="19" max="19" width="15" customWidth="1"/>
    <col min="20" max="20" width="16" customWidth="1"/>
    <col min="21" max="21" width="16.28515625" customWidth="1"/>
    <col min="22" max="22" width="18.28515625" customWidth="1"/>
    <col min="23" max="23" width="14.5703125" customWidth="1"/>
    <col min="24" max="24" width="16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262</v>
      </c>
      <c r="K1" t="s">
        <v>263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264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25">
      <c r="A2">
        <v>317461</v>
      </c>
      <c r="B2" t="s">
        <v>21</v>
      </c>
      <c r="C2" t="s">
        <v>22</v>
      </c>
      <c r="F2">
        <v>5.0699999999999999E-3</v>
      </c>
      <c r="G2">
        <v>5</v>
      </c>
      <c r="H2" s="1">
        <v>44250.870208333334</v>
      </c>
      <c r="I2" t="s">
        <v>23</v>
      </c>
      <c r="J2">
        <v>1</v>
      </c>
      <c r="K2">
        <v>1</v>
      </c>
      <c r="L2">
        <v>0.95932700000000004</v>
      </c>
      <c r="M2">
        <v>93.924814835913395</v>
      </c>
      <c r="N2">
        <v>2.4768755236361799</v>
      </c>
      <c r="O2">
        <v>7.4747059966588203E-2</v>
      </c>
      <c r="P2">
        <v>6.7510061381497399</v>
      </c>
      <c r="Q2">
        <v>1.6877515345374301</v>
      </c>
      <c r="R2">
        <f>Table1[[#This Row],[calc % H2 umol/h]]/Table1[[#This Row],[PCAT_Gee-pt/g-c3n4]]</f>
        <v>332.88984902118938</v>
      </c>
      <c r="S2">
        <v>2.55504787604209</v>
      </c>
      <c r="T2">
        <v>0.119905900391273</v>
      </c>
      <c r="U2">
        <v>6.9640737815939797</v>
      </c>
      <c r="V2">
        <v>1.74101844539849</v>
      </c>
      <c r="W2">
        <v>0.110549538065046</v>
      </c>
      <c r="X2">
        <v>0.93271222634318895</v>
      </c>
    </row>
    <row r="3" spans="1:24" hidden="1" x14ac:dyDescent="0.25">
      <c r="A3">
        <v>317462</v>
      </c>
      <c r="B3" t="s">
        <v>24</v>
      </c>
      <c r="C3" t="s">
        <v>22</v>
      </c>
      <c r="D3">
        <v>5.2500000000000003E-3</v>
      </c>
      <c r="E3">
        <v>5</v>
      </c>
      <c r="H3" s="1">
        <v>44250.881307870368</v>
      </c>
      <c r="I3" t="s">
        <v>25</v>
      </c>
      <c r="J3">
        <v>1</v>
      </c>
      <c r="K3">
        <v>2</v>
      </c>
      <c r="L3">
        <v>0.900752</v>
      </c>
      <c r="M3">
        <v>99.227190047370399</v>
      </c>
      <c r="N3">
        <v>7.1682752214711598E-2</v>
      </c>
      <c r="O3">
        <v>4.61125718452039E-3</v>
      </c>
      <c r="P3">
        <v>0.195379499527916</v>
      </c>
      <c r="Q3">
        <v>4.8844874881979201E-2</v>
      </c>
      <c r="R3" t="e">
        <f>Table1[[#This Row],[calc % H2 umol/h]]/Table1[[#This Row],[PCAT_Gee-pt/g-c3n4]]</f>
        <v>#DIV/0!</v>
      </c>
      <c r="S3">
        <v>0.600212160179878</v>
      </c>
      <c r="T3">
        <v>3.6928353770471101E-2</v>
      </c>
      <c r="U3">
        <v>1.63594655399471</v>
      </c>
      <c r="V3">
        <v>0.408986638498678</v>
      </c>
      <c r="W3">
        <v>4.2208869758929297E-2</v>
      </c>
      <c r="X3">
        <v>5.8706170476017699E-2</v>
      </c>
    </row>
    <row r="4" spans="1:24" hidden="1" x14ac:dyDescent="0.25">
      <c r="A4">
        <v>317463</v>
      </c>
      <c r="B4" t="s">
        <v>26</v>
      </c>
      <c r="C4" t="s">
        <v>22</v>
      </c>
      <c r="D4">
        <v>5.45E-3</v>
      </c>
      <c r="E4">
        <v>5</v>
      </c>
      <c r="H4" s="1">
        <v>44250.892777777779</v>
      </c>
      <c r="I4" t="s">
        <v>27</v>
      </c>
      <c r="J4">
        <v>1</v>
      </c>
      <c r="K4">
        <v>3</v>
      </c>
      <c r="L4">
        <v>0.89790199999999998</v>
      </c>
      <c r="M4">
        <v>99.453771626209203</v>
      </c>
      <c r="N4">
        <v>5.0224795884984401E-2</v>
      </c>
      <c r="O4">
        <v>3.6238374515440699E-3</v>
      </c>
      <c r="P4">
        <v>0.136893397375528</v>
      </c>
      <c r="Q4">
        <v>3.4223349343881999E-2</v>
      </c>
      <c r="R4" t="e">
        <f>Table1[[#This Row],[calc % H2 umol/h]]/Table1[[#This Row],[PCAT_Gee-pt/g-c3n4]]</f>
        <v>#DIV/0!</v>
      </c>
      <c r="S4">
        <v>0.420478708011504</v>
      </c>
      <c r="T4">
        <v>2.2402103797137401E-2</v>
      </c>
      <c r="U4">
        <v>1.1460625742627699</v>
      </c>
      <c r="V4">
        <v>0.28651564356569298</v>
      </c>
      <c r="W4">
        <v>4.0811076816294201E-2</v>
      </c>
      <c r="X4">
        <v>3.4713793078013103E-2</v>
      </c>
    </row>
    <row r="5" spans="1:24" hidden="1" x14ac:dyDescent="0.25">
      <c r="A5">
        <v>317464</v>
      </c>
      <c r="B5" t="s">
        <v>28</v>
      </c>
      <c r="C5" t="s">
        <v>22</v>
      </c>
      <c r="D5">
        <v>4.9399999999999999E-3</v>
      </c>
      <c r="E5">
        <v>5</v>
      </c>
      <c r="H5" s="1">
        <v>44250.904386574075</v>
      </c>
      <c r="I5" t="s">
        <v>29</v>
      </c>
      <c r="J5">
        <v>1</v>
      </c>
      <c r="K5">
        <v>4</v>
      </c>
      <c r="L5">
        <v>0.89790199999999998</v>
      </c>
      <c r="M5">
        <v>99.503677717456796</v>
      </c>
      <c r="N5">
        <v>4.9622722013204203E-2</v>
      </c>
      <c r="O5">
        <v>3.4064589576996698E-3</v>
      </c>
      <c r="P5">
        <v>0.135252376514681</v>
      </c>
      <c r="Q5">
        <v>3.3813094128670299E-2</v>
      </c>
      <c r="R5" t="e">
        <f>Table1[[#This Row],[calc % H2 umol/h]]/Table1[[#This Row],[PCAT_Gee-pt/g-c3n4]]</f>
        <v>#DIV/0!</v>
      </c>
      <c r="S5">
        <v>0.38036553280584501</v>
      </c>
      <c r="T5">
        <v>1.7220028865069101E-2</v>
      </c>
      <c r="U5">
        <v>1.03672954987383</v>
      </c>
      <c r="V5">
        <v>0.25918238746845801</v>
      </c>
      <c r="W5">
        <v>3.9646313227046301E-2</v>
      </c>
      <c r="X5">
        <v>2.6687714497075299E-2</v>
      </c>
    </row>
    <row r="6" spans="1:24" x14ac:dyDescent="0.25">
      <c r="A6">
        <v>317465</v>
      </c>
      <c r="B6" t="s">
        <v>30</v>
      </c>
      <c r="C6" t="s">
        <v>22</v>
      </c>
      <c r="F6">
        <v>5.0600000000000003E-3</v>
      </c>
      <c r="G6">
        <v>5</v>
      </c>
      <c r="H6" s="1">
        <v>44250.915821759256</v>
      </c>
      <c r="I6" t="s">
        <v>31</v>
      </c>
      <c r="J6">
        <v>1</v>
      </c>
      <c r="K6">
        <v>5</v>
      </c>
      <c r="L6">
        <v>0.95092699999999997</v>
      </c>
      <c r="M6">
        <v>94.258066276764396</v>
      </c>
      <c r="N6">
        <v>2.4502551183329402</v>
      </c>
      <c r="O6">
        <v>4.511724153505E-2</v>
      </c>
      <c r="P6">
        <v>6.67844919377072</v>
      </c>
      <c r="Q6">
        <v>1.66961229844268</v>
      </c>
      <c r="R6">
        <f>Table1[[#This Row],[calc % H2 umol/h]]/Table1[[#This Row],[PCAT_Gee-pt/g-c3n4]]</f>
        <v>329.96290483056913</v>
      </c>
      <c r="S6">
        <v>2.3088967220308199</v>
      </c>
      <c r="T6">
        <v>0.120896956540593</v>
      </c>
      <c r="U6">
        <v>6.2931607963491096</v>
      </c>
      <c r="V6">
        <v>1.5732901990872701</v>
      </c>
      <c r="W6">
        <v>0.106710486777699</v>
      </c>
      <c r="X6">
        <v>0.87607139609405804</v>
      </c>
    </row>
    <row r="7" spans="1:24" hidden="1" x14ac:dyDescent="0.25">
      <c r="A7">
        <v>317466</v>
      </c>
      <c r="B7" t="s">
        <v>32</v>
      </c>
      <c r="C7" t="s">
        <v>22</v>
      </c>
      <c r="H7" s="1">
        <v>44250.927349537036</v>
      </c>
      <c r="I7" t="s">
        <v>33</v>
      </c>
      <c r="J7">
        <v>1</v>
      </c>
      <c r="K7">
        <v>6</v>
      </c>
      <c r="L7">
        <v>1.0680700000000001</v>
      </c>
      <c r="M7">
        <v>99.607967682907599</v>
      </c>
      <c r="N7">
        <v>5.6729614789844202E-2</v>
      </c>
      <c r="O7">
        <v>3.1531782195778199E-3</v>
      </c>
      <c r="P7">
        <v>0.154623021628018</v>
      </c>
      <c r="Q7">
        <v>3.8655755407004701E-2</v>
      </c>
      <c r="R7" t="e">
        <f>Table1[[#This Row],[calc % H2 umol/h]]/Table1[[#This Row],[PCAT_Gee-pt/g-c3n4]]</f>
        <v>#DIV/0!</v>
      </c>
      <c r="S7">
        <v>0.26911776184894998</v>
      </c>
      <c r="T7">
        <v>2.5983607778103001E-2</v>
      </c>
      <c r="U7">
        <v>0.73351108878503601</v>
      </c>
      <c r="V7">
        <v>0.183377772196259</v>
      </c>
      <c r="W7">
        <v>2.62472206364486E-2</v>
      </c>
      <c r="X7">
        <v>3.9937719817137701E-2</v>
      </c>
    </row>
    <row r="8" spans="1:24" hidden="1" x14ac:dyDescent="0.25">
      <c r="A8">
        <v>317467</v>
      </c>
      <c r="B8" t="s">
        <v>34</v>
      </c>
      <c r="C8" t="s">
        <v>22</v>
      </c>
      <c r="D8">
        <v>4.81E-3</v>
      </c>
      <c r="E8">
        <v>5</v>
      </c>
      <c r="H8" s="1">
        <v>44250.93917824074</v>
      </c>
      <c r="I8" t="s">
        <v>35</v>
      </c>
      <c r="J8">
        <v>1</v>
      </c>
      <c r="K8">
        <v>7</v>
      </c>
      <c r="L8">
        <v>0.88957699999999995</v>
      </c>
      <c r="M8">
        <v>99.486971486820906</v>
      </c>
      <c r="N8">
        <v>5.1937922479938101E-2</v>
      </c>
      <c r="O8">
        <v>3.0808534561336202E-3</v>
      </c>
      <c r="P8">
        <v>0.14156271888466099</v>
      </c>
      <c r="Q8">
        <v>3.5390679721165302E-2</v>
      </c>
      <c r="R8" t="e">
        <f>Table1[[#This Row],[calc % H2 umol/h]]/Table1[[#This Row],[PCAT_Gee-pt/g-c3n4]]</f>
        <v>#DIV/0!</v>
      </c>
      <c r="S8">
        <v>0.38992416114265899</v>
      </c>
      <c r="T8">
        <v>2.33530292046976E-2</v>
      </c>
      <c r="U8">
        <v>1.0627826792936701</v>
      </c>
      <c r="V8">
        <v>0.26569566982341702</v>
      </c>
      <c r="W8">
        <v>3.99370043010637E-2</v>
      </c>
      <c r="X8">
        <v>3.1229425255414198E-2</v>
      </c>
    </row>
    <row r="9" spans="1:24" hidden="1" x14ac:dyDescent="0.25">
      <c r="A9">
        <v>317468</v>
      </c>
      <c r="B9" t="s">
        <v>36</v>
      </c>
      <c r="C9" t="s">
        <v>22</v>
      </c>
      <c r="D9">
        <v>4.9800000000000001E-3</v>
      </c>
      <c r="E9">
        <v>5</v>
      </c>
      <c r="H9" s="1">
        <v>44250.950775462959</v>
      </c>
      <c r="I9" t="s">
        <v>37</v>
      </c>
      <c r="J9">
        <v>1</v>
      </c>
      <c r="K9">
        <v>8</v>
      </c>
      <c r="L9">
        <v>0.89235200000000003</v>
      </c>
      <c r="M9">
        <v>99.532048035048305</v>
      </c>
      <c r="N9">
        <v>4.5195370565669503E-2</v>
      </c>
      <c r="O9">
        <v>2.7604611098186599E-3</v>
      </c>
      <c r="P9">
        <v>0.123185126258126</v>
      </c>
      <c r="Q9">
        <v>3.07962815645316E-2</v>
      </c>
      <c r="R9" t="e">
        <f>Table1[[#This Row],[calc % H2 umol/h]]/Table1[[#This Row],[PCAT_Gee-pt/g-c3n4]]</f>
        <v>#DIV/0!</v>
      </c>
      <c r="S9">
        <v>0.35938164033896802</v>
      </c>
      <c r="T9">
        <v>1.84009579048534E-2</v>
      </c>
      <c r="U9">
        <v>0.979535562733861</v>
      </c>
      <c r="V9">
        <v>0.244883890683465</v>
      </c>
      <c r="W9">
        <v>3.8844960969377701E-2</v>
      </c>
      <c r="X9">
        <v>2.4529993077639201E-2</v>
      </c>
    </row>
    <row r="10" spans="1:24" hidden="1" x14ac:dyDescent="0.25">
      <c r="A10">
        <v>317469</v>
      </c>
      <c r="B10" t="s">
        <v>38</v>
      </c>
      <c r="C10" t="s">
        <v>22</v>
      </c>
      <c r="D10">
        <v>4.96E-3</v>
      </c>
      <c r="E10">
        <v>5</v>
      </c>
      <c r="H10" s="1">
        <v>44250.962569444448</v>
      </c>
      <c r="I10" t="s">
        <v>39</v>
      </c>
      <c r="J10">
        <v>1</v>
      </c>
      <c r="K10">
        <v>9</v>
      </c>
      <c r="L10">
        <v>0.89790199999999998</v>
      </c>
      <c r="M10">
        <v>99.550537780051002</v>
      </c>
      <c r="N10">
        <v>4.4680149850087003E-2</v>
      </c>
      <c r="O10">
        <v>3.1360379557443898E-3</v>
      </c>
      <c r="P10">
        <v>0.121780833559439</v>
      </c>
      <c r="Q10">
        <v>3.0445208389859799E-2</v>
      </c>
      <c r="R10" t="e">
        <f>Table1[[#This Row],[calc % H2 umol/h]]/Table1[[#This Row],[PCAT_Gee-pt/g-c3n4]]</f>
        <v>#DIV/0!</v>
      </c>
      <c r="S10">
        <v>0.34511641547890298</v>
      </c>
      <c r="T10">
        <v>1.65547458738943E-2</v>
      </c>
      <c r="U10">
        <v>0.94065406882212499</v>
      </c>
      <c r="V10">
        <v>0.235163517205531</v>
      </c>
      <c r="W10">
        <v>3.82420871523311E-2</v>
      </c>
      <c r="X10">
        <v>2.14235674676224E-2</v>
      </c>
    </row>
    <row r="11" spans="1:24" hidden="1" x14ac:dyDescent="0.25">
      <c r="A11">
        <v>317470</v>
      </c>
      <c r="B11" t="s">
        <v>40</v>
      </c>
      <c r="C11" t="s">
        <v>22</v>
      </c>
      <c r="D11">
        <v>4.8999999999999998E-3</v>
      </c>
      <c r="E11">
        <v>5</v>
      </c>
      <c r="H11" s="1">
        <v>44250.974456018521</v>
      </c>
      <c r="I11" t="s">
        <v>41</v>
      </c>
      <c r="J11">
        <v>1</v>
      </c>
      <c r="K11">
        <v>10</v>
      </c>
      <c r="L11">
        <v>0.89235200000000003</v>
      </c>
      <c r="M11">
        <v>99.557909251532294</v>
      </c>
      <c r="N11">
        <v>4.5464408152134997E-2</v>
      </c>
      <c r="O11">
        <v>3.0824726986461702E-3</v>
      </c>
      <c r="P11">
        <v>0.123918418819779</v>
      </c>
      <c r="Q11">
        <v>3.0979604704944701E-2</v>
      </c>
      <c r="R11" t="e">
        <f>Table1[[#This Row],[calc % H2 umol/h]]/Table1[[#This Row],[PCAT_Gee-pt/g-c3n4]]</f>
        <v>#DIV/0!</v>
      </c>
      <c r="S11">
        <v>0.33859862770622601</v>
      </c>
      <c r="T11">
        <v>1.44284579869213E-2</v>
      </c>
      <c r="U11">
        <v>0.92288909644438399</v>
      </c>
      <c r="V11">
        <v>0.230722274111096</v>
      </c>
      <c r="W11">
        <v>3.8158047107833097E-2</v>
      </c>
      <c r="X11">
        <v>1.9869665501467602E-2</v>
      </c>
    </row>
    <row r="12" spans="1:24" x14ac:dyDescent="0.25">
      <c r="A12">
        <v>317471</v>
      </c>
      <c r="B12" t="s">
        <v>42</v>
      </c>
      <c r="C12" t="s">
        <v>22</v>
      </c>
      <c r="F12">
        <v>4.9899999999999996E-3</v>
      </c>
      <c r="G12">
        <v>5</v>
      </c>
      <c r="H12" s="1">
        <v>44250.985856481479</v>
      </c>
      <c r="I12" t="s">
        <v>43</v>
      </c>
      <c r="J12">
        <v>1</v>
      </c>
      <c r="K12">
        <v>11</v>
      </c>
      <c r="L12">
        <v>0.94530199999999998</v>
      </c>
      <c r="M12">
        <v>94.250796802604498</v>
      </c>
      <c r="N12">
        <v>2.5932457347672</v>
      </c>
      <c r="O12">
        <v>5.8684621606611302E-2</v>
      </c>
      <c r="P12">
        <v>7.0681863929289399</v>
      </c>
      <c r="Q12">
        <v>1.7670465982322301</v>
      </c>
      <c r="R12">
        <f>Table1[[#This Row],[calc % H2 umol/h]]/Table1[[#This Row],[PCAT_Gee-pt/g-c3n4]]</f>
        <v>354.11755475595794</v>
      </c>
      <c r="S12">
        <v>2.2180206658893198</v>
      </c>
      <c r="T12">
        <v>0.117901253341491</v>
      </c>
      <c r="U12">
        <v>6.0454677625379203</v>
      </c>
      <c r="V12">
        <v>1.5113669406344801</v>
      </c>
      <c r="W12">
        <v>0.104632278617303</v>
      </c>
      <c r="X12">
        <v>0.83330451812161099</v>
      </c>
    </row>
    <row r="13" spans="1:24" hidden="1" x14ac:dyDescent="0.25">
      <c r="A13">
        <v>317472</v>
      </c>
      <c r="B13" t="s">
        <v>44</v>
      </c>
      <c r="C13" t="s">
        <v>22</v>
      </c>
      <c r="D13">
        <v>5.0499999999999998E-3</v>
      </c>
      <c r="E13">
        <v>5</v>
      </c>
      <c r="H13" s="1">
        <v>44250.99690972222</v>
      </c>
      <c r="I13" t="s">
        <v>45</v>
      </c>
      <c r="J13">
        <v>1</v>
      </c>
      <c r="K13">
        <v>12</v>
      </c>
      <c r="L13">
        <v>0.89512700000000001</v>
      </c>
      <c r="M13">
        <v>99.286400097393397</v>
      </c>
      <c r="N13">
        <v>7.1604460166942302E-2</v>
      </c>
      <c r="O13">
        <v>5.2202465816604598E-3</v>
      </c>
      <c r="P13">
        <v>0.19516610564113601</v>
      </c>
      <c r="Q13">
        <v>4.8791526410284197E-2</v>
      </c>
      <c r="R13" t="e">
        <f>Table1[[#This Row],[calc % H2 umol/h]]/Table1[[#This Row],[PCAT_Gee-pt/g-c3n4]]</f>
        <v>#DIV/0!</v>
      </c>
      <c r="S13">
        <v>0.551228401727902</v>
      </c>
      <c r="T13">
        <v>3.7948207852598302E-2</v>
      </c>
      <c r="U13">
        <v>1.50243574538796</v>
      </c>
      <c r="V13">
        <v>0.375608936346991</v>
      </c>
      <c r="W13">
        <v>4.1006685627237499E-2</v>
      </c>
      <c r="X13">
        <v>4.97603550844435E-2</v>
      </c>
    </row>
    <row r="14" spans="1:24" hidden="1" x14ac:dyDescent="0.25">
      <c r="A14">
        <v>317473</v>
      </c>
      <c r="B14" t="s">
        <v>46</v>
      </c>
      <c r="C14" t="s">
        <v>22</v>
      </c>
      <c r="D14">
        <v>5.0400000000000002E-3</v>
      </c>
      <c r="E14">
        <v>5</v>
      </c>
      <c r="H14" s="1">
        <v>44251.008356481485</v>
      </c>
      <c r="I14" t="s">
        <v>47</v>
      </c>
      <c r="J14">
        <v>1</v>
      </c>
      <c r="K14">
        <v>13</v>
      </c>
      <c r="L14">
        <v>0.89512700000000001</v>
      </c>
      <c r="M14">
        <v>99.478101230070195</v>
      </c>
      <c r="N14">
        <v>5.3941949179528798E-2</v>
      </c>
      <c r="O14">
        <v>3.75545333296685E-3</v>
      </c>
      <c r="P14">
        <v>0.14702492173694301</v>
      </c>
      <c r="Q14">
        <v>3.6756230434235801E-2</v>
      </c>
      <c r="R14" t="e">
        <f>Table1[[#This Row],[calc % H2 umol/h]]/Table1[[#This Row],[PCAT_Gee-pt/g-c3n4]]</f>
        <v>#DIV/0!</v>
      </c>
      <c r="S14">
        <v>0.396922315604394</v>
      </c>
      <c r="T14">
        <v>2.2033987493995301E-2</v>
      </c>
      <c r="U14">
        <v>1.0818569457539899</v>
      </c>
      <c r="V14">
        <v>0.27046423643849898</v>
      </c>
      <c r="W14">
        <v>3.9398810918719697E-2</v>
      </c>
      <c r="X14">
        <v>3.1635694227170601E-2</v>
      </c>
    </row>
    <row r="15" spans="1:24" hidden="1" x14ac:dyDescent="0.25">
      <c r="A15">
        <v>317474</v>
      </c>
      <c r="B15" t="s">
        <v>48</v>
      </c>
      <c r="C15" t="s">
        <v>22</v>
      </c>
      <c r="D15">
        <v>5.3299999999999997E-3</v>
      </c>
      <c r="E15">
        <v>5</v>
      </c>
      <c r="H15" s="1">
        <v>44251.019930555558</v>
      </c>
      <c r="I15" t="s">
        <v>49</v>
      </c>
      <c r="J15">
        <v>1</v>
      </c>
      <c r="K15">
        <v>14</v>
      </c>
      <c r="L15">
        <v>0.89235200000000003</v>
      </c>
      <c r="M15">
        <v>99.518553654150494</v>
      </c>
      <c r="N15">
        <v>4.7329271459734701E-2</v>
      </c>
      <c r="O15">
        <v>3.51718036358098E-3</v>
      </c>
      <c r="P15">
        <v>0.12900131600870701</v>
      </c>
      <c r="Q15">
        <v>3.2250329002176802E-2</v>
      </c>
      <c r="R15" t="e">
        <f>Table1[[#This Row],[calc % H2 umol/h]]/Table1[[#This Row],[PCAT_Gee-pt/g-c3n4]]</f>
        <v>#DIV/0!</v>
      </c>
      <c r="S15">
        <v>0.37116802340684701</v>
      </c>
      <c r="T15">
        <v>1.91503126322351E-2</v>
      </c>
      <c r="U15">
        <v>1.01166069121872</v>
      </c>
      <c r="V15">
        <v>0.25291517280468201</v>
      </c>
      <c r="W15">
        <v>3.8798804950564002E-2</v>
      </c>
      <c r="X15">
        <v>2.4150246032312701E-2</v>
      </c>
    </row>
    <row r="16" spans="1:24" x14ac:dyDescent="0.25">
      <c r="A16">
        <v>317475</v>
      </c>
      <c r="B16" t="s">
        <v>50</v>
      </c>
      <c r="C16" t="s">
        <v>22</v>
      </c>
      <c r="F16">
        <v>4.96E-3</v>
      </c>
      <c r="G16">
        <v>5</v>
      </c>
      <c r="H16" s="1">
        <v>44251.031319444446</v>
      </c>
      <c r="I16" t="s">
        <v>51</v>
      </c>
      <c r="J16">
        <v>1</v>
      </c>
      <c r="K16">
        <v>15</v>
      </c>
      <c r="L16">
        <v>0.942527</v>
      </c>
      <c r="M16">
        <v>94.3272514214637</v>
      </c>
      <c r="N16">
        <v>2.4610212149282198</v>
      </c>
      <c r="O16">
        <v>8.8608645148826794E-3</v>
      </c>
      <c r="P16">
        <v>6.7077934153535397</v>
      </c>
      <c r="Q16">
        <v>1.67694835383838</v>
      </c>
      <c r="R16">
        <f>Table1[[#This Row],[calc % H2 umol/h]]/Table1[[#This Row],[PCAT_Gee-pt/g-c3n4]]</f>
        <v>338.09442617709277</v>
      </c>
      <c r="S16">
        <v>2.2651467139949801</v>
      </c>
      <c r="T16">
        <v>0.117002062574145</v>
      </c>
      <c r="U16">
        <v>6.1739151701658201</v>
      </c>
      <c r="V16">
        <v>1.5434787925414499</v>
      </c>
      <c r="W16">
        <v>0.10374163568875699</v>
      </c>
      <c r="X16">
        <v>0.84283901392425098</v>
      </c>
    </row>
    <row r="17" spans="1:24" x14ac:dyDescent="0.25">
      <c r="A17">
        <v>317476</v>
      </c>
      <c r="B17" t="s">
        <v>52</v>
      </c>
      <c r="C17" t="s">
        <v>22</v>
      </c>
      <c r="F17">
        <v>4.7200000000000002E-3</v>
      </c>
      <c r="G17">
        <v>5</v>
      </c>
      <c r="H17" s="1">
        <v>44251.042986111112</v>
      </c>
      <c r="I17" t="s">
        <v>53</v>
      </c>
      <c r="J17">
        <v>2</v>
      </c>
      <c r="K17">
        <v>1</v>
      </c>
      <c r="L17">
        <v>0.94530199999999998</v>
      </c>
      <c r="M17">
        <v>93.722082997779907</v>
      </c>
      <c r="N17">
        <v>2.5834163357288702</v>
      </c>
      <c r="O17">
        <v>2.9154417376997002E-2</v>
      </c>
      <c r="P17">
        <v>7.04139524714512</v>
      </c>
      <c r="Q17">
        <v>1.76034881178628</v>
      </c>
      <c r="R17">
        <f>Table1[[#This Row],[calc % H2 umol/h]]/Table1[[#This Row],[PCAT_Gee-pt/g-c3n4]]</f>
        <v>372.95525673438135</v>
      </c>
      <c r="S17">
        <v>2.6788049053801699</v>
      </c>
      <c r="T17">
        <v>0.124204977692792</v>
      </c>
      <c r="U17">
        <v>7.3013876501060402</v>
      </c>
      <c r="V17">
        <v>1.82534691252651</v>
      </c>
      <c r="W17">
        <v>0.104952285640511</v>
      </c>
      <c r="X17">
        <v>0.91074347547053403</v>
      </c>
    </row>
    <row r="18" spans="1:24" hidden="1" x14ac:dyDescent="0.25">
      <c r="A18">
        <v>317477</v>
      </c>
      <c r="B18" t="s">
        <v>54</v>
      </c>
      <c r="C18" t="s">
        <v>22</v>
      </c>
      <c r="D18">
        <v>5.0400000000000002E-3</v>
      </c>
      <c r="E18">
        <v>5</v>
      </c>
      <c r="H18" s="1">
        <v>44251.054155092592</v>
      </c>
      <c r="I18" t="s">
        <v>55</v>
      </c>
      <c r="J18">
        <v>2</v>
      </c>
      <c r="K18">
        <v>2</v>
      </c>
      <c r="L18">
        <v>0.89790199999999998</v>
      </c>
      <c r="M18">
        <v>99.166839058042598</v>
      </c>
      <c r="N18">
        <v>8.1646941677778195E-2</v>
      </c>
      <c r="O18">
        <v>5.8862200499438704E-3</v>
      </c>
      <c r="P18">
        <v>0.222538031955132</v>
      </c>
      <c r="Q18">
        <v>5.5634507988783E-2</v>
      </c>
      <c r="R18" t="e">
        <f>Table1[[#This Row],[calc % H2 umol/h]]/Table1[[#This Row],[PCAT_Gee-pt/g-c3n4]]</f>
        <v>#DIV/0!</v>
      </c>
      <c r="S18">
        <v>0.65764888698437196</v>
      </c>
      <c r="T18">
        <v>4.7593551758912202E-2</v>
      </c>
      <c r="U18">
        <v>1.7924968898965801</v>
      </c>
      <c r="V18">
        <v>0.44812422247414602</v>
      </c>
      <c r="W18">
        <v>4.13926210269909E-2</v>
      </c>
      <c r="X18">
        <v>5.2472492268255101E-2</v>
      </c>
    </row>
    <row r="19" spans="1:24" hidden="1" x14ac:dyDescent="0.25">
      <c r="A19">
        <v>317478</v>
      </c>
      <c r="B19" t="s">
        <v>56</v>
      </c>
      <c r="C19" t="s">
        <v>22</v>
      </c>
      <c r="D19">
        <v>4.8500000000000001E-3</v>
      </c>
      <c r="E19">
        <v>5</v>
      </c>
      <c r="H19" s="1">
        <v>44251.065509259257</v>
      </c>
      <c r="I19" t="s">
        <v>57</v>
      </c>
      <c r="J19">
        <v>2</v>
      </c>
      <c r="K19">
        <v>3</v>
      </c>
      <c r="L19">
        <v>0.88395199999999996</v>
      </c>
      <c r="M19">
        <v>99.426246220454999</v>
      </c>
      <c r="N19">
        <v>5.9587505453458998E-2</v>
      </c>
      <c r="O19">
        <v>4.6461029909680698E-3</v>
      </c>
      <c r="P19">
        <v>0.162412527894325</v>
      </c>
      <c r="Q19">
        <v>4.0603131973581202E-2</v>
      </c>
      <c r="R19" t="e">
        <f>Table1[[#This Row],[calc % H2 umol/h]]/Table1[[#This Row],[PCAT_Gee-pt/g-c3n4]]</f>
        <v>#DIV/0!</v>
      </c>
      <c r="S19">
        <v>0.437272012124439</v>
      </c>
      <c r="T19">
        <v>2.9330581693705698E-2</v>
      </c>
      <c r="U19">
        <v>1.19183463590428</v>
      </c>
      <c r="V19">
        <v>0.29795865897607099</v>
      </c>
      <c r="W19">
        <v>4.0721764494694203E-2</v>
      </c>
      <c r="X19">
        <v>3.6172497472326003E-2</v>
      </c>
    </row>
    <row r="20" spans="1:24" hidden="1" x14ac:dyDescent="0.25">
      <c r="A20">
        <v>317479</v>
      </c>
      <c r="B20" t="s">
        <v>58</v>
      </c>
      <c r="C20" t="s">
        <v>22</v>
      </c>
      <c r="D20">
        <v>4.9300000000000004E-3</v>
      </c>
      <c r="E20">
        <v>5</v>
      </c>
      <c r="H20" s="1">
        <v>44251.077060185184</v>
      </c>
      <c r="I20" t="s">
        <v>59</v>
      </c>
      <c r="J20">
        <v>2</v>
      </c>
      <c r="K20">
        <v>4</v>
      </c>
      <c r="L20">
        <v>0.88680199999999998</v>
      </c>
      <c r="M20">
        <v>99.496256728176505</v>
      </c>
      <c r="N20">
        <v>5.39143289636961E-2</v>
      </c>
      <c r="O20">
        <v>3.9221456691452697E-3</v>
      </c>
      <c r="P20">
        <v>0.14694963969517499</v>
      </c>
      <c r="Q20">
        <v>3.6737409923793901E-2</v>
      </c>
      <c r="R20" t="e">
        <f>Table1[[#This Row],[calc % H2 umol/h]]/Table1[[#This Row],[PCAT_Gee-pt/g-c3n4]]</f>
        <v>#DIV/0!</v>
      </c>
      <c r="S20">
        <v>0.38114296898657102</v>
      </c>
      <c r="T20">
        <v>2.2712171474264398E-2</v>
      </c>
      <c r="U20">
        <v>1.0388485406660599</v>
      </c>
      <c r="V20">
        <v>0.25971213516651698</v>
      </c>
      <c r="W20">
        <v>3.8997248013061203E-2</v>
      </c>
      <c r="X20">
        <v>2.9688725860093398E-2</v>
      </c>
    </row>
    <row r="21" spans="1:24" x14ac:dyDescent="0.25">
      <c r="A21">
        <v>317480</v>
      </c>
      <c r="B21" t="s">
        <v>60</v>
      </c>
      <c r="C21" t="s">
        <v>22</v>
      </c>
      <c r="F21">
        <v>5.0600000000000003E-3</v>
      </c>
      <c r="G21">
        <v>5</v>
      </c>
      <c r="H21" s="1">
        <v>44251.088356481479</v>
      </c>
      <c r="I21" t="s">
        <v>61</v>
      </c>
      <c r="J21">
        <v>2</v>
      </c>
      <c r="K21">
        <v>5</v>
      </c>
      <c r="L21">
        <v>0.94530199999999998</v>
      </c>
      <c r="M21">
        <v>94.325605436439801</v>
      </c>
      <c r="N21">
        <v>2.3717441816922702</v>
      </c>
      <c r="O21">
        <v>1.8084056979286299E-2</v>
      </c>
      <c r="P21">
        <v>6.4644587004596499</v>
      </c>
      <c r="Q21">
        <v>1.61611467511491</v>
      </c>
      <c r="R21">
        <f>Table1[[#This Row],[calc % H2 umol/h]]/Table1[[#This Row],[PCAT_Gee-pt/g-c3n4]]</f>
        <v>319.39025199899407</v>
      </c>
      <c r="S21">
        <v>2.33350715321831</v>
      </c>
      <c r="T21">
        <v>0.121510474462397</v>
      </c>
      <c r="U21">
        <v>6.3602393275162097</v>
      </c>
      <c r="V21">
        <v>1.59005983187905</v>
      </c>
      <c r="W21">
        <v>0.104339363682478</v>
      </c>
      <c r="X21">
        <v>0.86480386496708495</v>
      </c>
    </row>
    <row r="22" spans="1:24" hidden="1" x14ac:dyDescent="0.25">
      <c r="A22">
        <v>317481</v>
      </c>
      <c r="B22" t="s">
        <v>62</v>
      </c>
      <c r="C22" t="s">
        <v>22</v>
      </c>
      <c r="D22">
        <v>4.9800000000000001E-3</v>
      </c>
      <c r="E22">
        <v>5</v>
      </c>
      <c r="H22" s="1">
        <v>44251.099537037036</v>
      </c>
      <c r="I22" t="s">
        <v>63</v>
      </c>
      <c r="J22">
        <v>2</v>
      </c>
      <c r="K22">
        <v>6</v>
      </c>
      <c r="L22">
        <v>0.88395199999999996</v>
      </c>
      <c r="M22">
        <v>99.225622601386405</v>
      </c>
      <c r="N22">
        <v>7.5543947525047297E-2</v>
      </c>
      <c r="O22">
        <v>5.5885645885593201E-3</v>
      </c>
      <c r="P22">
        <v>0.205903626797099</v>
      </c>
      <c r="Q22">
        <v>5.1475906699274897E-2</v>
      </c>
      <c r="R22" t="e">
        <f>Table1[[#This Row],[calc % H2 umol/h]]/Table1[[#This Row],[PCAT_Gee-pt/g-c3n4]]</f>
        <v>#DIV/0!</v>
      </c>
      <c r="S22">
        <v>0.60710646040590999</v>
      </c>
      <c r="T22">
        <v>4.2032454100548698E-2</v>
      </c>
      <c r="U22">
        <v>1.65473775391575</v>
      </c>
      <c r="V22">
        <v>0.41368443847893899</v>
      </c>
      <c r="W22">
        <v>4.2221354100619599E-2</v>
      </c>
      <c r="X22">
        <v>4.9505636581998101E-2</v>
      </c>
    </row>
    <row r="23" spans="1:24" hidden="1" x14ac:dyDescent="0.25">
      <c r="A23">
        <v>317482</v>
      </c>
      <c r="B23" t="s">
        <v>64</v>
      </c>
      <c r="C23" t="s">
        <v>22</v>
      </c>
      <c r="D23">
        <v>4.9899999999999996E-3</v>
      </c>
      <c r="E23">
        <v>5</v>
      </c>
      <c r="H23" s="1">
        <v>44251.110902777778</v>
      </c>
      <c r="I23" t="s">
        <v>65</v>
      </c>
      <c r="J23">
        <v>2</v>
      </c>
      <c r="K23">
        <v>7</v>
      </c>
      <c r="L23">
        <v>0.88395199999999996</v>
      </c>
      <c r="M23">
        <v>99.439620068059497</v>
      </c>
      <c r="N23">
        <v>5.8974484703503097E-2</v>
      </c>
      <c r="O23">
        <v>4.4250619956742298E-3</v>
      </c>
      <c r="P23">
        <v>0.160741670071122</v>
      </c>
      <c r="Q23">
        <v>4.0185417517780597E-2</v>
      </c>
      <c r="R23" t="e">
        <f>Table1[[#This Row],[calc % H2 umol/h]]/Table1[[#This Row],[PCAT_Gee-pt/g-c3n4]]</f>
        <v>#DIV/0!</v>
      </c>
      <c r="S23">
        <v>0.42882911559134002</v>
      </c>
      <c r="T23">
        <v>2.6011200319255998E-2</v>
      </c>
      <c r="U23">
        <v>1.1688225604992799</v>
      </c>
      <c r="V23">
        <v>0.29220564012482197</v>
      </c>
      <c r="W23">
        <v>4.0097000468513402E-2</v>
      </c>
      <c r="X23">
        <v>3.2479331177142703E-2</v>
      </c>
    </row>
    <row r="24" spans="1:24" hidden="1" x14ac:dyDescent="0.25">
      <c r="A24">
        <v>317483</v>
      </c>
      <c r="B24" t="s">
        <v>66</v>
      </c>
      <c r="C24" t="s">
        <v>22</v>
      </c>
      <c r="D24">
        <v>5.1000000000000004E-3</v>
      </c>
      <c r="E24">
        <v>5</v>
      </c>
      <c r="H24" s="1">
        <v>44251.122453703705</v>
      </c>
      <c r="I24" t="s">
        <v>67</v>
      </c>
      <c r="J24">
        <v>2</v>
      </c>
      <c r="K24">
        <v>8</v>
      </c>
      <c r="L24">
        <v>0.89790199999999998</v>
      </c>
      <c r="M24">
        <v>99.508395932892896</v>
      </c>
      <c r="N24">
        <v>5.0392545857562698E-2</v>
      </c>
      <c r="O24">
        <v>3.4476929206838499E-3</v>
      </c>
      <c r="P24">
        <v>0.13735061901777099</v>
      </c>
      <c r="Q24">
        <v>3.4337654754442899E-2</v>
      </c>
      <c r="R24" t="e">
        <f>Table1[[#This Row],[calc % H2 umol/h]]/Table1[[#This Row],[PCAT_Gee-pt/g-c3n4]]</f>
        <v>#DIV/0!</v>
      </c>
      <c r="S24">
        <v>0.37734201347694901</v>
      </c>
      <c r="T24">
        <v>2.0339748204461099E-2</v>
      </c>
      <c r="U24">
        <v>1.02848860382975</v>
      </c>
      <c r="V24">
        <v>0.25712215095743801</v>
      </c>
      <c r="W24">
        <v>3.82635073884817E-2</v>
      </c>
      <c r="X24">
        <v>2.56060003841019E-2</v>
      </c>
    </row>
    <row r="25" spans="1:24" hidden="1" x14ac:dyDescent="0.25">
      <c r="A25">
        <v>317484</v>
      </c>
      <c r="B25" t="s">
        <v>68</v>
      </c>
      <c r="C25" t="s">
        <v>22</v>
      </c>
      <c r="D25">
        <v>4.8700000000000002E-3</v>
      </c>
      <c r="E25">
        <v>5</v>
      </c>
      <c r="H25" s="1">
        <v>44251.134236111109</v>
      </c>
      <c r="I25" t="s">
        <v>69</v>
      </c>
      <c r="J25">
        <v>2</v>
      </c>
      <c r="K25">
        <v>9</v>
      </c>
      <c r="L25">
        <v>0.88395199999999996</v>
      </c>
      <c r="M25">
        <v>99.525643266012494</v>
      </c>
      <c r="N25">
        <v>4.6514420689149197E-2</v>
      </c>
      <c r="O25">
        <v>3.2154990954657101E-3</v>
      </c>
      <c r="P25">
        <v>0.126780347493574</v>
      </c>
      <c r="Q25">
        <v>3.1695086873393598E-2</v>
      </c>
      <c r="R25" t="e">
        <f>Table1[[#This Row],[calc % H2 umol/h]]/Table1[[#This Row],[PCAT_Gee-pt/g-c3n4]]</f>
        <v>#DIV/0!</v>
      </c>
      <c r="S25">
        <v>0.36759325960450201</v>
      </c>
      <c r="T25">
        <v>1.9166705671070001E-2</v>
      </c>
      <c r="U25">
        <v>1.0019172656239499</v>
      </c>
      <c r="V25">
        <v>0.25047931640598797</v>
      </c>
      <c r="W25">
        <v>3.8364509877962402E-2</v>
      </c>
      <c r="X25">
        <v>2.1884543815888901E-2</v>
      </c>
    </row>
    <row r="26" spans="1:24" hidden="1" x14ac:dyDescent="0.25">
      <c r="A26">
        <v>317485</v>
      </c>
      <c r="B26" t="s">
        <v>70</v>
      </c>
      <c r="C26" t="s">
        <v>22</v>
      </c>
      <c r="D26">
        <v>5.28E-3</v>
      </c>
      <c r="E26">
        <v>5</v>
      </c>
      <c r="H26" s="1">
        <v>44251.145983796298</v>
      </c>
      <c r="I26" t="s">
        <v>71</v>
      </c>
      <c r="J26">
        <v>2</v>
      </c>
      <c r="K26">
        <v>10</v>
      </c>
      <c r="L26">
        <v>0.89235200000000003</v>
      </c>
      <c r="M26">
        <v>99.5482521127946</v>
      </c>
      <c r="N26">
        <v>4.6409661465882802E-2</v>
      </c>
      <c r="O26">
        <v>3.2144299517435498E-3</v>
      </c>
      <c r="P26">
        <v>0.12649481430769099</v>
      </c>
      <c r="Q26">
        <v>3.1623703576922901E-2</v>
      </c>
      <c r="R26" t="e">
        <f>Table1[[#This Row],[calc % H2 umol/h]]/Table1[[#This Row],[PCAT_Gee-pt/g-c3n4]]</f>
        <v>#DIV/0!</v>
      </c>
      <c r="S26">
        <v>0.34809993094256703</v>
      </c>
      <c r="T26">
        <v>1.5361803149979E-2</v>
      </c>
      <c r="U26">
        <v>0.94878597977859302</v>
      </c>
      <c r="V26">
        <v>0.23719649494464801</v>
      </c>
      <c r="W26">
        <v>3.7594333056886302E-2</v>
      </c>
      <c r="X26">
        <v>1.9643961740019599E-2</v>
      </c>
    </row>
    <row r="27" spans="1:24" x14ac:dyDescent="0.25">
      <c r="A27">
        <v>317486</v>
      </c>
      <c r="B27" t="s">
        <v>72</v>
      </c>
      <c r="C27" t="s">
        <v>22</v>
      </c>
      <c r="F27">
        <v>5.0600000000000003E-3</v>
      </c>
      <c r="G27">
        <v>5</v>
      </c>
      <c r="H27" s="1">
        <v>44251.157430555555</v>
      </c>
      <c r="I27" t="s">
        <v>73</v>
      </c>
      <c r="J27">
        <v>2</v>
      </c>
      <c r="K27">
        <v>11</v>
      </c>
      <c r="L27">
        <v>0.93975200000000003</v>
      </c>
      <c r="M27">
        <v>94.243473555319696</v>
      </c>
      <c r="N27">
        <v>2.5110962408920101</v>
      </c>
      <c r="O27">
        <v>2.4652668028066999E-2</v>
      </c>
      <c r="P27">
        <v>6.8442785977632203</v>
      </c>
      <c r="Q27">
        <v>1.7110696494408</v>
      </c>
      <c r="R27">
        <f>Table1[[#This Row],[calc % H2 umol/h]]/Table1[[#This Row],[PCAT_Gee-pt/g-c3n4]]</f>
        <v>338.15605720173909</v>
      </c>
      <c r="S27">
        <v>2.29876851520013</v>
      </c>
      <c r="T27">
        <v>0.11091023737285199</v>
      </c>
      <c r="U27">
        <v>6.2655552159192602</v>
      </c>
      <c r="V27">
        <v>1.56638880397981</v>
      </c>
      <c r="W27">
        <v>0.102176615352429</v>
      </c>
      <c r="X27">
        <v>0.84448507323571798</v>
      </c>
    </row>
    <row r="28" spans="1:24" hidden="1" x14ac:dyDescent="0.25">
      <c r="A28">
        <v>317487</v>
      </c>
      <c r="B28" t="s">
        <v>74</v>
      </c>
      <c r="C28" t="s">
        <v>22</v>
      </c>
      <c r="D28">
        <v>4.9100000000000003E-3</v>
      </c>
      <c r="E28">
        <v>5</v>
      </c>
      <c r="H28" s="1">
        <v>44251.168495370373</v>
      </c>
      <c r="I28" t="s">
        <v>75</v>
      </c>
      <c r="J28">
        <v>2</v>
      </c>
      <c r="K28">
        <v>12</v>
      </c>
      <c r="L28">
        <v>0.89790199999999998</v>
      </c>
      <c r="M28">
        <v>99.271087674092499</v>
      </c>
      <c r="N28">
        <v>7.1263250650700299E-2</v>
      </c>
      <c r="O28">
        <v>5.3997096833670504E-3</v>
      </c>
      <c r="P28">
        <v>0.19423610027083699</v>
      </c>
      <c r="Q28">
        <v>4.8559025067709302E-2</v>
      </c>
      <c r="R28" t="e">
        <f>Table1[[#This Row],[calc % H2 umol/h]]/Table1[[#This Row],[PCAT_Gee-pt/g-c3n4]]</f>
        <v>#DIV/0!</v>
      </c>
      <c r="S28">
        <v>0.57028563490184303</v>
      </c>
      <c r="T28">
        <v>3.8624454020113302E-2</v>
      </c>
      <c r="U28">
        <v>1.5543784033478401</v>
      </c>
      <c r="V28">
        <v>0.38859460083696001</v>
      </c>
      <c r="W28">
        <v>4.04016627979953E-2</v>
      </c>
      <c r="X28">
        <v>4.6961777556903499E-2</v>
      </c>
    </row>
    <row r="29" spans="1:24" hidden="1" x14ac:dyDescent="0.25">
      <c r="A29">
        <v>317488</v>
      </c>
      <c r="B29" t="s">
        <v>76</v>
      </c>
      <c r="C29" t="s">
        <v>22</v>
      </c>
      <c r="D29">
        <v>5.0899999999999999E-3</v>
      </c>
      <c r="E29">
        <v>5</v>
      </c>
      <c r="H29" s="1">
        <v>44251.179918981485</v>
      </c>
      <c r="I29" t="s">
        <v>77</v>
      </c>
      <c r="J29">
        <v>2</v>
      </c>
      <c r="K29">
        <v>13</v>
      </c>
      <c r="L29">
        <v>0.88957699999999995</v>
      </c>
      <c r="M29">
        <v>99.460823083671499</v>
      </c>
      <c r="N29">
        <v>6.6209723665540093E-2</v>
      </c>
      <c r="O29">
        <v>4.1552234129961204E-3</v>
      </c>
      <c r="P29">
        <v>0.18046213732011199</v>
      </c>
      <c r="Q29">
        <v>4.5115534330028101E-2</v>
      </c>
      <c r="R29" t="e">
        <f>Table1[[#This Row],[calc % H2 umol/h]]/Table1[[#This Row],[PCAT_Gee-pt/g-c3n4]]</f>
        <v>#DIV/0!</v>
      </c>
      <c r="S29">
        <v>0.40312074255638197</v>
      </c>
      <c r="T29">
        <v>2.4652348084936899E-2</v>
      </c>
      <c r="U29">
        <v>1.09875146386781</v>
      </c>
      <c r="V29">
        <v>0.27468786596695299</v>
      </c>
      <c r="W29">
        <v>3.9137718776925103E-2</v>
      </c>
      <c r="X29">
        <v>3.07087313295904E-2</v>
      </c>
    </row>
    <row r="30" spans="1:24" hidden="1" x14ac:dyDescent="0.25">
      <c r="A30">
        <v>317489</v>
      </c>
      <c r="B30" t="s">
        <v>78</v>
      </c>
      <c r="C30" t="s">
        <v>22</v>
      </c>
      <c r="D30">
        <v>4.6899999999999997E-3</v>
      </c>
      <c r="E30">
        <v>5</v>
      </c>
      <c r="H30" s="1">
        <v>44251.191469907404</v>
      </c>
      <c r="I30" t="s">
        <v>79</v>
      </c>
      <c r="J30">
        <v>2</v>
      </c>
      <c r="K30">
        <v>14</v>
      </c>
      <c r="L30">
        <v>0.88957699999999995</v>
      </c>
      <c r="M30">
        <v>99.522009213067605</v>
      </c>
      <c r="N30">
        <v>4.8198302553026602E-2</v>
      </c>
      <c r="O30">
        <v>3.4781248567125902E-3</v>
      </c>
      <c r="P30">
        <v>0.131369959159754</v>
      </c>
      <c r="Q30">
        <v>3.2842489789938603E-2</v>
      </c>
      <c r="R30" t="e">
        <f>Table1[[#This Row],[calc % H2 umol/h]]/Table1[[#This Row],[PCAT_Gee-pt/g-c3n4]]</f>
        <v>#DIV/0!</v>
      </c>
      <c r="S30">
        <v>0.367985883958446</v>
      </c>
      <c r="T30">
        <v>1.9471835978926499E-2</v>
      </c>
      <c r="U30">
        <v>1.0029874079860399</v>
      </c>
      <c r="V30">
        <v>0.25074685199650998</v>
      </c>
      <c r="W30">
        <v>3.8072806909000702E-2</v>
      </c>
      <c r="X30">
        <v>2.37337935118993E-2</v>
      </c>
    </row>
    <row r="31" spans="1:24" x14ac:dyDescent="0.25">
      <c r="A31">
        <v>317490</v>
      </c>
      <c r="B31" t="s">
        <v>80</v>
      </c>
      <c r="C31" t="s">
        <v>22</v>
      </c>
      <c r="F31">
        <v>4.9699999999999996E-3</v>
      </c>
      <c r="G31">
        <v>5</v>
      </c>
      <c r="H31" s="1">
        <v>44251.202847222223</v>
      </c>
      <c r="I31" t="s">
        <v>81</v>
      </c>
      <c r="J31">
        <v>2</v>
      </c>
      <c r="K31">
        <v>15</v>
      </c>
      <c r="L31">
        <v>0.94530199999999998</v>
      </c>
      <c r="M31">
        <v>94.307267206260505</v>
      </c>
      <c r="N31">
        <v>2.4259329497159801</v>
      </c>
      <c r="O31">
        <v>9.8217377892536508E-3</v>
      </c>
      <c r="P31">
        <v>6.6121563550473796</v>
      </c>
      <c r="Q31">
        <v>1.65303908876184</v>
      </c>
      <c r="R31">
        <f>Table1[[#This Row],[calc % H2 umol/h]]/Table1[[#This Row],[PCAT_Gee-pt/g-c3n4]]</f>
        <v>332.60343838266402</v>
      </c>
      <c r="S31">
        <v>2.31770574715883</v>
      </c>
      <c r="T31">
        <v>0.110079224036073</v>
      </c>
      <c r="U31">
        <v>6.3171707969094104</v>
      </c>
      <c r="V31">
        <v>1.5792926992273499</v>
      </c>
      <c r="W31">
        <v>0.102315333473077</v>
      </c>
      <c r="X31">
        <v>0.84677876339157498</v>
      </c>
    </row>
    <row r="32" spans="1:24" x14ac:dyDescent="0.25">
      <c r="A32">
        <v>317491</v>
      </c>
      <c r="B32" t="s">
        <v>82</v>
      </c>
      <c r="C32" t="s">
        <v>22</v>
      </c>
      <c r="F32">
        <v>5.0899999999999999E-3</v>
      </c>
      <c r="G32">
        <v>5</v>
      </c>
      <c r="H32" s="1">
        <v>44251.214537037034</v>
      </c>
      <c r="I32" t="s">
        <v>83</v>
      </c>
      <c r="J32">
        <v>3</v>
      </c>
      <c r="K32">
        <v>1</v>
      </c>
      <c r="L32">
        <v>0.95370200000000005</v>
      </c>
      <c r="M32">
        <v>93.488397465561903</v>
      </c>
      <c r="N32">
        <v>2.8185831628918998</v>
      </c>
      <c r="O32">
        <v>3.7070275519197199E-2</v>
      </c>
      <c r="P32">
        <v>7.6823691994154801</v>
      </c>
      <c r="Q32">
        <v>1.92059229985387</v>
      </c>
      <c r="R32">
        <f>Table1[[#This Row],[calc % H2 umol/h]]/Table1[[#This Row],[PCAT_Gee-pt/g-c3n4]]</f>
        <v>377.3265815037073</v>
      </c>
      <c r="S32">
        <v>2.6839965145619602</v>
      </c>
      <c r="T32">
        <v>0.12400034707832901</v>
      </c>
      <c r="U32">
        <v>7.3155379717991096</v>
      </c>
      <c r="V32">
        <v>1.8288844929497701</v>
      </c>
      <c r="W32">
        <v>0.10186316326580901</v>
      </c>
      <c r="X32">
        <v>0.90715969371840899</v>
      </c>
    </row>
    <row r="33" spans="1:24" hidden="1" x14ac:dyDescent="0.25">
      <c r="A33">
        <v>317492</v>
      </c>
      <c r="B33" t="s">
        <v>84</v>
      </c>
      <c r="C33" t="s">
        <v>22</v>
      </c>
      <c r="D33">
        <v>5.2399999999999999E-3</v>
      </c>
      <c r="E33">
        <v>5</v>
      </c>
      <c r="H33" s="1">
        <v>44251.225671296299</v>
      </c>
      <c r="I33" t="s">
        <v>85</v>
      </c>
      <c r="J33">
        <v>3</v>
      </c>
      <c r="K33">
        <v>2</v>
      </c>
      <c r="L33">
        <v>0.89790199999999998</v>
      </c>
      <c r="M33">
        <v>99.149474581584897</v>
      </c>
      <c r="N33">
        <v>8.5167072731774901E-2</v>
      </c>
      <c r="O33">
        <v>6.0025194044626903E-3</v>
      </c>
      <c r="P33">
        <v>0.23213254977641301</v>
      </c>
      <c r="Q33">
        <v>5.8033137444103398E-2</v>
      </c>
      <c r="R33" t="e">
        <f>Table1[[#This Row],[calc % H2 umol/h]]/Table1[[#This Row],[PCAT_Gee-pt/g-c3n4]]</f>
        <v>#DIV/0!</v>
      </c>
      <c r="S33">
        <v>0.674339511491023</v>
      </c>
      <c r="T33">
        <v>4.5161497662894803E-2</v>
      </c>
      <c r="U33">
        <v>1.8379890865849899</v>
      </c>
      <c r="V33">
        <v>0.45949727164624798</v>
      </c>
      <c r="W33">
        <v>4.0908634754155702E-2</v>
      </c>
      <c r="X33">
        <v>5.0110199438074897E-2</v>
      </c>
    </row>
    <row r="34" spans="1:24" hidden="1" x14ac:dyDescent="0.25">
      <c r="A34">
        <v>317493</v>
      </c>
      <c r="B34" t="s">
        <v>86</v>
      </c>
      <c r="C34" t="s">
        <v>22</v>
      </c>
      <c r="D34">
        <v>4.8399999999999997E-3</v>
      </c>
      <c r="E34">
        <v>5</v>
      </c>
      <c r="H34" s="1">
        <v>44251.237025462964</v>
      </c>
      <c r="I34" t="s">
        <v>87</v>
      </c>
      <c r="J34">
        <v>3</v>
      </c>
      <c r="K34">
        <v>3</v>
      </c>
      <c r="L34">
        <v>0.90352699999999997</v>
      </c>
      <c r="M34">
        <v>99.423735189170898</v>
      </c>
      <c r="N34">
        <v>5.7868081057472903E-2</v>
      </c>
      <c r="O34">
        <v>4.7015608639381498E-3</v>
      </c>
      <c r="P34">
        <v>0.157726041011711</v>
      </c>
      <c r="Q34">
        <v>3.9431510252927897E-2</v>
      </c>
      <c r="R34" t="e">
        <f>Table1[[#This Row],[calc % H2 umol/h]]/Table1[[#This Row],[PCAT_Gee-pt/g-c3n4]]</f>
        <v>#DIV/0!</v>
      </c>
      <c r="S34">
        <v>0.44455043492954799</v>
      </c>
      <c r="T34">
        <v>2.8321220231763099E-2</v>
      </c>
      <c r="U34">
        <v>1.21167280563241</v>
      </c>
      <c r="V34">
        <v>0.30291820140810399</v>
      </c>
      <c r="W34">
        <v>4.0390833540933098E-2</v>
      </c>
      <c r="X34">
        <v>3.3455461301104598E-2</v>
      </c>
    </row>
    <row r="35" spans="1:24" hidden="1" x14ac:dyDescent="0.25">
      <c r="A35">
        <v>317494</v>
      </c>
      <c r="B35" t="s">
        <v>88</v>
      </c>
      <c r="C35" t="s">
        <v>22</v>
      </c>
      <c r="D35">
        <v>4.8599999999999997E-3</v>
      </c>
      <c r="E35">
        <v>5</v>
      </c>
      <c r="H35" s="1">
        <v>44251.248402777775</v>
      </c>
      <c r="I35" t="s">
        <v>89</v>
      </c>
      <c r="J35">
        <v>3</v>
      </c>
      <c r="K35">
        <v>4</v>
      </c>
      <c r="L35">
        <v>0.88680199999999998</v>
      </c>
      <c r="M35">
        <v>99.480904243346998</v>
      </c>
      <c r="N35">
        <v>5.4720819528060599E-2</v>
      </c>
      <c r="O35">
        <v>3.8549407883622499E-3</v>
      </c>
      <c r="P35">
        <v>0.14914782151676001</v>
      </c>
      <c r="Q35">
        <v>3.7286955379190002E-2</v>
      </c>
      <c r="R35" t="e">
        <f>Table1[[#This Row],[calc % H2 umol/h]]/Table1[[#This Row],[PCAT_Gee-pt/g-c3n4]]</f>
        <v>#DIV/0!</v>
      </c>
      <c r="S35">
        <v>0.39701743634742898</v>
      </c>
      <c r="T35">
        <v>2.4111585461256201E-2</v>
      </c>
      <c r="U35">
        <v>1.08211620816503</v>
      </c>
      <c r="V35">
        <v>0.27052905204125799</v>
      </c>
      <c r="W35">
        <v>3.95572308466208E-2</v>
      </c>
      <c r="X35">
        <v>2.7800269930829499E-2</v>
      </c>
    </row>
    <row r="36" spans="1:24" x14ac:dyDescent="0.25">
      <c r="A36">
        <v>317495</v>
      </c>
      <c r="B36" t="s">
        <v>90</v>
      </c>
      <c r="C36" t="s">
        <v>22</v>
      </c>
      <c r="F36">
        <v>4.7400000000000003E-3</v>
      </c>
      <c r="G36">
        <v>5</v>
      </c>
      <c r="H36" s="1">
        <v>44251.259722222225</v>
      </c>
      <c r="I36" t="s">
        <v>91</v>
      </c>
      <c r="J36">
        <v>3</v>
      </c>
      <c r="K36">
        <v>5</v>
      </c>
      <c r="L36">
        <v>0.942527</v>
      </c>
      <c r="M36">
        <v>94.282425841953199</v>
      </c>
      <c r="N36">
        <v>2.3898099482824202</v>
      </c>
      <c r="O36">
        <v>9.0153446754977409E-3</v>
      </c>
      <c r="P36">
        <v>6.5136990034044597</v>
      </c>
      <c r="Q36">
        <v>1.62842475085111</v>
      </c>
      <c r="R36">
        <f>Table1[[#This Row],[calc % H2 umol/h]]/Table1[[#This Row],[PCAT_Gee-pt/g-c3n4]]</f>
        <v>343.54952549601478</v>
      </c>
      <c r="S36">
        <v>2.3568002428399</v>
      </c>
      <c r="T36">
        <v>0.113508963644505</v>
      </c>
      <c r="U36">
        <v>6.4237272943160004</v>
      </c>
      <c r="V36">
        <v>1.6059318235790001</v>
      </c>
      <c r="W36">
        <v>0.101904449889325</v>
      </c>
      <c r="X36">
        <v>0.86905951703506601</v>
      </c>
    </row>
    <row r="37" spans="1:24" hidden="1" x14ac:dyDescent="0.25">
      <c r="A37">
        <v>317496</v>
      </c>
      <c r="B37" t="s">
        <v>92</v>
      </c>
      <c r="C37" t="s">
        <v>22</v>
      </c>
      <c r="D37">
        <v>4.7299999999999998E-3</v>
      </c>
      <c r="E37">
        <v>5</v>
      </c>
      <c r="H37" s="1">
        <v>44251.270821759259</v>
      </c>
      <c r="I37" t="s">
        <v>93</v>
      </c>
      <c r="J37">
        <v>3</v>
      </c>
      <c r="K37">
        <v>6</v>
      </c>
      <c r="L37">
        <v>0.87840200000000002</v>
      </c>
      <c r="M37">
        <v>99.227121761709398</v>
      </c>
      <c r="N37">
        <v>7.5274244055248601E-2</v>
      </c>
      <c r="O37">
        <v>5.5919359899675898E-3</v>
      </c>
      <c r="P37">
        <v>0.205168519294636</v>
      </c>
      <c r="Q37">
        <v>5.1292129823659202E-2</v>
      </c>
      <c r="R37" t="e">
        <f>Table1[[#This Row],[calc % H2 umol/h]]/Table1[[#This Row],[PCAT_Gee-pt/g-c3n4]]</f>
        <v>#DIV/0!</v>
      </c>
      <c r="S37">
        <v>0.60969783531664601</v>
      </c>
      <c r="T37">
        <v>4.2047652489960098E-2</v>
      </c>
      <c r="U37">
        <v>1.6618008411648599</v>
      </c>
      <c r="V37">
        <v>0.41545021029121698</v>
      </c>
      <c r="W37">
        <v>4.0042446640826797E-2</v>
      </c>
      <c r="X37">
        <v>4.7863712277846103E-2</v>
      </c>
    </row>
    <row r="38" spans="1:24" hidden="1" x14ac:dyDescent="0.25">
      <c r="A38">
        <v>317497</v>
      </c>
      <c r="B38" t="s">
        <v>94</v>
      </c>
      <c r="C38" t="s">
        <v>22</v>
      </c>
      <c r="D38">
        <v>4.7400000000000003E-3</v>
      </c>
      <c r="E38">
        <v>5</v>
      </c>
      <c r="H38" s="1">
        <v>44251.282199074078</v>
      </c>
      <c r="I38" t="s">
        <v>95</v>
      </c>
      <c r="J38">
        <v>3</v>
      </c>
      <c r="K38">
        <v>7</v>
      </c>
      <c r="L38">
        <v>0.88395199999999996</v>
      </c>
      <c r="M38">
        <v>99.441586447624005</v>
      </c>
      <c r="N38">
        <v>6.0798030688439302E-2</v>
      </c>
      <c r="O38">
        <v>4.5885381629771496E-3</v>
      </c>
      <c r="P38">
        <v>0.16571195219471899</v>
      </c>
      <c r="Q38">
        <v>4.1427988048679802E-2</v>
      </c>
      <c r="R38" t="e">
        <f>Table1[[#This Row],[calc % H2 umol/h]]/Table1[[#This Row],[PCAT_Gee-pt/g-c3n4]]</f>
        <v>#DIV/0!</v>
      </c>
      <c r="S38">
        <v>0.42648166404210702</v>
      </c>
      <c r="T38">
        <v>2.5188757933444699E-2</v>
      </c>
      <c r="U38">
        <v>1.1624243141333901</v>
      </c>
      <c r="V38">
        <v>0.29060607853334702</v>
      </c>
      <c r="W38">
        <v>3.9517552772323397E-2</v>
      </c>
      <c r="X38">
        <v>3.1616304873092901E-2</v>
      </c>
    </row>
    <row r="39" spans="1:24" hidden="1" x14ac:dyDescent="0.25">
      <c r="A39">
        <v>317498</v>
      </c>
      <c r="B39" t="s">
        <v>96</v>
      </c>
      <c r="C39" t="s">
        <v>22</v>
      </c>
      <c r="D39">
        <v>4.9300000000000004E-3</v>
      </c>
      <c r="E39">
        <v>5</v>
      </c>
      <c r="H39" s="1">
        <v>44251.293773148151</v>
      </c>
      <c r="I39" t="s">
        <v>97</v>
      </c>
      <c r="J39">
        <v>3</v>
      </c>
      <c r="K39">
        <v>8</v>
      </c>
      <c r="L39">
        <v>0.88395199999999996</v>
      </c>
      <c r="M39">
        <v>99.500717138384005</v>
      </c>
      <c r="N39">
        <v>5.2131650758202398E-2</v>
      </c>
      <c r="O39">
        <v>3.6836947419235E-3</v>
      </c>
      <c r="P39">
        <v>0.14209074735569799</v>
      </c>
      <c r="Q39">
        <v>3.5522686838924601E-2</v>
      </c>
      <c r="R39" t="e">
        <f>Table1[[#This Row],[calc % H2 umol/h]]/Table1[[#This Row],[PCAT_Gee-pt/g-c3n4]]</f>
        <v>#DIV/0!</v>
      </c>
      <c r="S39">
        <v>0.383832184041837</v>
      </c>
      <c r="T39">
        <v>2.0184247937747399E-2</v>
      </c>
      <c r="U39">
        <v>1.0461783023644899</v>
      </c>
      <c r="V39">
        <v>0.26154457559112199</v>
      </c>
      <c r="W39">
        <v>3.8295212100587103E-2</v>
      </c>
      <c r="X39">
        <v>2.50238147153529E-2</v>
      </c>
    </row>
    <row r="40" spans="1:24" hidden="1" x14ac:dyDescent="0.25">
      <c r="A40">
        <v>317499</v>
      </c>
      <c r="B40" t="s">
        <v>98</v>
      </c>
      <c r="C40" t="s">
        <v>22</v>
      </c>
      <c r="D40">
        <v>4.96E-3</v>
      </c>
      <c r="E40">
        <v>5</v>
      </c>
      <c r="H40" s="1">
        <v>44251.305428240739</v>
      </c>
      <c r="I40" t="s">
        <v>99</v>
      </c>
      <c r="J40">
        <v>3</v>
      </c>
      <c r="K40">
        <v>9</v>
      </c>
      <c r="L40">
        <v>0.88680199999999998</v>
      </c>
      <c r="M40">
        <v>99.5281462236496</v>
      </c>
      <c r="N40">
        <v>4.7298157207802199E-2</v>
      </c>
      <c r="O40">
        <v>3.1929889886228198E-3</v>
      </c>
      <c r="P40">
        <v>0.12891651057388601</v>
      </c>
      <c r="Q40">
        <v>3.2229127643471502E-2</v>
      </c>
      <c r="R40" t="e">
        <f>Table1[[#This Row],[calc % H2 umol/h]]/Table1[[#This Row],[PCAT_Gee-pt/g-c3n4]]</f>
        <v>#DIV/0!</v>
      </c>
      <c r="S40">
        <v>0.36535436295579199</v>
      </c>
      <c r="T40">
        <v>1.9268740703096501E-2</v>
      </c>
      <c r="U40">
        <v>0.99581489799429601</v>
      </c>
      <c r="V40">
        <v>0.248953724498574</v>
      </c>
      <c r="W40">
        <v>3.7823477663715098E-2</v>
      </c>
      <c r="X40">
        <v>2.1377778523056199E-2</v>
      </c>
    </row>
    <row r="41" spans="1:24" hidden="1" x14ac:dyDescent="0.25">
      <c r="A41">
        <v>317500</v>
      </c>
      <c r="B41" t="s">
        <v>100</v>
      </c>
      <c r="C41" t="s">
        <v>22</v>
      </c>
      <c r="D41">
        <v>4.8199999999999996E-3</v>
      </c>
      <c r="E41">
        <v>5</v>
      </c>
      <c r="H41" s="1">
        <v>44251.317187499997</v>
      </c>
      <c r="I41" t="s">
        <v>101</v>
      </c>
      <c r="J41">
        <v>3</v>
      </c>
      <c r="K41">
        <v>10</v>
      </c>
      <c r="L41">
        <v>0.87840200000000002</v>
      </c>
      <c r="M41">
        <v>99.5528521460284</v>
      </c>
      <c r="N41">
        <v>4.5736400650844201E-2</v>
      </c>
      <c r="O41">
        <v>3.52762132372338E-3</v>
      </c>
      <c r="P41">
        <v>0.12465976533105599</v>
      </c>
      <c r="Q41">
        <v>3.1164941332764099E-2</v>
      </c>
      <c r="R41" t="e">
        <f>Table1[[#This Row],[calc % H2 umol/h]]/Table1[[#This Row],[PCAT_Gee-pt/g-c3n4]]</f>
        <v>#DIV/0!</v>
      </c>
      <c r="S41">
        <v>0.34510753521915499</v>
      </c>
      <c r="T41">
        <v>1.66066476577926E-2</v>
      </c>
      <c r="U41">
        <v>0.94062986466350096</v>
      </c>
      <c r="V41">
        <v>0.23515746616587499</v>
      </c>
      <c r="W41">
        <v>3.7040774450366298E-2</v>
      </c>
      <c r="X41">
        <v>1.92631436511966E-2</v>
      </c>
    </row>
    <row r="42" spans="1:24" x14ac:dyDescent="0.25">
      <c r="A42">
        <v>317501</v>
      </c>
      <c r="B42" t="s">
        <v>102</v>
      </c>
      <c r="C42" t="s">
        <v>22</v>
      </c>
      <c r="F42">
        <v>4.8199999999999996E-3</v>
      </c>
      <c r="G42">
        <v>5</v>
      </c>
      <c r="H42" s="1">
        <v>44251.328634259262</v>
      </c>
      <c r="I42" t="s">
        <v>103</v>
      </c>
      <c r="J42">
        <v>3</v>
      </c>
      <c r="K42">
        <v>11</v>
      </c>
      <c r="L42">
        <v>0.93420199999999998</v>
      </c>
      <c r="M42">
        <v>94.019733738017493</v>
      </c>
      <c r="N42">
        <v>2.7803462691808898</v>
      </c>
      <c r="O42">
        <v>3.09915144476271E-2</v>
      </c>
      <c r="P42">
        <v>7.5781501937837996</v>
      </c>
      <c r="Q42">
        <v>1.8945375484459499</v>
      </c>
      <c r="R42">
        <f>Table1[[#This Row],[calc % H2 umol/h]]/Table1[[#This Row],[PCAT_Gee-pt/g-c3n4]]</f>
        <v>393.05758266513487</v>
      </c>
      <c r="S42">
        <v>2.2724775575678202</v>
      </c>
      <c r="T42">
        <v>0.11290969334038201</v>
      </c>
      <c r="U42">
        <v>6.1938962186625197</v>
      </c>
      <c r="V42">
        <v>1.5484740546656299</v>
      </c>
      <c r="W42">
        <v>9.9985393219249194E-2</v>
      </c>
      <c r="X42">
        <v>0.82745704201444703</v>
      </c>
    </row>
    <row r="43" spans="1:24" hidden="1" x14ac:dyDescent="0.25">
      <c r="A43">
        <v>317502</v>
      </c>
      <c r="B43" t="s">
        <v>104</v>
      </c>
      <c r="C43" t="s">
        <v>22</v>
      </c>
      <c r="D43">
        <v>5.4099999999999999E-3</v>
      </c>
      <c r="E43">
        <v>5</v>
      </c>
      <c r="H43" s="1">
        <v>44251.339733796296</v>
      </c>
      <c r="I43" t="s">
        <v>105</v>
      </c>
      <c r="J43">
        <v>3</v>
      </c>
      <c r="K43">
        <v>12</v>
      </c>
      <c r="L43">
        <v>0.88680199999999998</v>
      </c>
      <c r="M43">
        <v>99.253822718799896</v>
      </c>
      <c r="N43">
        <v>7.4230109365178598E-2</v>
      </c>
      <c r="O43">
        <v>5.4839119069526503E-3</v>
      </c>
      <c r="P43">
        <v>0.20232261136165799</v>
      </c>
      <c r="Q43">
        <v>5.0580652840414499E-2</v>
      </c>
      <c r="R43" t="e">
        <f>Table1[[#This Row],[calc % H2 umol/h]]/Table1[[#This Row],[PCAT_Gee-pt/g-c3n4]]</f>
        <v>#DIV/0!</v>
      </c>
      <c r="S43">
        <v>0.58615551492611995</v>
      </c>
      <c r="T43">
        <v>3.9882728062476898E-2</v>
      </c>
      <c r="U43">
        <v>1.59763356753885</v>
      </c>
      <c r="V43">
        <v>0.399408391884714</v>
      </c>
      <c r="W43">
        <v>4.03818452563229E-2</v>
      </c>
      <c r="X43">
        <v>4.5409811652481903E-2</v>
      </c>
    </row>
    <row r="44" spans="1:24" hidden="1" x14ac:dyDescent="0.25">
      <c r="A44">
        <v>317503</v>
      </c>
      <c r="B44" t="s">
        <v>106</v>
      </c>
      <c r="C44" t="s">
        <v>22</v>
      </c>
      <c r="D44">
        <v>4.9899999999999996E-3</v>
      </c>
      <c r="E44">
        <v>5</v>
      </c>
      <c r="H44" s="1">
        <v>44251.351168981484</v>
      </c>
      <c r="I44" t="s">
        <v>107</v>
      </c>
      <c r="J44">
        <v>3</v>
      </c>
      <c r="K44">
        <v>13</v>
      </c>
      <c r="L44">
        <v>0.88957699999999995</v>
      </c>
      <c r="M44">
        <v>99.460019159739204</v>
      </c>
      <c r="N44">
        <v>5.83123353668029E-2</v>
      </c>
      <c r="O44">
        <v>4.4585787427447003E-3</v>
      </c>
      <c r="P44">
        <v>0.15893690669332</v>
      </c>
      <c r="Q44">
        <v>3.973422667333E-2</v>
      </c>
      <c r="R44" t="e">
        <f>Table1[[#This Row],[calc % H2 umol/h]]/Table1[[#This Row],[PCAT_Gee-pt/g-c3n4]]</f>
        <v>#DIV/0!</v>
      </c>
      <c r="S44">
        <v>0.413162380158552</v>
      </c>
      <c r="T44">
        <v>2.5087454071304999E-2</v>
      </c>
      <c r="U44">
        <v>1.1261210900126899</v>
      </c>
      <c r="V44">
        <v>0.28153027250317297</v>
      </c>
      <c r="W44">
        <v>3.8934648245427597E-2</v>
      </c>
      <c r="X44">
        <v>2.9571476489939599E-2</v>
      </c>
    </row>
    <row r="45" spans="1:24" hidden="1" x14ac:dyDescent="0.25">
      <c r="A45">
        <v>317504</v>
      </c>
      <c r="B45" t="s">
        <v>108</v>
      </c>
      <c r="C45" t="s">
        <v>22</v>
      </c>
      <c r="D45">
        <v>4.79E-3</v>
      </c>
      <c r="E45">
        <v>5</v>
      </c>
      <c r="H45" s="1">
        <v>44251.36273148148</v>
      </c>
      <c r="I45" t="s">
        <v>109</v>
      </c>
      <c r="J45">
        <v>3</v>
      </c>
      <c r="K45">
        <v>14</v>
      </c>
      <c r="L45">
        <v>0.88680199999999998</v>
      </c>
      <c r="M45">
        <v>99.512465378064206</v>
      </c>
      <c r="N45">
        <v>4.9086329516281002E-2</v>
      </c>
      <c r="O45">
        <v>3.4313588828520001E-3</v>
      </c>
      <c r="P45">
        <v>0.133790377716344</v>
      </c>
      <c r="Q45">
        <v>3.3447594429086097E-2</v>
      </c>
      <c r="R45" t="e">
        <f>Table1[[#This Row],[calc % H2 umol/h]]/Table1[[#This Row],[PCAT_Gee-pt/g-c3n4]]</f>
        <v>#DIV/0!</v>
      </c>
      <c r="S45">
        <v>0.37728564948347099</v>
      </c>
      <c r="T45">
        <v>1.7656847404530902E-2</v>
      </c>
      <c r="U45">
        <v>1.0283349773506201</v>
      </c>
      <c r="V45">
        <v>0.25708374433765502</v>
      </c>
      <c r="W45">
        <v>3.7977333468582702E-2</v>
      </c>
      <c r="X45">
        <v>2.3185309467386499E-2</v>
      </c>
    </row>
    <row r="46" spans="1:24" x14ac:dyDescent="0.25">
      <c r="A46">
        <v>317505</v>
      </c>
      <c r="B46" t="s">
        <v>110</v>
      </c>
      <c r="C46" t="s">
        <v>22</v>
      </c>
      <c r="F46">
        <v>4.9500000000000004E-3</v>
      </c>
      <c r="G46">
        <v>5</v>
      </c>
      <c r="H46" s="1">
        <v>44251.374120370368</v>
      </c>
      <c r="I46" t="s">
        <v>111</v>
      </c>
      <c r="J46">
        <v>3</v>
      </c>
      <c r="K46">
        <v>15</v>
      </c>
      <c r="L46">
        <v>0.942527</v>
      </c>
      <c r="M46">
        <v>94.263127256083095</v>
      </c>
      <c r="N46">
        <v>2.4957962401648301</v>
      </c>
      <c r="O46">
        <v>8.7529839905765398E-3</v>
      </c>
      <c r="P46">
        <v>6.8025767044556096</v>
      </c>
      <c r="Q46">
        <v>1.7006441761139</v>
      </c>
      <c r="R46">
        <f>Table1[[#This Row],[calc % H2 umol/h]]/Table1[[#This Row],[PCAT_Gee-pt/g-c3n4]]</f>
        <v>343.56448002301005</v>
      </c>
      <c r="S46">
        <v>2.3049733512452399</v>
      </c>
      <c r="T46">
        <v>0.10909641938259999</v>
      </c>
      <c r="U46">
        <v>6.2824672027458002</v>
      </c>
      <c r="V46">
        <v>1.57061680068645</v>
      </c>
      <c r="W46">
        <v>0.10087558522237799</v>
      </c>
      <c r="X46">
        <v>0.83522756728437797</v>
      </c>
    </row>
    <row r="47" spans="1:24" x14ac:dyDescent="0.25">
      <c r="A47">
        <v>317506</v>
      </c>
      <c r="B47" t="s">
        <v>112</v>
      </c>
      <c r="C47" t="s">
        <v>22</v>
      </c>
      <c r="F47">
        <v>4.9800000000000001E-3</v>
      </c>
      <c r="G47">
        <v>5</v>
      </c>
      <c r="H47" s="1">
        <v>44251.385868055557</v>
      </c>
      <c r="I47" t="s">
        <v>113</v>
      </c>
      <c r="J47">
        <v>4</v>
      </c>
      <c r="K47">
        <v>1</v>
      </c>
      <c r="L47">
        <v>0.94530199999999998</v>
      </c>
      <c r="M47">
        <v>93.216617396493803</v>
      </c>
      <c r="N47">
        <v>3.1563940477030101</v>
      </c>
      <c r="O47">
        <v>4.07486538856658E-2</v>
      </c>
      <c r="P47">
        <v>8.6031112129445297</v>
      </c>
      <c r="Q47">
        <v>2.1507778032361302</v>
      </c>
      <c r="R47">
        <f>Table1[[#This Row],[calc % H2 umol/h]]/Table1[[#This Row],[PCAT_Gee-pt/g-c3n4]]</f>
        <v>431.88309301930326</v>
      </c>
      <c r="S47">
        <v>2.6459046868317699</v>
      </c>
      <c r="T47">
        <v>0.119586713058682</v>
      </c>
      <c r="U47">
        <v>7.2117143600084201</v>
      </c>
      <c r="V47">
        <v>1.8029285900020999</v>
      </c>
      <c r="W47">
        <v>0.10133520746631799</v>
      </c>
      <c r="X47">
        <v>0.87974866150503295</v>
      </c>
    </row>
    <row r="48" spans="1:24" hidden="1" x14ac:dyDescent="0.25">
      <c r="A48">
        <v>317507</v>
      </c>
      <c r="B48" t="s">
        <v>114</v>
      </c>
      <c r="C48" t="s">
        <v>22</v>
      </c>
      <c r="D48">
        <v>4.7299999999999998E-3</v>
      </c>
      <c r="E48">
        <v>5</v>
      </c>
      <c r="H48" s="1">
        <v>44251.396932870368</v>
      </c>
      <c r="I48" t="s">
        <v>115</v>
      </c>
      <c r="J48">
        <v>4</v>
      </c>
      <c r="K48">
        <v>2</v>
      </c>
      <c r="L48">
        <v>0.89512700000000001</v>
      </c>
      <c r="M48">
        <v>99.149971538768199</v>
      </c>
      <c r="N48">
        <v>8.5026501627999101E-2</v>
      </c>
      <c r="O48">
        <v>6.0269227350681197E-3</v>
      </c>
      <c r="P48">
        <v>0.23174940723437601</v>
      </c>
      <c r="Q48">
        <v>5.7937351808594002E-2</v>
      </c>
      <c r="R48" t="e">
        <f>Table1[[#This Row],[calc % H2 umol/h]]/Table1[[#This Row],[PCAT_Gee-pt/g-c3n4]]</f>
        <v>#DIV/0!</v>
      </c>
      <c r="S48">
        <v>0.67622710440898703</v>
      </c>
      <c r="T48">
        <v>4.8265488812620903E-2</v>
      </c>
      <c r="U48">
        <v>1.8431339359138701</v>
      </c>
      <c r="V48">
        <v>0.46078348397846802</v>
      </c>
      <c r="W48">
        <v>4.0809956842117801E-2</v>
      </c>
      <c r="X48">
        <v>4.7964898352703803E-2</v>
      </c>
    </row>
    <row r="49" spans="1:24" hidden="1" x14ac:dyDescent="0.25">
      <c r="A49">
        <v>317508</v>
      </c>
      <c r="B49" t="s">
        <v>116</v>
      </c>
      <c r="C49" t="s">
        <v>22</v>
      </c>
      <c r="D49">
        <v>5.2100000000000002E-3</v>
      </c>
      <c r="E49">
        <v>5</v>
      </c>
      <c r="H49" s="1">
        <v>44251.40829861111</v>
      </c>
      <c r="I49" t="s">
        <v>117</v>
      </c>
      <c r="J49">
        <v>4</v>
      </c>
      <c r="K49">
        <v>3</v>
      </c>
      <c r="L49">
        <v>0.88395199999999996</v>
      </c>
      <c r="M49">
        <v>99.418883126840598</v>
      </c>
      <c r="N49">
        <v>5.8435626969995998E-2</v>
      </c>
      <c r="O49">
        <v>4.2106431707132604E-3</v>
      </c>
      <c r="P49">
        <v>0.15927295198990199</v>
      </c>
      <c r="Q49">
        <v>3.9818237997475699E-2</v>
      </c>
      <c r="R49" t="e">
        <f>Table1[[#This Row],[calc % H2 umol/h]]/Table1[[#This Row],[PCAT_Gee-pt/g-c3n4]]</f>
        <v>#DIV/0!</v>
      </c>
      <c r="S49">
        <v>0.44973193273088302</v>
      </c>
      <c r="T49">
        <v>3.1160314177815299E-2</v>
      </c>
      <c r="U49">
        <v>1.2257955676072501</v>
      </c>
      <c r="V49">
        <v>0.30644889190181401</v>
      </c>
      <c r="W49">
        <v>4.0015963992450498E-2</v>
      </c>
      <c r="X49">
        <v>3.2933349465984502E-2</v>
      </c>
    </row>
    <row r="50" spans="1:24" hidden="1" x14ac:dyDescent="0.25">
      <c r="A50">
        <v>317509</v>
      </c>
      <c r="B50" t="s">
        <v>118</v>
      </c>
      <c r="C50" t="s">
        <v>22</v>
      </c>
      <c r="D50">
        <v>4.7499999999999999E-3</v>
      </c>
      <c r="E50">
        <v>5</v>
      </c>
      <c r="H50" s="1">
        <v>44251.419664351852</v>
      </c>
      <c r="I50" t="s">
        <v>119</v>
      </c>
      <c r="J50">
        <v>4</v>
      </c>
      <c r="K50">
        <v>4</v>
      </c>
      <c r="L50">
        <v>0.88117699999999999</v>
      </c>
      <c r="M50">
        <v>99.478595829329095</v>
      </c>
      <c r="N50">
        <v>5.5163016354389798E-2</v>
      </c>
      <c r="O50">
        <v>4.1739838678424299E-3</v>
      </c>
      <c r="P50">
        <v>0.15035307929428299</v>
      </c>
      <c r="Q50">
        <v>3.7588269823570698E-2</v>
      </c>
      <c r="R50" t="e">
        <f>Table1[[#This Row],[calc % H2 umol/h]]/Table1[[#This Row],[PCAT_Gee-pt/g-c3n4]]</f>
        <v>#DIV/0!</v>
      </c>
      <c r="S50">
        <v>0.399173680748246</v>
      </c>
      <c r="T50">
        <v>2.4183369013614699E-2</v>
      </c>
      <c r="U50">
        <v>1.0879932976862201</v>
      </c>
      <c r="V50">
        <v>0.27199832442155703</v>
      </c>
      <c r="W50">
        <v>3.9731609945459698E-2</v>
      </c>
      <c r="X50">
        <v>2.7335863622801201E-2</v>
      </c>
    </row>
    <row r="51" spans="1:24" x14ac:dyDescent="0.25">
      <c r="A51">
        <v>317510</v>
      </c>
      <c r="B51" t="s">
        <v>120</v>
      </c>
      <c r="C51" t="s">
        <v>22</v>
      </c>
      <c r="F51">
        <v>4.9300000000000004E-3</v>
      </c>
      <c r="G51">
        <v>5</v>
      </c>
      <c r="H51" s="1">
        <v>44251.430925925924</v>
      </c>
      <c r="I51" t="s">
        <v>121</v>
      </c>
      <c r="J51">
        <v>4</v>
      </c>
      <c r="K51">
        <v>5</v>
      </c>
      <c r="L51">
        <v>0.93420199999999998</v>
      </c>
      <c r="M51">
        <v>94.304533319980706</v>
      </c>
      <c r="N51">
        <v>2.4200731508692601</v>
      </c>
      <c r="O51">
        <v>1.2243915563597999E-2</v>
      </c>
      <c r="P51">
        <v>6.5961848063744597</v>
      </c>
      <c r="Q51">
        <v>1.64904620159361</v>
      </c>
      <c r="R51">
        <f>Table1[[#This Row],[calc % H2 umol/h]]/Table1[[#This Row],[PCAT_Gee-pt/g-c3n4]]</f>
        <v>334.49213014069164</v>
      </c>
      <c r="S51">
        <v>2.3215317477026098</v>
      </c>
      <c r="T51">
        <v>0.117758024163265</v>
      </c>
      <c r="U51">
        <v>6.3275989968367501</v>
      </c>
      <c r="V51">
        <v>1.58189974920918</v>
      </c>
      <c r="W51">
        <v>0.100532238485131</v>
      </c>
      <c r="X51">
        <v>0.85332954296219199</v>
      </c>
    </row>
    <row r="52" spans="1:24" hidden="1" x14ac:dyDescent="0.25">
      <c r="A52">
        <v>317511</v>
      </c>
      <c r="B52" t="s">
        <v>122</v>
      </c>
      <c r="C52" t="s">
        <v>22</v>
      </c>
      <c r="E52">
        <v>5</v>
      </c>
      <c r="H52" s="1">
        <v>44251.442037037035</v>
      </c>
      <c r="I52" t="s">
        <v>123</v>
      </c>
      <c r="J52">
        <v>4</v>
      </c>
      <c r="K52">
        <v>6</v>
      </c>
      <c r="L52">
        <v>0.88680199999999998</v>
      </c>
      <c r="M52">
        <v>99.239234752488997</v>
      </c>
      <c r="N52">
        <v>7.54743398807734E-2</v>
      </c>
      <c r="O52">
        <v>5.4513778067765599E-3</v>
      </c>
      <c r="P52">
        <v>0.20571390324043701</v>
      </c>
      <c r="Q52">
        <v>5.1428475810109203E-2</v>
      </c>
      <c r="R52" t="e">
        <f>Table1[[#This Row],[calc % H2 umol/h]]/Table1[[#This Row],[PCAT_Gee-pt/g-c3n4]]</f>
        <v>#DIV/0!</v>
      </c>
      <c r="S52">
        <v>0.59912939550579902</v>
      </c>
      <c r="T52">
        <v>4.1480190251864398E-2</v>
      </c>
      <c r="U52">
        <v>1.63299535564375</v>
      </c>
      <c r="V52">
        <v>0.40824883891093899</v>
      </c>
      <c r="W52">
        <v>4.0285279512978403E-2</v>
      </c>
      <c r="X52">
        <v>4.58762326114249E-2</v>
      </c>
    </row>
    <row r="53" spans="1:24" hidden="1" x14ac:dyDescent="0.25">
      <c r="A53">
        <v>317512</v>
      </c>
      <c r="B53" t="s">
        <v>124</v>
      </c>
      <c r="C53" t="s">
        <v>22</v>
      </c>
      <c r="D53">
        <v>5.1999999999999998E-3</v>
      </c>
      <c r="E53">
        <v>5</v>
      </c>
      <c r="H53" s="1">
        <v>44251.4533912037</v>
      </c>
      <c r="I53" t="s">
        <v>125</v>
      </c>
      <c r="J53">
        <v>4</v>
      </c>
      <c r="K53">
        <v>7</v>
      </c>
      <c r="L53">
        <v>0.88680199999999998</v>
      </c>
      <c r="M53">
        <v>99.450650280047796</v>
      </c>
      <c r="N53">
        <v>5.8895206205879097E-2</v>
      </c>
      <c r="O53">
        <v>4.4612913438441103E-3</v>
      </c>
      <c r="P53">
        <v>0.160525587502994</v>
      </c>
      <c r="Q53">
        <v>4.0131396875748501E-2</v>
      </c>
      <c r="R53" t="e">
        <f>Table1[[#This Row],[calc % H2 umol/h]]/Table1[[#This Row],[PCAT_Gee-pt/g-c3n4]]</f>
        <v>#DIV/0!</v>
      </c>
      <c r="S53">
        <v>0.41980695259849998</v>
      </c>
      <c r="T53">
        <v>2.65340247670438E-2</v>
      </c>
      <c r="U53">
        <v>1.1442316284307099</v>
      </c>
      <c r="V53">
        <v>0.28605790710767798</v>
      </c>
      <c r="W53">
        <v>3.9829568892735201E-2</v>
      </c>
      <c r="X53">
        <v>3.0817992255004902E-2</v>
      </c>
    </row>
    <row r="54" spans="1:24" hidden="1" x14ac:dyDescent="0.25">
      <c r="A54">
        <v>317513</v>
      </c>
      <c r="B54" t="s">
        <v>126</v>
      </c>
      <c r="C54" t="s">
        <v>22</v>
      </c>
      <c r="D54">
        <v>4.9899999999999996E-3</v>
      </c>
      <c r="E54">
        <v>5</v>
      </c>
      <c r="H54" s="1">
        <v>44251.464942129627</v>
      </c>
      <c r="I54" t="s">
        <v>127</v>
      </c>
      <c r="J54">
        <v>4</v>
      </c>
      <c r="K54">
        <v>8</v>
      </c>
      <c r="L54">
        <v>0.88957699999999995</v>
      </c>
      <c r="M54">
        <v>99.5043619227921</v>
      </c>
      <c r="N54">
        <v>5.3644336112985497E-2</v>
      </c>
      <c r="O54">
        <v>3.8309933773823701E-3</v>
      </c>
      <c r="P54">
        <v>0.146213743452102</v>
      </c>
      <c r="Q54">
        <v>3.6553435863025598E-2</v>
      </c>
      <c r="R54" t="e">
        <f>Table1[[#This Row],[calc % H2 umol/h]]/Table1[[#This Row],[PCAT_Gee-pt/g-c3n4]]</f>
        <v>#DIV/0!</v>
      </c>
      <c r="S54">
        <v>0.37896636377227899</v>
      </c>
      <c r="T54">
        <v>2.0853055427904499E-2</v>
      </c>
      <c r="U54">
        <v>1.0329159554304399</v>
      </c>
      <c r="V54">
        <v>0.25822898885760998</v>
      </c>
      <c r="W54">
        <v>3.8805136563859699E-2</v>
      </c>
      <c r="X54">
        <v>2.4222240758768401E-2</v>
      </c>
    </row>
    <row r="55" spans="1:24" hidden="1" x14ac:dyDescent="0.25">
      <c r="A55">
        <v>317514</v>
      </c>
      <c r="B55" t="s">
        <v>128</v>
      </c>
      <c r="C55" t="s">
        <v>22</v>
      </c>
      <c r="D55">
        <v>4.8399999999999997E-3</v>
      </c>
      <c r="E55">
        <v>5</v>
      </c>
      <c r="H55" s="1">
        <v>44251.476597222223</v>
      </c>
      <c r="I55" t="s">
        <v>129</v>
      </c>
      <c r="J55">
        <v>4</v>
      </c>
      <c r="K55">
        <v>9</v>
      </c>
      <c r="L55">
        <v>0.88680199999999998</v>
      </c>
      <c r="M55">
        <v>99.528679037261796</v>
      </c>
      <c r="N55">
        <v>5.3945820564232701E-2</v>
      </c>
      <c r="O55">
        <v>3.1824581111503602E-3</v>
      </c>
      <c r="P55">
        <v>0.147035473636564</v>
      </c>
      <c r="Q55">
        <v>3.6758868409140999E-2</v>
      </c>
      <c r="R55" t="e">
        <f>Table1[[#This Row],[calc % H2 umol/h]]/Table1[[#This Row],[PCAT_Gee-pt/g-c3n4]]</f>
        <v>#DIV/0!</v>
      </c>
      <c r="S55">
        <v>0.35922886871496001</v>
      </c>
      <c r="T55">
        <v>1.7051688630955499E-2</v>
      </c>
      <c r="U55">
        <v>0.979119166285363</v>
      </c>
      <c r="V55">
        <v>0.24477979157134</v>
      </c>
      <c r="W55">
        <v>3.7532583514485303E-2</v>
      </c>
      <c r="X55">
        <v>2.0613689944471901E-2</v>
      </c>
    </row>
    <row r="56" spans="1:24" hidden="1" x14ac:dyDescent="0.25">
      <c r="A56">
        <v>317515</v>
      </c>
      <c r="B56" t="s">
        <v>130</v>
      </c>
      <c r="C56" t="s">
        <v>22</v>
      </c>
      <c r="D56">
        <v>4.79E-3</v>
      </c>
      <c r="E56">
        <v>5</v>
      </c>
      <c r="H56" s="1">
        <v>44251.488356481481</v>
      </c>
      <c r="I56" t="s">
        <v>131</v>
      </c>
      <c r="J56">
        <v>4</v>
      </c>
      <c r="K56">
        <v>10</v>
      </c>
      <c r="L56">
        <v>0.88395199999999996</v>
      </c>
      <c r="M56">
        <v>99.544970844475003</v>
      </c>
      <c r="N56">
        <v>4.6269776165915502E-2</v>
      </c>
      <c r="O56">
        <v>2.83730971187328E-3</v>
      </c>
      <c r="P56">
        <v>0.12611354100198699</v>
      </c>
      <c r="Q56">
        <v>3.1528385250496699E-2</v>
      </c>
      <c r="R56" t="e">
        <f>Table1[[#This Row],[calc % H2 umol/h]]/Table1[[#This Row],[PCAT_Gee-pt/g-c3n4]]</f>
        <v>#DIV/0!</v>
      </c>
      <c r="S56">
        <v>0.35324965109263701</v>
      </c>
      <c r="T56">
        <v>1.7172058886443801E-2</v>
      </c>
      <c r="U56">
        <v>0.96282212814822898</v>
      </c>
      <c r="V56">
        <v>0.240705532037057</v>
      </c>
      <c r="W56">
        <v>3.7299671042199403E-2</v>
      </c>
      <c r="X56">
        <v>1.8210057224182299E-2</v>
      </c>
    </row>
    <row r="57" spans="1:24" x14ac:dyDescent="0.25">
      <c r="A57">
        <v>317516</v>
      </c>
      <c r="B57" t="s">
        <v>132</v>
      </c>
      <c r="C57" t="s">
        <v>22</v>
      </c>
      <c r="F57">
        <v>4.9699999999999996E-3</v>
      </c>
      <c r="G57">
        <v>5</v>
      </c>
      <c r="H57" s="1">
        <v>44251.499780092592</v>
      </c>
      <c r="I57" t="s">
        <v>133</v>
      </c>
      <c r="J57">
        <v>4</v>
      </c>
      <c r="K57">
        <v>11</v>
      </c>
      <c r="L57">
        <v>0.93975200000000003</v>
      </c>
      <c r="M57">
        <v>94.1670497324222</v>
      </c>
      <c r="N57">
        <v>2.6564305008442601</v>
      </c>
      <c r="O57">
        <v>2.4284963283548702E-2</v>
      </c>
      <c r="P57">
        <v>7.2404036640647904</v>
      </c>
      <c r="Q57">
        <v>1.8101009160161901</v>
      </c>
      <c r="R57">
        <f>Table1[[#This Row],[calc % H2 umol/h]]/Table1[[#This Row],[PCAT_Gee-pt/g-c3n4]]</f>
        <v>364.20541569742255</v>
      </c>
      <c r="S57">
        <v>2.2603827150200302</v>
      </c>
      <c r="T57">
        <v>0.108404342201269</v>
      </c>
      <c r="U57">
        <v>6.1609303487586997</v>
      </c>
      <c r="V57">
        <v>1.54023258718967</v>
      </c>
      <c r="W57">
        <v>9.9745288025948495E-2</v>
      </c>
      <c r="X57">
        <v>0.81639176368747801</v>
      </c>
    </row>
    <row r="58" spans="1:24" hidden="1" x14ac:dyDescent="0.25">
      <c r="A58">
        <v>317517</v>
      </c>
      <c r="B58" t="s">
        <v>134</v>
      </c>
      <c r="C58" t="s">
        <v>22</v>
      </c>
      <c r="D58">
        <v>5.0000000000000001E-3</v>
      </c>
      <c r="E58">
        <v>5</v>
      </c>
      <c r="H58" s="1">
        <v>44251.510937500003</v>
      </c>
      <c r="I58" t="s">
        <v>135</v>
      </c>
      <c r="J58">
        <v>4</v>
      </c>
      <c r="K58">
        <v>12</v>
      </c>
      <c r="L58">
        <v>0.88747699999999996</v>
      </c>
      <c r="M58">
        <v>99.2567079377624</v>
      </c>
      <c r="N58">
        <v>7.1366058081532402E-2</v>
      </c>
      <c r="O58">
        <v>5.5393771168613798E-3</v>
      </c>
      <c r="P58">
        <v>0.19451631362430299</v>
      </c>
      <c r="Q58">
        <v>4.86290784060757E-2</v>
      </c>
      <c r="R58" t="e">
        <f>Table1[[#This Row],[calc % H2 umol/h]]/Table1[[#This Row],[PCAT_Gee-pt/g-c3n4]]</f>
        <v>#DIV/0!</v>
      </c>
      <c r="S58">
        <v>0.58788011537741203</v>
      </c>
      <c r="T58">
        <v>3.9058827228744701E-2</v>
      </c>
      <c r="U58">
        <v>1.6023341623492999</v>
      </c>
      <c r="V58">
        <v>0.40058354058732598</v>
      </c>
      <c r="W58">
        <v>4.0225989519756901E-2</v>
      </c>
      <c r="X58">
        <v>4.3819899258800303E-2</v>
      </c>
    </row>
    <row r="59" spans="1:24" hidden="1" x14ac:dyDescent="0.25">
      <c r="A59">
        <v>317518</v>
      </c>
      <c r="B59" t="s">
        <v>136</v>
      </c>
      <c r="C59" t="s">
        <v>22</v>
      </c>
      <c r="D59">
        <v>4.9399999999999999E-3</v>
      </c>
      <c r="E59">
        <v>5</v>
      </c>
      <c r="H59" s="1">
        <v>44251.522303240738</v>
      </c>
      <c r="I59" t="s">
        <v>137</v>
      </c>
      <c r="J59">
        <v>4</v>
      </c>
      <c r="K59">
        <v>13</v>
      </c>
      <c r="L59">
        <v>0.87285199999999996</v>
      </c>
      <c r="M59">
        <v>99.445022517954598</v>
      </c>
      <c r="N59">
        <v>5.8509683236603903E-2</v>
      </c>
      <c r="O59">
        <v>4.1333086396508102E-3</v>
      </c>
      <c r="P59">
        <v>0.15947480077304399</v>
      </c>
      <c r="Q59">
        <v>3.9868700193260997E-2</v>
      </c>
      <c r="R59" t="e">
        <f>Table1[[#This Row],[calc % H2 umol/h]]/Table1[[#This Row],[PCAT_Gee-pt/g-c3n4]]</f>
        <v>#DIV/0!</v>
      </c>
      <c r="S59">
        <v>0.42685716910911398</v>
      </c>
      <c r="T59">
        <v>2.5450365028449301E-2</v>
      </c>
      <c r="U59">
        <v>1.16344779593055</v>
      </c>
      <c r="V59">
        <v>0.29086194898263801</v>
      </c>
      <c r="W59">
        <v>4.0008034971560101E-2</v>
      </c>
      <c r="X59">
        <v>2.9602594728047299E-2</v>
      </c>
    </row>
    <row r="60" spans="1:24" hidden="1" x14ac:dyDescent="0.25">
      <c r="A60">
        <v>317519</v>
      </c>
      <c r="B60" t="s">
        <v>138</v>
      </c>
      <c r="C60" t="s">
        <v>22</v>
      </c>
      <c r="D60">
        <v>5.13E-3</v>
      </c>
      <c r="E60">
        <v>5</v>
      </c>
      <c r="H60" s="1">
        <v>44251.533831018518</v>
      </c>
      <c r="I60" t="s">
        <v>139</v>
      </c>
      <c r="J60">
        <v>4</v>
      </c>
      <c r="K60">
        <v>14</v>
      </c>
      <c r="L60">
        <v>0.89408637499999999</v>
      </c>
      <c r="M60">
        <v>99.522367817614594</v>
      </c>
      <c r="N60">
        <v>4.9621254008391999E-2</v>
      </c>
      <c r="O60">
        <v>3.4216434350677798E-3</v>
      </c>
      <c r="P60">
        <v>0.135248375300488</v>
      </c>
      <c r="Q60">
        <v>3.3812093825122201E-2</v>
      </c>
      <c r="R60" t="e">
        <f>Table1[[#This Row],[calc % H2 umol/h]]/Table1[[#This Row],[PCAT_Gee-pt/g-c3n4]]</f>
        <v>#DIV/0!</v>
      </c>
      <c r="S60">
        <v>0.36823254876844702</v>
      </c>
      <c r="T60">
        <v>1.8965595479295098E-2</v>
      </c>
      <c r="U60">
        <v>1.00365972099914</v>
      </c>
      <c r="V60">
        <v>0.25091493024978601</v>
      </c>
      <c r="W60">
        <v>3.7841084033795699E-2</v>
      </c>
      <c r="X60">
        <v>2.1937295574715299E-2</v>
      </c>
    </row>
    <row r="61" spans="1:24" x14ac:dyDescent="0.25">
      <c r="A61">
        <v>317520</v>
      </c>
      <c r="B61" t="s">
        <v>140</v>
      </c>
      <c r="C61" t="s">
        <v>22</v>
      </c>
      <c r="F61">
        <v>4.9800000000000001E-3</v>
      </c>
      <c r="G61">
        <v>5</v>
      </c>
      <c r="H61" s="1">
        <v>44251.545185185183</v>
      </c>
      <c r="I61" t="s">
        <v>141</v>
      </c>
      <c r="J61">
        <v>4</v>
      </c>
      <c r="K61">
        <v>15</v>
      </c>
      <c r="L61">
        <v>0.93067699999999998</v>
      </c>
      <c r="M61">
        <v>94.447126307774994</v>
      </c>
      <c r="N61">
        <v>2.3153125390636302</v>
      </c>
      <c r="O61">
        <v>1.57713924788115E-2</v>
      </c>
      <c r="P61">
        <v>6.3106478358698403</v>
      </c>
      <c r="Q61">
        <v>1.5776619589674601</v>
      </c>
      <c r="R61">
        <f>Table1[[#This Row],[calc % H2 umol/h]]/Table1[[#This Row],[PCAT_Gee-pt/g-c3n4]]</f>
        <v>316.79959015410844</v>
      </c>
      <c r="S61">
        <v>2.3052836586195902</v>
      </c>
      <c r="T61">
        <v>0.110184398113557</v>
      </c>
      <c r="U61">
        <v>6.2833129808113402</v>
      </c>
      <c r="V61">
        <v>1.5708282452028299</v>
      </c>
      <c r="W61">
        <v>0.101277444435397</v>
      </c>
      <c r="X61">
        <v>0.83100005010632805</v>
      </c>
    </row>
    <row r="62" spans="1:24" x14ac:dyDescent="0.25">
      <c r="A62">
        <v>317521</v>
      </c>
      <c r="B62" t="s">
        <v>142</v>
      </c>
      <c r="C62" t="s">
        <v>22</v>
      </c>
      <c r="F62">
        <v>4.7699999999999999E-3</v>
      </c>
      <c r="G62">
        <v>5</v>
      </c>
      <c r="H62" s="1">
        <v>44251.556944444441</v>
      </c>
      <c r="I62" t="s">
        <v>143</v>
      </c>
      <c r="J62">
        <v>5</v>
      </c>
      <c r="K62">
        <v>1</v>
      </c>
      <c r="L62">
        <v>0.94530199999999998</v>
      </c>
      <c r="M62">
        <v>93.836979743254403</v>
      </c>
      <c r="N62">
        <v>2.5547765583347899</v>
      </c>
      <c r="O62">
        <v>2.7157399268857501E-2</v>
      </c>
      <c r="P62">
        <v>6.9633342743034898</v>
      </c>
      <c r="Q62">
        <v>1.74083356857587</v>
      </c>
      <c r="R62">
        <f>Table1[[#This Row],[calc % H2 umol/h]]/Table1[[#This Row],[PCAT_Gee-pt/g-c3n4]]</f>
        <v>364.95462653582183</v>
      </c>
      <c r="S62">
        <v>2.6349286559286198</v>
      </c>
      <c r="T62">
        <v>0.121505658325928</v>
      </c>
      <c r="U62">
        <v>7.1817979385764303</v>
      </c>
      <c r="V62">
        <v>1.7954494846441</v>
      </c>
      <c r="W62">
        <v>0.10198947121665899</v>
      </c>
      <c r="X62">
        <v>0.87132557126549104</v>
      </c>
    </row>
    <row r="63" spans="1:24" hidden="1" x14ac:dyDescent="0.25">
      <c r="A63">
        <v>317522</v>
      </c>
      <c r="B63" t="s">
        <v>144</v>
      </c>
      <c r="C63" t="s">
        <v>22</v>
      </c>
      <c r="D63">
        <v>4.7299999999999998E-3</v>
      </c>
      <c r="E63">
        <v>5</v>
      </c>
      <c r="H63" s="1">
        <v>44251.567997685182</v>
      </c>
      <c r="I63" t="s">
        <v>145</v>
      </c>
      <c r="J63">
        <v>5</v>
      </c>
      <c r="K63">
        <v>2</v>
      </c>
      <c r="L63">
        <v>0.87007699999999999</v>
      </c>
      <c r="M63">
        <v>99.142346697348401</v>
      </c>
      <c r="N63">
        <v>8.5894108001064007E-2</v>
      </c>
      <c r="O63">
        <v>6.4000724506412697E-3</v>
      </c>
      <c r="P63">
        <v>0.234114167148293</v>
      </c>
      <c r="Q63">
        <v>5.8528541787073403E-2</v>
      </c>
      <c r="R63" t="e">
        <f>Table1[[#This Row],[calc % H2 umol/h]]/Table1[[#This Row],[PCAT_Gee-pt/g-c3n4]]</f>
        <v>#DIV/0!</v>
      </c>
      <c r="S63">
        <v>0.68442511804814199</v>
      </c>
      <c r="T63">
        <v>4.7938298548711102E-2</v>
      </c>
      <c r="U63">
        <v>1.86547855512078</v>
      </c>
      <c r="V63">
        <v>0.46636963878019599</v>
      </c>
      <c r="W63">
        <v>3.9920610364476798E-2</v>
      </c>
      <c r="X63">
        <v>4.7413466237835003E-2</v>
      </c>
    </row>
    <row r="64" spans="1:24" hidden="1" x14ac:dyDescent="0.25">
      <c r="A64">
        <v>317523</v>
      </c>
      <c r="B64" t="s">
        <v>146</v>
      </c>
      <c r="C64" t="s">
        <v>22</v>
      </c>
      <c r="D64">
        <v>4.7600000000000003E-3</v>
      </c>
      <c r="E64">
        <v>5</v>
      </c>
      <c r="H64" s="1">
        <v>44251.579363425924</v>
      </c>
      <c r="I64" t="s">
        <v>147</v>
      </c>
      <c r="J64">
        <v>5</v>
      </c>
      <c r="K64">
        <v>3</v>
      </c>
      <c r="L64">
        <v>0.87285199999999996</v>
      </c>
      <c r="M64">
        <v>99.427304534919699</v>
      </c>
      <c r="N64">
        <v>5.9845540731364298E-2</v>
      </c>
      <c r="O64">
        <v>4.5628987568052896E-3</v>
      </c>
      <c r="P64">
        <v>0.1631158324118</v>
      </c>
      <c r="Q64">
        <v>4.0778958102950097E-2</v>
      </c>
      <c r="R64" t="e">
        <f>Table1[[#This Row],[calc % H2 umol/h]]/Table1[[#This Row],[PCAT_Gee-pt/g-c3n4]]</f>
        <v>#DIV/0!</v>
      </c>
      <c r="S64">
        <v>0.44084072102963601</v>
      </c>
      <c r="T64">
        <v>3.0395760522781499E-2</v>
      </c>
      <c r="U64">
        <v>1.2015615581877599</v>
      </c>
      <c r="V64">
        <v>0.30039038954694097</v>
      </c>
      <c r="W64">
        <v>3.9124250548536799E-2</v>
      </c>
      <c r="X64">
        <v>3.2884952770688203E-2</v>
      </c>
    </row>
    <row r="65" spans="1:24" hidden="1" x14ac:dyDescent="0.25">
      <c r="A65">
        <v>317524</v>
      </c>
      <c r="B65" t="s">
        <v>148</v>
      </c>
      <c r="C65" t="s">
        <v>22</v>
      </c>
      <c r="D65">
        <v>4.79E-3</v>
      </c>
      <c r="E65">
        <v>5</v>
      </c>
      <c r="H65" s="1">
        <v>44251.590983796297</v>
      </c>
      <c r="I65" t="s">
        <v>149</v>
      </c>
      <c r="J65">
        <v>5</v>
      </c>
      <c r="K65">
        <v>4</v>
      </c>
      <c r="L65">
        <v>0.864452</v>
      </c>
      <c r="M65">
        <v>99.497043338688698</v>
      </c>
      <c r="N65">
        <v>5.59553028266171E-2</v>
      </c>
      <c r="O65">
        <v>4.3342141385641596E-3</v>
      </c>
      <c r="P65">
        <v>0.15251254624614899</v>
      </c>
      <c r="Q65">
        <v>3.8128136561537303E-2</v>
      </c>
      <c r="R65" t="e">
        <f>Table1[[#This Row],[calc % H2 umol/h]]/Table1[[#This Row],[PCAT_Gee-pt/g-c3n4]]</f>
        <v>#DIV/0!</v>
      </c>
      <c r="S65">
        <v>0.38070121608544599</v>
      </c>
      <c r="T65">
        <v>2.2118256306382499E-2</v>
      </c>
      <c r="U65">
        <v>1.0376444928572099</v>
      </c>
      <c r="V65">
        <v>0.25941112321430398</v>
      </c>
      <c r="W65">
        <v>3.8592311470065997E-2</v>
      </c>
      <c r="X65">
        <v>2.7707830929149999E-2</v>
      </c>
    </row>
    <row r="66" spans="1:24" x14ac:dyDescent="0.25">
      <c r="A66">
        <v>317525</v>
      </c>
      <c r="B66" t="s">
        <v>150</v>
      </c>
      <c r="C66" t="s">
        <v>22</v>
      </c>
      <c r="F66">
        <v>5.0000000000000001E-3</v>
      </c>
      <c r="G66">
        <v>5</v>
      </c>
      <c r="H66" s="1">
        <v>44251.602141203701</v>
      </c>
      <c r="I66" t="s">
        <v>151</v>
      </c>
      <c r="J66">
        <v>5</v>
      </c>
      <c r="K66">
        <v>5</v>
      </c>
      <c r="L66">
        <v>0.91470200000000002</v>
      </c>
      <c r="M66">
        <v>94.0887694049093</v>
      </c>
      <c r="N66">
        <v>2.70239871386979</v>
      </c>
      <c r="O66">
        <v>4.3208522721457903E-3</v>
      </c>
      <c r="P66">
        <v>7.3656952604060901</v>
      </c>
      <c r="Q66">
        <v>1.8414238151015201</v>
      </c>
      <c r="R66">
        <f>Table1[[#This Row],[calc % H2 umol/h]]/Table1[[#This Row],[PCAT_Gee-pt/g-c3n4]]</f>
        <v>368.28476302030401</v>
      </c>
      <c r="S66">
        <v>2.2712219510905398</v>
      </c>
      <c r="T66">
        <v>0.115837520738605</v>
      </c>
      <c r="U66">
        <v>6.19047392030543</v>
      </c>
      <c r="V66">
        <v>1.5476184800763499</v>
      </c>
      <c r="W66">
        <v>9.9943815979194606E-2</v>
      </c>
      <c r="X66">
        <v>0.83766611415109005</v>
      </c>
    </row>
    <row r="67" spans="1:24" hidden="1" x14ac:dyDescent="0.25">
      <c r="A67">
        <v>317526</v>
      </c>
      <c r="B67" t="s">
        <v>152</v>
      </c>
      <c r="C67" t="s">
        <v>22</v>
      </c>
      <c r="D67">
        <v>4.7800000000000004E-3</v>
      </c>
      <c r="E67">
        <v>5</v>
      </c>
      <c r="H67" s="1">
        <v>44251.613229166665</v>
      </c>
      <c r="I67" t="s">
        <v>153</v>
      </c>
      <c r="J67">
        <v>5</v>
      </c>
      <c r="K67">
        <v>6</v>
      </c>
      <c r="L67">
        <v>0.87909574999999995</v>
      </c>
      <c r="M67">
        <v>99.243596418434393</v>
      </c>
      <c r="N67">
        <v>7.6032983232257503E-2</v>
      </c>
      <c r="O67">
        <v>5.5869270595586603E-3</v>
      </c>
      <c r="P67">
        <v>0.207236549275296</v>
      </c>
      <c r="Q67">
        <v>5.1809137318824097E-2</v>
      </c>
      <c r="R67" t="e">
        <f>Table1[[#This Row],[calc % H2 umol/h]]/Table1[[#This Row],[PCAT_Gee-pt/g-c3n4]]</f>
        <v>#DIV/0!</v>
      </c>
      <c r="S67">
        <v>0.59618329644244905</v>
      </c>
      <c r="T67">
        <v>4.2966811748631803E-2</v>
      </c>
      <c r="U67">
        <v>1.62496542734478</v>
      </c>
      <c r="V67">
        <v>0.406241356836196</v>
      </c>
      <c r="W67">
        <v>3.96344069344121E-2</v>
      </c>
      <c r="X67">
        <v>4.4552894956491298E-2</v>
      </c>
    </row>
    <row r="68" spans="1:24" hidden="1" x14ac:dyDescent="0.25">
      <c r="A68">
        <v>317527</v>
      </c>
      <c r="B68" t="s">
        <v>154</v>
      </c>
      <c r="C68" t="s">
        <v>22</v>
      </c>
      <c r="D68">
        <v>4.8500000000000001E-3</v>
      </c>
      <c r="E68">
        <v>5</v>
      </c>
      <c r="H68" s="1">
        <v>44251.624594907407</v>
      </c>
      <c r="I68" t="s">
        <v>155</v>
      </c>
      <c r="J68">
        <v>5</v>
      </c>
      <c r="K68">
        <v>7</v>
      </c>
      <c r="L68">
        <v>0.87562700000000004</v>
      </c>
      <c r="M68">
        <v>99.466082440304206</v>
      </c>
      <c r="N68">
        <v>5.9560658530723599E-2</v>
      </c>
      <c r="O68">
        <v>4.4338743476071297E-3</v>
      </c>
      <c r="P68">
        <v>0.16233935355090401</v>
      </c>
      <c r="Q68">
        <v>4.0584838387726002E-2</v>
      </c>
      <c r="R68" t="e">
        <f>Table1[[#This Row],[calc % H2 umol/h]]/Table1[[#This Row],[PCAT_Gee-pt/g-c3n4]]</f>
        <v>#DIV/0!</v>
      </c>
      <c r="S68">
        <v>0.40570488409150202</v>
      </c>
      <c r="T68">
        <v>2.8334809786146199E-2</v>
      </c>
      <c r="U68">
        <v>1.10579483572843</v>
      </c>
      <c r="V68">
        <v>0.27644870893210799</v>
      </c>
      <c r="W68">
        <v>3.8816382812310098E-2</v>
      </c>
      <c r="X68">
        <v>2.9835634261171001E-2</v>
      </c>
    </row>
    <row r="69" spans="1:24" hidden="1" x14ac:dyDescent="0.25">
      <c r="A69">
        <v>317528</v>
      </c>
      <c r="B69" t="s">
        <v>156</v>
      </c>
      <c r="C69" t="s">
        <v>22</v>
      </c>
      <c r="D69">
        <v>4.9500000000000004E-3</v>
      </c>
      <c r="E69">
        <v>5</v>
      </c>
      <c r="H69" s="1">
        <v>44251.63622685185</v>
      </c>
      <c r="I69" t="s">
        <v>157</v>
      </c>
      <c r="J69">
        <v>5</v>
      </c>
      <c r="K69">
        <v>8</v>
      </c>
      <c r="L69">
        <v>0.864452</v>
      </c>
      <c r="M69">
        <v>99.513612862396599</v>
      </c>
      <c r="N69">
        <v>5.4357267622487999E-2</v>
      </c>
      <c r="O69">
        <v>4.3620847778048999E-3</v>
      </c>
      <c r="P69">
        <v>0.148156919421505</v>
      </c>
      <c r="Q69">
        <v>3.7039229855376297E-2</v>
      </c>
      <c r="R69" t="e">
        <f>Table1[[#This Row],[calc % H2 umol/h]]/Table1[[#This Row],[PCAT_Gee-pt/g-c3n4]]</f>
        <v>#DIV/0!</v>
      </c>
      <c r="S69">
        <v>0.370050463084377</v>
      </c>
      <c r="T69">
        <v>2.18118173641999E-2</v>
      </c>
      <c r="U69">
        <v>1.0086146533679099</v>
      </c>
      <c r="V69">
        <v>0.25215366334197897</v>
      </c>
      <c r="W69">
        <v>3.7737663595321901E-2</v>
      </c>
      <c r="X69">
        <v>2.42417433011873E-2</v>
      </c>
    </row>
    <row r="70" spans="1:24" hidden="1" x14ac:dyDescent="0.25">
      <c r="A70">
        <v>317529</v>
      </c>
      <c r="B70" t="s">
        <v>158</v>
      </c>
      <c r="C70" t="s">
        <v>22</v>
      </c>
      <c r="D70">
        <v>5.4900000000000001E-3</v>
      </c>
      <c r="E70">
        <v>5</v>
      </c>
      <c r="H70" s="1">
        <v>44251.647939814815</v>
      </c>
      <c r="I70" t="s">
        <v>159</v>
      </c>
      <c r="J70">
        <v>5</v>
      </c>
      <c r="K70">
        <v>9</v>
      </c>
      <c r="L70">
        <v>0.87007699999999999</v>
      </c>
      <c r="M70">
        <v>99.540946039502501</v>
      </c>
      <c r="N70">
        <v>4.9053492583181799E-2</v>
      </c>
      <c r="O70">
        <v>3.2107902142736499E-3</v>
      </c>
      <c r="P70">
        <v>0.133700876917941</v>
      </c>
      <c r="Q70">
        <v>3.3425219229485298E-2</v>
      </c>
      <c r="R70" t="e">
        <f>Table1[[#This Row],[calc % H2 umol/h]]/Table1[[#This Row],[PCAT_Gee-pt/g-c3n4]]</f>
        <v>#DIV/0!</v>
      </c>
      <c r="S70">
        <v>0.35156986057795198</v>
      </c>
      <c r="T70">
        <v>1.93419366544006E-2</v>
      </c>
      <c r="U70">
        <v>0.958243667919917</v>
      </c>
      <c r="V70">
        <v>0.239560916979979</v>
      </c>
      <c r="W70">
        <v>3.7798155370776999E-2</v>
      </c>
      <c r="X70">
        <v>2.0632451965562799E-2</v>
      </c>
    </row>
    <row r="71" spans="1:24" hidden="1" x14ac:dyDescent="0.25">
      <c r="A71">
        <v>317530</v>
      </c>
      <c r="B71" t="s">
        <v>160</v>
      </c>
      <c r="C71" t="s">
        <v>22</v>
      </c>
      <c r="D71">
        <v>4.96E-3</v>
      </c>
      <c r="E71">
        <v>5</v>
      </c>
      <c r="H71" s="1">
        <v>44251.65966435185</v>
      </c>
      <c r="I71" t="s">
        <v>161</v>
      </c>
      <c r="J71">
        <v>5</v>
      </c>
      <c r="K71">
        <v>10</v>
      </c>
      <c r="L71">
        <v>0.87075199999999997</v>
      </c>
      <c r="M71">
        <v>99.563869655352903</v>
      </c>
      <c r="N71">
        <v>4.5902636371582199E-2</v>
      </c>
      <c r="O71">
        <v>3.2955743918968998E-3</v>
      </c>
      <c r="P71">
        <v>0.125112859707569</v>
      </c>
      <c r="Q71">
        <v>3.1278214926892402E-2</v>
      </c>
      <c r="R71" t="e">
        <f>Table1[[#This Row],[calc % H2 umol/h]]/Table1[[#This Row],[PCAT_Gee-pt/g-c3n4]]</f>
        <v>#DIV/0!</v>
      </c>
      <c r="S71">
        <v>0.33512733095959202</v>
      </c>
      <c r="T71">
        <v>1.7743993742683001E-2</v>
      </c>
      <c r="U71">
        <v>0.91342768208575598</v>
      </c>
      <c r="V71">
        <v>0.22835692052143899</v>
      </c>
      <c r="W71">
        <v>3.67664979154445E-2</v>
      </c>
      <c r="X71">
        <v>1.8333879400394801E-2</v>
      </c>
    </row>
    <row r="72" spans="1:24" x14ac:dyDescent="0.25">
      <c r="A72">
        <v>317531</v>
      </c>
      <c r="B72" t="s">
        <v>162</v>
      </c>
      <c r="C72" t="s">
        <v>22</v>
      </c>
      <c r="F72">
        <v>5.1500000000000001E-3</v>
      </c>
      <c r="G72">
        <v>5</v>
      </c>
      <c r="H72" s="1">
        <v>44251.671111111114</v>
      </c>
      <c r="I72" t="s">
        <v>163</v>
      </c>
      <c r="J72">
        <v>5</v>
      </c>
      <c r="K72">
        <v>11</v>
      </c>
      <c r="L72">
        <v>0.92025199999999996</v>
      </c>
      <c r="M72">
        <v>94.124889967103101</v>
      </c>
      <c r="N72">
        <v>2.7149469882554902</v>
      </c>
      <c r="O72">
        <v>2.05880269419619E-2</v>
      </c>
      <c r="P72">
        <v>7.39989701039016</v>
      </c>
      <c r="Q72">
        <v>1.84997425259754</v>
      </c>
      <c r="R72">
        <f>Table1[[#This Row],[calc % H2 umol/h]]/Table1[[#This Row],[PCAT_Gee-pt/g-c3n4]]</f>
        <v>359.21830147525048</v>
      </c>
      <c r="S72">
        <v>2.2467783365076199</v>
      </c>
      <c r="T72">
        <v>0.113006405025447</v>
      </c>
      <c r="U72">
        <v>6.1238500667798403</v>
      </c>
      <c r="V72">
        <v>1.5309625166949601</v>
      </c>
      <c r="W72">
        <v>9.9068638042735802E-2</v>
      </c>
      <c r="X72">
        <v>0.81431607009097295</v>
      </c>
    </row>
    <row r="73" spans="1:24" hidden="1" x14ac:dyDescent="0.25">
      <c r="A73">
        <v>317532</v>
      </c>
      <c r="B73" t="s">
        <v>164</v>
      </c>
      <c r="C73" t="s">
        <v>22</v>
      </c>
      <c r="D73">
        <v>4.81E-3</v>
      </c>
      <c r="E73">
        <v>5</v>
      </c>
      <c r="H73" s="1">
        <v>44251.682233796295</v>
      </c>
      <c r="I73" t="s">
        <v>165</v>
      </c>
      <c r="J73">
        <v>5</v>
      </c>
      <c r="K73">
        <v>12</v>
      </c>
      <c r="L73">
        <v>0.87007699999999999</v>
      </c>
      <c r="M73">
        <v>99.257175474798203</v>
      </c>
      <c r="N73">
        <v>7.3604253455438001E-2</v>
      </c>
      <c r="O73">
        <v>5.4878482821498599E-3</v>
      </c>
      <c r="P73">
        <v>0.20061676984966501</v>
      </c>
      <c r="Q73">
        <v>5.0154192462416397E-2</v>
      </c>
      <c r="R73" t="e">
        <f>Table1[[#This Row],[calc % H2 umol/h]]/Table1[[#This Row],[PCAT_Gee-pt/g-c3n4]]</f>
        <v>#DIV/0!</v>
      </c>
      <c r="S73">
        <v>0.58582069093008704</v>
      </c>
      <c r="T73">
        <v>4.0671862173567899E-2</v>
      </c>
      <c r="U73">
        <v>1.5967209666306399</v>
      </c>
      <c r="V73">
        <v>0.39918024165765997</v>
      </c>
      <c r="W73">
        <v>3.9868135715697903E-2</v>
      </c>
      <c r="X73">
        <v>4.3531445100489702E-2</v>
      </c>
    </row>
    <row r="74" spans="1:24" hidden="1" x14ac:dyDescent="0.25">
      <c r="A74">
        <v>317533</v>
      </c>
      <c r="B74" t="s">
        <v>166</v>
      </c>
      <c r="C74" t="s">
        <v>22</v>
      </c>
      <c r="D74">
        <v>4.9399999999999999E-3</v>
      </c>
      <c r="E74">
        <v>5</v>
      </c>
      <c r="H74" s="1">
        <v>44251.69358796296</v>
      </c>
      <c r="I74" t="s">
        <v>167</v>
      </c>
      <c r="J74">
        <v>5</v>
      </c>
      <c r="K74">
        <v>13</v>
      </c>
      <c r="L74">
        <v>0.86722699999999997</v>
      </c>
      <c r="M74">
        <v>99.468264050991905</v>
      </c>
      <c r="N74">
        <v>5.9285882068675501E-2</v>
      </c>
      <c r="O74">
        <v>4.4636238533351498E-3</v>
      </c>
      <c r="P74">
        <v>0.16159041903069701</v>
      </c>
      <c r="Q74">
        <v>4.0397604757674399E-2</v>
      </c>
      <c r="R74" t="e">
        <f>Table1[[#This Row],[calc % H2 umol/h]]/Table1[[#This Row],[PCAT_Gee-pt/g-c3n4]]</f>
        <v>#DIV/0!</v>
      </c>
      <c r="S74">
        <v>0.40432126402614099</v>
      </c>
      <c r="T74">
        <v>2.63807884133457E-2</v>
      </c>
      <c r="U74">
        <v>1.1020236217675401</v>
      </c>
      <c r="V74">
        <v>0.27550590544188602</v>
      </c>
      <c r="W74">
        <v>3.8462553210734801E-2</v>
      </c>
      <c r="X74">
        <v>2.96662497025478E-2</v>
      </c>
    </row>
    <row r="75" spans="1:24" hidden="1" x14ac:dyDescent="0.25">
      <c r="A75">
        <v>317534</v>
      </c>
      <c r="B75" t="s">
        <v>168</v>
      </c>
      <c r="C75" t="s">
        <v>22</v>
      </c>
      <c r="D75">
        <v>4.9500000000000004E-3</v>
      </c>
      <c r="E75">
        <v>5</v>
      </c>
      <c r="H75" s="1">
        <v>44251.705138888887</v>
      </c>
      <c r="I75" t="s">
        <v>169</v>
      </c>
      <c r="J75">
        <v>5</v>
      </c>
      <c r="K75">
        <v>14</v>
      </c>
      <c r="L75">
        <v>0.86587700000000001</v>
      </c>
      <c r="M75">
        <v>99.524931364736304</v>
      </c>
      <c r="N75">
        <v>5.06182627198268E-2</v>
      </c>
      <c r="O75">
        <v>3.6353393420074701E-3</v>
      </c>
      <c r="P75">
        <v>0.137965836015189</v>
      </c>
      <c r="Q75">
        <v>3.4491459003797402E-2</v>
      </c>
      <c r="R75" t="e">
        <f>Table1[[#This Row],[calc % H2 umol/h]]/Table1[[#This Row],[PCAT_Gee-pt/g-c3n4]]</f>
        <v>#DIV/0!</v>
      </c>
      <c r="S75">
        <v>0.36413342879204103</v>
      </c>
      <c r="T75">
        <v>2.2404609249706199E-2</v>
      </c>
      <c r="U75">
        <v>0.99248710297387799</v>
      </c>
      <c r="V75">
        <v>0.248121775743469</v>
      </c>
      <c r="W75">
        <v>3.7854047324946197E-2</v>
      </c>
      <c r="X75">
        <v>2.2462896426820599E-2</v>
      </c>
    </row>
    <row r="76" spans="1:24" x14ac:dyDescent="0.25">
      <c r="A76">
        <v>317535</v>
      </c>
      <c r="B76" t="s">
        <v>170</v>
      </c>
      <c r="C76" t="s">
        <v>22</v>
      </c>
      <c r="F76">
        <v>4.8199999999999996E-3</v>
      </c>
      <c r="G76">
        <v>5</v>
      </c>
      <c r="H76" s="1">
        <v>44251.716574074075</v>
      </c>
      <c r="I76" t="s">
        <v>171</v>
      </c>
      <c r="J76">
        <v>5</v>
      </c>
      <c r="K76">
        <v>15</v>
      </c>
      <c r="L76">
        <v>0.92025199999999996</v>
      </c>
      <c r="M76">
        <v>94.151848609294404</v>
      </c>
      <c r="N76">
        <v>2.6590717904880798</v>
      </c>
      <c r="O76">
        <v>1.0585058878714399E-2</v>
      </c>
      <c r="P76">
        <v>7.2476027995998002</v>
      </c>
      <c r="Q76">
        <v>1.8119006998999501</v>
      </c>
      <c r="R76">
        <f>Table1[[#This Row],[calc % H2 umol/h]]/Table1[[#This Row],[PCAT_Gee-pt/g-c3n4]]</f>
        <v>375.91300827799796</v>
      </c>
      <c r="S76">
        <v>2.2673642086313199</v>
      </c>
      <c r="T76">
        <v>0.11075294750216</v>
      </c>
      <c r="U76">
        <v>6.1799592041749403</v>
      </c>
      <c r="V76">
        <v>1.54498980104373</v>
      </c>
      <c r="W76">
        <v>0.10036107017248901</v>
      </c>
      <c r="X76">
        <v>0.82135432141371401</v>
      </c>
    </row>
    <row r="77" spans="1:24" x14ac:dyDescent="0.25">
      <c r="A77">
        <v>317536</v>
      </c>
      <c r="B77" t="s">
        <v>172</v>
      </c>
      <c r="C77" t="s">
        <v>22</v>
      </c>
      <c r="F77">
        <v>4.8900000000000002E-3</v>
      </c>
      <c r="G77">
        <v>5</v>
      </c>
      <c r="H77" s="1">
        <v>44251.72824074074</v>
      </c>
      <c r="I77" t="s">
        <v>173</v>
      </c>
      <c r="J77">
        <v>6</v>
      </c>
      <c r="K77">
        <v>1</v>
      </c>
      <c r="L77">
        <v>0.911852</v>
      </c>
      <c r="M77">
        <v>93.6096273193766</v>
      </c>
      <c r="N77">
        <v>2.7995034020238601</v>
      </c>
      <c r="O77">
        <v>2.7221162095844E-2</v>
      </c>
      <c r="P77">
        <v>7.6303651396614001</v>
      </c>
      <c r="Q77">
        <v>1.90759128491535</v>
      </c>
      <c r="R77">
        <f>Table1[[#This Row],[calc % H2 umol/h]]/Table1[[#This Row],[PCAT_Gee-pt/g-c3n4]]</f>
        <v>390.10046726285276</v>
      </c>
      <c r="S77">
        <v>2.6164262379313401</v>
      </c>
      <c r="T77">
        <v>0.124477160317664</v>
      </c>
      <c r="U77">
        <v>7.1313674925252499</v>
      </c>
      <c r="V77">
        <v>1.78284187313131</v>
      </c>
      <c r="W77">
        <v>0.100342933861142</v>
      </c>
      <c r="X77">
        <v>0.87410010680699002</v>
      </c>
    </row>
    <row r="78" spans="1:24" hidden="1" x14ac:dyDescent="0.25">
      <c r="A78">
        <v>317537</v>
      </c>
      <c r="B78" t="s">
        <v>174</v>
      </c>
      <c r="C78" t="s">
        <v>22</v>
      </c>
      <c r="D78">
        <v>4.9300000000000004E-3</v>
      </c>
      <c r="E78">
        <v>5</v>
      </c>
      <c r="H78" s="1">
        <v>44251.739293981482</v>
      </c>
      <c r="I78" t="s">
        <v>175</v>
      </c>
      <c r="J78">
        <v>6</v>
      </c>
      <c r="K78">
        <v>2</v>
      </c>
      <c r="L78">
        <v>0.86167700000000003</v>
      </c>
      <c r="M78">
        <v>99.157197356153802</v>
      </c>
      <c r="N78">
        <v>8.4635089592921001E-2</v>
      </c>
      <c r="O78">
        <v>6.2568595829325304E-3</v>
      </c>
      <c r="P78">
        <v>0.230682569185333</v>
      </c>
      <c r="Q78">
        <v>5.7670642296333299E-2</v>
      </c>
      <c r="R78" t="e">
        <f>Table1[[#This Row],[calc % H2 umol/h]]/Table1[[#This Row],[PCAT_Gee-pt/g-c3n4]]</f>
        <v>#DIV/0!</v>
      </c>
      <c r="S78">
        <v>0.67272430257498095</v>
      </c>
      <c r="T78">
        <v>4.9134885990923999E-2</v>
      </c>
      <c r="U78">
        <v>1.83358665085395</v>
      </c>
      <c r="V78">
        <v>0.458396662713487</v>
      </c>
      <c r="W78">
        <v>3.9917908688991199E-2</v>
      </c>
      <c r="X78">
        <v>4.55253429892407E-2</v>
      </c>
    </row>
    <row r="79" spans="1:24" hidden="1" x14ac:dyDescent="0.25">
      <c r="A79">
        <v>317538</v>
      </c>
      <c r="B79" t="s">
        <v>176</v>
      </c>
      <c r="C79" t="s">
        <v>22</v>
      </c>
      <c r="E79">
        <v>5</v>
      </c>
      <c r="H79" s="1">
        <v>44251.750636574077</v>
      </c>
      <c r="I79" t="s">
        <v>177</v>
      </c>
      <c r="J79">
        <v>6</v>
      </c>
      <c r="K79">
        <v>3</v>
      </c>
      <c r="L79">
        <v>0.86722699999999997</v>
      </c>
      <c r="M79">
        <v>99.446008221018701</v>
      </c>
      <c r="N79">
        <v>5.8041820620425399E-2</v>
      </c>
      <c r="O79">
        <v>4.4177172385162396E-3</v>
      </c>
      <c r="P79">
        <v>0.15819958796420799</v>
      </c>
      <c r="Q79">
        <v>3.9549896991052103E-2</v>
      </c>
      <c r="R79" t="e">
        <f>Table1[[#This Row],[calc % H2 umol/h]]/Table1[[#This Row],[PCAT_Gee-pt/g-c3n4]]</f>
        <v>#DIV/0!</v>
      </c>
      <c r="S79">
        <v>0.42695077474309101</v>
      </c>
      <c r="T79">
        <v>2.9548933194176001E-2</v>
      </c>
      <c r="U79">
        <v>1.1637029287394101</v>
      </c>
      <c r="V79">
        <v>0.29092573218485301</v>
      </c>
      <c r="W79">
        <v>3.91746788727741E-2</v>
      </c>
      <c r="X79">
        <v>2.9824504744997E-2</v>
      </c>
    </row>
    <row r="80" spans="1:24" hidden="1" x14ac:dyDescent="0.25">
      <c r="A80">
        <v>317539</v>
      </c>
      <c r="B80" t="s">
        <v>178</v>
      </c>
      <c r="C80" t="s">
        <v>22</v>
      </c>
      <c r="D80">
        <v>5.1900000000000002E-3</v>
      </c>
      <c r="E80">
        <v>5</v>
      </c>
      <c r="H80" s="1">
        <v>44251.762256944443</v>
      </c>
      <c r="I80" t="s">
        <v>179</v>
      </c>
      <c r="J80">
        <v>6</v>
      </c>
      <c r="K80">
        <v>4</v>
      </c>
      <c r="L80">
        <v>0.86167700000000003</v>
      </c>
      <c r="M80">
        <v>99.509006118980295</v>
      </c>
      <c r="N80">
        <v>5.3953845198927299E-2</v>
      </c>
      <c r="O80">
        <v>3.6605301293283401E-3</v>
      </c>
      <c r="P80">
        <v>0.14705734569172499</v>
      </c>
      <c r="Q80">
        <v>3.6764336422931303E-2</v>
      </c>
      <c r="R80" t="e">
        <f>Table1[[#This Row],[calc % H2 umol/h]]/Table1[[#This Row],[PCAT_Gee-pt/g-c3n4]]</f>
        <v>#DIV/0!</v>
      </c>
      <c r="S80">
        <v>0.37307702654077002</v>
      </c>
      <c r="T80">
        <v>2.2714127144902601E-2</v>
      </c>
      <c r="U80">
        <v>1.01686389652794</v>
      </c>
      <c r="V80">
        <v>0.25421597413198699</v>
      </c>
      <c r="W80">
        <v>3.8817694200205997E-2</v>
      </c>
      <c r="X80">
        <v>2.51453150797552E-2</v>
      </c>
    </row>
    <row r="81" spans="1:24" x14ac:dyDescent="0.25">
      <c r="A81">
        <v>317540</v>
      </c>
      <c r="B81" t="s">
        <v>180</v>
      </c>
      <c r="C81" t="s">
        <v>22</v>
      </c>
      <c r="F81">
        <v>5.0800000000000003E-3</v>
      </c>
      <c r="G81">
        <v>5</v>
      </c>
      <c r="H81" s="1">
        <v>44251.773564814815</v>
      </c>
      <c r="I81" t="s">
        <v>181</v>
      </c>
      <c r="J81">
        <v>6</v>
      </c>
      <c r="K81">
        <v>5</v>
      </c>
      <c r="L81">
        <v>0.900752</v>
      </c>
      <c r="M81">
        <v>94.078829449413902</v>
      </c>
      <c r="N81">
        <v>2.9687883901437302</v>
      </c>
      <c r="O81">
        <v>1.4176025971660299E-2</v>
      </c>
      <c r="P81">
        <v>8.0917706414672104</v>
      </c>
      <c r="Q81">
        <v>2.0229426603667999</v>
      </c>
      <c r="R81">
        <f>Table1[[#This Row],[calc % H2 umol/h]]/Table1[[#This Row],[PCAT_Gee-pt/g-c3n4]]</f>
        <v>398.21705912732278</v>
      </c>
      <c r="S81">
        <v>2.0791845297870601</v>
      </c>
      <c r="T81">
        <v>0.108409866034772</v>
      </c>
      <c r="U81">
        <v>5.6670540723548202</v>
      </c>
      <c r="V81">
        <v>1.4167635180886999</v>
      </c>
      <c r="W81">
        <v>9.7132877976114404E-2</v>
      </c>
      <c r="X81">
        <v>0.77606475267916997</v>
      </c>
    </row>
    <row r="82" spans="1:24" hidden="1" x14ac:dyDescent="0.25">
      <c r="A82">
        <v>317541</v>
      </c>
      <c r="B82" t="s">
        <v>182</v>
      </c>
      <c r="C82" t="s">
        <v>22</v>
      </c>
      <c r="D82">
        <v>4.5500000000000002E-3</v>
      </c>
      <c r="E82">
        <v>5</v>
      </c>
      <c r="H82" s="1">
        <v>44251.78465277778</v>
      </c>
      <c r="I82" t="s">
        <v>183</v>
      </c>
      <c r="J82">
        <v>6</v>
      </c>
      <c r="K82">
        <v>6</v>
      </c>
      <c r="L82">
        <v>0.85327699999999995</v>
      </c>
      <c r="M82">
        <v>99.275302534085597</v>
      </c>
      <c r="N82">
        <v>7.1834998871428399E-2</v>
      </c>
      <c r="O82">
        <v>4.8934465481762302E-3</v>
      </c>
      <c r="P82">
        <v>0.195794465118314</v>
      </c>
      <c r="Q82">
        <v>4.8948616279578701E-2</v>
      </c>
      <c r="R82" t="e">
        <f>Table1[[#This Row],[calc % H2 umol/h]]/Table1[[#This Row],[PCAT_Gee-pt/g-c3n4]]</f>
        <v>#DIV/0!</v>
      </c>
      <c r="S82">
        <v>0.57362778045974006</v>
      </c>
      <c r="T82">
        <v>4.2193951321178397E-2</v>
      </c>
      <c r="U82">
        <v>1.5634878014425899</v>
      </c>
      <c r="V82">
        <v>0.39087195036064898</v>
      </c>
      <c r="W82">
        <v>4.0565737336048499E-2</v>
      </c>
      <c r="X82">
        <v>3.8668949247124697E-2</v>
      </c>
    </row>
    <row r="83" spans="1:24" hidden="1" x14ac:dyDescent="0.25">
      <c r="A83">
        <v>317542</v>
      </c>
      <c r="B83" t="s">
        <v>184</v>
      </c>
      <c r="C83" t="s">
        <v>22</v>
      </c>
      <c r="D83">
        <v>5.0699999999999999E-3</v>
      </c>
      <c r="E83">
        <v>5</v>
      </c>
      <c r="H83" s="1">
        <v>44251.79614583333</v>
      </c>
      <c r="I83" t="s">
        <v>185</v>
      </c>
      <c r="J83">
        <v>6</v>
      </c>
      <c r="K83">
        <v>7</v>
      </c>
      <c r="L83">
        <v>0.85327699999999995</v>
      </c>
      <c r="M83">
        <v>99.485504648954006</v>
      </c>
      <c r="N83">
        <v>5.5564169710383401E-2</v>
      </c>
      <c r="O83">
        <v>3.6335767893412299E-3</v>
      </c>
      <c r="P83">
        <v>0.151446468422161</v>
      </c>
      <c r="Q83">
        <v>3.7861617105540299E-2</v>
      </c>
      <c r="R83" t="e">
        <f>Table1[[#This Row],[calc % H2 umol/h]]/Table1[[#This Row],[PCAT_Gee-pt/g-c3n4]]</f>
        <v>#DIV/0!</v>
      </c>
      <c r="S83">
        <v>0.39343276351496598</v>
      </c>
      <c r="T83">
        <v>2.6856616124071E-2</v>
      </c>
      <c r="U83">
        <v>1.0723457743809</v>
      </c>
      <c r="V83">
        <v>0.26808644359522599</v>
      </c>
      <c r="W83">
        <v>3.9247675227642699E-2</v>
      </c>
      <c r="X83">
        <v>2.62507425929599E-2</v>
      </c>
    </row>
    <row r="84" spans="1:24" hidden="1" x14ac:dyDescent="0.25">
      <c r="A84">
        <v>317543</v>
      </c>
      <c r="B84" t="s">
        <v>186</v>
      </c>
      <c r="C84" t="s">
        <v>22</v>
      </c>
      <c r="D84">
        <v>5.13E-3</v>
      </c>
      <c r="E84">
        <v>5</v>
      </c>
      <c r="H84" s="1">
        <v>44251.807754629626</v>
      </c>
      <c r="I84" t="s">
        <v>187</v>
      </c>
      <c r="J84">
        <v>6</v>
      </c>
      <c r="K84">
        <v>8</v>
      </c>
      <c r="L84">
        <v>0.85327699999999995</v>
      </c>
      <c r="M84">
        <v>99.538361136045296</v>
      </c>
      <c r="N84">
        <v>5.0086086647628897E-2</v>
      </c>
      <c r="O84">
        <v>3.1966539977923798E-3</v>
      </c>
      <c r="P84">
        <v>0.13651532956232099</v>
      </c>
      <c r="Q84">
        <v>3.4128832390580399E-2</v>
      </c>
      <c r="R84" t="e">
        <f>Table1[[#This Row],[calc % H2 umol/h]]/Table1[[#This Row],[PCAT_Gee-pt/g-c3n4]]</f>
        <v>#DIV/0!</v>
      </c>
      <c r="S84">
        <v>0.35250437234899701</v>
      </c>
      <c r="T84">
        <v>1.7668138603352399E-2</v>
      </c>
      <c r="U84">
        <v>0.96079078611067603</v>
      </c>
      <c r="V84">
        <v>0.24019769652766901</v>
      </c>
      <c r="W84">
        <v>3.8294169170136699E-2</v>
      </c>
      <c r="X84">
        <v>2.0754235787859201E-2</v>
      </c>
    </row>
    <row r="85" spans="1:24" hidden="1" x14ac:dyDescent="0.25">
      <c r="A85">
        <v>317544</v>
      </c>
      <c r="B85" t="s">
        <v>188</v>
      </c>
      <c r="C85" t="s">
        <v>22</v>
      </c>
      <c r="D85">
        <v>4.7699999999999999E-3</v>
      </c>
      <c r="E85">
        <v>5</v>
      </c>
      <c r="H85" s="1">
        <v>44251.819502314815</v>
      </c>
      <c r="I85" t="s">
        <v>189</v>
      </c>
      <c r="J85">
        <v>6</v>
      </c>
      <c r="K85">
        <v>9</v>
      </c>
      <c r="L85">
        <v>0.864452</v>
      </c>
      <c r="M85">
        <v>99.567366113594403</v>
      </c>
      <c r="N85">
        <v>4.4770899546227899E-2</v>
      </c>
      <c r="O85">
        <v>2.92065183984729E-3</v>
      </c>
      <c r="P85">
        <v>0.122028182184687</v>
      </c>
      <c r="Q85">
        <v>3.0507045546171899E-2</v>
      </c>
      <c r="R85" t="e">
        <f>Table1[[#This Row],[calc % H2 umol/h]]/Table1[[#This Row],[PCAT_Gee-pt/g-c3n4]]</f>
        <v>#DIV/0!</v>
      </c>
      <c r="S85">
        <v>0.33283060972258199</v>
      </c>
      <c r="T85">
        <v>1.9074818464237701E-2</v>
      </c>
      <c r="U85">
        <v>0.90716770695955096</v>
      </c>
      <c r="V85">
        <v>0.22679192673988699</v>
      </c>
      <c r="W85">
        <v>3.7551921233912197E-2</v>
      </c>
      <c r="X85">
        <v>1.7480455902879801E-2</v>
      </c>
    </row>
    <row r="86" spans="1:24" hidden="1" x14ac:dyDescent="0.25">
      <c r="A86">
        <v>317545</v>
      </c>
      <c r="B86" t="s">
        <v>190</v>
      </c>
      <c r="C86" t="s">
        <v>22</v>
      </c>
      <c r="D86">
        <v>5.0000000000000001E-3</v>
      </c>
      <c r="E86">
        <v>5</v>
      </c>
      <c r="H86" s="1">
        <v>44251.831250000003</v>
      </c>
      <c r="I86" t="s">
        <v>191</v>
      </c>
      <c r="J86">
        <v>6</v>
      </c>
      <c r="K86">
        <v>10</v>
      </c>
      <c r="L86">
        <v>0.85327699999999995</v>
      </c>
      <c r="M86">
        <v>99.5819372861082</v>
      </c>
      <c r="N86">
        <v>4.2035354102689201E-2</v>
      </c>
      <c r="O86">
        <v>2.2261664402669001E-3</v>
      </c>
      <c r="P86">
        <v>0.11457214174006899</v>
      </c>
      <c r="Q86">
        <v>2.86430354350172E-2</v>
      </c>
      <c r="R86" t="e">
        <f>Table1[[#This Row],[calc % H2 umol/h]]/Table1[[#This Row],[PCAT_Gee-pt/g-c3n4]]</f>
        <v>#DIV/0!</v>
      </c>
      <c r="S86">
        <v>0.32359753607014402</v>
      </c>
      <c r="T86">
        <v>1.3528548394976201E-2</v>
      </c>
      <c r="U86">
        <v>0.88200191388404903</v>
      </c>
      <c r="V86">
        <v>0.22050047847101201</v>
      </c>
      <c r="W86">
        <v>3.6849818773169903E-2</v>
      </c>
      <c r="X86">
        <v>1.55800049457813E-2</v>
      </c>
    </row>
    <row r="87" spans="1:24" x14ac:dyDescent="0.25">
      <c r="A87">
        <v>317546</v>
      </c>
      <c r="B87" t="s">
        <v>192</v>
      </c>
      <c r="C87" t="s">
        <v>22</v>
      </c>
      <c r="F87">
        <v>4.6600000000000001E-3</v>
      </c>
      <c r="G87">
        <v>5</v>
      </c>
      <c r="H87" s="1">
        <v>44251.84270833333</v>
      </c>
      <c r="I87" t="s">
        <v>193</v>
      </c>
      <c r="J87">
        <v>6</v>
      </c>
      <c r="K87">
        <v>11</v>
      </c>
      <c r="L87">
        <v>0.88395199999999996</v>
      </c>
      <c r="M87">
        <v>94.564025482859293</v>
      </c>
      <c r="N87">
        <v>2.737550864468</v>
      </c>
      <c r="O87">
        <v>3.9575758618814703E-2</v>
      </c>
      <c r="P87">
        <v>7.4615064476026696</v>
      </c>
      <c r="Q87">
        <v>1.8653766119006601</v>
      </c>
      <c r="R87">
        <f>Table1[[#This Row],[calc % H2 umol/h]]/Table1[[#This Row],[PCAT_Gee-pt/g-c3n4]]</f>
        <v>400.29541027911159</v>
      </c>
      <c r="S87">
        <v>1.89334707554132</v>
      </c>
      <c r="T87">
        <v>0.109210212014077</v>
      </c>
      <c r="U87">
        <v>5.1605329402515503</v>
      </c>
      <c r="V87">
        <v>1.29013323506288</v>
      </c>
      <c r="W87">
        <v>9.5919172857666296E-2</v>
      </c>
      <c r="X87">
        <v>0.70915740427368901</v>
      </c>
    </row>
    <row r="88" spans="1:24" hidden="1" x14ac:dyDescent="0.25">
      <c r="A88">
        <v>317547</v>
      </c>
      <c r="B88" t="s">
        <v>194</v>
      </c>
      <c r="C88" t="s">
        <v>22</v>
      </c>
      <c r="D88">
        <v>5.3099999999999996E-3</v>
      </c>
      <c r="E88">
        <v>5</v>
      </c>
      <c r="H88" s="1">
        <v>44251.853761574072</v>
      </c>
      <c r="I88" t="s">
        <v>195</v>
      </c>
      <c r="J88">
        <v>6</v>
      </c>
      <c r="K88">
        <v>12</v>
      </c>
      <c r="L88">
        <v>0.85057700000000003</v>
      </c>
      <c r="M88">
        <v>99.322961325571995</v>
      </c>
      <c r="N88">
        <v>6.62954049547341E-2</v>
      </c>
      <c r="O88">
        <v>4.5601432149629398E-3</v>
      </c>
      <c r="P88">
        <v>0.18069567142538001</v>
      </c>
      <c r="Q88">
        <v>4.5173917856345197E-2</v>
      </c>
      <c r="R88" t="e">
        <f>Table1[[#This Row],[calc % H2 umol/h]]/Table1[[#This Row],[PCAT_Gee-pt/g-c3n4]]</f>
        <v>#DIV/0!</v>
      </c>
      <c r="S88">
        <v>0.53581467194004995</v>
      </c>
      <c r="T88">
        <v>3.9057525917949698E-2</v>
      </c>
      <c r="U88">
        <v>1.46042387058175</v>
      </c>
      <c r="V88">
        <v>0.36510596764543801</v>
      </c>
      <c r="W88">
        <v>3.9501080570286097E-2</v>
      </c>
      <c r="X88">
        <v>3.5427516962857897E-2</v>
      </c>
    </row>
    <row r="89" spans="1:24" hidden="1" x14ac:dyDescent="0.25">
      <c r="A89">
        <v>317548</v>
      </c>
      <c r="B89" t="s">
        <v>196</v>
      </c>
      <c r="C89" t="s">
        <v>22</v>
      </c>
      <c r="D89">
        <v>4.8500000000000001E-3</v>
      </c>
      <c r="E89">
        <v>5</v>
      </c>
      <c r="H89" s="1">
        <v>44251.865312499998</v>
      </c>
      <c r="I89" t="s">
        <v>197</v>
      </c>
      <c r="J89">
        <v>6</v>
      </c>
      <c r="K89">
        <v>13</v>
      </c>
      <c r="L89">
        <v>0.85612699999999997</v>
      </c>
      <c r="M89">
        <v>99.503462463235707</v>
      </c>
      <c r="N89">
        <v>5.3141744348315298E-2</v>
      </c>
      <c r="O89">
        <v>2.9559450406421699E-3</v>
      </c>
      <c r="P89">
        <v>0.14484387239645399</v>
      </c>
      <c r="Q89">
        <v>3.6210968099113602E-2</v>
      </c>
      <c r="R89" t="e">
        <f>Table1[[#This Row],[calc % H2 umol/h]]/Table1[[#This Row],[PCAT_Gee-pt/g-c3n4]]</f>
        <v>#DIV/0!</v>
      </c>
      <c r="S89">
        <v>0.38121663401505901</v>
      </c>
      <c r="T89">
        <v>2.2249639346037499E-2</v>
      </c>
      <c r="U89">
        <v>1.0390493230851801</v>
      </c>
      <c r="V89">
        <v>0.25976233077129701</v>
      </c>
      <c r="W89">
        <v>3.8507594225708902E-2</v>
      </c>
      <c r="X89">
        <v>2.3671564175203798E-2</v>
      </c>
    </row>
    <row r="90" spans="1:24" hidden="1" x14ac:dyDescent="0.25">
      <c r="A90">
        <v>317549</v>
      </c>
      <c r="B90" t="s">
        <v>198</v>
      </c>
      <c r="C90" t="s">
        <v>22</v>
      </c>
      <c r="D90">
        <v>5.2300000000000003E-3</v>
      </c>
      <c r="E90">
        <v>5</v>
      </c>
      <c r="H90" s="1">
        <v>44251.876967592594</v>
      </c>
      <c r="I90" t="s">
        <v>199</v>
      </c>
      <c r="J90">
        <v>6</v>
      </c>
      <c r="K90">
        <v>14</v>
      </c>
      <c r="L90">
        <v>0.85612699999999997</v>
      </c>
      <c r="M90">
        <v>99.5489379629946</v>
      </c>
      <c r="N90">
        <v>4.62351932715903E-2</v>
      </c>
      <c r="O90">
        <v>2.5816253798002699E-3</v>
      </c>
      <c r="P90">
        <v>0.12601928138755</v>
      </c>
      <c r="Q90">
        <v>3.1504820346887702E-2</v>
      </c>
      <c r="R90" t="e">
        <f>Table1[[#This Row],[calc % H2 umol/h]]/Table1[[#This Row],[PCAT_Gee-pt/g-c3n4]]</f>
        <v>#DIV/0!</v>
      </c>
      <c r="S90">
        <v>0.34788459147158901</v>
      </c>
      <c r="T90">
        <v>1.7854823639133401E-2</v>
      </c>
      <c r="U90">
        <v>0.94819904754219897</v>
      </c>
      <c r="V90">
        <v>0.23704976188554899</v>
      </c>
      <c r="W90">
        <v>3.83559990750406E-2</v>
      </c>
      <c r="X90">
        <v>1.8586253187184001E-2</v>
      </c>
    </row>
    <row r="91" spans="1:24" x14ac:dyDescent="0.25">
      <c r="A91">
        <v>317550</v>
      </c>
      <c r="B91" t="s">
        <v>200</v>
      </c>
      <c r="C91" t="s">
        <v>22</v>
      </c>
      <c r="F91">
        <v>4.9100000000000003E-3</v>
      </c>
      <c r="G91">
        <v>5</v>
      </c>
      <c r="H91" s="1">
        <v>44251.888402777775</v>
      </c>
      <c r="I91" t="s">
        <v>201</v>
      </c>
      <c r="J91">
        <v>6</v>
      </c>
      <c r="K91">
        <v>15</v>
      </c>
      <c r="L91">
        <v>0.88395199999999996</v>
      </c>
      <c r="M91">
        <v>94.671336617704497</v>
      </c>
      <c r="N91">
        <v>2.6691779144913999</v>
      </c>
      <c r="O91">
        <v>1.88793578554983E-2</v>
      </c>
      <c r="P91">
        <v>7.2751481907703699</v>
      </c>
      <c r="Q91">
        <v>1.81878704769259</v>
      </c>
      <c r="R91">
        <f>Table1[[#This Row],[calc % H2 umol/h]]/Table1[[#This Row],[PCAT_Gee-pt/g-c3n4]]</f>
        <v>370.42506062985541</v>
      </c>
      <c r="S91">
        <v>1.86666153619288</v>
      </c>
      <c r="T91">
        <v>0.10789676516699</v>
      </c>
      <c r="U91">
        <v>5.0877984656192901</v>
      </c>
      <c r="V91">
        <v>1.2719496164048201</v>
      </c>
      <c r="W91">
        <v>9.4867142864673307E-2</v>
      </c>
      <c r="X91">
        <v>0.69795678874646006</v>
      </c>
    </row>
    <row r="92" spans="1:24" x14ac:dyDescent="0.25">
      <c r="A92">
        <v>317551</v>
      </c>
      <c r="B92" t="s">
        <v>202</v>
      </c>
      <c r="C92" t="s">
        <v>22</v>
      </c>
      <c r="F92">
        <v>5.0400000000000002E-3</v>
      </c>
      <c r="G92">
        <v>5</v>
      </c>
      <c r="H92" s="1">
        <v>44251.900069444448</v>
      </c>
      <c r="I92" t="s">
        <v>203</v>
      </c>
      <c r="J92">
        <v>7</v>
      </c>
      <c r="K92">
        <v>1</v>
      </c>
      <c r="L92">
        <v>0.87562700000000004</v>
      </c>
      <c r="M92">
        <v>93.838899371510607</v>
      </c>
      <c r="N92">
        <v>3.15684373195309</v>
      </c>
      <c r="O92">
        <v>2.5862103371951401E-2</v>
      </c>
      <c r="P92">
        <v>8.60433687854764</v>
      </c>
      <c r="Q92">
        <v>2.15108421963691</v>
      </c>
      <c r="R92">
        <f>Table1[[#This Row],[calc % H2 umol/h]]/Table1[[#This Row],[PCAT_Gee-pt/g-c3n4]]</f>
        <v>426.80242453113294</v>
      </c>
      <c r="S92">
        <v>2.1681197771461802</v>
      </c>
      <c r="T92">
        <v>0.11566190715346999</v>
      </c>
      <c r="U92">
        <v>5.90945721094206</v>
      </c>
      <c r="V92">
        <v>1.4773643027355099</v>
      </c>
      <c r="W92">
        <v>9.7093251414701598E-2</v>
      </c>
      <c r="X92">
        <v>0.73904386797535004</v>
      </c>
    </row>
    <row r="93" spans="1:24" hidden="1" x14ac:dyDescent="0.25">
      <c r="A93">
        <v>317552</v>
      </c>
      <c r="B93" t="s">
        <v>204</v>
      </c>
      <c r="C93" t="s">
        <v>22</v>
      </c>
      <c r="D93">
        <v>5.0099999999999997E-3</v>
      </c>
      <c r="E93">
        <v>5</v>
      </c>
      <c r="H93" s="1">
        <v>44251.911145833335</v>
      </c>
      <c r="I93" t="s">
        <v>205</v>
      </c>
      <c r="J93">
        <v>7</v>
      </c>
      <c r="K93">
        <v>2</v>
      </c>
      <c r="L93">
        <v>0.85057700000000003</v>
      </c>
      <c r="M93">
        <v>99.224666547881498</v>
      </c>
      <c r="N93">
        <v>7.7614574407671597E-2</v>
      </c>
      <c r="O93">
        <v>5.2802454694657703E-3</v>
      </c>
      <c r="P93">
        <v>0.211547356028148</v>
      </c>
      <c r="Q93">
        <v>5.2886839007037001E-2</v>
      </c>
      <c r="R93" t="e">
        <f>Table1[[#This Row],[calc % H2 umol/h]]/Table1[[#This Row],[PCAT_Gee-pt/g-c3n4]]</f>
        <v>#DIV/0!</v>
      </c>
      <c r="S93">
        <v>0.61832468391501105</v>
      </c>
      <c r="T93">
        <v>4.6776458276668598E-2</v>
      </c>
      <c r="U93">
        <v>1.6853142988597201</v>
      </c>
      <c r="V93">
        <v>0.42132857471493101</v>
      </c>
      <c r="W93">
        <v>4.0636259778188202E-2</v>
      </c>
      <c r="X93">
        <v>3.87579340176308E-2</v>
      </c>
    </row>
    <row r="94" spans="1:24" hidden="1" x14ac:dyDescent="0.25">
      <c r="A94">
        <v>317553</v>
      </c>
      <c r="B94" t="s">
        <v>206</v>
      </c>
      <c r="C94" t="s">
        <v>22</v>
      </c>
      <c r="D94">
        <v>5.1399999999999996E-3</v>
      </c>
      <c r="E94">
        <v>5</v>
      </c>
      <c r="H94" s="1">
        <v>44251.922488425924</v>
      </c>
      <c r="I94" t="s">
        <v>207</v>
      </c>
      <c r="J94">
        <v>7</v>
      </c>
      <c r="K94">
        <v>3</v>
      </c>
      <c r="L94">
        <v>0.85057700000000003</v>
      </c>
      <c r="M94">
        <v>99.470317603116001</v>
      </c>
      <c r="N94">
        <v>5.3428752362640601E-2</v>
      </c>
      <c r="O94">
        <v>3.5860254085692302E-3</v>
      </c>
      <c r="P94">
        <v>0.14562614540449101</v>
      </c>
      <c r="Q94">
        <v>3.6406536351122801E-2</v>
      </c>
      <c r="R94" t="e">
        <f>Table1[[#This Row],[calc % H2 umol/h]]/Table1[[#This Row],[PCAT_Gee-pt/g-c3n4]]</f>
        <v>#DIV/0!</v>
      </c>
      <c r="S94">
        <v>0.41085760037060398</v>
      </c>
      <c r="T94">
        <v>2.9449600025067701E-2</v>
      </c>
      <c r="U94">
        <v>1.1198391503887399</v>
      </c>
      <c r="V94">
        <v>0.27995978759718598</v>
      </c>
      <c r="W94">
        <v>3.9865857073903298E-2</v>
      </c>
      <c r="X94">
        <v>2.55301870768531E-2</v>
      </c>
    </row>
    <row r="95" spans="1:24" hidden="1" x14ac:dyDescent="0.25">
      <c r="A95">
        <v>317554</v>
      </c>
      <c r="B95" t="s">
        <v>208</v>
      </c>
      <c r="C95" t="s">
        <v>22</v>
      </c>
      <c r="D95">
        <v>5.1599999999999997E-3</v>
      </c>
      <c r="E95">
        <v>5</v>
      </c>
      <c r="H95" s="1">
        <v>44251.93409722222</v>
      </c>
      <c r="I95" t="s">
        <v>209</v>
      </c>
      <c r="J95">
        <v>7</v>
      </c>
      <c r="K95">
        <v>4</v>
      </c>
      <c r="L95">
        <v>0.84772700000000001</v>
      </c>
      <c r="M95">
        <v>99.521285728964102</v>
      </c>
      <c r="N95">
        <v>5.1145588382209999E-2</v>
      </c>
      <c r="O95">
        <v>2.9827040932603899E-3</v>
      </c>
      <c r="P95">
        <v>0.13940312212407099</v>
      </c>
      <c r="Q95">
        <v>3.4850780531017901E-2</v>
      </c>
      <c r="R95" t="e">
        <f>Table1[[#This Row],[calc % H2 umol/h]]/Table1[[#This Row],[PCAT_Gee-pt/g-c3n4]]</f>
        <v>#DIV/0!</v>
      </c>
      <c r="S95">
        <v>0.36588682287358598</v>
      </c>
      <c r="T95">
        <v>2.4052117143648698E-2</v>
      </c>
      <c r="U95">
        <v>0.997266178100642</v>
      </c>
      <c r="V95">
        <v>0.24931654452516</v>
      </c>
      <c r="W95">
        <v>3.9331330965620699E-2</v>
      </c>
      <c r="X95">
        <v>2.2350528814434001E-2</v>
      </c>
    </row>
    <row r="96" spans="1:24" x14ac:dyDescent="0.25">
      <c r="A96">
        <v>317555</v>
      </c>
      <c r="B96" t="s">
        <v>210</v>
      </c>
      <c r="C96" t="s">
        <v>22</v>
      </c>
      <c r="F96">
        <v>5.1500000000000001E-3</v>
      </c>
      <c r="G96">
        <v>5</v>
      </c>
      <c r="H96" s="1">
        <v>44251.945439814815</v>
      </c>
      <c r="I96" t="s">
        <v>211</v>
      </c>
      <c r="J96">
        <v>7</v>
      </c>
      <c r="K96">
        <v>5</v>
      </c>
      <c r="L96">
        <v>0.86722699999999997</v>
      </c>
      <c r="M96">
        <v>94.700500183318297</v>
      </c>
      <c r="N96">
        <v>2.6334504462708299</v>
      </c>
      <c r="O96">
        <v>1.41898536726881E-2</v>
      </c>
      <c r="P96">
        <v>7.1777689099159403</v>
      </c>
      <c r="Q96">
        <v>1.79444222747898</v>
      </c>
      <c r="R96">
        <f>Table1[[#This Row],[calc % H2 umol/h]]/Table1[[#This Row],[PCAT_Gee-pt/g-c3n4]]</f>
        <v>348.43538397650099</v>
      </c>
      <c r="S96">
        <v>1.8637706679838699</v>
      </c>
      <c r="T96">
        <v>0.112472899592247</v>
      </c>
      <c r="U96">
        <v>5.0799190752997703</v>
      </c>
      <c r="V96">
        <v>1.2699797688249399</v>
      </c>
      <c r="W96">
        <v>9.5958467902478597E-2</v>
      </c>
      <c r="X96">
        <v>0.706320234524487</v>
      </c>
    </row>
    <row r="97" spans="1:24" hidden="1" x14ac:dyDescent="0.25">
      <c r="A97">
        <v>317556</v>
      </c>
      <c r="B97" t="s">
        <v>212</v>
      </c>
      <c r="C97" t="s">
        <v>22</v>
      </c>
      <c r="D97">
        <v>5.0000000000000001E-3</v>
      </c>
      <c r="E97">
        <v>5</v>
      </c>
      <c r="H97" s="1">
        <v>44251.95652777778</v>
      </c>
      <c r="I97" t="s">
        <v>213</v>
      </c>
      <c r="J97">
        <v>7</v>
      </c>
      <c r="K97">
        <v>6</v>
      </c>
      <c r="L97">
        <v>0.84217699999999995</v>
      </c>
      <c r="M97">
        <v>99.305888629087804</v>
      </c>
      <c r="N97">
        <v>6.8969379168386302E-2</v>
      </c>
      <c r="O97">
        <v>4.1368248091116899E-3</v>
      </c>
      <c r="P97">
        <v>0.18798389247539099</v>
      </c>
      <c r="Q97">
        <v>4.6995973118847699E-2</v>
      </c>
      <c r="R97" t="e">
        <f>Table1[[#This Row],[calc % H2 umol/h]]/Table1[[#This Row],[PCAT_Gee-pt/g-c3n4]]</f>
        <v>#DIV/0!</v>
      </c>
      <c r="S97">
        <v>0.54940390619688995</v>
      </c>
      <c r="T97">
        <v>4.0744311419008999E-2</v>
      </c>
      <c r="U97">
        <v>1.49746287516846</v>
      </c>
      <c r="V97">
        <v>0.374365718792117</v>
      </c>
      <c r="W97">
        <v>4.0193832668616203E-2</v>
      </c>
      <c r="X97">
        <v>3.5544252878288302E-2</v>
      </c>
    </row>
    <row r="98" spans="1:24" hidden="1" x14ac:dyDescent="0.25">
      <c r="A98">
        <v>317557</v>
      </c>
      <c r="B98" t="s">
        <v>214</v>
      </c>
      <c r="C98" t="s">
        <v>22</v>
      </c>
      <c r="D98">
        <v>5.1799999999999997E-3</v>
      </c>
      <c r="E98">
        <v>5</v>
      </c>
      <c r="H98" s="1">
        <v>44251.968136574076</v>
      </c>
      <c r="I98" t="s">
        <v>215</v>
      </c>
      <c r="J98">
        <v>7</v>
      </c>
      <c r="K98">
        <v>7</v>
      </c>
      <c r="L98">
        <v>0.85057700000000003</v>
      </c>
      <c r="M98">
        <v>99.496326423678298</v>
      </c>
      <c r="N98">
        <v>5.2660526613149197E-2</v>
      </c>
      <c r="O98">
        <v>3.2383418013682301E-3</v>
      </c>
      <c r="P98">
        <v>0.14353225869084299</v>
      </c>
      <c r="Q98">
        <v>3.58830646727109E-2</v>
      </c>
      <c r="R98" t="e">
        <f>Table1[[#This Row],[calc % H2 umol/h]]/Table1[[#This Row],[PCAT_Gee-pt/g-c3n4]]</f>
        <v>#DIV/0!</v>
      </c>
      <c r="S98">
        <v>0.386671507593494</v>
      </c>
      <c r="T98">
        <v>2.3262642339745902E-2</v>
      </c>
      <c r="U98">
        <v>1.05391720185399</v>
      </c>
      <c r="V98">
        <v>0.26347930046349799</v>
      </c>
      <c r="W98">
        <v>3.9694271601967798E-2</v>
      </c>
      <c r="X98">
        <v>2.4647270513055399E-2</v>
      </c>
    </row>
    <row r="99" spans="1:24" hidden="1" x14ac:dyDescent="0.25">
      <c r="A99">
        <v>317558</v>
      </c>
      <c r="B99" t="s">
        <v>216</v>
      </c>
      <c r="C99" t="s">
        <v>22</v>
      </c>
      <c r="D99">
        <v>5.13E-3</v>
      </c>
      <c r="E99">
        <v>5</v>
      </c>
      <c r="H99" s="1">
        <v>44251.979675925926</v>
      </c>
      <c r="I99" t="s">
        <v>217</v>
      </c>
      <c r="J99">
        <v>7</v>
      </c>
      <c r="K99">
        <v>8</v>
      </c>
      <c r="L99">
        <v>0.84495200000000004</v>
      </c>
      <c r="M99">
        <v>99.543510366695202</v>
      </c>
      <c r="N99">
        <v>4.9043939871796803E-2</v>
      </c>
      <c r="O99">
        <v>2.8736430493412901E-3</v>
      </c>
      <c r="P99">
        <v>0.133674839915847</v>
      </c>
      <c r="Q99">
        <v>3.3418709978961701E-2</v>
      </c>
      <c r="R99" t="e">
        <f>Table1[[#This Row],[calc % H2 umol/h]]/Table1[[#This Row],[PCAT_Gee-pt/g-c3n4]]</f>
        <v>#DIV/0!</v>
      </c>
      <c r="S99">
        <v>0.34862391739496601</v>
      </c>
      <c r="T99">
        <v>1.9874569310144301E-2</v>
      </c>
      <c r="U99">
        <v>0.95021416449062102</v>
      </c>
      <c r="V99">
        <v>0.237553541122655</v>
      </c>
      <c r="W99">
        <v>3.86520810743523E-2</v>
      </c>
      <c r="X99">
        <v>2.01696949636327E-2</v>
      </c>
    </row>
    <row r="100" spans="1:24" hidden="1" x14ac:dyDescent="0.25">
      <c r="A100">
        <v>317559</v>
      </c>
      <c r="B100" t="s">
        <v>218</v>
      </c>
      <c r="C100" t="s">
        <v>22</v>
      </c>
      <c r="D100">
        <v>5.0899999999999999E-3</v>
      </c>
      <c r="E100">
        <v>5</v>
      </c>
      <c r="H100" s="1">
        <v>44251.991469907407</v>
      </c>
      <c r="I100" t="s">
        <v>219</v>
      </c>
      <c r="J100">
        <v>7</v>
      </c>
      <c r="K100">
        <v>9</v>
      </c>
      <c r="L100">
        <v>0.85327699999999995</v>
      </c>
      <c r="M100">
        <v>99.563892851760201</v>
      </c>
      <c r="N100">
        <v>4.4854181084031101E-2</v>
      </c>
      <c r="O100">
        <v>2.3865335526566198E-3</v>
      </c>
      <c r="P100">
        <v>0.122255175494419</v>
      </c>
      <c r="Q100">
        <v>3.0563793873604798E-2</v>
      </c>
      <c r="R100" t="e">
        <f>Table1[[#This Row],[calc % H2 umol/h]]/Table1[[#This Row],[PCAT_Gee-pt/g-c3n4]]</f>
        <v>#DIV/0!</v>
      </c>
      <c r="S100">
        <v>0.33615871214584198</v>
      </c>
      <c r="T100">
        <v>1.5347131377975101E-2</v>
      </c>
      <c r="U100">
        <v>0.91623882889257002</v>
      </c>
      <c r="V100">
        <v>0.22905970722314201</v>
      </c>
      <c r="W100">
        <v>3.8344328005616601E-2</v>
      </c>
      <c r="X100">
        <v>1.6749927004300499E-2</v>
      </c>
    </row>
    <row r="101" spans="1:24" hidden="1" x14ac:dyDescent="0.25">
      <c r="A101">
        <v>317560</v>
      </c>
      <c r="B101" t="s">
        <v>220</v>
      </c>
      <c r="C101" t="s">
        <v>22</v>
      </c>
      <c r="D101">
        <v>5.3200000000000001E-3</v>
      </c>
      <c r="E101">
        <v>5</v>
      </c>
      <c r="H101" s="1">
        <v>44252.003263888888</v>
      </c>
      <c r="I101" t="s">
        <v>221</v>
      </c>
      <c r="J101">
        <v>7</v>
      </c>
      <c r="K101">
        <v>10</v>
      </c>
      <c r="L101">
        <v>0.84495200000000004</v>
      </c>
      <c r="M101">
        <v>99.575447604099793</v>
      </c>
      <c r="N101">
        <v>4.1905194294436898E-2</v>
      </c>
      <c r="O101">
        <v>2.2080075408127098E-3</v>
      </c>
      <c r="P101">
        <v>0.11421737636891199</v>
      </c>
      <c r="Q101">
        <v>2.8554344092227998E-2</v>
      </c>
      <c r="R101" t="e">
        <f>Table1[[#This Row],[calc % H2 umol/h]]/Table1[[#This Row],[PCAT_Gee-pt/g-c3n4]]</f>
        <v>#DIV/0!</v>
      </c>
      <c r="S101">
        <v>0.32973456734496098</v>
      </c>
      <c r="T101">
        <v>1.6954207074689299E-2</v>
      </c>
      <c r="U101">
        <v>0.89872909109216503</v>
      </c>
      <c r="V101">
        <v>0.22468227277304101</v>
      </c>
      <c r="W101">
        <v>3.7582249844320098E-2</v>
      </c>
      <c r="X101">
        <v>1.53303844164686E-2</v>
      </c>
    </row>
    <row r="102" spans="1:24" x14ac:dyDescent="0.25">
      <c r="A102">
        <v>317561</v>
      </c>
      <c r="B102" t="s">
        <v>222</v>
      </c>
      <c r="C102" t="s">
        <v>22</v>
      </c>
      <c r="F102">
        <v>4.9300000000000004E-3</v>
      </c>
      <c r="G102">
        <v>5</v>
      </c>
      <c r="H102" s="1">
        <v>44252.014780092592</v>
      </c>
      <c r="I102" t="s">
        <v>223</v>
      </c>
      <c r="J102">
        <v>7</v>
      </c>
      <c r="K102">
        <v>11</v>
      </c>
      <c r="L102">
        <v>0.87562700000000004</v>
      </c>
      <c r="M102">
        <v>94.197721336566602</v>
      </c>
      <c r="N102">
        <v>3.2035341676167</v>
      </c>
      <c r="O102">
        <v>4.1232011136482102E-2</v>
      </c>
      <c r="P102">
        <v>8.7315969748867506</v>
      </c>
      <c r="Q102">
        <v>2.1828992437216801</v>
      </c>
      <c r="R102">
        <f>Table1[[#This Row],[calc % H2 umol/h]]/Table1[[#This Row],[PCAT_Gee-pt/g-c3n4]]</f>
        <v>442.77875126200405</v>
      </c>
      <c r="S102">
        <v>1.8215108539937499</v>
      </c>
      <c r="T102">
        <v>0.112491526534922</v>
      </c>
      <c r="U102">
        <v>4.9647351425902402</v>
      </c>
      <c r="V102">
        <v>1.24118378564756</v>
      </c>
      <c r="W102">
        <v>9.3600345018153605E-2</v>
      </c>
      <c r="X102">
        <v>0.68363329680472595</v>
      </c>
    </row>
    <row r="103" spans="1:24" hidden="1" x14ac:dyDescent="0.25">
      <c r="A103">
        <v>317562</v>
      </c>
      <c r="B103" t="s">
        <v>224</v>
      </c>
      <c r="C103" t="s">
        <v>22</v>
      </c>
      <c r="D103">
        <v>4.8999999999999998E-3</v>
      </c>
      <c r="E103">
        <v>5</v>
      </c>
      <c r="H103" s="1">
        <v>44252.025891203702</v>
      </c>
      <c r="I103" t="s">
        <v>225</v>
      </c>
      <c r="J103">
        <v>7</v>
      </c>
      <c r="K103">
        <v>12</v>
      </c>
      <c r="L103">
        <v>0.84772700000000001</v>
      </c>
      <c r="M103">
        <v>99.323378870778896</v>
      </c>
      <c r="N103">
        <v>6.6006838386270694E-2</v>
      </c>
      <c r="O103">
        <v>4.1112266217322203E-3</v>
      </c>
      <c r="P103">
        <v>0.179909150400658</v>
      </c>
      <c r="Q103">
        <v>4.4977287600164499E-2</v>
      </c>
      <c r="R103" t="e">
        <f>Table1[[#This Row],[calc % H2 umol/h]]/Table1[[#This Row],[PCAT_Gee-pt/g-c3n4]]</f>
        <v>#DIV/0!</v>
      </c>
      <c r="S103">
        <v>0.53633566843167502</v>
      </c>
      <c r="T103">
        <v>3.8152437263004803E-2</v>
      </c>
      <c r="U103">
        <v>1.46184390581539</v>
      </c>
      <c r="V103">
        <v>0.36546097645384901</v>
      </c>
      <c r="W103">
        <v>4.0036198647600399E-2</v>
      </c>
      <c r="X103">
        <v>3.4242423755540097E-2</v>
      </c>
    </row>
    <row r="104" spans="1:24" hidden="1" x14ac:dyDescent="0.25">
      <c r="A104">
        <v>317563</v>
      </c>
      <c r="B104" t="s">
        <v>226</v>
      </c>
      <c r="C104" t="s">
        <v>22</v>
      </c>
      <c r="D104">
        <v>5.0400000000000002E-3</v>
      </c>
      <c r="E104">
        <v>5</v>
      </c>
      <c r="H104" s="1">
        <v>44252.037488425929</v>
      </c>
      <c r="I104" t="s">
        <v>227</v>
      </c>
      <c r="J104">
        <v>7</v>
      </c>
      <c r="K104">
        <v>13</v>
      </c>
      <c r="L104">
        <v>0.85057700000000003</v>
      </c>
      <c r="M104">
        <v>99.502468268405394</v>
      </c>
      <c r="N104">
        <v>5.2664557185545399E-2</v>
      </c>
      <c r="O104">
        <v>3.46294984748673E-3</v>
      </c>
      <c r="P104">
        <v>0.14354324447463701</v>
      </c>
      <c r="Q104">
        <v>3.5885811118659301E-2</v>
      </c>
      <c r="R104" t="e">
        <f>Table1[[#This Row],[calc % H2 umol/h]]/Table1[[#This Row],[PCAT_Gee-pt/g-c3n4]]</f>
        <v>#DIV/0!</v>
      </c>
      <c r="S104">
        <v>0.38245624843008602</v>
      </c>
      <c r="T104">
        <v>2.3770860293399101E-2</v>
      </c>
      <c r="U104">
        <v>1.0424280332564999</v>
      </c>
      <c r="V104">
        <v>0.26060700831412498</v>
      </c>
      <c r="W104">
        <v>3.9464238579628101E-2</v>
      </c>
      <c r="X104">
        <v>2.2946687399321999E-2</v>
      </c>
    </row>
    <row r="105" spans="1:24" hidden="1" x14ac:dyDescent="0.25">
      <c r="A105">
        <v>317564</v>
      </c>
      <c r="B105" t="s">
        <v>228</v>
      </c>
      <c r="C105" t="s">
        <v>22</v>
      </c>
      <c r="D105">
        <v>5.1000000000000004E-3</v>
      </c>
      <c r="E105">
        <v>5</v>
      </c>
      <c r="H105" s="1">
        <v>44252.049317129633</v>
      </c>
      <c r="I105" t="s">
        <v>229</v>
      </c>
      <c r="J105">
        <v>7</v>
      </c>
      <c r="K105">
        <v>14</v>
      </c>
      <c r="L105">
        <v>0.84217699999999995</v>
      </c>
      <c r="M105">
        <v>99.534928815084101</v>
      </c>
      <c r="N105">
        <v>4.6752060346569799E-2</v>
      </c>
      <c r="O105">
        <v>2.8005347490673901E-3</v>
      </c>
      <c r="P105">
        <v>0.12742806142615001</v>
      </c>
      <c r="Q105">
        <v>3.1857015356537503E-2</v>
      </c>
      <c r="R105" t="e">
        <f>Table1[[#This Row],[calc % H2 umol/h]]/Table1[[#This Row],[PCAT_Gee-pt/g-c3n4]]</f>
        <v>#DIV/0!</v>
      </c>
      <c r="S105">
        <v>0.36112531558442201</v>
      </c>
      <c r="T105">
        <v>1.7253478690403602E-2</v>
      </c>
      <c r="U105">
        <v>0.98428814806673803</v>
      </c>
      <c r="V105">
        <v>0.24607203701668401</v>
      </c>
      <c r="W105">
        <v>3.8588225296068597E-2</v>
      </c>
      <c r="X105">
        <v>1.8605583688745299E-2</v>
      </c>
    </row>
    <row r="106" spans="1:24" x14ac:dyDescent="0.25">
      <c r="A106">
        <v>317565</v>
      </c>
      <c r="B106" t="s">
        <v>230</v>
      </c>
      <c r="C106" t="s">
        <v>22</v>
      </c>
      <c r="F106">
        <v>5.0400000000000002E-3</v>
      </c>
      <c r="G106">
        <v>5</v>
      </c>
      <c r="H106" s="1">
        <v>44252.060729166667</v>
      </c>
      <c r="I106" t="s">
        <v>231</v>
      </c>
      <c r="J106">
        <v>7</v>
      </c>
      <c r="K106">
        <v>15</v>
      </c>
      <c r="L106">
        <v>0.87007699999999999</v>
      </c>
      <c r="M106">
        <v>94.535791624075898</v>
      </c>
      <c r="N106">
        <v>2.8351879167766598</v>
      </c>
      <c r="O106">
        <v>2.0135528202547701E-2</v>
      </c>
      <c r="P106">
        <v>7.7276273459508102</v>
      </c>
      <c r="Q106">
        <v>1.9319068364876999</v>
      </c>
      <c r="R106">
        <f>Table1[[#This Row],[calc % H2 umol/h]]/Table1[[#This Row],[PCAT_Gee-pt/g-c3n4]]</f>
        <v>383.31484850946424</v>
      </c>
      <c r="S106">
        <v>1.84501966005189</v>
      </c>
      <c r="T106">
        <v>0.108629782259643</v>
      </c>
      <c r="U106">
        <v>5.0288110690890102</v>
      </c>
      <c r="V106">
        <v>1.2572027672722501</v>
      </c>
      <c r="W106">
        <v>9.4924875556115895E-2</v>
      </c>
      <c r="X106">
        <v>0.68907592353935099</v>
      </c>
    </row>
    <row r="107" spans="1:24" x14ac:dyDescent="0.25">
      <c r="A107">
        <v>317566</v>
      </c>
      <c r="B107" t="s">
        <v>232</v>
      </c>
      <c r="C107" t="s">
        <v>22</v>
      </c>
      <c r="F107">
        <v>4.9899999999999996E-3</v>
      </c>
      <c r="G107">
        <v>5</v>
      </c>
      <c r="H107" s="1">
        <v>44252.072453703702</v>
      </c>
      <c r="I107" t="s">
        <v>233</v>
      </c>
      <c r="J107">
        <v>8</v>
      </c>
      <c r="K107">
        <v>1</v>
      </c>
      <c r="L107">
        <v>0.88395199999999996</v>
      </c>
      <c r="M107">
        <v>93.543092656526596</v>
      </c>
      <c r="N107">
        <v>3.4854644905533001</v>
      </c>
      <c r="O107">
        <v>3.13920499426011E-2</v>
      </c>
      <c r="P107">
        <v>9.5000301571410493</v>
      </c>
      <c r="Q107">
        <v>2.3750075392852601</v>
      </c>
      <c r="R107">
        <f>Table1[[#This Row],[calc % H2 umol/h]]/Table1[[#This Row],[PCAT_Gee-pt/g-c3n4]]</f>
        <v>475.95341468642488</v>
      </c>
      <c r="S107">
        <v>2.1481344776996001</v>
      </c>
      <c r="T107">
        <v>0.111427362516406</v>
      </c>
      <c r="U107">
        <v>5.8549850027308796</v>
      </c>
      <c r="V107">
        <v>1.4637462506827199</v>
      </c>
      <c r="W107">
        <v>9.5777502081713595E-2</v>
      </c>
      <c r="X107">
        <v>0.72753087313878995</v>
      </c>
    </row>
    <row r="108" spans="1:24" hidden="1" x14ac:dyDescent="0.25">
      <c r="A108">
        <v>317567</v>
      </c>
      <c r="B108" t="s">
        <v>234</v>
      </c>
      <c r="C108" t="s">
        <v>22</v>
      </c>
      <c r="D108">
        <v>4.9399999999999999E-3</v>
      </c>
      <c r="E108">
        <v>5</v>
      </c>
      <c r="H108" s="1">
        <v>44252.08357638889</v>
      </c>
      <c r="I108" t="s">
        <v>235</v>
      </c>
      <c r="J108">
        <v>8</v>
      </c>
      <c r="K108">
        <v>2</v>
      </c>
      <c r="L108">
        <v>0.84495200000000004</v>
      </c>
      <c r="M108">
        <v>99.214946819292607</v>
      </c>
      <c r="N108">
        <v>7.6725416994656806E-2</v>
      </c>
      <c r="O108">
        <v>4.9928820799593002E-3</v>
      </c>
      <c r="P108">
        <v>0.209123856302077</v>
      </c>
      <c r="Q108">
        <v>5.2280964075519298E-2</v>
      </c>
      <c r="R108" t="e">
        <f>Table1[[#This Row],[calc % H2 umol/h]]/Table1[[#This Row],[PCAT_Gee-pt/g-c3n4]]</f>
        <v>#DIV/0!</v>
      </c>
      <c r="S108">
        <v>0.628159690985852</v>
      </c>
      <c r="T108">
        <v>4.64751062803124E-2</v>
      </c>
      <c r="U108">
        <v>1.7121207299743999</v>
      </c>
      <c r="V108">
        <v>0.42803018249360197</v>
      </c>
      <c r="W108">
        <v>4.1515058332302499E-2</v>
      </c>
      <c r="X108">
        <v>3.8653014394565199E-2</v>
      </c>
    </row>
    <row r="109" spans="1:24" hidden="1" x14ac:dyDescent="0.25">
      <c r="A109">
        <v>317568</v>
      </c>
      <c r="B109" t="s">
        <v>236</v>
      </c>
      <c r="C109" t="s">
        <v>22</v>
      </c>
      <c r="D109">
        <v>4.8399999999999997E-3</v>
      </c>
      <c r="E109">
        <v>5</v>
      </c>
      <c r="H109" s="1">
        <v>44252.095023148147</v>
      </c>
      <c r="I109" t="s">
        <v>237</v>
      </c>
      <c r="J109">
        <v>8</v>
      </c>
      <c r="K109">
        <v>3</v>
      </c>
      <c r="L109">
        <v>0.85327699999999995</v>
      </c>
      <c r="M109">
        <v>99.462609976394006</v>
      </c>
      <c r="N109">
        <v>5.3913230490669699E-2</v>
      </c>
      <c r="O109">
        <v>3.4355396455085902E-3</v>
      </c>
      <c r="P109">
        <v>0.14694664568192201</v>
      </c>
      <c r="Q109">
        <v>3.6736661420480599E-2</v>
      </c>
      <c r="R109" t="e">
        <f>Table1[[#This Row],[calc % H2 umol/h]]/Table1[[#This Row],[PCAT_Gee-pt/g-c3n4]]</f>
        <v>#DIV/0!</v>
      </c>
      <c r="S109">
        <v>0.41802243237023901</v>
      </c>
      <c r="T109">
        <v>2.79002152412458E-2</v>
      </c>
      <c r="U109">
        <v>1.13936771544854</v>
      </c>
      <c r="V109">
        <v>0.284841928862135</v>
      </c>
      <c r="W109">
        <v>3.96683525016066E-2</v>
      </c>
      <c r="X109">
        <v>2.5786008243456102E-2</v>
      </c>
    </row>
    <row r="110" spans="1:24" hidden="1" x14ac:dyDescent="0.25">
      <c r="A110">
        <v>317569</v>
      </c>
      <c r="B110" t="s">
        <v>238</v>
      </c>
      <c r="C110" t="s">
        <v>22</v>
      </c>
      <c r="D110">
        <v>4.9199999999999999E-3</v>
      </c>
      <c r="E110">
        <v>5</v>
      </c>
      <c r="H110" s="1">
        <v>44252.106550925928</v>
      </c>
      <c r="I110" t="s">
        <v>239</v>
      </c>
      <c r="J110">
        <v>8</v>
      </c>
      <c r="K110">
        <v>4</v>
      </c>
      <c r="L110">
        <v>0.85057700000000003</v>
      </c>
      <c r="M110">
        <v>99.5173596502881</v>
      </c>
      <c r="N110">
        <v>5.0464294582025303E-2</v>
      </c>
      <c r="O110">
        <v>2.8612335739830901E-3</v>
      </c>
      <c r="P110">
        <v>0.13754617833216901</v>
      </c>
      <c r="Q110">
        <v>3.4386544583042397E-2</v>
      </c>
      <c r="R110" t="e">
        <f>Table1[[#This Row],[calc % H2 umol/h]]/Table1[[#This Row],[PCAT_Gee-pt/g-c3n4]]</f>
        <v>#DIV/0!</v>
      </c>
      <c r="S110">
        <v>0.37028157135998602</v>
      </c>
      <c r="T110">
        <v>2.12393857220021E-2</v>
      </c>
      <c r="U110">
        <v>1.00924456527601</v>
      </c>
      <c r="V110">
        <v>0.25231114131900201</v>
      </c>
      <c r="W110">
        <v>3.9539653596750303E-2</v>
      </c>
      <c r="X110">
        <v>2.2354830173095201E-2</v>
      </c>
    </row>
    <row r="111" spans="1:24" x14ac:dyDescent="0.25">
      <c r="A111">
        <v>317570</v>
      </c>
      <c r="B111" t="s">
        <v>240</v>
      </c>
      <c r="C111" t="s">
        <v>22</v>
      </c>
      <c r="F111">
        <v>5.13E-3</v>
      </c>
      <c r="G111">
        <v>5</v>
      </c>
      <c r="H111" s="1">
        <v>44252.117881944447</v>
      </c>
      <c r="I111" t="s">
        <v>241</v>
      </c>
      <c r="J111">
        <v>8</v>
      </c>
      <c r="K111">
        <v>5</v>
      </c>
      <c r="L111">
        <v>0.88395199999999996</v>
      </c>
      <c r="M111">
        <v>94.606198192218201</v>
      </c>
      <c r="N111">
        <v>2.7122866069859501</v>
      </c>
      <c r="O111">
        <v>1.2728490409879001E-2</v>
      </c>
      <c r="P111">
        <v>7.3926458384563603</v>
      </c>
      <c r="Q111">
        <v>1.8481614596140901</v>
      </c>
      <c r="R111">
        <f>Table1[[#This Row],[calc % H2 umol/h]]/Table1[[#This Row],[PCAT_Gee-pt/g-c3n4]]</f>
        <v>360.26539173763939</v>
      </c>
      <c r="S111">
        <v>1.8826197834904801</v>
      </c>
      <c r="T111">
        <v>0.112187755052454</v>
      </c>
      <c r="U111">
        <v>5.13129448487103</v>
      </c>
      <c r="V111">
        <v>1.28282362121775</v>
      </c>
      <c r="W111">
        <v>9.4387064599985707E-2</v>
      </c>
      <c r="X111">
        <v>0.70450835270531098</v>
      </c>
    </row>
    <row r="112" spans="1:24" hidden="1" x14ac:dyDescent="0.25">
      <c r="A112">
        <v>317571</v>
      </c>
      <c r="B112" t="s">
        <v>242</v>
      </c>
      <c r="C112" t="s">
        <v>22</v>
      </c>
      <c r="D112">
        <v>5.0299999999999997E-3</v>
      </c>
      <c r="E112">
        <v>5</v>
      </c>
      <c r="H112" s="1">
        <v>44252.128981481481</v>
      </c>
      <c r="I112" t="s">
        <v>243</v>
      </c>
      <c r="J112">
        <v>8</v>
      </c>
      <c r="K112">
        <v>6</v>
      </c>
      <c r="L112">
        <v>0.85612699999999997</v>
      </c>
      <c r="M112">
        <v>99.300132234339003</v>
      </c>
      <c r="N112">
        <v>6.7526429299488794E-2</v>
      </c>
      <c r="O112">
        <v>4.44899249632375E-3</v>
      </c>
      <c r="P112">
        <v>0.184050968382512</v>
      </c>
      <c r="Q112">
        <v>4.6012742095628098E-2</v>
      </c>
      <c r="R112" t="e">
        <f>Table1[[#This Row],[calc % H2 umol/h]]/Table1[[#This Row],[PCAT_Gee-pt/g-c3n4]]</f>
        <v>#DIV/0!</v>
      </c>
      <c r="S112">
        <v>0.55712200054313898</v>
      </c>
      <c r="T112">
        <v>4.17554738383593E-2</v>
      </c>
      <c r="U112">
        <v>1.5184994197219199</v>
      </c>
      <c r="V112">
        <v>0.37962485493048198</v>
      </c>
      <c r="W112">
        <v>4.0128004588226997E-2</v>
      </c>
      <c r="X112">
        <v>3.5091331230099797E-2</v>
      </c>
    </row>
    <row r="113" spans="1:24" hidden="1" x14ac:dyDescent="0.25">
      <c r="A113">
        <v>317572</v>
      </c>
      <c r="B113" t="s">
        <v>244</v>
      </c>
      <c r="C113" t="s">
        <v>22</v>
      </c>
      <c r="D113">
        <v>4.6800000000000001E-3</v>
      </c>
      <c r="E113">
        <v>5</v>
      </c>
      <c r="H113" s="1">
        <v>44252.140416666669</v>
      </c>
      <c r="I113" t="s">
        <v>245</v>
      </c>
      <c r="J113">
        <v>8</v>
      </c>
      <c r="K113">
        <v>7</v>
      </c>
      <c r="L113">
        <v>0.85057700000000003</v>
      </c>
      <c r="M113">
        <v>99.487081705494901</v>
      </c>
      <c r="N113">
        <v>5.3142181836102101E-2</v>
      </c>
      <c r="O113">
        <v>3.6409980548138101E-3</v>
      </c>
      <c r="P113">
        <v>0.144845064819208</v>
      </c>
      <c r="Q113">
        <v>3.6211266204802202E-2</v>
      </c>
      <c r="R113" t="e">
        <f>Table1[[#This Row],[calc % H2 umol/h]]/Table1[[#This Row],[PCAT_Gee-pt/g-c3n4]]</f>
        <v>#DIV/0!</v>
      </c>
      <c r="S113">
        <v>0.395851528498953</v>
      </c>
      <c r="T113">
        <v>2.5029675373942399E-2</v>
      </c>
      <c r="U113">
        <v>1.07893839362955</v>
      </c>
      <c r="V113">
        <v>0.269734598407389</v>
      </c>
      <c r="W113">
        <v>3.9607347246318703E-2</v>
      </c>
      <c r="X113">
        <v>2.4317236923705299E-2</v>
      </c>
    </row>
    <row r="114" spans="1:24" hidden="1" x14ac:dyDescent="0.25">
      <c r="A114">
        <v>317573</v>
      </c>
      <c r="B114" t="s">
        <v>246</v>
      </c>
      <c r="C114" t="s">
        <v>22</v>
      </c>
      <c r="D114">
        <v>5.11E-3</v>
      </c>
      <c r="E114">
        <v>5</v>
      </c>
      <c r="H114" s="1">
        <v>44252.151956018519</v>
      </c>
      <c r="I114" t="s">
        <v>247</v>
      </c>
      <c r="J114">
        <v>8</v>
      </c>
      <c r="K114">
        <v>8</v>
      </c>
      <c r="L114">
        <v>0.85327699999999995</v>
      </c>
      <c r="M114">
        <v>99.532389798994501</v>
      </c>
      <c r="N114">
        <v>4.8334879610509897E-2</v>
      </c>
      <c r="O114">
        <v>2.9205011302483302E-3</v>
      </c>
      <c r="P114">
        <v>0.13174221547404999</v>
      </c>
      <c r="Q114">
        <v>3.2935553868512699E-2</v>
      </c>
      <c r="R114" t="e">
        <f>Table1[[#This Row],[calc % H2 umol/h]]/Table1[[#This Row],[PCAT_Gee-pt/g-c3n4]]</f>
        <v>#DIV/0!</v>
      </c>
      <c r="S114">
        <v>0.36104463558892902</v>
      </c>
      <c r="T114">
        <v>2.0147684623910801E-2</v>
      </c>
      <c r="U114">
        <v>0.98406824555665995</v>
      </c>
      <c r="V114">
        <v>0.24601706138916499</v>
      </c>
      <c r="W114">
        <v>3.9109725279154801E-2</v>
      </c>
      <c r="X114">
        <v>1.91209605268189E-2</v>
      </c>
    </row>
    <row r="115" spans="1:24" hidden="1" x14ac:dyDescent="0.25">
      <c r="A115">
        <v>317574</v>
      </c>
      <c r="B115" t="s">
        <v>248</v>
      </c>
      <c r="C115" t="s">
        <v>22</v>
      </c>
      <c r="D115">
        <v>4.9800000000000001E-3</v>
      </c>
      <c r="E115">
        <v>5</v>
      </c>
      <c r="H115" s="1">
        <v>44252.16369212963</v>
      </c>
      <c r="I115" t="s">
        <v>249</v>
      </c>
      <c r="J115">
        <v>8</v>
      </c>
      <c r="K115">
        <v>9</v>
      </c>
      <c r="L115">
        <v>0.85057700000000003</v>
      </c>
      <c r="M115">
        <v>99.558325520386802</v>
      </c>
      <c r="N115">
        <v>4.36950043289389E-2</v>
      </c>
      <c r="O115">
        <v>2.5022209904775701E-3</v>
      </c>
      <c r="P115">
        <v>0.11909570732004</v>
      </c>
      <c r="Q115">
        <v>2.9773926830010001E-2</v>
      </c>
      <c r="R115" t="e">
        <f>Table1[[#This Row],[calc % H2 umol/h]]/Table1[[#This Row],[PCAT_Gee-pt/g-c3n4]]</f>
        <v>#DIV/0!</v>
      </c>
      <c r="S115">
        <v>0.34320246071544103</v>
      </c>
      <c r="T115">
        <v>1.6840105367662402E-2</v>
      </c>
      <c r="U115">
        <v>0.93543736728304205</v>
      </c>
      <c r="V115">
        <v>0.23385934182076001</v>
      </c>
      <c r="W115">
        <v>3.8039980651248903E-2</v>
      </c>
      <c r="X115">
        <v>1.6737033917488701E-2</v>
      </c>
    </row>
    <row r="116" spans="1:24" hidden="1" x14ac:dyDescent="0.25">
      <c r="A116">
        <v>317575</v>
      </c>
      <c r="B116" t="s">
        <v>250</v>
      </c>
      <c r="C116" t="s">
        <v>22</v>
      </c>
      <c r="D116">
        <v>4.8999999999999998E-3</v>
      </c>
      <c r="E116">
        <v>5</v>
      </c>
      <c r="H116" s="1">
        <v>44252.175509259258</v>
      </c>
      <c r="I116" t="s">
        <v>251</v>
      </c>
      <c r="J116">
        <v>8</v>
      </c>
      <c r="K116">
        <v>10</v>
      </c>
      <c r="L116">
        <v>0.85057700000000003</v>
      </c>
      <c r="M116">
        <v>99.572747242582295</v>
      </c>
      <c r="N116">
        <v>4.1313514791038397E-2</v>
      </c>
      <c r="O116">
        <v>2.5558346196741699E-3</v>
      </c>
      <c r="P116">
        <v>0.112604686542095</v>
      </c>
      <c r="Q116">
        <v>2.8151171635523699E-2</v>
      </c>
      <c r="R116" t="e">
        <f>Table1[[#This Row],[calc % H2 umol/h]]/Table1[[#This Row],[PCAT_Gee-pt/g-c3n4]]</f>
        <v>#DIV/0!</v>
      </c>
      <c r="S116">
        <v>0.33337149842984898</v>
      </c>
      <c r="T116">
        <v>1.27089472637575E-2</v>
      </c>
      <c r="U116">
        <v>0.90864196069090297</v>
      </c>
      <c r="V116">
        <v>0.22716049017272499</v>
      </c>
      <c r="W116">
        <v>3.7659107578730297E-2</v>
      </c>
      <c r="X116">
        <v>1.49086366180794E-2</v>
      </c>
    </row>
    <row r="117" spans="1:24" x14ac:dyDescent="0.25">
      <c r="A117">
        <v>317576</v>
      </c>
      <c r="B117" t="s">
        <v>252</v>
      </c>
      <c r="C117" t="s">
        <v>22</v>
      </c>
      <c r="F117">
        <v>4.7600000000000003E-3</v>
      </c>
      <c r="G117">
        <v>5</v>
      </c>
      <c r="H117" s="1">
        <v>44252.186944444446</v>
      </c>
      <c r="I117" t="s">
        <v>253</v>
      </c>
      <c r="J117">
        <v>8</v>
      </c>
      <c r="K117">
        <v>11</v>
      </c>
      <c r="L117">
        <v>0.87562700000000004</v>
      </c>
      <c r="M117">
        <v>94.290538423247497</v>
      </c>
      <c r="N117">
        <v>3.0793540262276702</v>
      </c>
      <c r="O117">
        <v>5.4340415615984301E-2</v>
      </c>
      <c r="P117">
        <v>8.3931298663245499</v>
      </c>
      <c r="Q117">
        <v>2.0982824665811299</v>
      </c>
      <c r="R117">
        <f>Table1[[#This Row],[calc % H2 umol/h]]/Table1[[#This Row],[PCAT_Gee-pt/g-c3n4]]</f>
        <v>440.81564423973316</v>
      </c>
      <c r="S117">
        <v>1.8484557404884701</v>
      </c>
      <c r="T117">
        <v>0.111647072182681</v>
      </c>
      <c r="U117">
        <v>5.0381764973865399</v>
      </c>
      <c r="V117">
        <v>1.2595441243466301</v>
      </c>
      <c r="W117">
        <v>9.3837926674358696E-2</v>
      </c>
      <c r="X117">
        <v>0.687813883362</v>
      </c>
    </row>
    <row r="118" spans="1:24" hidden="1" x14ac:dyDescent="0.25">
      <c r="A118">
        <v>317577</v>
      </c>
      <c r="B118" t="s">
        <v>254</v>
      </c>
      <c r="C118" t="s">
        <v>22</v>
      </c>
      <c r="D118">
        <v>4.79E-3</v>
      </c>
      <c r="E118">
        <v>5</v>
      </c>
      <c r="H118" s="1">
        <v>44252.198020833333</v>
      </c>
      <c r="I118" t="s">
        <v>255</v>
      </c>
      <c r="J118">
        <v>8</v>
      </c>
      <c r="K118">
        <v>12</v>
      </c>
      <c r="L118">
        <v>0.84217699999999995</v>
      </c>
      <c r="M118">
        <v>99.317871140194001</v>
      </c>
      <c r="N118">
        <v>6.6266920758922196E-2</v>
      </c>
      <c r="O118">
        <v>4.1358535045740198E-3</v>
      </c>
      <c r="P118">
        <v>0.180618034507848</v>
      </c>
      <c r="Q118">
        <v>4.5154508626962103E-2</v>
      </c>
      <c r="R118" t="e">
        <f>Table1[[#This Row],[calc % H2 umol/h]]/Table1[[#This Row],[PCAT_Gee-pt/g-c3n4]]</f>
        <v>#DIV/0!</v>
      </c>
      <c r="S118">
        <v>0.54167784814197895</v>
      </c>
      <c r="T118">
        <v>3.8719388925372501E-2</v>
      </c>
      <c r="U118">
        <v>1.4764046246206799</v>
      </c>
      <c r="V118">
        <v>0.36910115615517097</v>
      </c>
      <c r="W118">
        <v>3.98301384738027E-2</v>
      </c>
      <c r="X118">
        <v>3.4353952431246899E-2</v>
      </c>
    </row>
    <row r="119" spans="1:24" hidden="1" x14ac:dyDescent="0.25">
      <c r="A119">
        <v>317578</v>
      </c>
      <c r="B119" t="s">
        <v>256</v>
      </c>
      <c r="C119" t="s">
        <v>22</v>
      </c>
      <c r="D119">
        <v>4.8500000000000001E-3</v>
      </c>
      <c r="E119">
        <v>5</v>
      </c>
      <c r="H119" s="1">
        <v>44252.209583333337</v>
      </c>
      <c r="I119" t="s">
        <v>257</v>
      </c>
      <c r="J119">
        <v>8</v>
      </c>
      <c r="K119">
        <v>13</v>
      </c>
      <c r="L119">
        <v>0.85057700000000003</v>
      </c>
      <c r="M119">
        <v>99.495545118570703</v>
      </c>
      <c r="N119">
        <v>5.27079085023879E-2</v>
      </c>
      <c r="O119">
        <v>3.2764346587055501E-3</v>
      </c>
      <c r="P119">
        <v>0.14366140342259701</v>
      </c>
      <c r="Q119">
        <v>3.5915350855649397E-2</v>
      </c>
      <c r="R119" t="e">
        <f>Table1[[#This Row],[calc % H2 umol/h]]/Table1[[#This Row],[PCAT_Gee-pt/g-c3n4]]</f>
        <v>#DIV/0!</v>
      </c>
      <c r="S119">
        <v>0.38897755870280298</v>
      </c>
      <c r="T119">
        <v>2.1912209174232301E-2</v>
      </c>
      <c r="U119">
        <v>1.060202606609</v>
      </c>
      <c r="V119">
        <v>0.265050651652251</v>
      </c>
      <c r="W119">
        <v>3.9242770648802799E-2</v>
      </c>
      <c r="X119">
        <v>2.3526643575239901E-2</v>
      </c>
    </row>
    <row r="120" spans="1:24" hidden="1" x14ac:dyDescent="0.25">
      <c r="A120">
        <v>317579</v>
      </c>
      <c r="B120" t="s">
        <v>258</v>
      </c>
      <c r="C120" t="s">
        <v>22</v>
      </c>
      <c r="D120">
        <v>4.8700000000000002E-3</v>
      </c>
      <c r="E120">
        <v>5</v>
      </c>
      <c r="H120" s="1">
        <v>44252.221342592595</v>
      </c>
      <c r="I120" t="s">
        <v>259</v>
      </c>
      <c r="J120">
        <v>8</v>
      </c>
      <c r="K120">
        <v>14</v>
      </c>
      <c r="L120">
        <v>0.83940199999999998</v>
      </c>
      <c r="M120">
        <v>99.541657403639306</v>
      </c>
      <c r="N120">
        <v>4.6070042074059403E-2</v>
      </c>
      <c r="O120">
        <v>2.81040596097014E-3</v>
      </c>
      <c r="P120">
        <v>0.12556914300246999</v>
      </c>
      <c r="Q120">
        <v>3.1392285750617699E-2</v>
      </c>
      <c r="R120" t="e">
        <f>Table1[[#This Row],[calc % H2 umol/h]]/Table1[[#This Row],[PCAT_Gee-pt/g-c3n4]]</f>
        <v>#DIV/0!</v>
      </c>
      <c r="S120">
        <v>0.35559426767767099</v>
      </c>
      <c r="T120">
        <v>1.6938512537173399E-2</v>
      </c>
      <c r="U120">
        <v>0.96921264749654501</v>
      </c>
      <c r="V120">
        <v>0.242303161874136</v>
      </c>
      <c r="W120">
        <v>3.82414564178052E-2</v>
      </c>
      <c r="X120">
        <v>1.8436830191107801E-2</v>
      </c>
    </row>
    <row r="121" spans="1:24" x14ac:dyDescent="0.25">
      <c r="A121">
        <v>317580</v>
      </c>
      <c r="B121" t="s">
        <v>260</v>
      </c>
      <c r="C121" t="s">
        <v>22</v>
      </c>
      <c r="F121">
        <v>4.8700000000000002E-3</v>
      </c>
      <c r="G121">
        <v>5</v>
      </c>
      <c r="H121" s="1">
        <v>44252.232743055552</v>
      </c>
      <c r="I121" t="s">
        <v>261</v>
      </c>
      <c r="J121">
        <v>8</v>
      </c>
      <c r="K121">
        <v>15</v>
      </c>
      <c r="L121">
        <v>0.87285199999999996</v>
      </c>
      <c r="M121">
        <v>94.7466095801054</v>
      </c>
      <c r="N121">
        <v>2.6235567619345801</v>
      </c>
      <c r="O121">
        <v>2.7307013951984802E-2</v>
      </c>
      <c r="P121">
        <v>7.1508025472362098</v>
      </c>
      <c r="Q121">
        <v>1.78770063680905</v>
      </c>
      <c r="R121">
        <f>Table1[[#This Row],[calc % H2 umol/h]]/Table1[[#This Row],[PCAT_Gee-pt/g-c3n4]]</f>
        <v>367.0843196733162</v>
      </c>
      <c r="S121">
        <v>1.84789459099805</v>
      </c>
      <c r="T121">
        <v>0.108681847937576</v>
      </c>
      <c r="U121">
        <v>5.0366470205847804</v>
      </c>
      <c r="V121">
        <v>1.25916175514619</v>
      </c>
      <c r="W121">
        <v>9.5776059216913401E-2</v>
      </c>
      <c r="X121">
        <v>0.68616300774504801</v>
      </c>
    </row>
    <row r="122" spans="1:24" x14ac:dyDescent="0.25">
      <c r="A122" t="s">
        <v>265</v>
      </c>
      <c r="R122">
        <f>SUBTOTAL(107,Table1[H2 umol/hg])</f>
        <v>38.88814914636292</v>
      </c>
      <c r="X122">
        <f>SUBTOTAL(109,Table1[calc % CO2 Avg])</f>
        <v>25.797142739083991</v>
      </c>
    </row>
    <row r="129" spans="18:19" x14ac:dyDescent="0.25">
      <c r="R129">
        <v>371.74700000000001</v>
      </c>
      <c r="S129">
        <v>38.89</v>
      </c>
    </row>
    <row r="130" spans="18:19" x14ac:dyDescent="0.25">
      <c r="R130">
        <f>((S129*2)/R129)*100</f>
        <v>20.922831926014197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Gee</cp:lastModifiedBy>
  <dcterms:created xsi:type="dcterms:W3CDTF">2021-05-05T15:55:05Z</dcterms:created>
  <dcterms:modified xsi:type="dcterms:W3CDTF">2021-05-05T15:55:05Z</dcterms:modified>
</cp:coreProperties>
</file>