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0" documentId="8_{88C8723B-7778-4EA1-8364-2C9D8C98533A}" xr6:coauthVersionLast="46" xr6:coauthVersionMax="46" xr10:uidLastSave="{00000000-0000-0000-0000-000000000000}"/>
  <bookViews>
    <workbookView xWindow="3855" yWindow="3855" windowWidth="38700" windowHeight="15435"/>
  </bookViews>
  <sheets>
    <sheet name="708" sheetId="1" r:id="rId1"/>
  </sheets>
  <calcPr calcId="0"/>
</workbook>
</file>

<file path=xl/calcChain.xml><?xml version="1.0" encoding="utf-8"?>
<calcChain xmlns="http://schemas.openxmlformats.org/spreadsheetml/2006/main">
  <c r="I127" i="1" l="1"/>
  <c r="R122" i="1"/>
  <c r="X12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</calcChain>
</file>

<file path=xl/sharedStrings.xml><?xml version="1.0" encoding="utf-8"?>
<sst xmlns="http://schemas.openxmlformats.org/spreadsheetml/2006/main" count="383" uniqueCount="264">
  <si>
    <t>form_name</t>
  </si>
  <si>
    <t>form_status</t>
  </si>
  <si>
    <t>Calcium Carbonate</t>
  </si>
  <si>
    <t>Water 1</t>
  </si>
  <si>
    <t>PCAT_Gee-pt/g-c3n4</t>
  </si>
  <si>
    <t>PCAT_Gee-T/M/W</t>
  </si>
  <si>
    <t>form_datetime</t>
  </si>
  <si>
    <t>sample_name</t>
  </si>
  <si>
    <t>Baratron Avg</t>
  </si>
  <si>
    <t>calc % N2 Avg</t>
  </si>
  <si>
    <t>calc % H2 Avg</t>
  </si>
  <si>
    <t>calc % H2 2STD</t>
  </si>
  <si>
    <t>calc % H2 umol</t>
  </si>
  <si>
    <t>calc % H2 umol/h</t>
  </si>
  <si>
    <t>calc % O2 Avg</t>
  </si>
  <si>
    <t>calc % O2 2STD</t>
  </si>
  <si>
    <t>calc % O2 umol</t>
  </si>
  <si>
    <t>calc % O2 umol/h</t>
  </si>
  <si>
    <t>calc % Ar Avg</t>
  </si>
  <si>
    <t>calc % CO2 Avg</t>
  </si>
  <si>
    <t>250221_JCG_8plate_4hour_1</t>
  </si>
  <si>
    <t>Complete</t>
  </si>
  <si>
    <t>PlateAgilent 1_Vial1</t>
  </si>
  <si>
    <t>250221_JCG_8plate_4hour_2</t>
  </si>
  <si>
    <t>PlateAgilent 1_Vial2</t>
  </si>
  <si>
    <t>250221_JCG_8plate_4hour_3</t>
  </si>
  <si>
    <t>PlateAgilent 1_Vial3</t>
  </si>
  <si>
    <t>250221_JCG_8plate_4hour_4</t>
  </si>
  <si>
    <t>PlateAgilent 1_Vial4</t>
  </si>
  <si>
    <t>250221_JCG_8plate_4hour_5</t>
  </si>
  <si>
    <t>PlateAgilent 1_Vial5</t>
  </si>
  <si>
    <t>250221_JCG_8plate_4hour_6</t>
  </si>
  <si>
    <t>PlateAgilent 1_Vial6</t>
  </si>
  <si>
    <t>250221_JCG_8plate_4hour_7</t>
  </si>
  <si>
    <t>PlateAgilent 1_Vial7</t>
  </si>
  <si>
    <t>250221_JCG_8plate_4hour_8</t>
  </si>
  <si>
    <t>PlateAgilent 1_Vial8</t>
  </si>
  <si>
    <t>250221_JCG_8plate_4hour_9</t>
  </si>
  <si>
    <t>PlateAgilent 1_Vial9</t>
  </si>
  <si>
    <t>250221_JCG_8plate_4hour_10</t>
  </si>
  <si>
    <t>PlateAgilent 1_Vial10</t>
  </si>
  <si>
    <t>250221_JCG_8plate_4hour_11</t>
  </si>
  <si>
    <t>PlateAgilent 1_Vial11</t>
  </si>
  <si>
    <t>250221_JCG_8plate_4hour_12</t>
  </si>
  <si>
    <t>PlateAgilent 1_Vial12</t>
  </si>
  <si>
    <t>250221_JCG_8plate_4hour_13</t>
  </si>
  <si>
    <t>PlateAgilent 1_Vial13</t>
  </si>
  <si>
    <t>250221_JCG_8plate_4hour_14</t>
  </si>
  <si>
    <t>PlateAgilent 1_Vial14</t>
  </si>
  <si>
    <t>250221_JCG_8plate_4hour_15</t>
  </si>
  <si>
    <t>PlateAgilent 1_Vial15</t>
  </si>
  <si>
    <t>250221_JCG_8plate_4hour_16</t>
  </si>
  <si>
    <t>PlateAgilent 2_Vial1</t>
  </si>
  <si>
    <t>250221_JCG_8plate_4hour_17</t>
  </si>
  <si>
    <t>PlateAgilent 2_Vial2</t>
  </si>
  <si>
    <t>250221_JCG_8plate_4hour_18</t>
  </si>
  <si>
    <t>PlateAgilent 2_Vial3</t>
  </si>
  <si>
    <t>250221_JCG_8plate_4hour_19</t>
  </si>
  <si>
    <t>PlateAgilent 2_Vial4</t>
  </si>
  <si>
    <t>250221_JCG_8plate_4hour_20</t>
  </si>
  <si>
    <t>PlateAgilent 2_Vial5</t>
  </si>
  <si>
    <t>250221_JCG_8plate_4hour_21</t>
  </si>
  <si>
    <t>PlateAgilent 2_Vial6</t>
  </si>
  <si>
    <t>250221_JCG_8plate_4hour_22</t>
  </si>
  <si>
    <t>PlateAgilent 2_Vial7</t>
  </si>
  <si>
    <t>250221_JCG_8plate_4hour_23</t>
  </si>
  <si>
    <t>PlateAgilent 2_Vial8</t>
  </si>
  <si>
    <t>250221_JCG_8plate_4hour_24</t>
  </si>
  <si>
    <t>PlateAgilent 2_Vial9</t>
  </si>
  <si>
    <t>250221_JCG_8plate_4hour_25</t>
  </si>
  <si>
    <t>PlateAgilent 2_Vial10</t>
  </si>
  <si>
    <t>250221_JCG_8plate_4hour_26</t>
  </si>
  <si>
    <t>PlateAgilent 2_Vial11</t>
  </si>
  <si>
    <t>250221_JCG_8plate_4hour_27</t>
  </si>
  <si>
    <t>PlateAgilent 2_Vial12</t>
  </si>
  <si>
    <t>250221_JCG_8plate_4hour_28</t>
  </si>
  <si>
    <t>PlateAgilent 2_Vial13</t>
  </si>
  <si>
    <t>250221_JCG_8plate_4hour_29</t>
  </si>
  <si>
    <t>PlateAgilent 2_Vial14</t>
  </si>
  <si>
    <t>250221_JCG_8plate_4hour_30</t>
  </si>
  <si>
    <t>PlateAgilent 2_Vial15</t>
  </si>
  <si>
    <t>250221_JCG_8plate_4hour_31</t>
  </si>
  <si>
    <t>PlateAgilent 3_Vial1</t>
  </si>
  <si>
    <t>250221_JCG_8plate_4hour_32</t>
  </si>
  <si>
    <t>PlateAgilent 3_Vial2</t>
  </si>
  <si>
    <t>250221_JCG_8plate_4hour_33</t>
  </si>
  <si>
    <t>PlateAgilent 3_Vial3</t>
  </si>
  <si>
    <t>250221_JCG_8plate_4hour_34</t>
  </si>
  <si>
    <t>PlateAgilent 3_Vial4</t>
  </si>
  <si>
    <t>250221_JCG_8plate_4hour_35</t>
  </si>
  <si>
    <t>PlateAgilent 3_Vial5</t>
  </si>
  <si>
    <t>250221_JCG_8plate_4hour_36</t>
  </si>
  <si>
    <t>PlateAgilent 3_Vial6</t>
  </si>
  <si>
    <t>250221_JCG_8plate_4hour_37</t>
  </si>
  <si>
    <t>PlateAgilent 3_Vial7</t>
  </si>
  <si>
    <t>250221_JCG_8plate_4hour_38</t>
  </si>
  <si>
    <t>PlateAgilent 3_Vial8</t>
  </si>
  <si>
    <t>250221_JCG_8plate_4hour_39</t>
  </si>
  <si>
    <t>PlateAgilent 3_Vial9</t>
  </si>
  <si>
    <t>250221_JCG_8plate_4hour_40</t>
  </si>
  <si>
    <t>PlateAgilent 3_Vial10</t>
  </si>
  <si>
    <t>250221_JCG_8plate_4hour_41</t>
  </si>
  <si>
    <t>PlateAgilent 3_Vial11</t>
  </si>
  <si>
    <t>250221_JCG_8plate_4hour_42</t>
  </si>
  <si>
    <t>PlateAgilent 3_Vial12</t>
  </si>
  <si>
    <t>250221_JCG_8plate_4hour_43</t>
  </si>
  <si>
    <t>PlateAgilent 3_Vial13</t>
  </si>
  <si>
    <t>250221_JCG_8plate_4hour_44</t>
  </si>
  <si>
    <t>PlateAgilent 3_Vial14</t>
  </si>
  <si>
    <t>250221_JCG_8plate_4hour_45</t>
  </si>
  <si>
    <t>PlateAgilent 3_Vial15</t>
  </si>
  <si>
    <t>250221_JCG_8plate_4hour_46</t>
  </si>
  <si>
    <t>PlateAgilent 4_Vial1</t>
  </si>
  <si>
    <t>250221_JCG_8plate_4hour_47</t>
  </si>
  <si>
    <t>PlateAgilent 4_Vial2</t>
  </si>
  <si>
    <t>250221_JCG_8plate_4hour_48</t>
  </si>
  <si>
    <t>PlateAgilent 4_Vial3</t>
  </si>
  <si>
    <t>250221_JCG_8plate_4hour_49</t>
  </si>
  <si>
    <t>PlateAgilent 4_Vial4</t>
  </si>
  <si>
    <t>250221_JCG_8plate_4hour_50</t>
  </si>
  <si>
    <t>PlateAgilent 4_Vial5</t>
  </si>
  <si>
    <t>250221_JCG_8plate_4hour_51</t>
  </si>
  <si>
    <t>PlateAgilent 4_Vial6</t>
  </si>
  <si>
    <t>250221_JCG_8plate_4hour_52</t>
  </si>
  <si>
    <t>PlateAgilent 4_Vial7</t>
  </si>
  <si>
    <t>250221_JCG_8plate_4hour_53</t>
  </si>
  <si>
    <t>PlateAgilent 4_Vial8</t>
  </si>
  <si>
    <t>250221_JCG_8plate_4hour_54</t>
  </si>
  <si>
    <t>PlateAgilent 4_Vial9</t>
  </si>
  <si>
    <t>250221_JCG_8plate_4hour_55</t>
  </si>
  <si>
    <t>PlateAgilent 4_Vial10</t>
  </si>
  <si>
    <t>250221_JCG_8plate_4hour_56</t>
  </si>
  <si>
    <t>PlateAgilent 4_Vial11</t>
  </si>
  <si>
    <t>250221_JCG_8plate_4hour_57</t>
  </si>
  <si>
    <t>PlateAgilent 4_Vial12</t>
  </si>
  <si>
    <t>250221_JCG_8plate_4hour_58</t>
  </si>
  <si>
    <t>PlateAgilent 4_Vial13</t>
  </si>
  <si>
    <t>250221_JCG_8plate_4hour_59</t>
  </si>
  <si>
    <t>PlateAgilent 4_Vial14</t>
  </si>
  <si>
    <t>250221_JCG_8plate_4hour_60</t>
  </si>
  <si>
    <t>PlateAgilent 4_Vial15</t>
  </si>
  <si>
    <t>250221_JCG_8plate_4hour_61</t>
  </si>
  <si>
    <t>PlateAgilent 5_Vial1</t>
  </si>
  <si>
    <t>250221_JCG_8plate_4hour_62</t>
  </si>
  <si>
    <t>PlateAgilent 5_Vial2</t>
  </si>
  <si>
    <t>250221_JCG_8plate_4hour_63</t>
  </si>
  <si>
    <t>PlateAgilent 5_Vial3</t>
  </si>
  <si>
    <t>250221_JCG_8plate_4hour_64</t>
  </si>
  <si>
    <t>PlateAgilent 5_Vial4</t>
  </si>
  <si>
    <t>250221_JCG_8plate_4hour_65</t>
  </si>
  <si>
    <t>PlateAgilent 5_Vial5</t>
  </si>
  <si>
    <t>250221_JCG_8plate_4hour_66</t>
  </si>
  <si>
    <t>PlateAgilent 5_Vial6</t>
  </si>
  <si>
    <t>250221_JCG_8plate_4hour_67</t>
  </si>
  <si>
    <t>PlateAgilent 5_Vial7</t>
  </si>
  <si>
    <t>250221_JCG_8plate_4hour_68</t>
  </si>
  <si>
    <t>PlateAgilent 5_Vial8</t>
  </si>
  <si>
    <t>250221_JCG_8plate_4hour_69</t>
  </si>
  <si>
    <t>PlateAgilent 5_Vial9</t>
  </si>
  <si>
    <t>250221_JCG_8plate_4hour_70</t>
  </si>
  <si>
    <t>PlateAgilent 5_Vial10</t>
  </si>
  <si>
    <t>250221_JCG_8plate_4hour_71</t>
  </si>
  <si>
    <t>PlateAgilent 5_Vial11</t>
  </si>
  <si>
    <t>250221_JCG_8plate_4hour_72</t>
  </si>
  <si>
    <t>PlateAgilent 5_Vial12</t>
  </si>
  <si>
    <t>250221_JCG_8plate_4hour_73</t>
  </si>
  <si>
    <t>PlateAgilent 5_Vial13</t>
  </si>
  <si>
    <t>250221_JCG_8plate_4hour_74</t>
  </si>
  <si>
    <t>PlateAgilent 5_Vial14</t>
  </si>
  <si>
    <t>250221_JCG_8plate_4hour_75</t>
  </si>
  <si>
    <t>PlateAgilent 5_Vial15</t>
  </si>
  <si>
    <t>250221_JCG_8plate_4hour_76</t>
  </si>
  <si>
    <t>PlateAgilent 6_Vial1</t>
  </si>
  <si>
    <t>250221_JCG_8plate_4hour_77</t>
  </si>
  <si>
    <t>PlateAgilent 6_Vial2</t>
  </si>
  <si>
    <t>250221_JCG_8plate_4hour_78</t>
  </si>
  <si>
    <t>PlateAgilent 6_Vial3</t>
  </si>
  <si>
    <t>250221_JCG_8plate_4hour_79</t>
  </si>
  <si>
    <t>PlateAgilent 6_Vial4</t>
  </si>
  <si>
    <t>250221_JCG_8plate_4hour_80</t>
  </si>
  <si>
    <t>PlateAgilent 6_Vial5</t>
  </si>
  <si>
    <t>250221_JCG_8plate_4hour_81</t>
  </si>
  <si>
    <t>PlateAgilent 6_Vial6</t>
  </si>
  <si>
    <t>250221_JCG_8plate_4hour_82</t>
  </si>
  <si>
    <t>PlateAgilent 6_Vial7</t>
  </si>
  <si>
    <t>250221_JCG_8plate_4hour_83</t>
  </si>
  <si>
    <t>PlateAgilent 6_Vial8</t>
  </si>
  <si>
    <t>250221_JCG_8plate_4hour_84</t>
  </si>
  <si>
    <t>PlateAgilent 6_Vial9</t>
  </si>
  <si>
    <t>250221_JCG_8plate_4hour_85</t>
  </si>
  <si>
    <t>PlateAgilent 6_Vial10</t>
  </si>
  <si>
    <t>250221_JCG_8plate_4hour_86</t>
  </si>
  <si>
    <t>PlateAgilent 6_Vial11</t>
  </si>
  <si>
    <t>250221_JCG_8plate_4hour_87</t>
  </si>
  <si>
    <t>PlateAgilent 6_Vial12</t>
  </si>
  <si>
    <t>250221_JCG_8plate_4hour_88</t>
  </si>
  <si>
    <t>PlateAgilent 6_Vial13</t>
  </si>
  <si>
    <t>250221_JCG_8plate_4hour_89</t>
  </si>
  <si>
    <t>PlateAgilent 6_Vial14</t>
  </si>
  <si>
    <t>250221_JCG_8plate_4hour_90</t>
  </si>
  <si>
    <t>PlateAgilent 6_Vial15</t>
  </si>
  <si>
    <t>250221_JCG_8plate_4hour_91</t>
  </si>
  <si>
    <t>PlateAgilent 7_Vial1</t>
  </si>
  <si>
    <t>250221_JCG_8plate_4hour_92</t>
  </si>
  <si>
    <t>PlateAgilent 7_Vial2</t>
  </si>
  <si>
    <t>250221_JCG_8plate_4hour_93</t>
  </si>
  <si>
    <t>PlateAgilent 7_Vial3</t>
  </si>
  <si>
    <t>250221_JCG_8plate_4hour_94</t>
  </si>
  <si>
    <t>PlateAgilent 7_Vial4</t>
  </si>
  <si>
    <t>250221_JCG_8plate_4hour_95</t>
  </si>
  <si>
    <t>PlateAgilent 7_Vial5</t>
  </si>
  <si>
    <t>250221_JCG_8plate_4hour_96</t>
  </si>
  <si>
    <t>PlateAgilent 7_Vial6</t>
  </si>
  <si>
    <t>250221_JCG_8plate_4hour_97</t>
  </si>
  <si>
    <t>PlateAgilent 7_Vial7</t>
  </si>
  <si>
    <t>250221_JCG_8plate_4hour_98</t>
  </si>
  <si>
    <t>PlateAgilent 7_Vial8</t>
  </si>
  <si>
    <t>250221_JCG_8plate_4hour_99</t>
  </si>
  <si>
    <t>PlateAgilent 7_Vial9</t>
  </si>
  <si>
    <t>250221_JCG_8plate_4hour_100</t>
  </si>
  <si>
    <t>PlateAgilent 7_Vial10</t>
  </si>
  <si>
    <t>250221_JCG_8plate_4hour_101</t>
  </si>
  <si>
    <t>PlateAgilent 7_Vial11</t>
  </si>
  <si>
    <t>250221_JCG_8plate_4hour_102</t>
  </si>
  <si>
    <t>PlateAgilent 7_Vial12</t>
  </si>
  <si>
    <t>250221_JCG_8plate_4hour_103</t>
  </si>
  <si>
    <t>PlateAgilent 7_Vial13</t>
  </si>
  <si>
    <t>250221_JCG_8plate_4hour_104</t>
  </si>
  <si>
    <t>PlateAgilent 7_Vial14</t>
  </si>
  <si>
    <t>250221_JCG_8plate_4hour_105</t>
  </si>
  <si>
    <t>PlateAgilent 7_Vial15</t>
  </si>
  <si>
    <t>250221_JCG_8plate_4hour_106</t>
  </si>
  <si>
    <t>PlateAgilent 8_Vial1</t>
  </si>
  <si>
    <t>250221_JCG_8plate_4hour_107</t>
  </si>
  <si>
    <t>PlateAgilent 8_Vial2</t>
  </si>
  <si>
    <t>250221_JCG_8plate_4hour_108</t>
  </si>
  <si>
    <t>PlateAgilent 8_Vial3</t>
  </si>
  <si>
    <t>250221_JCG_8plate_4hour_109</t>
  </si>
  <si>
    <t>PlateAgilent 8_Vial4</t>
  </si>
  <si>
    <t>250221_JCG_8plate_4hour_110</t>
  </si>
  <si>
    <t>PlateAgilent 8_Vial5</t>
  </si>
  <si>
    <t>250221_JCG_8plate_4hour_111</t>
  </si>
  <si>
    <t>PlateAgilent 8_Vial6</t>
  </si>
  <si>
    <t>250221_JCG_8plate_4hour_112</t>
  </si>
  <si>
    <t>PlateAgilent 8_Vial7</t>
  </si>
  <si>
    <t>250221_JCG_8plate_4hour_113</t>
  </si>
  <si>
    <t>PlateAgilent 8_Vial8</t>
  </si>
  <si>
    <t>250221_JCG_8plate_4hour_114</t>
  </si>
  <si>
    <t>PlateAgilent 8_Vial9</t>
  </si>
  <si>
    <t>250221_JCG_8plate_4hour_115</t>
  </si>
  <si>
    <t>PlateAgilent 8_Vial10</t>
  </si>
  <si>
    <t>250221_JCG_8plate_4hour_116</t>
  </si>
  <si>
    <t>PlateAgilent 8_Vial11</t>
  </si>
  <si>
    <t>250221_JCG_8plate_4hour_117</t>
  </si>
  <si>
    <t>PlateAgilent 8_Vial12</t>
  </si>
  <si>
    <t>250221_JCG_8plate_4hour_118</t>
  </si>
  <si>
    <t>PlateAgilent 8_Vial13</t>
  </si>
  <si>
    <t>250221_JCG_8plate_4hour_119</t>
  </si>
  <si>
    <t>250221_JCG_8plate_4hour_120</t>
  </si>
  <si>
    <t>formid</t>
  </si>
  <si>
    <t>Plate</t>
  </si>
  <si>
    <t>Vial</t>
  </si>
  <si>
    <t>h2 umol/hg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</si>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</sst>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708 Overlay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Plate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'708'!$K$2:$K$16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'708'!$R$2:$R$16</c:f>
              <c:numCache>
                <c:formatCode>General</c:formatCode>
                <c:ptCount val="4"/>
                <c:pt idx="0">
                  <c:v>365.71746905895628</c:v>
                </c:pt>
                <c:pt idx="1">
                  <c:v>357.97528534359645</c:v>
                </c:pt>
                <c:pt idx="2">
                  <c:v>383.40596831711673</c:v>
                </c:pt>
                <c:pt idx="3">
                  <c:v>380.42299167253998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C3-45AD-9CC9-115518AB3B07}"/>
            </c:ext>
          </c:extLst>
        </c:ser>
        <c:ser>
          <c:idx val="1"/>
          <c:order val="1"/>
          <c:tx>
            <c:v>Plate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'708'!$K$17:$K$31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'708'!$R$17:$R$31</c:f>
              <c:numCache>
                <c:formatCode>General</c:formatCode>
                <c:ptCount val="4"/>
                <c:pt idx="0">
                  <c:v>381.1742046729961</c:v>
                </c:pt>
                <c:pt idx="1">
                  <c:v>403.69115891115086</c:v>
                </c:pt>
                <c:pt idx="2">
                  <c:v>412.33501771815941</c:v>
                </c:pt>
                <c:pt idx="3">
                  <c:v>377.36480168695715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C3-45AD-9CC9-115518AB3B07}"/>
            </c:ext>
          </c:extLst>
        </c:ser>
        <c:ser>
          <c:idx val="2"/>
          <c:order val="2"/>
          <c:tx>
            <c:v>Plate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'708'!$K$32:$K$46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'708'!$R$32:$R$46</c:f>
              <c:numCache>
                <c:formatCode>General</c:formatCode>
                <c:ptCount val="4"/>
                <c:pt idx="0">
                  <c:v>433.91931091287671</c:v>
                </c:pt>
                <c:pt idx="1">
                  <c:v>362.90219384727743</c:v>
                </c:pt>
                <c:pt idx="2">
                  <c:v>458.39273807853698</c:v>
                </c:pt>
                <c:pt idx="3">
                  <c:v>410.18186670118473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C3-45AD-9CC9-115518AB3B07}"/>
            </c:ext>
          </c:extLst>
        </c:ser>
        <c:ser>
          <c:idx val="3"/>
          <c:order val="3"/>
          <c:tx>
            <c:v>Plate 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'708'!$K$47:$K$61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'708'!$R$47:$R$61</c:f>
              <c:numCache>
                <c:formatCode>General</c:formatCode>
                <c:ptCount val="4"/>
                <c:pt idx="0">
                  <c:v>450.99590882807729</c:v>
                </c:pt>
                <c:pt idx="1">
                  <c:v>360.92584115963285</c:v>
                </c:pt>
                <c:pt idx="2">
                  <c:v>441.75327005157504</c:v>
                </c:pt>
                <c:pt idx="3">
                  <c:v>387.4470764347916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C3-45AD-9CC9-115518AB3B07}"/>
            </c:ext>
          </c:extLst>
        </c:ser>
        <c:ser>
          <c:idx val="4"/>
          <c:order val="4"/>
          <c:tx>
            <c:v>Plate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'708'!$K$62:$K$76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'708'!$R$62:$R$76</c:f>
              <c:numCache>
                <c:formatCode>General</c:formatCode>
                <c:ptCount val="4"/>
                <c:pt idx="0">
                  <c:v>355.92166789924636</c:v>
                </c:pt>
                <c:pt idx="1">
                  <c:v>408.33938989473819</c:v>
                </c:pt>
                <c:pt idx="2">
                  <c:v>413.34962965932016</c:v>
                </c:pt>
                <c:pt idx="3">
                  <c:v>413.29313988653558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C3-45AD-9CC9-115518AB3B07}"/>
            </c:ext>
          </c:extLst>
        </c:ser>
        <c:ser>
          <c:idx val="5"/>
          <c:order val="5"/>
          <c:tx>
            <c:v>Plate 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'708'!$K$77:$K$91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'708'!$R$77:$R$91</c:f>
              <c:numCache>
                <c:formatCode>General</c:formatCode>
                <c:ptCount val="4"/>
                <c:pt idx="0">
                  <c:v>415.63368461016427</c:v>
                </c:pt>
                <c:pt idx="1">
                  <c:v>390.1508958038977</c:v>
                </c:pt>
                <c:pt idx="2">
                  <c:v>389.30688060861024</c:v>
                </c:pt>
                <c:pt idx="3">
                  <c:v>415.70204701094013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8C3-45AD-9CC9-115518AB3B07}"/>
            </c:ext>
          </c:extLst>
        </c:ser>
        <c:ser>
          <c:idx val="6"/>
          <c:order val="6"/>
          <c:tx>
            <c:v>Plate 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'708'!$K$92:$K$106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11</c:v>
                </c:pt>
                <c:pt idx="3">
                  <c:v>15</c:v>
                </c:pt>
              </c:numCache>
            </c:numRef>
          </c:xVal>
          <c:yVal>
            <c:numRef>
              <c:f>'708'!$R$92:$R$106</c:f>
              <c:numCache>
                <c:formatCode>General</c:formatCode>
                <c:ptCount val="4"/>
                <c:pt idx="0">
                  <c:v>412.77969089262911</c:v>
                </c:pt>
                <c:pt idx="1">
                  <c:v>370.6007619356443</c:v>
                </c:pt>
                <c:pt idx="2">
                  <c:v>452.86105116806038</c:v>
                </c:pt>
                <c:pt idx="3">
                  <c:v>430.58999418667338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8C3-45AD-9CC9-115518AB3B07}"/>
            </c:ext>
          </c:extLst>
        </c:ser>
        <c:ser>
          <c:idx val="7"/>
          <c:order val="7"/>
          <c:tx>
            <c:v>Plate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'708'!$K$107:$K$117</c:f>
              <c:numCache>
                <c:formatCode>General</c:formatCode>
                <c:ptCount val="3"/>
                <c:pt idx="0">
                  <c:v>1</c:v>
                </c:pt>
                <c:pt idx="1">
                  <c:v>5</c:v>
                </c:pt>
                <c:pt idx="2">
                  <c:v>11</c:v>
                </c:pt>
              </c:numCache>
            </c:numRef>
          </c:xVal>
          <c:yVal>
            <c:numRef>
              <c:f>'708'!$R$107:$R$117</c:f>
              <c:numCache>
                <c:formatCode>General</c:formatCode>
                <c:ptCount val="3"/>
                <c:pt idx="0">
                  <c:v>449.61316912753915</c:v>
                </c:pt>
                <c:pt idx="1">
                  <c:v>334.26838429298488</c:v>
                </c:pt>
                <c:pt idx="2">
                  <c:v>411.27890713003836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C3-45AD-9CC9-115518AB3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820464"/>
        <c:axId val="239825040"/>
      </c:scatterChart>
      <c:valAx>
        <c:axId val="23982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Vial (position in plate)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5040"/>
        <c:crosses val="autoZero"/>
        <c:crossBetween val="midCat"/>
      </c:valAx>
      <c:valAx>
        <c:axId val="2398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82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708 Continuous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'708'!$R$2:$R$117</c:f>
              <c:numCache>
                <c:formatCode>General</c:formatCode>
                <c:ptCount val="31"/>
                <c:pt idx="0">
                  <c:v>365.71746905895628</c:v>
                </c:pt>
                <c:pt idx="1">
                  <c:v>357.97528534359645</c:v>
                </c:pt>
                <c:pt idx="2">
                  <c:v>383.40596831711673</c:v>
                </c:pt>
                <c:pt idx="3">
                  <c:v>380.42299167253998</c:v>
                </c:pt>
                <c:pt idx="4">
                  <c:v>381.1742046729961</c:v>
                </c:pt>
                <c:pt idx="5">
                  <c:v>403.69115891115086</c:v>
                </c:pt>
                <c:pt idx="6">
                  <c:v>412.33501771815941</c:v>
                </c:pt>
                <c:pt idx="7">
                  <c:v>377.36480168695715</c:v>
                </c:pt>
                <c:pt idx="8">
                  <c:v>433.91931091287671</c:v>
                </c:pt>
                <c:pt idx="9">
                  <c:v>362.90219384727743</c:v>
                </c:pt>
                <c:pt idx="10">
                  <c:v>458.39273807853698</c:v>
                </c:pt>
                <c:pt idx="11">
                  <c:v>410.18186670118473</c:v>
                </c:pt>
                <c:pt idx="12">
                  <c:v>450.99590882807729</c:v>
                </c:pt>
                <c:pt idx="13">
                  <c:v>360.92584115963285</c:v>
                </c:pt>
                <c:pt idx="14">
                  <c:v>441.75327005157504</c:v>
                </c:pt>
                <c:pt idx="15">
                  <c:v>387.4470764347916</c:v>
                </c:pt>
                <c:pt idx="16">
                  <c:v>355.92166789924636</c:v>
                </c:pt>
                <c:pt idx="17">
                  <c:v>408.33938989473819</c:v>
                </c:pt>
                <c:pt idx="18">
                  <c:v>413.34962965932016</c:v>
                </c:pt>
                <c:pt idx="19">
                  <c:v>413.29313988653558</c:v>
                </c:pt>
                <c:pt idx="20">
                  <c:v>415.63368461016427</c:v>
                </c:pt>
                <c:pt idx="21">
                  <c:v>390.1508958038977</c:v>
                </c:pt>
                <c:pt idx="22">
                  <c:v>389.30688060861024</c:v>
                </c:pt>
                <c:pt idx="23">
                  <c:v>415.70204701094013</c:v>
                </c:pt>
                <c:pt idx="24">
                  <c:v>412.77969089262911</c:v>
                </c:pt>
                <c:pt idx="25">
                  <c:v>370.6007619356443</c:v>
                </c:pt>
                <c:pt idx="26">
                  <c:v>452.86105116806038</c:v>
                </c:pt>
                <c:pt idx="27">
                  <c:v>430.58999418667338</c:v>
                </c:pt>
                <c:pt idx="28">
                  <c:v>449.61316912753915</c:v>
                </c:pt>
                <c:pt idx="29">
                  <c:v>334.26838429298488</c:v>
                </c:pt>
                <c:pt idx="30">
                  <c:v>411.27890713003836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F-4369-8525-723A46C90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258432"/>
        <c:axId val="2056261344"/>
      </c:scatterChart>
      <c:valAx>
        <c:axId val="205625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61344"/>
        <c:crosses val="autoZero"/>
        <c:crossBetween val="midCat"/>
      </c:valAx>
      <c:valAx>
        <c:axId val="20562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H2 umol/hg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25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1000125</xdr:colOff>
      <xdr:row>123</xdr:row>
      <xdr:rowOff>4762</xdr:rowOff>
    </xdr:from>
    <xdr:to>
      <xdr:col>24</xdr:col>
      <xdr:colOff>152400</xdr:colOff>
      <xdr:row>137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8A3F0E-637D-41D2-A38A-AB4EC8EEC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133350</xdr:colOff>
      <xdr:row>138</xdr:row>
      <xdr:rowOff>71437</xdr:rowOff>
    </xdr:from>
    <xdr:to>
      <xdr:col>24</xdr:col>
      <xdr:colOff>352425</xdr:colOff>
      <xdr:row>152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28EA8A-EBBB-40BE-92D3-BE57E1978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X122" totalsRowCount="1">
  <autoFilter ref="A1:X121">
    <filterColumn colId="3">
      <filters blank="1"/>
    </filterColumn>
    <filterColumn colId="6">
      <customFilters>
        <customFilter operator="notEqual" val=" "/>
      </customFilters>
    </filterColumn>
  </autoFilter>
  <tableColumns count="24">
    <tableColumn id="1" name="formid" totalsRowLabel="Total"/>
    <tableColumn id="2" name="form_name"/>
    <tableColumn id="3" name="form_status"/>
    <tableColumn id="4" name="Calcium Carbonate"/>
    <tableColumn id="5" name="Water 1"/>
    <tableColumn id="6" name="PCAT_Gee-pt/g-c3n4"/>
    <tableColumn id="7" name="PCAT_Gee-T/M/W"/>
    <tableColumn id="8" name="form_datetime" dataDxfId="1"/>
    <tableColumn id="9" name="sample_name"/>
    <tableColumn id="22" name="Plate"/>
    <tableColumn id="23" name="Vial"/>
    <tableColumn id="10" name="Baratron Avg"/>
    <tableColumn id="11" name="calc % N2 Avg"/>
    <tableColumn id="12" name="calc % H2 Avg"/>
    <tableColumn id="13" name="calc % H2 2STD"/>
    <tableColumn id="14" name="calc % H2 umol"/>
    <tableColumn id="15" name="calc % H2 umol/h"/>
    <tableColumn id="24" name="h2 umol/hg" totalsRowFunction="stdDev" dataDxfId="0">
      <calculatedColumnFormula>Table1[[#This Row],[calc % H2 umol/h]]/Table1[[#This Row],[PCAT_Gee-pt/g-c3n4]]</calculatedColumnFormula>
    </tableColumn>
    <tableColumn id="16" name="calc % O2 Avg"/>
    <tableColumn id="17" name="calc % O2 2STD"/>
    <tableColumn id="18" name="calc % O2 umol"/>
    <tableColumn id="19" name="calc % O2 umol/h"/>
    <tableColumn id="20" name="calc % Ar Avg"/>
    <tableColumn id="21" name="calc % CO2 Avg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F46" workbookViewId="0">
      <selection activeCell="K126" sqref="K126"/>
    </sheetView>
  </sheetViews>
  <sheetFormatPr defaultRowHeight="15" x14ac:dyDescent="0.25"/>
  <cols>
    <col min="2" max="2" width="13.42578125" customWidth="1"/>
    <col min="3" max="3" width="13.7109375" customWidth="1"/>
    <col min="4" max="4" width="19.7109375" customWidth="1"/>
    <col min="5" max="5" width="10.140625" customWidth="1"/>
    <col min="6" max="6" width="21.5703125" customWidth="1"/>
    <col min="7" max="7" width="19.7109375" customWidth="1"/>
    <col min="8" max="8" width="16.5703125" customWidth="1"/>
    <col min="9" max="9" width="20.140625" bestFit="1" customWidth="1"/>
    <col min="10" max="11" width="15.5703125" customWidth="1"/>
    <col min="12" max="12" width="14.42578125" hidden="1" customWidth="1"/>
    <col min="13" max="13" width="15" hidden="1" customWidth="1"/>
    <col min="14" max="14" width="14.85546875" hidden="1" customWidth="1"/>
    <col min="15" max="15" width="15.85546875" hidden="1" customWidth="1"/>
    <col min="16" max="16" width="16.140625" hidden="1" customWidth="1"/>
    <col min="17" max="17" width="18.140625" hidden="1" customWidth="1"/>
    <col min="18" max="18" width="18.140625" customWidth="1"/>
    <col min="19" max="19" width="15" customWidth="1"/>
    <col min="20" max="20" width="16" customWidth="1"/>
    <col min="21" max="21" width="16.28515625" customWidth="1"/>
    <col min="22" max="22" width="18.28515625" customWidth="1"/>
    <col min="23" max="23" width="14.5703125" customWidth="1"/>
    <col min="24" max="24" width="16.140625" customWidth="1"/>
  </cols>
  <sheetData>
    <row r="1" spans="1:24" x14ac:dyDescent="0.25">
      <c r="A1" t="s">
        <v>259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260</v>
      </c>
      <c r="K1" t="s">
        <v>261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262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5">
      <c r="A2">
        <v>317611</v>
      </c>
      <c r="B2" t="s">
        <v>20</v>
      </c>
      <c r="C2" t="s">
        <v>21</v>
      </c>
      <c r="F2">
        <v>5.2599999999999999E-3</v>
      </c>
      <c r="G2">
        <v>5</v>
      </c>
      <c r="H2" s="1">
        <v>44252.847511574073</v>
      </c>
      <c r="I2" t="s">
        <v>22</v>
      </c>
      <c r="J2">
        <v>1</v>
      </c>
      <c r="K2">
        <v>1</v>
      </c>
      <c r="L2">
        <v>0.942527</v>
      </c>
      <c r="M2">
        <v>93.187122436027494</v>
      </c>
      <c r="N2">
        <v>2.8231055752491199</v>
      </c>
      <c r="O2">
        <v>6.8373642005838996E-3</v>
      </c>
      <c r="P2">
        <v>7.6946955490004703</v>
      </c>
      <c r="Q2">
        <v>1.92367388725011</v>
      </c>
      <c r="R2">
        <f>Table1[[#This Row],[calc % H2 umol/h]]/Table1[[#This Row],[PCAT_Gee-pt/g-c3n4]]</f>
        <v>365.71746905895628</v>
      </c>
      <c r="S2">
        <v>2.9132180191005199</v>
      </c>
      <c r="T2">
        <v>0.16000341082681099</v>
      </c>
      <c r="U2">
        <v>7.94030727060664</v>
      </c>
      <c r="V2">
        <v>1.98507681765166</v>
      </c>
      <c r="W2">
        <v>0.100351786600266</v>
      </c>
      <c r="X2">
        <v>0.97620218302251605</v>
      </c>
    </row>
    <row r="3" spans="1:24" hidden="1" x14ac:dyDescent="0.25">
      <c r="A3">
        <v>317612</v>
      </c>
      <c r="B3" t="s">
        <v>23</v>
      </c>
      <c r="C3" t="s">
        <v>21</v>
      </c>
      <c r="D3">
        <v>5.4999999999999997E-3</v>
      </c>
      <c r="E3">
        <v>5</v>
      </c>
      <c r="H3" s="1">
        <v>44252.858518518522</v>
      </c>
      <c r="I3" t="s">
        <v>24</v>
      </c>
      <c r="J3">
        <v>1</v>
      </c>
      <c r="K3">
        <v>2</v>
      </c>
      <c r="L3">
        <v>0.87840200000000002</v>
      </c>
      <c r="M3">
        <v>99.110952721980397</v>
      </c>
      <c r="N3">
        <v>9.1441580347416299E-2</v>
      </c>
      <c r="O3">
        <v>6.0800192780036798E-3</v>
      </c>
      <c r="P3">
        <v>0.24923443439792101</v>
      </c>
      <c r="Q3">
        <v>6.23086085994803E-2</v>
      </c>
      <c r="R3" t="e">
        <f>Table1[[#This Row],[calc % H2 umol/h]]/Table1[[#This Row],[PCAT_Gee-pt/g-c3n4]]</f>
        <v>#DIV/0!</v>
      </c>
      <c r="S3">
        <v>0.71939324727698895</v>
      </c>
      <c r="T3">
        <v>5.4118474915246503E-2</v>
      </c>
      <c r="U3">
        <v>1.96078817113127</v>
      </c>
      <c r="V3">
        <v>0.490197042782819</v>
      </c>
      <c r="W3">
        <v>4.0636094721653297E-2</v>
      </c>
      <c r="X3">
        <v>3.75763556734778E-2</v>
      </c>
    </row>
    <row r="4" spans="1:24" hidden="1" x14ac:dyDescent="0.25">
      <c r="A4">
        <v>317613</v>
      </c>
      <c r="B4" t="s">
        <v>25</v>
      </c>
      <c r="C4" t="s">
        <v>21</v>
      </c>
      <c r="D4">
        <v>4.7699999999999999E-3</v>
      </c>
      <c r="E4">
        <v>5</v>
      </c>
      <c r="H4" s="1">
        <v>44252.869849537034</v>
      </c>
      <c r="I4" t="s">
        <v>26</v>
      </c>
      <c r="J4">
        <v>1</v>
      </c>
      <c r="K4">
        <v>3</v>
      </c>
      <c r="L4">
        <v>0.87840200000000002</v>
      </c>
      <c r="M4">
        <v>99.426285242280201</v>
      </c>
      <c r="N4">
        <v>6.9387439233423498E-2</v>
      </c>
      <c r="O4">
        <v>4.6717493955993504E-3</v>
      </c>
      <c r="P4">
        <v>0.18912336276295599</v>
      </c>
      <c r="Q4">
        <v>4.7280840690739102E-2</v>
      </c>
      <c r="R4" t="e">
        <f>Table1[[#This Row],[calc % H2 umol/h]]/Table1[[#This Row],[PCAT_Gee-pt/g-c3n4]]</f>
        <v>#DIV/0!</v>
      </c>
      <c r="S4">
        <v>0.44083063340978301</v>
      </c>
      <c r="T4">
        <v>3.3377986994971597E-2</v>
      </c>
      <c r="U4">
        <v>1.2015340632317599</v>
      </c>
      <c r="V4">
        <v>0.30038351580793998</v>
      </c>
      <c r="W4">
        <v>4.1686206710416202E-2</v>
      </c>
      <c r="X4">
        <v>2.18104783661149E-2</v>
      </c>
    </row>
    <row r="5" spans="1:24" hidden="1" x14ac:dyDescent="0.25">
      <c r="A5">
        <v>317614</v>
      </c>
      <c r="B5" t="s">
        <v>27</v>
      </c>
      <c r="C5" t="s">
        <v>21</v>
      </c>
      <c r="D5">
        <v>4.9100000000000003E-3</v>
      </c>
      <c r="E5">
        <v>5</v>
      </c>
      <c r="H5" s="1">
        <v>44252.881388888891</v>
      </c>
      <c r="I5" t="s">
        <v>28</v>
      </c>
      <c r="J5">
        <v>1</v>
      </c>
      <c r="K5">
        <v>4</v>
      </c>
      <c r="L5">
        <v>0.87352700000000005</v>
      </c>
      <c r="M5">
        <v>99.513013318480404</v>
      </c>
      <c r="N5">
        <v>6.07789354059773E-2</v>
      </c>
      <c r="O5">
        <v>4.1337650529230299E-3</v>
      </c>
      <c r="P5">
        <v>0.16565990582909401</v>
      </c>
      <c r="Q5">
        <v>4.1414976457273503E-2</v>
      </c>
      <c r="R5" t="e">
        <f>Table1[[#This Row],[calc % H2 umol/h]]/Table1[[#This Row],[PCAT_Gee-pt/g-c3n4]]</f>
        <v>#DIV/0!</v>
      </c>
      <c r="S5">
        <v>0.36779131286288702</v>
      </c>
      <c r="T5">
        <v>2.4691810493633198E-2</v>
      </c>
      <c r="U5">
        <v>1.0024570823205401</v>
      </c>
      <c r="V5">
        <v>0.25061427058013602</v>
      </c>
      <c r="W5">
        <v>4.0958692633788298E-2</v>
      </c>
      <c r="X5">
        <v>1.7457740616885299E-2</v>
      </c>
    </row>
    <row r="6" spans="1:24" x14ac:dyDescent="0.25">
      <c r="A6">
        <v>317615</v>
      </c>
      <c r="B6" t="s">
        <v>29</v>
      </c>
      <c r="C6" t="s">
        <v>21</v>
      </c>
      <c r="F6">
        <v>5.0299999999999997E-3</v>
      </c>
      <c r="G6">
        <v>5</v>
      </c>
      <c r="H6" s="1">
        <v>44252.892592592594</v>
      </c>
      <c r="I6" t="s">
        <v>30</v>
      </c>
      <c r="J6">
        <v>1</v>
      </c>
      <c r="K6">
        <v>5</v>
      </c>
      <c r="L6">
        <v>0.93420199999999998</v>
      </c>
      <c r="M6">
        <v>93.886411789777995</v>
      </c>
      <c r="N6">
        <v>2.64251036190793</v>
      </c>
      <c r="O6">
        <v>4.6484981676339403E-2</v>
      </c>
      <c r="P6">
        <v>7.2024627411131599</v>
      </c>
      <c r="Q6">
        <v>1.80061568527829</v>
      </c>
      <c r="R6">
        <f>Table1[[#This Row],[calc % H2 umol/h]]/Table1[[#This Row],[PCAT_Gee-pt/g-c3n4]]</f>
        <v>357.97528534359645</v>
      </c>
      <c r="S6">
        <v>2.5061471010971399</v>
      </c>
      <c r="T6">
        <v>0.155471594022384</v>
      </c>
      <c r="U6">
        <v>6.8307891539801497</v>
      </c>
      <c r="V6">
        <v>1.7076972884950301</v>
      </c>
      <c r="W6">
        <v>0.100132178975032</v>
      </c>
      <c r="X6">
        <v>0.86479856824181101</v>
      </c>
    </row>
    <row r="7" spans="1:24" hidden="1" x14ac:dyDescent="0.25">
      <c r="A7">
        <v>317616</v>
      </c>
      <c r="B7" t="s">
        <v>31</v>
      </c>
      <c r="C7" t="s">
        <v>21</v>
      </c>
      <c r="D7">
        <v>5.2300000000000003E-3</v>
      </c>
      <c r="E7">
        <v>5</v>
      </c>
      <c r="H7" s="1">
        <v>44252.903668981482</v>
      </c>
      <c r="I7" t="s">
        <v>32</v>
      </c>
      <c r="J7">
        <v>1</v>
      </c>
      <c r="K7">
        <v>6</v>
      </c>
      <c r="L7">
        <v>0.87142699999999995</v>
      </c>
      <c r="M7">
        <v>99.191652375484793</v>
      </c>
      <c r="N7">
        <v>8.2622623817370594E-2</v>
      </c>
      <c r="O7">
        <v>5.3571108338525799E-3</v>
      </c>
      <c r="P7">
        <v>0.225197364671053</v>
      </c>
      <c r="Q7">
        <v>5.6299341167763403E-2</v>
      </c>
      <c r="R7" t="e">
        <f>Table1[[#This Row],[calc % H2 umol/h]]/Table1[[#This Row],[PCAT_Gee-pt/g-c3n4]]</f>
        <v>#DIV/0!</v>
      </c>
      <c r="S7">
        <v>0.65262505159557305</v>
      </c>
      <c r="T7">
        <v>4.8565868315914598E-2</v>
      </c>
      <c r="U7">
        <v>1.7788038547709999</v>
      </c>
      <c r="V7">
        <v>0.44470096369275097</v>
      </c>
      <c r="W7">
        <v>4.0865066371252499E-2</v>
      </c>
      <c r="X7">
        <v>3.2234882730922697E-2</v>
      </c>
    </row>
    <row r="8" spans="1:24" hidden="1" x14ac:dyDescent="0.25">
      <c r="A8">
        <v>317617</v>
      </c>
      <c r="B8" t="s">
        <v>33</v>
      </c>
      <c r="C8" t="s">
        <v>21</v>
      </c>
      <c r="D8">
        <v>4.5399999999999998E-3</v>
      </c>
      <c r="E8">
        <v>5</v>
      </c>
      <c r="H8" s="1">
        <v>44252.914976851855</v>
      </c>
      <c r="I8" t="s">
        <v>34</v>
      </c>
      <c r="J8">
        <v>1</v>
      </c>
      <c r="K8">
        <v>7</v>
      </c>
      <c r="L8">
        <v>0.86167700000000003</v>
      </c>
      <c r="M8">
        <v>99.457306932428693</v>
      </c>
      <c r="N8">
        <v>6.3213729976965102E-2</v>
      </c>
      <c r="O8">
        <v>4.2453021467809202E-3</v>
      </c>
      <c r="P8">
        <v>0.172296215541478</v>
      </c>
      <c r="Q8">
        <v>4.3074053885369501E-2</v>
      </c>
      <c r="R8" t="e">
        <f>Table1[[#This Row],[calc % H2 umol/h]]/Table1[[#This Row],[PCAT_Gee-pt/g-c3n4]]</f>
        <v>#DIV/0!</v>
      </c>
      <c r="S8">
        <v>0.41870508586250099</v>
      </c>
      <c r="T8">
        <v>3.22885103726476E-2</v>
      </c>
      <c r="U8">
        <v>1.1412283652359401</v>
      </c>
      <c r="V8">
        <v>0.28530709130898702</v>
      </c>
      <c r="W8">
        <v>4.0906088696145301E-2</v>
      </c>
      <c r="X8">
        <v>1.9868163035612899E-2</v>
      </c>
    </row>
    <row r="9" spans="1:24" hidden="1" x14ac:dyDescent="0.25">
      <c r="A9">
        <v>317618</v>
      </c>
      <c r="B9" t="s">
        <v>35</v>
      </c>
      <c r="C9" t="s">
        <v>21</v>
      </c>
      <c r="D9">
        <v>4.96E-3</v>
      </c>
      <c r="E9">
        <v>5</v>
      </c>
      <c r="H9" s="1">
        <v>44252.926562499997</v>
      </c>
      <c r="I9" t="s">
        <v>36</v>
      </c>
      <c r="J9">
        <v>1</v>
      </c>
      <c r="K9">
        <v>8</v>
      </c>
      <c r="L9">
        <v>0.85057700000000003</v>
      </c>
      <c r="M9">
        <v>99.531873689638303</v>
      </c>
      <c r="N9">
        <v>5.7261196091869797E-2</v>
      </c>
      <c r="O9">
        <v>3.5184093964550299E-3</v>
      </c>
      <c r="P9">
        <v>0.15607190696709</v>
      </c>
      <c r="Q9">
        <v>3.90179767417725E-2</v>
      </c>
      <c r="R9" t="e">
        <f>Table1[[#This Row],[calc % H2 umol/h]]/Table1[[#This Row],[PCAT_Gee-pt/g-c3n4]]</f>
        <v>#DIV/0!</v>
      </c>
      <c r="S9">
        <v>0.354284865697925</v>
      </c>
      <c r="T9">
        <v>2.3361341298329799E-2</v>
      </c>
      <c r="U9">
        <v>0.96564372337491899</v>
      </c>
      <c r="V9">
        <v>0.241410930843729</v>
      </c>
      <c r="W9">
        <v>3.9822907740751701E-2</v>
      </c>
      <c r="X9">
        <v>1.6757340831122399E-2</v>
      </c>
    </row>
    <row r="10" spans="1:24" hidden="1" x14ac:dyDescent="0.25">
      <c r="A10">
        <v>317619</v>
      </c>
      <c r="B10" t="s">
        <v>37</v>
      </c>
      <c r="C10" t="s">
        <v>21</v>
      </c>
      <c r="D10">
        <v>4.9500000000000004E-3</v>
      </c>
      <c r="E10">
        <v>5</v>
      </c>
      <c r="H10" s="1">
        <v>44252.938449074078</v>
      </c>
      <c r="I10" t="s">
        <v>38</v>
      </c>
      <c r="J10">
        <v>1</v>
      </c>
      <c r="K10">
        <v>9</v>
      </c>
      <c r="L10">
        <v>0.85327699999999995</v>
      </c>
      <c r="M10">
        <v>99.562168475486899</v>
      </c>
      <c r="N10">
        <v>5.3137759262077401E-2</v>
      </c>
      <c r="O10">
        <v>3.4870752951327599E-3</v>
      </c>
      <c r="P10">
        <v>0.14483301059036199</v>
      </c>
      <c r="Q10">
        <v>3.6208252647590498E-2</v>
      </c>
      <c r="R10" t="e">
        <f>Table1[[#This Row],[calc % H2 umol/h]]/Table1[[#This Row],[PCAT_Gee-pt/g-c3n4]]</f>
        <v>#DIV/0!</v>
      </c>
      <c r="S10">
        <v>0.32874818376947801</v>
      </c>
      <c r="T10">
        <v>2.0438975216397998E-2</v>
      </c>
      <c r="U10">
        <v>0.89604059039477102</v>
      </c>
      <c r="V10">
        <v>0.22401014759869201</v>
      </c>
      <c r="W10">
        <v>3.9915169322471501E-2</v>
      </c>
      <c r="X10">
        <v>1.6030412159001899E-2</v>
      </c>
    </row>
    <row r="11" spans="1:24" hidden="1" x14ac:dyDescent="0.25">
      <c r="A11">
        <v>317620</v>
      </c>
      <c r="B11" t="s">
        <v>39</v>
      </c>
      <c r="C11" t="s">
        <v>21</v>
      </c>
      <c r="D11">
        <v>4.9199999999999999E-3</v>
      </c>
      <c r="E11">
        <v>5</v>
      </c>
      <c r="H11" s="1">
        <v>44252.950381944444</v>
      </c>
      <c r="I11" t="s">
        <v>40</v>
      </c>
      <c r="J11">
        <v>1</v>
      </c>
      <c r="K11">
        <v>10</v>
      </c>
      <c r="L11">
        <v>0.85327699999999995</v>
      </c>
      <c r="M11">
        <v>99.5838163485801</v>
      </c>
      <c r="N11">
        <v>5.0610808900635899E-2</v>
      </c>
      <c r="O11">
        <v>3.1728490536065998E-3</v>
      </c>
      <c r="P11">
        <v>0.13794551978264899</v>
      </c>
      <c r="Q11">
        <v>3.44863799456624E-2</v>
      </c>
      <c r="R11" t="e">
        <f>Table1[[#This Row],[calc % H2 umol/h]]/Table1[[#This Row],[PCAT_Gee-pt/g-c3n4]]</f>
        <v>#DIV/0!</v>
      </c>
      <c r="S11">
        <v>0.31132632881119798</v>
      </c>
      <c r="T11">
        <v>1.8281015698306199E-2</v>
      </c>
      <c r="U11">
        <v>0.84855534188755599</v>
      </c>
      <c r="V11">
        <v>0.212138835471889</v>
      </c>
      <c r="W11">
        <v>3.9177712212042103E-2</v>
      </c>
      <c r="X11">
        <v>1.50688014960167E-2</v>
      </c>
    </row>
    <row r="12" spans="1:24" x14ac:dyDescent="0.25">
      <c r="A12">
        <v>317621</v>
      </c>
      <c r="B12" t="s">
        <v>41</v>
      </c>
      <c r="C12" t="s">
        <v>21</v>
      </c>
      <c r="F12">
        <v>4.9699999999999996E-3</v>
      </c>
      <c r="G12">
        <v>5</v>
      </c>
      <c r="H12" s="1">
        <v>44252.961747685185</v>
      </c>
      <c r="I12" t="s">
        <v>42</v>
      </c>
      <c r="J12">
        <v>1</v>
      </c>
      <c r="K12">
        <v>11</v>
      </c>
      <c r="L12">
        <v>0.89790199999999998</v>
      </c>
      <c r="M12">
        <v>94.003078031432196</v>
      </c>
      <c r="N12">
        <v>2.7964749137323799</v>
      </c>
      <c r="O12">
        <v>6.3882673226678899E-2</v>
      </c>
      <c r="P12">
        <v>7.6221106501442897</v>
      </c>
      <c r="Q12">
        <v>1.90552766253607</v>
      </c>
      <c r="R12">
        <f>Table1[[#This Row],[calc % H2 umol/h]]/Table1[[#This Row],[PCAT_Gee-pt/g-c3n4]]</f>
        <v>383.40596831711673</v>
      </c>
      <c r="S12">
        <v>2.3069659087388801</v>
      </c>
      <c r="T12">
        <v>0.14279727520906199</v>
      </c>
      <c r="U12">
        <v>6.2878981449719298</v>
      </c>
      <c r="V12">
        <v>1.57197453624298</v>
      </c>
      <c r="W12">
        <v>9.7764123075696194E-2</v>
      </c>
      <c r="X12">
        <v>0.79571702302081004</v>
      </c>
    </row>
    <row r="13" spans="1:24" hidden="1" x14ac:dyDescent="0.25">
      <c r="A13">
        <v>317622</v>
      </c>
      <c r="B13" t="s">
        <v>43</v>
      </c>
      <c r="C13" t="s">
        <v>21</v>
      </c>
      <c r="D13">
        <v>4.7400000000000003E-3</v>
      </c>
      <c r="E13">
        <v>5</v>
      </c>
      <c r="H13" s="1">
        <v>44252.972824074073</v>
      </c>
      <c r="I13" t="s">
        <v>44</v>
      </c>
      <c r="J13">
        <v>1</v>
      </c>
      <c r="K13">
        <v>12</v>
      </c>
      <c r="L13">
        <v>0.85057700000000003</v>
      </c>
      <c r="M13">
        <v>99.246232425147696</v>
      </c>
      <c r="N13">
        <v>7.6296747085513497E-2</v>
      </c>
      <c r="O13">
        <v>4.8522855317240203E-3</v>
      </c>
      <c r="P13">
        <v>0.20795546767687101</v>
      </c>
      <c r="Q13">
        <v>5.1988866919217898E-2</v>
      </c>
      <c r="R13" t="e">
        <f>Table1[[#This Row],[calc % H2 umol/h]]/Table1[[#This Row],[PCAT_Gee-pt/g-c3n4]]</f>
        <v>#DIV/0!</v>
      </c>
      <c r="S13">
        <v>0.60834736016254298</v>
      </c>
      <c r="T13">
        <v>4.5790325329255997E-2</v>
      </c>
      <c r="U13">
        <v>1.6581199674319</v>
      </c>
      <c r="V13">
        <v>0.41452999185797601</v>
      </c>
      <c r="W13">
        <v>3.9310841528412403E-2</v>
      </c>
      <c r="X13">
        <v>2.9812626075758599E-2</v>
      </c>
    </row>
    <row r="14" spans="1:24" hidden="1" x14ac:dyDescent="0.25">
      <c r="A14">
        <v>317623</v>
      </c>
      <c r="B14" t="s">
        <v>45</v>
      </c>
      <c r="C14" t="s">
        <v>21</v>
      </c>
      <c r="D14">
        <v>5.2199999999999998E-3</v>
      </c>
      <c r="E14">
        <v>5</v>
      </c>
      <c r="H14" s="1">
        <v>44252.984305555554</v>
      </c>
      <c r="I14" t="s">
        <v>46</v>
      </c>
      <c r="J14">
        <v>1</v>
      </c>
      <c r="K14">
        <v>13</v>
      </c>
      <c r="L14">
        <v>0.85327699999999995</v>
      </c>
      <c r="M14">
        <v>99.489418120795904</v>
      </c>
      <c r="N14">
        <v>5.7997663747288097E-2</v>
      </c>
      <c r="O14">
        <v>3.8368156427557999E-3</v>
      </c>
      <c r="P14">
        <v>0.158079233380885</v>
      </c>
      <c r="Q14">
        <v>3.9519808345221202E-2</v>
      </c>
      <c r="R14" t="e">
        <f>Table1[[#This Row],[calc % H2 umol/h]]/Table1[[#This Row],[PCAT_Gee-pt/g-c3n4]]</f>
        <v>#DIV/0!</v>
      </c>
      <c r="S14">
        <v>0.393836800031099</v>
      </c>
      <c r="T14">
        <v>2.8120403622755901E-2</v>
      </c>
      <c r="U14">
        <v>1.0734470218898799</v>
      </c>
      <c r="V14">
        <v>0.26836175547246999</v>
      </c>
      <c r="W14">
        <v>3.9189590044207703E-2</v>
      </c>
      <c r="X14">
        <v>1.9557825381445001E-2</v>
      </c>
    </row>
    <row r="15" spans="1:24" hidden="1" x14ac:dyDescent="0.25">
      <c r="A15">
        <v>317624</v>
      </c>
      <c r="B15" t="s">
        <v>47</v>
      </c>
      <c r="C15" t="s">
        <v>21</v>
      </c>
      <c r="D15">
        <v>5.13E-3</v>
      </c>
      <c r="E15">
        <v>5</v>
      </c>
      <c r="H15" s="1">
        <v>44252.995798611111</v>
      </c>
      <c r="I15" t="s">
        <v>48</v>
      </c>
      <c r="J15">
        <v>1</v>
      </c>
      <c r="K15">
        <v>14</v>
      </c>
      <c r="L15">
        <v>0.85057700000000003</v>
      </c>
      <c r="M15">
        <v>99.552994137936395</v>
      </c>
      <c r="N15">
        <v>5.1483685756851798E-2</v>
      </c>
      <c r="O15">
        <v>3.1211122808948899E-3</v>
      </c>
      <c r="P15">
        <v>0.14032464499823999</v>
      </c>
      <c r="Q15">
        <v>3.5081161249560101E-2</v>
      </c>
      <c r="R15" t="e">
        <f>Table1[[#This Row],[calc % H2 umol/h]]/Table1[[#This Row],[PCAT_Gee-pt/g-c3n4]]</f>
        <v>#DIV/0!</v>
      </c>
      <c r="S15">
        <v>0.33953215493633199</v>
      </c>
      <c r="T15">
        <v>2.0696188909661999E-2</v>
      </c>
      <c r="U15">
        <v>0.92543353115676197</v>
      </c>
      <c r="V15">
        <v>0.23135838278918999</v>
      </c>
      <c r="W15">
        <v>3.9205578405073799E-2</v>
      </c>
      <c r="X15">
        <v>1.6784442965317999E-2</v>
      </c>
    </row>
    <row r="16" spans="1:24" x14ac:dyDescent="0.25">
      <c r="A16">
        <v>317625</v>
      </c>
      <c r="B16" t="s">
        <v>49</v>
      </c>
      <c r="C16" t="s">
        <v>21</v>
      </c>
      <c r="F16">
        <v>5.0000000000000001E-3</v>
      </c>
      <c r="G16">
        <v>5</v>
      </c>
      <c r="H16" s="1">
        <v>44253.007141203707</v>
      </c>
      <c r="I16" t="s">
        <v>50</v>
      </c>
      <c r="J16">
        <v>1</v>
      </c>
      <c r="K16">
        <v>15</v>
      </c>
      <c r="L16">
        <v>0.89790199999999998</v>
      </c>
      <c r="M16">
        <v>93.904145071322901</v>
      </c>
      <c r="N16">
        <v>2.7914665678571402</v>
      </c>
      <c r="O16">
        <v>5.6609923669222503E-2</v>
      </c>
      <c r="P16">
        <v>7.6084598334508202</v>
      </c>
      <c r="Q16">
        <v>1.9021149583626999</v>
      </c>
      <c r="R16">
        <f>Table1[[#This Row],[calc % H2 umol/h]]/Table1[[#This Row],[PCAT_Gee-pt/g-c3n4]]</f>
        <v>380.42299167253998</v>
      </c>
      <c r="S16">
        <v>2.3884031709279099</v>
      </c>
      <c r="T16">
        <v>0.14463407698724101</v>
      </c>
      <c r="U16">
        <v>6.5098646716164401</v>
      </c>
      <c r="V16">
        <v>1.62746616790411</v>
      </c>
      <c r="W16">
        <v>9.8520790613186998E-2</v>
      </c>
      <c r="X16">
        <v>0.81746439927885395</v>
      </c>
    </row>
    <row r="17" spans="1:24" x14ac:dyDescent="0.25">
      <c r="A17">
        <v>317626</v>
      </c>
      <c r="B17" t="s">
        <v>51</v>
      </c>
      <c r="C17" t="s">
        <v>21</v>
      </c>
      <c r="F17">
        <v>5.0699999999999999E-3</v>
      </c>
      <c r="G17">
        <v>5</v>
      </c>
      <c r="H17" s="1">
        <v>44253.018819444442</v>
      </c>
      <c r="I17" t="s">
        <v>52</v>
      </c>
      <c r="J17">
        <v>2</v>
      </c>
      <c r="K17">
        <v>1</v>
      </c>
      <c r="L17">
        <v>0.900752</v>
      </c>
      <c r="M17">
        <v>93.3671739840388</v>
      </c>
      <c r="N17">
        <v>2.8361365195486599</v>
      </c>
      <c r="O17">
        <v>6.4492454169794405E-2</v>
      </c>
      <c r="P17">
        <v>7.7302128707683897</v>
      </c>
      <c r="Q17">
        <v>1.9325532176920901</v>
      </c>
      <c r="R17">
        <f>Table1[[#This Row],[calc % H2 umol/h]]/Table1[[#This Row],[PCAT_Gee-pt/g-c3n4]]</f>
        <v>381.1742046729961</v>
      </c>
      <c r="S17">
        <v>2.8282994334744398</v>
      </c>
      <c r="T17">
        <v>0.13604575485384199</v>
      </c>
      <c r="U17">
        <v>7.7088520007176404</v>
      </c>
      <c r="V17">
        <v>1.9272130001794101</v>
      </c>
      <c r="W17">
        <v>9.9377051229024405E-2</v>
      </c>
      <c r="X17">
        <v>0.86901301170901601</v>
      </c>
    </row>
    <row r="18" spans="1:24" hidden="1" x14ac:dyDescent="0.25">
      <c r="A18">
        <v>317627</v>
      </c>
      <c r="B18" t="s">
        <v>53</v>
      </c>
      <c r="C18" t="s">
        <v>21</v>
      </c>
      <c r="D18">
        <v>4.8199999999999996E-3</v>
      </c>
      <c r="E18">
        <v>5</v>
      </c>
      <c r="H18" s="1">
        <v>44253.029826388891</v>
      </c>
      <c r="I18" t="s">
        <v>54</v>
      </c>
      <c r="J18">
        <v>2</v>
      </c>
      <c r="K18">
        <v>2</v>
      </c>
      <c r="L18">
        <v>0.85890200000000005</v>
      </c>
      <c r="M18">
        <v>99.097551683602205</v>
      </c>
      <c r="N18">
        <v>8.6432558654250494E-2</v>
      </c>
      <c r="O18">
        <v>5.7309218258483896E-3</v>
      </c>
      <c r="P18">
        <v>0.23558177568576899</v>
      </c>
      <c r="Q18">
        <v>5.8895443921442303E-2</v>
      </c>
      <c r="R18" t="e">
        <f>Table1[[#This Row],[calc % H2 umol/h]]/Table1[[#This Row],[PCAT_Gee-pt/g-c3n4]]</f>
        <v>#DIV/0!</v>
      </c>
      <c r="S18">
        <v>0.74288165723913202</v>
      </c>
      <c r="T18">
        <v>5.3348105279484997E-2</v>
      </c>
      <c r="U18">
        <v>2.0248085057490699</v>
      </c>
      <c r="V18">
        <v>0.50620212643726703</v>
      </c>
      <c r="W18">
        <v>3.8558871206570797E-2</v>
      </c>
      <c r="X18">
        <v>3.4575229297852603E-2</v>
      </c>
    </row>
    <row r="19" spans="1:24" hidden="1" x14ac:dyDescent="0.25">
      <c r="A19">
        <v>317628</v>
      </c>
      <c r="B19" t="s">
        <v>55</v>
      </c>
      <c r="C19" t="s">
        <v>21</v>
      </c>
      <c r="D19">
        <v>4.8399999999999997E-3</v>
      </c>
      <c r="E19">
        <v>5</v>
      </c>
      <c r="H19" s="1">
        <v>44253.04115740741</v>
      </c>
      <c r="I19" t="s">
        <v>56</v>
      </c>
      <c r="J19">
        <v>2</v>
      </c>
      <c r="K19">
        <v>3</v>
      </c>
      <c r="L19">
        <v>0.85612699999999997</v>
      </c>
      <c r="M19">
        <v>99.416986503813007</v>
      </c>
      <c r="N19">
        <v>6.3049856821322303E-2</v>
      </c>
      <c r="O19">
        <v>4.1530624844907599E-3</v>
      </c>
      <c r="P19">
        <v>0.17184956060501999</v>
      </c>
      <c r="Q19">
        <v>4.2962390151255102E-2</v>
      </c>
      <c r="R19" t="e">
        <f>Table1[[#This Row],[calc % H2 umol/h]]/Table1[[#This Row],[PCAT_Gee-pt/g-c3n4]]</f>
        <v>#DIV/0!</v>
      </c>
      <c r="S19">
        <v>0.45930201361633499</v>
      </c>
      <c r="T19">
        <v>3.3694556341216798E-2</v>
      </c>
      <c r="U19">
        <v>1.25187991225184</v>
      </c>
      <c r="V19">
        <v>0.31296997806296101</v>
      </c>
      <c r="W19">
        <v>3.8935217336015203E-2</v>
      </c>
      <c r="X19">
        <v>2.1726408413323801E-2</v>
      </c>
    </row>
    <row r="20" spans="1:24" hidden="1" x14ac:dyDescent="0.25">
      <c r="A20">
        <v>317629</v>
      </c>
      <c r="B20" t="s">
        <v>57</v>
      </c>
      <c r="C20" t="s">
        <v>21</v>
      </c>
      <c r="D20">
        <v>4.9199999999999999E-3</v>
      </c>
      <c r="E20">
        <v>5</v>
      </c>
      <c r="H20" s="1">
        <v>44253.052777777775</v>
      </c>
      <c r="I20" t="s">
        <v>58</v>
      </c>
      <c r="J20">
        <v>2</v>
      </c>
      <c r="K20">
        <v>4</v>
      </c>
      <c r="L20">
        <v>0.85327699999999995</v>
      </c>
      <c r="M20">
        <v>99.520231825139803</v>
      </c>
      <c r="N20">
        <v>5.4958974004988503E-2</v>
      </c>
      <c r="O20">
        <v>3.2979256140470699E-3</v>
      </c>
      <c r="P20">
        <v>0.149796938648495</v>
      </c>
      <c r="Q20">
        <v>3.7449234662123798E-2</v>
      </c>
      <c r="R20" t="e">
        <f>Table1[[#This Row],[calc % H2 umol/h]]/Table1[[#This Row],[PCAT_Gee-pt/g-c3n4]]</f>
        <v>#DIV/0!</v>
      </c>
      <c r="S20">
        <v>0.36898020675414001</v>
      </c>
      <c r="T20">
        <v>2.57662773525177E-2</v>
      </c>
      <c r="U20">
        <v>1.0056975479317001</v>
      </c>
      <c r="V20">
        <v>0.25142438698292502</v>
      </c>
      <c r="W20">
        <v>3.7668092540112497E-2</v>
      </c>
      <c r="X20">
        <v>1.81609015608751E-2</v>
      </c>
    </row>
    <row r="21" spans="1:24" x14ac:dyDescent="0.25">
      <c r="A21">
        <v>317630</v>
      </c>
      <c r="B21" t="s">
        <v>59</v>
      </c>
      <c r="C21" t="s">
        <v>21</v>
      </c>
      <c r="F21">
        <v>4.8399999999999997E-3</v>
      </c>
      <c r="G21">
        <v>5</v>
      </c>
      <c r="H21" s="1">
        <v>44253.064062500001</v>
      </c>
      <c r="I21" t="s">
        <v>60</v>
      </c>
      <c r="J21">
        <v>2</v>
      </c>
      <c r="K21">
        <v>5</v>
      </c>
      <c r="L21">
        <v>0.89790199999999998</v>
      </c>
      <c r="M21">
        <v>93.776986255123205</v>
      </c>
      <c r="N21">
        <v>2.86741313158082</v>
      </c>
      <c r="O21">
        <v>6.2597422516358595E-2</v>
      </c>
      <c r="P21">
        <v>7.8154608365199003</v>
      </c>
      <c r="Q21">
        <v>1.95386520912997</v>
      </c>
      <c r="R21">
        <f>Table1[[#This Row],[calc % H2 umol/h]]/Table1[[#This Row],[PCAT_Gee-pt/g-c3n4]]</f>
        <v>403.69115891115086</v>
      </c>
      <c r="S21">
        <v>2.4310682837094801</v>
      </c>
      <c r="T21">
        <v>0.139963484965963</v>
      </c>
      <c r="U21">
        <v>6.62615329230995</v>
      </c>
      <c r="V21">
        <v>1.6565383230774799</v>
      </c>
      <c r="W21">
        <v>9.7015079278629096E-2</v>
      </c>
      <c r="X21">
        <v>0.82751725030783896</v>
      </c>
    </row>
    <row r="22" spans="1:24" hidden="1" x14ac:dyDescent="0.25">
      <c r="A22">
        <v>317631</v>
      </c>
      <c r="B22" t="s">
        <v>61</v>
      </c>
      <c r="C22" t="s">
        <v>21</v>
      </c>
      <c r="D22">
        <v>5.1900000000000002E-3</v>
      </c>
      <c r="E22">
        <v>5</v>
      </c>
      <c r="H22" s="1">
        <v>44253.075138888889</v>
      </c>
      <c r="I22" t="s">
        <v>62</v>
      </c>
      <c r="J22">
        <v>2</v>
      </c>
      <c r="K22">
        <v>6</v>
      </c>
      <c r="L22">
        <v>0.85612699999999997</v>
      </c>
      <c r="M22">
        <v>99.207354328522101</v>
      </c>
      <c r="N22">
        <v>7.8807390402972397E-2</v>
      </c>
      <c r="O22">
        <v>5.2876468637396102E-3</v>
      </c>
      <c r="P22">
        <v>0.21479851178027001</v>
      </c>
      <c r="Q22">
        <v>5.3699627945067503E-2</v>
      </c>
      <c r="R22" t="e">
        <f>Table1[[#This Row],[calc % H2 umol/h]]/Table1[[#This Row],[PCAT_Gee-pt/g-c3n4]]</f>
        <v>#DIV/0!</v>
      </c>
      <c r="S22">
        <v>0.64361995589322596</v>
      </c>
      <c r="T22">
        <v>4.7957516946387301E-2</v>
      </c>
      <c r="U22">
        <v>1.75425944154513</v>
      </c>
      <c r="V22">
        <v>0.43856486038628401</v>
      </c>
      <c r="W22">
        <v>3.8348698080256198E-2</v>
      </c>
      <c r="X22">
        <v>3.1869627101412001E-2</v>
      </c>
    </row>
    <row r="23" spans="1:24" hidden="1" x14ac:dyDescent="0.25">
      <c r="A23">
        <v>317632</v>
      </c>
      <c r="B23" t="s">
        <v>63</v>
      </c>
      <c r="C23" t="s">
        <v>21</v>
      </c>
      <c r="D23">
        <v>4.8700000000000002E-3</v>
      </c>
      <c r="E23">
        <v>5</v>
      </c>
      <c r="H23" s="1">
        <v>44253.086493055554</v>
      </c>
      <c r="I23" t="s">
        <v>64</v>
      </c>
      <c r="J23">
        <v>2</v>
      </c>
      <c r="K23">
        <v>7</v>
      </c>
      <c r="L23">
        <v>0.84495200000000004</v>
      </c>
      <c r="M23">
        <v>99.464721631135802</v>
      </c>
      <c r="N23">
        <v>5.9462594863772103E-2</v>
      </c>
      <c r="O23">
        <v>3.7114334432907098E-3</v>
      </c>
      <c r="P23">
        <v>0.16207206986579301</v>
      </c>
      <c r="Q23">
        <v>4.0518017466448203E-2</v>
      </c>
      <c r="R23" t="e">
        <f>Table1[[#This Row],[calc % H2 umol/h]]/Table1[[#This Row],[PCAT_Gee-pt/g-c3n4]]</f>
        <v>#DIV/0!</v>
      </c>
      <c r="S23">
        <v>0.416956652656778</v>
      </c>
      <c r="T23">
        <v>2.9743256390766502E-2</v>
      </c>
      <c r="U23">
        <v>1.1364628115408399</v>
      </c>
      <c r="V23">
        <v>0.28411570288521099</v>
      </c>
      <c r="W23">
        <v>3.8554894778102901E-2</v>
      </c>
      <c r="X23">
        <v>2.0304226565469499E-2</v>
      </c>
    </row>
    <row r="24" spans="1:24" hidden="1" x14ac:dyDescent="0.25">
      <c r="A24">
        <v>317633</v>
      </c>
      <c r="B24" t="s">
        <v>65</v>
      </c>
      <c r="C24" t="s">
        <v>21</v>
      </c>
      <c r="D24">
        <v>5.13E-3</v>
      </c>
      <c r="E24">
        <v>5</v>
      </c>
      <c r="H24" s="1">
        <v>44253.098090277781</v>
      </c>
      <c r="I24" t="s">
        <v>66</v>
      </c>
      <c r="J24">
        <v>2</v>
      </c>
      <c r="K24">
        <v>8</v>
      </c>
      <c r="L24">
        <v>0.85786137500000004</v>
      </c>
      <c r="M24">
        <v>99.546735976090503</v>
      </c>
      <c r="N24">
        <v>5.1168255358263803E-2</v>
      </c>
      <c r="O24">
        <v>3.1831234570987199E-3</v>
      </c>
      <c r="P24">
        <v>0.13946490354708299</v>
      </c>
      <c r="Q24">
        <v>3.4866225886770803E-2</v>
      </c>
      <c r="R24" t="e">
        <f>Table1[[#This Row],[calc % H2 umol/h]]/Table1[[#This Row],[PCAT_Gee-pt/g-c3n4]]</f>
        <v>#DIV/0!</v>
      </c>
      <c r="S24">
        <v>0.34746051226423402</v>
      </c>
      <c r="T24">
        <v>2.4635540047396098E-2</v>
      </c>
      <c r="U24">
        <v>0.94704317139719396</v>
      </c>
      <c r="V24">
        <v>0.23676079284929799</v>
      </c>
      <c r="W24">
        <v>3.7643539286714302E-2</v>
      </c>
      <c r="X24">
        <v>1.6991717000213499E-2</v>
      </c>
    </row>
    <row r="25" spans="1:24" hidden="1" x14ac:dyDescent="0.25">
      <c r="A25">
        <v>317634</v>
      </c>
      <c r="B25" t="s">
        <v>67</v>
      </c>
      <c r="C25" t="s">
        <v>21</v>
      </c>
      <c r="D25">
        <v>5.2100000000000002E-3</v>
      </c>
      <c r="E25">
        <v>5</v>
      </c>
      <c r="H25" s="1">
        <v>44253.110023148147</v>
      </c>
      <c r="I25" t="s">
        <v>68</v>
      </c>
      <c r="J25">
        <v>2</v>
      </c>
      <c r="K25">
        <v>9</v>
      </c>
      <c r="L25">
        <v>0.85057700000000003</v>
      </c>
      <c r="M25">
        <v>99.563313886544407</v>
      </c>
      <c r="N25">
        <v>4.7743816312590101E-2</v>
      </c>
      <c r="O25">
        <v>3.0835680566029199E-3</v>
      </c>
      <c r="P25">
        <v>0.130131205185397</v>
      </c>
      <c r="Q25">
        <v>3.2532801296349403E-2</v>
      </c>
      <c r="R25" t="e">
        <f>Table1[[#This Row],[calc % H2 umol/h]]/Table1[[#This Row],[PCAT_Gee-pt/g-c3n4]]</f>
        <v>#DIV/0!</v>
      </c>
      <c r="S25">
        <v>0.33407065842069</v>
      </c>
      <c r="T25">
        <v>1.9566603956179901E-2</v>
      </c>
      <c r="U25">
        <v>0.91054760081882702</v>
      </c>
      <c r="V25">
        <v>0.22763690020470601</v>
      </c>
      <c r="W25">
        <v>3.8392942870979503E-2</v>
      </c>
      <c r="X25">
        <v>1.64786958512659E-2</v>
      </c>
    </row>
    <row r="26" spans="1:24" hidden="1" x14ac:dyDescent="0.25">
      <c r="A26">
        <v>317635</v>
      </c>
      <c r="B26" t="s">
        <v>69</v>
      </c>
      <c r="C26" t="s">
        <v>21</v>
      </c>
      <c r="D26">
        <v>5.2100000000000002E-3</v>
      </c>
      <c r="E26">
        <v>5</v>
      </c>
      <c r="H26" s="1">
        <v>44253.121967592589</v>
      </c>
      <c r="I26" t="s">
        <v>70</v>
      </c>
      <c r="J26">
        <v>2</v>
      </c>
      <c r="K26">
        <v>10</v>
      </c>
      <c r="L26">
        <v>0.85057700000000003</v>
      </c>
      <c r="M26">
        <v>99.588014028836</v>
      </c>
      <c r="N26">
        <v>4.43760569736781E-2</v>
      </c>
      <c r="O26">
        <v>3.06390418662649E-3</v>
      </c>
      <c r="P26">
        <v>0.12095199381532799</v>
      </c>
      <c r="Q26">
        <v>3.02379984538322E-2</v>
      </c>
      <c r="R26" t="e">
        <f>Table1[[#This Row],[calc % H2 umol/h]]/Table1[[#This Row],[PCAT_Gee-pt/g-c3n4]]</f>
        <v>#DIV/0!</v>
      </c>
      <c r="S26">
        <v>0.31391670487012802</v>
      </c>
      <c r="T26">
        <v>1.8033232224403201E-2</v>
      </c>
      <c r="U26">
        <v>0.85561570665238595</v>
      </c>
      <c r="V26">
        <v>0.21390392666309599</v>
      </c>
      <c r="W26">
        <v>3.75724565227053E-2</v>
      </c>
      <c r="X26">
        <v>1.6120752797442298E-2</v>
      </c>
    </row>
    <row r="27" spans="1:24" x14ac:dyDescent="0.25">
      <c r="A27">
        <v>317636</v>
      </c>
      <c r="B27" t="s">
        <v>71</v>
      </c>
      <c r="C27" t="s">
        <v>21</v>
      </c>
      <c r="F27">
        <v>5.0200000000000002E-3</v>
      </c>
      <c r="G27">
        <v>5</v>
      </c>
      <c r="H27" s="1">
        <v>44253.133483796293</v>
      </c>
      <c r="I27" t="s">
        <v>72</v>
      </c>
      <c r="J27">
        <v>2</v>
      </c>
      <c r="K27">
        <v>11</v>
      </c>
      <c r="L27">
        <v>0.89790199999999998</v>
      </c>
      <c r="M27">
        <v>93.752277457441707</v>
      </c>
      <c r="N27">
        <v>3.0377330489494301</v>
      </c>
      <c r="O27">
        <v>6.0265499802350103E-2</v>
      </c>
      <c r="P27">
        <v>8.2796871557806409</v>
      </c>
      <c r="Q27">
        <v>2.0699217889451602</v>
      </c>
      <c r="R27">
        <f>Table1[[#This Row],[calc % H2 umol/h]]/Table1[[#This Row],[PCAT_Gee-pt/g-c3n4]]</f>
        <v>412.33501771815941</v>
      </c>
      <c r="S27">
        <v>2.32044694519952</v>
      </c>
      <c r="T27">
        <v>0.13224928352478199</v>
      </c>
      <c r="U27">
        <v>6.3246422441509003</v>
      </c>
      <c r="V27">
        <v>1.58116056103772</v>
      </c>
      <c r="W27">
        <v>9.6123712881602E-2</v>
      </c>
      <c r="X27">
        <v>0.79341883552766301</v>
      </c>
    </row>
    <row r="28" spans="1:24" hidden="1" x14ac:dyDescent="0.25">
      <c r="A28">
        <v>317637</v>
      </c>
      <c r="B28" t="s">
        <v>73</v>
      </c>
      <c r="C28" t="s">
        <v>21</v>
      </c>
      <c r="D28">
        <v>5.13E-3</v>
      </c>
      <c r="E28">
        <v>5</v>
      </c>
      <c r="H28" s="1">
        <v>44253.144548611112</v>
      </c>
      <c r="I28" t="s">
        <v>74</v>
      </c>
      <c r="J28">
        <v>2</v>
      </c>
      <c r="K28">
        <v>12</v>
      </c>
      <c r="L28">
        <v>0.85612699999999997</v>
      </c>
      <c r="M28">
        <v>99.250034956046207</v>
      </c>
      <c r="N28">
        <v>7.3430394238802807E-2</v>
      </c>
      <c r="O28">
        <v>4.5441444015878697E-3</v>
      </c>
      <c r="P28">
        <v>0.20014289676743799</v>
      </c>
      <c r="Q28">
        <v>5.0035724191859698E-2</v>
      </c>
      <c r="R28" t="e">
        <f>Table1[[#This Row],[calc % H2 umol/h]]/Table1[[#This Row],[PCAT_Gee-pt/g-c3n4]]</f>
        <v>#DIV/0!</v>
      </c>
      <c r="S28">
        <v>0.60783380314425905</v>
      </c>
      <c r="T28">
        <v>4.2263855133302899E-2</v>
      </c>
      <c r="U28">
        <v>1.6567202093295501</v>
      </c>
      <c r="V28">
        <v>0.41418005233238803</v>
      </c>
      <c r="W28">
        <v>3.8218839814928601E-2</v>
      </c>
      <c r="X28">
        <v>3.0482006755771899E-2</v>
      </c>
    </row>
    <row r="29" spans="1:24" hidden="1" x14ac:dyDescent="0.25">
      <c r="A29">
        <v>317638</v>
      </c>
      <c r="B29" t="s">
        <v>75</v>
      </c>
      <c r="C29" t="s">
        <v>21</v>
      </c>
      <c r="D29">
        <v>5.3E-3</v>
      </c>
      <c r="E29">
        <v>5</v>
      </c>
      <c r="H29" s="1">
        <v>44253.156053240738</v>
      </c>
      <c r="I29" t="s">
        <v>76</v>
      </c>
      <c r="J29">
        <v>2</v>
      </c>
      <c r="K29">
        <v>13</v>
      </c>
      <c r="L29">
        <v>0.85507699999999998</v>
      </c>
      <c r="M29">
        <v>99.492232404285204</v>
      </c>
      <c r="N29">
        <v>5.4142674463952198E-2</v>
      </c>
      <c r="O29">
        <v>3.2688559836118701E-3</v>
      </c>
      <c r="P29">
        <v>0.147572021344611</v>
      </c>
      <c r="Q29">
        <v>3.68930053361528E-2</v>
      </c>
      <c r="R29" t="e">
        <f>Table1[[#This Row],[calc % H2 umol/h]]/Table1[[#This Row],[PCAT_Gee-pt/g-c3n4]]</f>
        <v>#DIV/0!</v>
      </c>
      <c r="S29">
        <v>0.39515976828886101</v>
      </c>
      <c r="T29">
        <v>2.6869816321936899E-2</v>
      </c>
      <c r="U29">
        <v>1.07705292244624</v>
      </c>
      <c r="V29">
        <v>0.26926323061156199</v>
      </c>
      <c r="W29">
        <v>3.8105061983339697E-2</v>
      </c>
      <c r="X29">
        <v>2.03600909786203E-2</v>
      </c>
    </row>
    <row r="30" spans="1:24" hidden="1" x14ac:dyDescent="0.25">
      <c r="A30">
        <v>317639</v>
      </c>
      <c r="B30" t="s">
        <v>77</v>
      </c>
      <c r="C30" t="s">
        <v>21</v>
      </c>
      <c r="D30">
        <v>5.1500000000000001E-3</v>
      </c>
      <c r="E30">
        <v>5</v>
      </c>
      <c r="H30" s="1">
        <v>44253.167615740742</v>
      </c>
      <c r="I30" t="s">
        <v>78</v>
      </c>
      <c r="J30">
        <v>2</v>
      </c>
      <c r="K30">
        <v>14</v>
      </c>
      <c r="L30">
        <v>0.85057700000000003</v>
      </c>
      <c r="M30">
        <v>99.555452246523103</v>
      </c>
      <c r="N30">
        <v>4.7669105536351598E-2</v>
      </c>
      <c r="O30">
        <v>2.7399139540817499E-3</v>
      </c>
      <c r="P30">
        <v>0.129927572461767</v>
      </c>
      <c r="Q30">
        <v>3.2481893115441703E-2</v>
      </c>
      <c r="R30" t="e">
        <f>Table1[[#This Row],[calc % H2 umol/h]]/Table1[[#This Row],[PCAT_Gee-pt/g-c3n4]]</f>
        <v>#DIV/0!</v>
      </c>
      <c r="S30">
        <v>0.34226190598465001</v>
      </c>
      <c r="T30">
        <v>2.2289186705678199E-2</v>
      </c>
      <c r="U30">
        <v>0.93287377831773399</v>
      </c>
      <c r="V30">
        <v>0.233218444579433</v>
      </c>
      <c r="W30">
        <v>3.7506578713045101E-2</v>
      </c>
      <c r="X30">
        <v>1.7110163242796302E-2</v>
      </c>
    </row>
    <row r="31" spans="1:24" x14ac:dyDescent="0.25">
      <c r="A31">
        <v>317640</v>
      </c>
      <c r="B31" t="s">
        <v>79</v>
      </c>
      <c r="C31" t="s">
        <v>21</v>
      </c>
      <c r="F31">
        <v>4.8999999999999998E-3</v>
      </c>
      <c r="G31">
        <v>5</v>
      </c>
      <c r="H31" s="1">
        <v>44253.179074074076</v>
      </c>
      <c r="I31" t="s">
        <v>80</v>
      </c>
      <c r="J31">
        <v>2</v>
      </c>
      <c r="K31">
        <v>15</v>
      </c>
      <c r="L31">
        <v>0.89512700000000001</v>
      </c>
      <c r="M31">
        <v>93.991681979016107</v>
      </c>
      <c r="N31">
        <v>2.7136456676832199</v>
      </c>
      <c r="O31">
        <v>4.6402639183382499E-2</v>
      </c>
      <c r="P31">
        <v>7.3963501130643801</v>
      </c>
      <c r="Q31">
        <v>1.8490875282660899</v>
      </c>
      <c r="R31">
        <f>Table1[[#This Row],[calc % H2 umol/h]]/Table1[[#This Row],[PCAT_Gee-pt/g-c3n4]]</f>
        <v>377.36480168695715</v>
      </c>
      <c r="S31">
        <v>2.3878766197022401</v>
      </c>
      <c r="T31">
        <v>0.13417020884141001</v>
      </c>
      <c r="U31">
        <v>6.5084294963229503</v>
      </c>
      <c r="V31">
        <v>1.62710737408073</v>
      </c>
      <c r="W31">
        <v>9.6653069750938694E-2</v>
      </c>
      <c r="X31">
        <v>0.81014266384744604</v>
      </c>
    </row>
    <row r="32" spans="1:24" x14ac:dyDescent="0.25">
      <c r="A32">
        <v>317641</v>
      </c>
      <c r="B32" t="s">
        <v>81</v>
      </c>
      <c r="C32" t="s">
        <v>21</v>
      </c>
      <c r="F32">
        <v>4.9500000000000004E-3</v>
      </c>
      <c r="G32">
        <v>5</v>
      </c>
      <c r="H32" s="1">
        <v>44253.190694444442</v>
      </c>
      <c r="I32" t="s">
        <v>82</v>
      </c>
      <c r="J32">
        <v>3</v>
      </c>
      <c r="K32">
        <v>1</v>
      </c>
      <c r="L32">
        <v>0.89235200000000003</v>
      </c>
      <c r="M32">
        <v>93.123576061498596</v>
      </c>
      <c r="N32">
        <v>3.15217156511273</v>
      </c>
      <c r="O32">
        <v>6.5349842863389102E-2</v>
      </c>
      <c r="P32">
        <v>8.5916023560749792</v>
      </c>
      <c r="Q32">
        <v>2.1479005890187399</v>
      </c>
      <c r="R32">
        <f>Table1[[#This Row],[calc % H2 umol/h]]/Table1[[#This Row],[PCAT_Gee-pt/g-c3n4]]</f>
        <v>433.91931091287671</v>
      </c>
      <c r="S32">
        <v>2.7735599815691798</v>
      </c>
      <c r="T32">
        <v>0.13340564253930201</v>
      </c>
      <c r="U32">
        <v>7.5596533945362498</v>
      </c>
      <c r="V32">
        <v>1.88991334863406</v>
      </c>
      <c r="W32">
        <v>9.676650274437E-2</v>
      </c>
      <c r="X32">
        <v>0.85392588907506195</v>
      </c>
    </row>
    <row r="33" spans="1:24" hidden="1" x14ac:dyDescent="0.25">
      <c r="A33">
        <v>317642</v>
      </c>
      <c r="B33" t="s">
        <v>83</v>
      </c>
      <c r="C33" t="s">
        <v>21</v>
      </c>
      <c r="D33">
        <v>4.8199999999999996E-3</v>
      </c>
      <c r="E33">
        <v>5</v>
      </c>
      <c r="H33" s="1">
        <v>44253.201701388891</v>
      </c>
      <c r="I33" t="s">
        <v>84</v>
      </c>
      <c r="J33">
        <v>3</v>
      </c>
      <c r="K33">
        <v>2</v>
      </c>
      <c r="L33">
        <v>0.85057700000000003</v>
      </c>
      <c r="M33">
        <v>99.102356713214704</v>
      </c>
      <c r="N33">
        <v>8.3658399401692105E-2</v>
      </c>
      <c r="O33">
        <v>5.5320037015270298E-3</v>
      </c>
      <c r="P33">
        <v>0.228020488909947</v>
      </c>
      <c r="Q33">
        <v>5.7005122227486903E-2</v>
      </c>
      <c r="R33" t="e">
        <f>Table1[[#This Row],[calc % H2 umol/h]]/Table1[[#This Row],[PCAT_Gee-pt/g-c3n4]]</f>
        <v>#DIV/0!</v>
      </c>
      <c r="S33">
        <v>0.74118862763894899</v>
      </c>
      <c r="T33">
        <v>5.3577696083847499E-2</v>
      </c>
      <c r="U33">
        <v>2.0201939608864601</v>
      </c>
      <c r="V33">
        <v>0.50504849022161602</v>
      </c>
      <c r="W33">
        <v>3.8716758816814197E-2</v>
      </c>
      <c r="X33">
        <v>3.4079500927775903E-2</v>
      </c>
    </row>
    <row r="34" spans="1:24" hidden="1" x14ac:dyDescent="0.25">
      <c r="A34">
        <v>317643</v>
      </c>
      <c r="B34" t="s">
        <v>85</v>
      </c>
      <c r="C34" t="s">
        <v>21</v>
      </c>
      <c r="D34">
        <v>4.9800000000000001E-3</v>
      </c>
      <c r="E34">
        <v>5</v>
      </c>
      <c r="H34" s="1">
        <v>44253.21303240741</v>
      </c>
      <c r="I34" t="s">
        <v>86</v>
      </c>
      <c r="J34">
        <v>3</v>
      </c>
      <c r="K34">
        <v>3</v>
      </c>
      <c r="L34">
        <v>0.85327699999999995</v>
      </c>
      <c r="M34">
        <v>99.425234182236395</v>
      </c>
      <c r="N34">
        <v>5.9908095609727902E-2</v>
      </c>
      <c r="O34">
        <v>3.7466605290719102E-3</v>
      </c>
      <c r="P34">
        <v>0.163286332852284</v>
      </c>
      <c r="Q34">
        <v>4.0821583213071097E-2</v>
      </c>
      <c r="R34" t="e">
        <f>Table1[[#This Row],[calc % H2 umol/h]]/Table1[[#This Row],[PCAT_Gee-pt/g-c3n4]]</f>
        <v>#DIV/0!</v>
      </c>
      <c r="S34">
        <v>0.454721941669195</v>
      </c>
      <c r="T34">
        <v>3.41331545996994E-2</v>
      </c>
      <c r="U34">
        <v>1.23939640489217</v>
      </c>
      <c r="V34">
        <v>0.30984910122304199</v>
      </c>
      <c r="W34">
        <v>3.81658012244089E-2</v>
      </c>
      <c r="X34">
        <v>2.1969979260219999E-2</v>
      </c>
    </row>
    <row r="35" spans="1:24" hidden="1" x14ac:dyDescent="0.25">
      <c r="A35">
        <v>317644</v>
      </c>
      <c r="B35" t="s">
        <v>87</v>
      </c>
      <c r="C35" t="s">
        <v>21</v>
      </c>
      <c r="D35">
        <v>5.2199999999999998E-3</v>
      </c>
      <c r="E35">
        <v>5</v>
      </c>
      <c r="H35" s="1">
        <v>44253.224618055552</v>
      </c>
      <c r="I35" t="s">
        <v>88</v>
      </c>
      <c r="J35">
        <v>3</v>
      </c>
      <c r="K35">
        <v>4</v>
      </c>
      <c r="L35">
        <v>0.85612699999999997</v>
      </c>
      <c r="M35">
        <v>99.510408063729201</v>
      </c>
      <c r="N35">
        <v>5.1403601360194E-2</v>
      </c>
      <c r="O35">
        <v>3.2745784685422998E-3</v>
      </c>
      <c r="P35">
        <v>0.14010636586057401</v>
      </c>
      <c r="Q35">
        <v>3.5026591465143503E-2</v>
      </c>
      <c r="R35" t="e">
        <f>Table1[[#This Row],[calc % H2 umol/h]]/Table1[[#This Row],[PCAT_Gee-pt/g-c3n4]]</f>
        <v>#DIV/0!</v>
      </c>
      <c r="S35">
        <v>0.38160953647937101</v>
      </c>
      <c r="T35">
        <v>2.7442145296423099E-2</v>
      </c>
      <c r="U35">
        <v>1.0401202234687299</v>
      </c>
      <c r="V35">
        <v>0.26003005586718297</v>
      </c>
      <c r="W35">
        <v>3.8082778755597298E-2</v>
      </c>
      <c r="X35">
        <v>1.8496019675567799E-2</v>
      </c>
    </row>
    <row r="36" spans="1:24" x14ac:dyDescent="0.25">
      <c r="A36">
        <v>317645</v>
      </c>
      <c r="B36" t="s">
        <v>89</v>
      </c>
      <c r="C36" t="s">
        <v>21</v>
      </c>
      <c r="F36">
        <v>5.0099999999999997E-3</v>
      </c>
      <c r="G36">
        <v>5</v>
      </c>
      <c r="H36" s="1">
        <v>44253.235879629632</v>
      </c>
      <c r="I36" t="s">
        <v>90</v>
      </c>
      <c r="J36">
        <v>3</v>
      </c>
      <c r="K36">
        <v>5</v>
      </c>
      <c r="L36">
        <v>0.88117699999999999</v>
      </c>
      <c r="M36">
        <v>94.044841139969407</v>
      </c>
      <c r="N36">
        <v>2.6682283206570201</v>
      </c>
      <c r="O36">
        <v>4.6709221095359299E-2</v>
      </c>
      <c r="P36">
        <v>7.2725599646994397</v>
      </c>
      <c r="Q36">
        <v>1.8181399911748599</v>
      </c>
      <c r="R36">
        <f>Table1[[#This Row],[calc % H2 umol/h]]/Table1[[#This Row],[PCAT_Gee-pt/g-c3n4]]</f>
        <v>362.90219384727743</v>
      </c>
      <c r="S36">
        <v>2.3800652227241499</v>
      </c>
      <c r="T36">
        <v>0.13595986241222899</v>
      </c>
      <c r="U36">
        <v>6.4871386448274304</v>
      </c>
      <c r="V36">
        <v>1.6217846612068501</v>
      </c>
      <c r="W36">
        <v>9.6298474040085E-2</v>
      </c>
      <c r="X36">
        <v>0.81056684260931999</v>
      </c>
    </row>
    <row r="37" spans="1:24" hidden="1" x14ac:dyDescent="0.25">
      <c r="A37">
        <v>317646</v>
      </c>
      <c r="B37" t="s">
        <v>91</v>
      </c>
      <c r="C37" t="s">
        <v>21</v>
      </c>
      <c r="D37">
        <v>4.6100000000000004E-3</v>
      </c>
      <c r="E37">
        <v>5</v>
      </c>
      <c r="H37" s="1">
        <v>44253.246944444443</v>
      </c>
      <c r="I37" t="s">
        <v>92</v>
      </c>
      <c r="J37">
        <v>3</v>
      </c>
      <c r="K37">
        <v>6</v>
      </c>
      <c r="L37">
        <v>0.85057700000000003</v>
      </c>
      <c r="M37">
        <v>99.215503897584995</v>
      </c>
      <c r="N37">
        <v>7.5972444483721202E-2</v>
      </c>
      <c r="O37">
        <v>5.1969459326744504E-3</v>
      </c>
      <c r="P37">
        <v>0.20707154402611699</v>
      </c>
      <c r="Q37">
        <v>5.17678860065292E-2</v>
      </c>
      <c r="R37" t="e">
        <f>Table1[[#This Row],[calc % H2 umol/h]]/Table1[[#This Row],[PCAT_Gee-pt/g-c3n4]]</f>
        <v>#DIV/0!</v>
      </c>
      <c r="S37">
        <v>0.63826322499925703</v>
      </c>
      <c r="T37">
        <v>4.5308715508491103E-2</v>
      </c>
      <c r="U37">
        <v>1.7396590618326699</v>
      </c>
      <c r="V37">
        <v>0.43491476545816699</v>
      </c>
      <c r="W37">
        <v>3.84979962522356E-2</v>
      </c>
      <c r="X37">
        <v>3.1762436679761301E-2</v>
      </c>
    </row>
    <row r="38" spans="1:24" hidden="1" x14ac:dyDescent="0.25">
      <c r="A38">
        <v>317647</v>
      </c>
      <c r="B38" t="s">
        <v>93</v>
      </c>
      <c r="C38" t="s">
        <v>21</v>
      </c>
      <c r="D38">
        <v>5.2199999999999998E-3</v>
      </c>
      <c r="E38">
        <v>5</v>
      </c>
      <c r="H38" s="1">
        <v>44253.258298611108</v>
      </c>
      <c r="I38" t="s">
        <v>94</v>
      </c>
      <c r="J38">
        <v>3</v>
      </c>
      <c r="K38">
        <v>7</v>
      </c>
      <c r="L38">
        <v>0.84495200000000004</v>
      </c>
      <c r="M38">
        <v>99.467112903835101</v>
      </c>
      <c r="N38">
        <v>5.56164915501395E-2</v>
      </c>
      <c r="O38">
        <v>3.4651713241712501E-3</v>
      </c>
      <c r="P38">
        <v>0.15158907755127601</v>
      </c>
      <c r="Q38">
        <v>3.7897269387819198E-2</v>
      </c>
      <c r="R38" t="e">
        <f>Table1[[#This Row],[calc % H2 umol/h]]/Table1[[#This Row],[PCAT_Gee-pt/g-c3n4]]</f>
        <v>#DIV/0!</v>
      </c>
      <c r="S38">
        <v>0.41786122738422299</v>
      </c>
      <c r="T38">
        <v>2.8314177537355701E-2</v>
      </c>
      <c r="U38">
        <v>1.1389283329120701</v>
      </c>
      <c r="V38">
        <v>0.28473208322801702</v>
      </c>
      <c r="W38">
        <v>3.8264178106697598E-2</v>
      </c>
      <c r="X38">
        <v>2.1145199123825301E-2</v>
      </c>
    </row>
    <row r="39" spans="1:24" hidden="1" x14ac:dyDescent="0.25">
      <c r="A39">
        <v>317648</v>
      </c>
      <c r="B39" t="s">
        <v>95</v>
      </c>
      <c r="C39" t="s">
        <v>21</v>
      </c>
      <c r="D39">
        <v>5.3299999999999997E-3</v>
      </c>
      <c r="E39">
        <v>5</v>
      </c>
      <c r="H39" s="1">
        <v>44253.269814814812</v>
      </c>
      <c r="I39" t="s">
        <v>96</v>
      </c>
      <c r="J39">
        <v>3</v>
      </c>
      <c r="K39">
        <v>8</v>
      </c>
      <c r="L39">
        <v>0.85327699999999995</v>
      </c>
      <c r="M39">
        <v>99.539274001190606</v>
      </c>
      <c r="N39">
        <v>4.7719284724089102E-2</v>
      </c>
      <c r="O39">
        <v>2.8780979715713E-3</v>
      </c>
      <c r="P39">
        <v>0.130064341548945</v>
      </c>
      <c r="Q39">
        <v>3.2516085387236403E-2</v>
      </c>
      <c r="R39" t="e">
        <f>Table1[[#This Row],[calc % H2 umol/h]]/Table1[[#This Row],[PCAT_Gee-pt/g-c3n4]]</f>
        <v>#DIV/0!</v>
      </c>
      <c r="S39">
        <v>0.35830448537132198</v>
      </c>
      <c r="T39">
        <v>2.2404202086129001E-2</v>
      </c>
      <c r="U39">
        <v>0.97659965427623896</v>
      </c>
      <c r="V39">
        <v>0.24414991356905899</v>
      </c>
      <c r="W39">
        <v>3.7379579612194402E-2</v>
      </c>
      <c r="X39">
        <v>1.73226491017665E-2</v>
      </c>
    </row>
    <row r="40" spans="1:24" hidden="1" x14ac:dyDescent="0.25">
      <c r="A40">
        <v>317649</v>
      </c>
      <c r="B40" t="s">
        <v>97</v>
      </c>
      <c r="C40" t="s">
        <v>21</v>
      </c>
      <c r="D40">
        <v>4.96E-3</v>
      </c>
      <c r="E40">
        <v>5</v>
      </c>
      <c r="H40" s="1">
        <v>44253.281504629631</v>
      </c>
      <c r="I40" t="s">
        <v>98</v>
      </c>
      <c r="J40">
        <v>3</v>
      </c>
      <c r="K40">
        <v>9</v>
      </c>
      <c r="L40">
        <v>0.85327699999999995</v>
      </c>
      <c r="M40">
        <v>99.570668676992696</v>
      </c>
      <c r="N40">
        <v>4.4245413570337802E-2</v>
      </c>
      <c r="O40">
        <v>2.6254317383963099E-3</v>
      </c>
      <c r="P40">
        <v>0.12059591035072099</v>
      </c>
      <c r="Q40">
        <v>3.01489775876802E-2</v>
      </c>
      <c r="R40" t="e">
        <f>Table1[[#This Row],[calc % H2 umol/h]]/Table1[[#This Row],[PCAT_Gee-pt/g-c3n4]]</f>
        <v>#DIV/0!</v>
      </c>
      <c r="S40">
        <v>0.33177266456345</v>
      </c>
      <c r="T40">
        <v>1.8799617889390701E-2</v>
      </c>
      <c r="U40">
        <v>0.90428415702134202</v>
      </c>
      <c r="V40">
        <v>0.226071039255335</v>
      </c>
      <c r="W40">
        <v>3.7030638682494302E-2</v>
      </c>
      <c r="X40">
        <v>1.6282606190974502E-2</v>
      </c>
    </row>
    <row r="41" spans="1:24" hidden="1" x14ac:dyDescent="0.25">
      <c r="A41">
        <v>317650</v>
      </c>
      <c r="B41" t="s">
        <v>99</v>
      </c>
      <c r="C41" t="s">
        <v>21</v>
      </c>
      <c r="D41">
        <v>4.7699999999999999E-3</v>
      </c>
      <c r="E41">
        <v>5</v>
      </c>
      <c r="H41" s="1">
        <v>44253.293379629627</v>
      </c>
      <c r="I41" t="s">
        <v>100</v>
      </c>
      <c r="J41">
        <v>3</v>
      </c>
      <c r="K41">
        <v>10</v>
      </c>
      <c r="L41">
        <v>0.85057700000000003</v>
      </c>
      <c r="M41">
        <v>99.579361585611807</v>
      </c>
      <c r="N41">
        <v>4.2977991114212098E-2</v>
      </c>
      <c r="O41">
        <v>2.6456773272885499E-3</v>
      </c>
      <c r="P41">
        <v>0.1171414061985</v>
      </c>
      <c r="Q41">
        <v>2.9285351549625201E-2</v>
      </c>
      <c r="R41" t="e">
        <f>Table1[[#This Row],[calc % H2 umol/h]]/Table1[[#This Row],[PCAT_Gee-pt/g-c3n4]]</f>
        <v>#DIV/0!</v>
      </c>
      <c r="S41">
        <v>0.32447330452381301</v>
      </c>
      <c r="T41">
        <v>1.84452147669628E-2</v>
      </c>
      <c r="U41">
        <v>0.88438892047759898</v>
      </c>
      <c r="V41">
        <v>0.221097230119399</v>
      </c>
      <c r="W41">
        <v>3.7510912630394098E-2</v>
      </c>
      <c r="X41">
        <v>1.5676206119688701E-2</v>
      </c>
    </row>
    <row r="42" spans="1:24" x14ac:dyDescent="0.25">
      <c r="A42">
        <v>317651</v>
      </c>
      <c r="B42" t="s">
        <v>101</v>
      </c>
      <c r="C42" t="s">
        <v>21</v>
      </c>
      <c r="F42">
        <v>5.1399999999999996E-3</v>
      </c>
      <c r="G42">
        <v>5</v>
      </c>
      <c r="H42" s="1">
        <v>44253.304826388892</v>
      </c>
      <c r="I42" t="s">
        <v>102</v>
      </c>
      <c r="J42">
        <v>3</v>
      </c>
      <c r="K42">
        <v>11</v>
      </c>
      <c r="L42">
        <v>0.900752</v>
      </c>
      <c r="M42">
        <v>93.393968529941702</v>
      </c>
      <c r="N42">
        <v>3.45777331071322</v>
      </c>
      <c r="O42">
        <v>4.9939858847121502E-2</v>
      </c>
      <c r="P42">
        <v>9.4245546948947503</v>
      </c>
      <c r="Q42">
        <v>2.35613867372368</v>
      </c>
      <c r="R42">
        <f>Table1[[#This Row],[calc % H2 umol/h]]/Table1[[#This Row],[PCAT_Gee-pt/g-c3n4]]</f>
        <v>458.39273807853698</v>
      </c>
      <c r="S42">
        <v>2.2781917301436598</v>
      </c>
      <c r="T42">
        <v>0.13212576716824501</v>
      </c>
      <c r="U42">
        <v>6.2094708463601096</v>
      </c>
      <c r="V42">
        <v>1.5523677115900201</v>
      </c>
      <c r="W42">
        <v>9.3391474980052402E-2</v>
      </c>
      <c r="X42">
        <v>0.77667495422132304</v>
      </c>
    </row>
    <row r="43" spans="1:24" hidden="1" x14ac:dyDescent="0.25">
      <c r="A43">
        <v>317652</v>
      </c>
      <c r="B43" t="s">
        <v>103</v>
      </c>
      <c r="C43" t="s">
        <v>21</v>
      </c>
      <c r="D43">
        <v>5.3499999999999997E-3</v>
      </c>
      <c r="E43">
        <v>5</v>
      </c>
      <c r="H43" s="1">
        <v>44253.315879629627</v>
      </c>
      <c r="I43" t="s">
        <v>104</v>
      </c>
      <c r="J43">
        <v>3</v>
      </c>
      <c r="K43">
        <v>12</v>
      </c>
      <c r="L43">
        <v>0.85612699999999997</v>
      </c>
      <c r="M43">
        <v>99.256678505456506</v>
      </c>
      <c r="N43">
        <v>7.0193138069116798E-2</v>
      </c>
      <c r="O43">
        <v>4.8225463227448799E-3</v>
      </c>
      <c r="P43">
        <v>0.19131938663793899</v>
      </c>
      <c r="Q43">
        <v>4.7829846659484802E-2</v>
      </c>
      <c r="R43" t="e">
        <f>Table1[[#This Row],[calc % H2 umol/h]]/Table1[[#This Row],[PCAT_Gee-pt/g-c3n4]]</f>
        <v>#DIV/0!</v>
      </c>
      <c r="S43">
        <v>0.60454755318195497</v>
      </c>
      <c r="T43">
        <v>4.2838165873683998E-2</v>
      </c>
      <c r="U43">
        <v>1.6477631610421799</v>
      </c>
      <c r="V43">
        <v>0.41194079026054597</v>
      </c>
      <c r="W43">
        <v>3.7772343082051602E-2</v>
      </c>
      <c r="X43">
        <v>3.08084602103165E-2</v>
      </c>
    </row>
    <row r="44" spans="1:24" hidden="1" x14ac:dyDescent="0.25">
      <c r="A44">
        <v>317653</v>
      </c>
      <c r="B44" t="s">
        <v>105</v>
      </c>
      <c r="C44" t="s">
        <v>21</v>
      </c>
      <c r="D44">
        <v>4.7299999999999998E-3</v>
      </c>
      <c r="E44">
        <v>5</v>
      </c>
      <c r="H44" s="1">
        <v>44253.327337962961</v>
      </c>
      <c r="I44" t="s">
        <v>106</v>
      </c>
      <c r="J44">
        <v>3</v>
      </c>
      <c r="K44">
        <v>13</v>
      </c>
      <c r="L44">
        <v>0.85612699999999997</v>
      </c>
      <c r="M44">
        <v>99.487345793328799</v>
      </c>
      <c r="N44">
        <v>5.1498770670166803E-2</v>
      </c>
      <c r="O44">
        <v>3.2760027102350302E-3</v>
      </c>
      <c r="P44">
        <v>0.140365760646326</v>
      </c>
      <c r="Q44">
        <v>3.5091440161581597E-2</v>
      </c>
      <c r="R44" t="e">
        <f>Table1[[#This Row],[calc % H2 umol/h]]/Table1[[#This Row],[PCAT_Gee-pt/g-c3n4]]</f>
        <v>#DIV/0!</v>
      </c>
      <c r="S44">
        <v>0.402321147783199</v>
      </c>
      <c r="T44">
        <v>2.8209696387165001E-2</v>
      </c>
      <c r="U44">
        <v>1.0965720773099199</v>
      </c>
      <c r="V44">
        <v>0.27414301932747998</v>
      </c>
      <c r="W44">
        <v>3.8119390620199298E-2</v>
      </c>
      <c r="X44">
        <v>2.07148975975496E-2</v>
      </c>
    </row>
    <row r="45" spans="1:24" hidden="1" x14ac:dyDescent="0.25">
      <c r="A45">
        <v>317654</v>
      </c>
      <c r="B45" t="s">
        <v>107</v>
      </c>
      <c r="C45" t="s">
        <v>21</v>
      </c>
      <c r="D45">
        <v>4.8999999999999998E-3</v>
      </c>
      <c r="E45">
        <v>5</v>
      </c>
      <c r="H45" s="1">
        <v>44253.338888888888</v>
      </c>
      <c r="I45" t="s">
        <v>108</v>
      </c>
      <c r="J45">
        <v>3</v>
      </c>
      <c r="K45">
        <v>14</v>
      </c>
      <c r="L45">
        <v>0.84495200000000004</v>
      </c>
      <c r="M45">
        <v>99.552507386513696</v>
      </c>
      <c r="N45">
        <v>4.5244139646763597E-2</v>
      </c>
      <c r="O45">
        <v>2.8510901393866898E-3</v>
      </c>
      <c r="P45">
        <v>0.123318051939161</v>
      </c>
      <c r="Q45">
        <v>3.0829512984790398E-2</v>
      </c>
      <c r="R45" t="e">
        <f>Table1[[#This Row],[calc % H2 umol/h]]/Table1[[#This Row],[PCAT_Gee-pt/g-c3n4]]</f>
        <v>#DIV/0!</v>
      </c>
      <c r="S45">
        <v>0.34731179656738997</v>
      </c>
      <c r="T45">
        <v>2.1812257980883199E-2</v>
      </c>
      <c r="U45">
        <v>0.94663782983979505</v>
      </c>
      <c r="V45">
        <v>0.23665945745994801</v>
      </c>
      <c r="W45">
        <v>3.72464848923744E-2</v>
      </c>
      <c r="X45">
        <v>1.7690192379684899E-2</v>
      </c>
    </row>
    <row r="46" spans="1:24" x14ac:dyDescent="0.25">
      <c r="A46">
        <v>317655</v>
      </c>
      <c r="B46" t="s">
        <v>109</v>
      </c>
      <c r="C46" t="s">
        <v>21</v>
      </c>
      <c r="F46">
        <v>4.7099999999999998E-3</v>
      </c>
      <c r="G46">
        <v>5</v>
      </c>
      <c r="H46" s="1">
        <v>44253.350266203706</v>
      </c>
      <c r="I46" t="s">
        <v>110</v>
      </c>
      <c r="J46">
        <v>3</v>
      </c>
      <c r="K46">
        <v>15</v>
      </c>
      <c r="L46">
        <v>0.89512700000000001</v>
      </c>
      <c r="M46">
        <v>93.964823343607804</v>
      </c>
      <c r="N46">
        <v>2.8352609361819101</v>
      </c>
      <c r="O46">
        <v>4.4925283562237503E-2</v>
      </c>
      <c r="P46">
        <v>7.7278263686503204</v>
      </c>
      <c r="Q46">
        <v>1.9319565921625801</v>
      </c>
      <c r="R46">
        <f>Table1[[#This Row],[calc % H2 umol/h]]/Table1[[#This Row],[PCAT_Gee-pt/g-c3n4]]</f>
        <v>410.18186670118473</v>
      </c>
      <c r="S46">
        <v>2.3215785282942001</v>
      </c>
      <c r="T46">
        <v>0.12900624904331701</v>
      </c>
      <c r="U46">
        <v>6.3277265026633396</v>
      </c>
      <c r="V46">
        <v>1.58193162566583</v>
      </c>
      <c r="W46">
        <v>9.4585128963434004E-2</v>
      </c>
      <c r="X46">
        <v>0.78375206295259103</v>
      </c>
    </row>
    <row r="47" spans="1:24" x14ac:dyDescent="0.25">
      <c r="A47">
        <v>317656</v>
      </c>
      <c r="B47" t="s">
        <v>111</v>
      </c>
      <c r="C47" t="s">
        <v>21</v>
      </c>
      <c r="F47">
        <v>5.0499999999999998E-3</v>
      </c>
      <c r="G47">
        <v>5</v>
      </c>
      <c r="H47" s="1">
        <v>44253.361932870372</v>
      </c>
      <c r="I47" t="s">
        <v>112</v>
      </c>
      <c r="J47">
        <v>4</v>
      </c>
      <c r="K47">
        <v>1</v>
      </c>
      <c r="L47">
        <v>0.88957699999999995</v>
      </c>
      <c r="M47">
        <v>93.0011469237879</v>
      </c>
      <c r="N47">
        <v>3.3424094483904598</v>
      </c>
      <c r="O47">
        <v>6.1549992078282802E-2</v>
      </c>
      <c r="P47">
        <v>9.1101173583271695</v>
      </c>
      <c r="Q47">
        <v>2.2775293395817902</v>
      </c>
      <c r="R47">
        <f>Table1[[#This Row],[calc % H2 umol/h]]/Table1[[#This Row],[PCAT_Gee-pt/g-c3n4]]</f>
        <v>450.99590882807729</v>
      </c>
      <c r="S47">
        <v>2.7257484723783301</v>
      </c>
      <c r="T47">
        <v>0.12878886097377401</v>
      </c>
      <c r="U47">
        <v>7.4293376847068799</v>
      </c>
      <c r="V47">
        <v>1.85733442117672</v>
      </c>
      <c r="W47">
        <v>9.7123454773301504E-2</v>
      </c>
      <c r="X47">
        <v>0.83357170066996</v>
      </c>
    </row>
    <row r="48" spans="1:24" hidden="1" x14ac:dyDescent="0.25">
      <c r="A48">
        <v>317657</v>
      </c>
      <c r="B48" t="s">
        <v>113</v>
      </c>
      <c r="C48" t="s">
        <v>21</v>
      </c>
      <c r="D48">
        <v>5.0499999999999998E-3</v>
      </c>
      <c r="E48">
        <v>5</v>
      </c>
      <c r="H48" s="1">
        <v>44253.372939814813</v>
      </c>
      <c r="I48" t="s">
        <v>114</v>
      </c>
      <c r="J48">
        <v>4</v>
      </c>
      <c r="K48">
        <v>2</v>
      </c>
      <c r="L48">
        <v>0.85327699999999995</v>
      </c>
      <c r="M48">
        <v>99.114697918801298</v>
      </c>
      <c r="N48">
        <v>8.1890085550215E-2</v>
      </c>
      <c r="O48">
        <v>5.3545284302200999E-3</v>
      </c>
      <c r="P48">
        <v>0.22320074825218</v>
      </c>
      <c r="Q48">
        <v>5.5800187063045202E-2</v>
      </c>
      <c r="R48" t="e">
        <f>Table1[[#This Row],[calc % H2 umol/h]]/Table1[[#This Row],[PCAT_Gee-pt/g-c3n4]]</f>
        <v>#DIV/0!</v>
      </c>
      <c r="S48">
        <v>0.730654720556426</v>
      </c>
      <c r="T48">
        <v>5.2585981469653501E-2</v>
      </c>
      <c r="U48">
        <v>1.99148259824664</v>
      </c>
      <c r="V48">
        <v>0.49787064956166099</v>
      </c>
      <c r="W48">
        <v>3.8881666718917997E-2</v>
      </c>
      <c r="X48">
        <v>3.3875608373145301E-2</v>
      </c>
    </row>
    <row r="49" spans="1:24" hidden="1" x14ac:dyDescent="0.25">
      <c r="A49">
        <v>317658</v>
      </c>
      <c r="B49" t="s">
        <v>115</v>
      </c>
      <c r="C49" t="s">
        <v>21</v>
      </c>
      <c r="D49">
        <v>5.2599999999999999E-3</v>
      </c>
      <c r="E49">
        <v>5</v>
      </c>
      <c r="H49" s="1">
        <v>44253.384340277778</v>
      </c>
      <c r="I49" t="s">
        <v>116</v>
      </c>
      <c r="J49">
        <v>4</v>
      </c>
      <c r="K49">
        <v>3</v>
      </c>
      <c r="L49">
        <v>0.85057700000000003</v>
      </c>
      <c r="M49">
        <v>99.428153276146602</v>
      </c>
      <c r="N49">
        <v>5.84540687443783E-2</v>
      </c>
      <c r="O49">
        <v>3.9379718710853004E-3</v>
      </c>
      <c r="P49">
        <v>0.15932321714487899</v>
      </c>
      <c r="Q49">
        <v>3.9830804286219802E-2</v>
      </c>
      <c r="R49" t="e">
        <f>Table1[[#This Row],[calc % H2 umol/h]]/Table1[[#This Row],[PCAT_Gee-pt/g-c3n4]]</f>
        <v>#DIV/0!</v>
      </c>
      <c r="S49">
        <v>0.45310088598312798</v>
      </c>
      <c r="T49">
        <v>3.2350822425497902E-2</v>
      </c>
      <c r="U49">
        <v>1.2349780331239899</v>
      </c>
      <c r="V49">
        <v>0.30874450828099897</v>
      </c>
      <c r="W49">
        <v>3.7785427491401603E-2</v>
      </c>
      <c r="X49">
        <v>2.2506341634409899E-2</v>
      </c>
    </row>
    <row r="50" spans="1:24" hidden="1" x14ac:dyDescent="0.25">
      <c r="A50">
        <v>317659</v>
      </c>
      <c r="B50" t="s">
        <v>117</v>
      </c>
      <c r="C50" t="s">
        <v>21</v>
      </c>
      <c r="D50">
        <v>4.8599999999999997E-3</v>
      </c>
      <c r="E50">
        <v>5</v>
      </c>
      <c r="H50" s="1">
        <v>44253.395868055559</v>
      </c>
      <c r="I50" t="s">
        <v>118</v>
      </c>
      <c r="J50">
        <v>4</v>
      </c>
      <c r="K50">
        <v>4</v>
      </c>
      <c r="L50">
        <v>0.85057700000000003</v>
      </c>
      <c r="M50">
        <v>99.513359922434304</v>
      </c>
      <c r="N50">
        <v>4.9152971274503097E-2</v>
      </c>
      <c r="O50">
        <v>3.2784164570449099E-3</v>
      </c>
      <c r="P50">
        <v>0.13397201741301901</v>
      </c>
      <c r="Q50">
        <v>3.34930043532548E-2</v>
      </c>
      <c r="R50" t="e">
        <f>Table1[[#This Row],[calc % H2 umol/h]]/Table1[[#This Row],[PCAT_Gee-pt/g-c3n4]]</f>
        <v>#DIV/0!</v>
      </c>
      <c r="S50">
        <v>0.38075886635350298</v>
      </c>
      <c r="T50">
        <v>2.6123743876821801E-2</v>
      </c>
      <c r="U50">
        <v>1.0378016252241</v>
      </c>
      <c r="V50">
        <v>0.259450406306026</v>
      </c>
      <c r="W50">
        <v>3.7581891545265297E-2</v>
      </c>
      <c r="X50">
        <v>1.9146348392382599E-2</v>
      </c>
    </row>
    <row r="51" spans="1:24" x14ac:dyDescent="0.25">
      <c r="A51">
        <v>317660</v>
      </c>
      <c r="B51" t="s">
        <v>119</v>
      </c>
      <c r="C51" t="s">
        <v>21</v>
      </c>
      <c r="F51">
        <v>4.9300000000000004E-3</v>
      </c>
      <c r="G51">
        <v>5</v>
      </c>
      <c r="H51" s="1">
        <v>44253.407129629632</v>
      </c>
      <c r="I51" t="s">
        <v>120</v>
      </c>
      <c r="J51">
        <v>4</v>
      </c>
      <c r="K51">
        <v>5</v>
      </c>
      <c r="L51">
        <v>0.881552</v>
      </c>
      <c r="M51">
        <v>94.135530312599101</v>
      </c>
      <c r="N51">
        <v>2.6113228352426101</v>
      </c>
      <c r="O51">
        <v>4.5367741244935603E-2</v>
      </c>
      <c r="P51">
        <v>7.1174575876679702</v>
      </c>
      <c r="Q51">
        <v>1.7793643969169901</v>
      </c>
      <c r="R51">
        <f>Table1[[#This Row],[calc % H2 umol/h]]/Table1[[#This Row],[PCAT_Gee-pt/g-c3n4]]</f>
        <v>360.92584115963285</v>
      </c>
      <c r="S51">
        <v>2.3540765948261102</v>
      </c>
      <c r="T51">
        <v>0.12667115865008399</v>
      </c>
      <c r="U51">
        <v>6.4163036816702297</v>
      </c>
      <c r="V51">
        <v>1.6040759204175501</v>
      </c>
      <c r="W51">
        <v>9.4399199834926506E-2</v>
      </c>
      <c r="X51">
        <v>0.80467105749723</v>
      </c>
    </row>
    <row r="52" spans="1:24" hidden="1" x14ac:dyDescent="0.25">
      <c r="A52">
        <v>317661</v>
      </c>
      <c r="B52" t="s">
        <v>121</v>
      </c>
      <c r="C52" t="s">
        <v>21</v>
      </c>
      <c r="D52">
        <v>4.6899999999999997E-3</v>
      </c>
      <c r="E52">
        <v>5</v>
      </c>
      <c r="H52" s="1">
        <v>44253.418217592596</v>
      </c>
      <c r="I52" t="s">
        <v>122</v>
      </c>
      <c r="J52">
        <v>4</v>
      </c>
      <c r="K52">
        <v>6</v>
      </c>
      <c r="L52">
        <v>0.85612699999999997</v>
      </c>
      <c r="M52">
        <v>99.2183656949626</v>
      </c>
      <c r="N52">
        <v>7.3646445628283194E-2</v>
      </c>
      <c r="O52">
        <v>5.3438201827316796E-3</v>
      </c>
      <c r="P52">
        <v>0.20073176941873599</v>
      </c>
      <c r="Q52">
        <v>5.0182942354684103E-2</v>
      </c>
      <c r="R52" t="e">
        <f>Table1[[#This Row],[calc % H2 umol/h]]/Table1[[#This Row],[PCAT_Gee-pt/g-c3n4]]</f>
        <v>#DIV/0!</v>
      </c>
      <c r="S52">
        <v>0.63821704822810399</v>
      </c>
      <c r="T52">
        <v>4.6368169819109101E-2</v>
      </c>
      <c r="U52">
        <v>1.7395332017874101</v>
      </c>
      <c r="V52">
        <v>0.43488330044685403</v>
      </c>
      <c r="W52">
        <v>3.8125546438586497E-2</v>
      </c>
      <c r="X52">
        <v>3.1645264742368E-2</v>
      </c>
    </row>
    <row r="53" spans="1:24" hidden="1" x14ac:dyDescent="0.25">
      <c r="A53">
        <v>317662</v>
      </c>
      <c r="B53" t="s">
        <v>123</v>
      </c>
      <c r="C53" t="s">
        <v>21</v>
      </c>
      <c r="D53">
        <v>4.7600000000000003E-3</v>
      </c>
      <c r="E53">
        <v>5</v>
      </c>
      <c r="H53" s="1">
        <v>44253.429629629631</v>
      </c>
      <c r="I53" t="s">
        <v>124</v>
      </c>
      <c r="J53">
        <v>4</v>
      </c>
      <c r="K53">
        <v>7</v>
      </c>
      <c r="L53">
        <v>0.85612699999999997</v>
      </c>
      <c r="M53">
        <v>99.470658423923595</v>
      </c>
      <c r="N53">
        <v>5.3844218058298997E-2</v>
      </c>
      <c r="O53">
        <v>3.4924189700402202E-3</v>
      </c>
      <c r="P53">
        <v>0.14675854444304401</v>
      </c>
      <c r="Q53">
        <v>3.6689636110761002E-2</v>
      </c>
      <c r="R53" t="e">
        <f>Table1[[#This Row],[calc % H2 umol/h]]/Table1[[#This Row],[PCAT_Gee-pt/g-c3n4]]</f>
        <v>#DIV/0!</v>
      </c>
      <c r="S53">
        <v>0.41632756022787099</v>
      </c>
      <c r="T53">
        <v>2.9695657401977299E-2</v>
      </c>
      <c r="U53">
        <v>1.1347481485274999</v>
      </c>
      <c r="V53">
        <v>0.28368703713187698</v>
      </c>
      <c r="W53">
        <v>3.7639579423175702E-2</v>
      </c>
      <c r="X53">
        <v>2.1530218366995701E-2</v>
      </c>
    </row>
    <row r="54" spans="1:24" hidden="1" x14ac:dyDescent="0.25">
      <c r="A54">
        <v>317663</v>
      </c>
      <c r="B54" t="s">
        <v>125</v>
      </c>
      <c r="C54" t="s">
        <v>21</v>
      </c>
      <c r="D54">
        <v>5.4999999999999997E-3</v>
      </c>
      <c r="E54">
        <v>5</v>
      </c>
      <c r="H54" s="1">
        <v>44253.441192129627</v>
      </c>
      <c r="I54" t="s">
        <v>126</v>
      </c>
      <c r="J54">
        <v>4</v>
      </c>
      <c r="K54">
        <v>8</v>
      </c>
      <c r="L54">
        <v>0.85057700000000003</v>
      </c>
      <c r="M54">
        <v>99.540418272495799</v>
      </c>
      <c r="N54">
        <v>4.6747443363723301E-2</v>
      </c>
      <c r="O54">
        <v>3.16140373886797E-3</v>
      </c>
      <c r="P54">
        <v>0.12741547731393299</v>
      </c>
      <c r="Q54">
        <v>3.1853869328483303E-2</v>
      </c>
      <c r="R54" t="e">
        <f>Table1[[#This Row],[calc % H2 umol/h]]/Table1[[#This Row],[PCAT_Gee-pt/g-c3n4]]</f>
        <v>#DIV/0!</v>
      </c>
      <c r="S54">
        <v>0.35867125159640001</v>
      </c>
      <c r="T54">
        <v>2.3532211860438901E-2</v>
      </c>
      <c r="U54">
        <v>0.97759931736513395</v>
      </c>
      <c r="V54">
        <v>0.24439982934128299</v>
      </c>
      <c r="W54">
        <v>3.6927849714815802E-2</v>
      </c>
      <c r="X54">
        <v>1.7235182829201098E-2</v>
      </c>
    </row>
    <row r="55" spans="1:24" hidden="1" x14ac:dyDescent="0.25">
      <c r="A55">
        <v>317664</v>
      </c>
      <c r="B55" t="s">
        <v>127</v>
      </c>
      <c r="C55" t="s">
        <v>21</v>
      </c>
      <c r="D55">
        <v>4.9699999999999996E-3</v>
      </c>
      <c r="E55">
        <v>5</v>
      </c>
      <c r="H55" s="1">
        <v>44253.452928240738</v>
      </c>
      <c r="I55" t="s">
        <v>128</v>
      </c>
      <c r="J55">
        <v>4</v>
      </c>
      <c r="K55">
        <v>9</v>
      </c>
      <c r="L55">
        <v>0.85057700000000003</v>
      </c>
      <c r="M55">
        <v>99.571347145321596</v>
      </c>
      <c r="N55">
        <v>4.3297997042277103E-2</v>
      </c>
      <c r="O55">
        <v>2.8806355856409102E-3</v>
      </c>
      <c r="P55">
        <v>0.118013618775998</v>
      </c>
      <c r="Q55">
        <v>2.9503404693999501E-2</v>
      </c>
      <c r="R55" t="e">
        <f>Table1[[#This Row],[calc % H2 umol/h]]/Table1[[#This Row],[PCAT_Gee-pt/g-c3n4]]</f>
        <v>#DIV/0!</v>
      </c>
      <c r="S55">
        <v>0.33228688600209899</v>
      </c>
      <c r="T55">
        <v>1.9704760081460101E-2</v>
      </c>
      <c r="U55">
        <v>0.90568572607701903</v>
      </c>
      <c r="V55">
        <v>0.22642143151925401</v>
      </c>
      <c r="W55">
        <v>3.7199565784137897E-2</v>
      </c>
      <c r="X55">
        <v>1.5868405849832401E-2</v>
      </c>
    </row>
    <row r="56" spans="1:24" hidden="1" x14ac:dyDescent="0.25">
      <c r="A56">
        <v>317665</v>
      </c>
      <c r="B56" t="s">
        <v>129</v>
      </c>
      <c r="C56" t="s">
        <v>21</v>
      </c>
      <c r="D56">
        <v>4.9300000000000004E-3</v>
      </c>
      <c r="E56">
        <v>5</v>
      </c>
      <c r="H56" s="1">
        <v>44253.464884259258</v>
      </c>
      <c r="I56" t="s">
        <v>130</v>
      </c>
      <c r="J56">
        <v>4</v>
      </c>
      <c r="K56">
        <v>10</v>
      </c>
      <c r="L56">
        <v>0.84772700000000001</v>
      </c>
      <c r="M56">
        <v>99.576199081299805</v>
      </c>
      <c r="N56">
        <v>4.2514698232524101E-2</v>
      </c>
      <c r="O56">
        <v>2.7440387217527299E-3</v>
      </c>
      <c r="P56">
        <v>0.11587864872111001</v>
      </c>
      <c r="Q56">
        <v>2.8969662180277599E-2</v>
      </c>
      <c r="R56" t="e">
        <f>Table1[[#This Row],[calc % H2 umol/h]]/Table1[[#This Row],[PCAT_Gee-pt/g-c3n4]]</f>
        <v>#DIV/0!</v>
      </c>
      <c r="S56">
        <v>0.32856751207461699</v>
      </c>
      <c r="T56">
        <v>1.7675577329759499E-2</v>
      </c>
      <c r="U56">
        <v>0.89554814912779601</v>
      </c>
      <c r="V56">
        <v>0.223887037281949</v>
      </c>
      <c r="W56">
        <v>3.6867473765884097E-2</v>
      </c>
      <c r="X56">
        <v>1.58512346270837E-2</v>
      </c>
    </row>
    <row r="57" spans="1:24" x14ac:dyDescent="0.25">
      <c r="A57">
        <v>317666</v>
      </c>
      <c r="B57" t="s">
        <v>131</v>
      </c>
      <c r="C57" t="s">
        <v>21</v>
      </c>
      <c r="F57">
        <v>5.0600000000000003E-3</v>
      </c>
      <c r="G57">
        <v>5</v>
      </c>
      <c r="H57" s="1">
        <v>44253.476377314815</v>
      </c>
      <c r="I57" t="s">
        <v>132</v>
      </c>
      <c r="J57">
        <v>4</v>
      </c>
      <c r="K57">
        <v>11</v>
      </c>
      <c r="L57">
        <v>0.89790199999999998</v>
      </c>
      <c r="M57">
        <v>93.582784020883807</v>
      </c>
      <c r="N57">
        <v>3.2803936295202201</v>
      </c>
      <c r="O57">
        <v>4.9881426585828698E-2</v>
      </c>
      <c r="P57">
        <v>8.9410861858438793</v>
      </c>
      <c r="Q57">
        <v>2.2352715464609698</v>
      </c>
      <c r="R57">
        <f>Table1[[#This Row],[calc % H2 umol/h]]/Table1[[#This Row],[PCAT_Gee-pt/g-c3n4]]</f>
        <v>441.75327005157504</v>
      </c>
      <c r="S57">
        <v>2.2701272864951001</v>
      </c>
      <c r="T57">
        <v>0.125096816656036</v>
      </c>
      <c r="U57">
        <v>6.1874902873644597</v>
      </c>
      <c r="V57">
        <v>1.54687257184111</v>
      </c>
      <c r="W57">
        <v>9.4428695455710004E-2</v>
      </c>
      <c r="X57">
        <v>0.77226636764509804</v>
      </c>
    </row>
    <row r="58" spans="1:24" hidden="1" x14ac:dyDescent="0.25">
      <c r="A58">
        <v>317667</v>
      </c>
      <c r="B58" t="s">
        <v>133</v>
      </c>
      <c r="C58" t="s">
        <v>21</v>
      </c>
      <c r="D58">
        <v>5.0200000000000002E-3</v>
      </c>
      <c r="E58">
        <v>5</v>
      </c>
      <c r="H58" s="1">
        <v>44253.487430555557</v>
      </c>
      <c r="I58" t="s">
        <v>134</v>
      </c>
      <c r="J58">
        <v>4</v>
      </c>
      <c r="K58">
        <v>12</v>
      </c>
      <c r="L58">
        <v>0.85057700000000003</v>
      </c>
      <c r="M58">
        <v>99.257142306539393</v>
      </c>
      <c r="N58">
        <v>7.0952096682831201E-2</v>
      </c>
      <c r="O58">
        <v>4.8150621252006399E-3</v>
      </c>
      <c r="P58">
        <v>0.19338801471831399</v>
      </c>
      <c r="Q58">
        <v>4.8347003679578601E-2</v>
      </c>
      <c r="R58" t="e">
        <f>Table1[[#This Row],[calc % H2 umol/h]]/Table1[[#This Row],[PCAT_Gee-pt/g-c3n4]]</f>
        <v>#DIV/0!</v>
      </c>
      <c r="S58">
        <v>0.60242020779822403</v>
      </c>
      <c r="T58">
        <v>4.33350333055776E-2</v>
      </c>
      <c r="U58">
        <v>1.6419648390811199</v>
      </c>
      <c r="V58">
        <v>0.41049120977027997</v>
      </c>
      <c r="W58">
        <v>3.8062483546282402E-2</v>
      </c>
      <c r="X58">
        <v>3.1422905433237197E-2</v>
      </c>
    </row>
    <row r="59" spans="1:24" hidden="1" x14ac:dyDescent="0.25">
      <c r="A59">
        <v>317668</v>
      </c>
      <c r="B59" t="s">
        <v>135</v>
      </c>
      <c r="C59" t="s">
        <v>21</v>
      </c>
      <c r="D59">
        <v>4.8999999999999998E-3</v>
      </c>
      <c r="E59">
        <v>5</v>
      </c>
      <c r="H59" s="1">
        <v>44253.498923611114</v>
      </c>
      <c r="I59" t="s">
        <v>136</v>
      </c>
      <c r="J59">
        <v>4</v>
      </c>
      <c r="K59">
        <v>13</v>
      </c>
      <c r="L59">
        <v>0.85327699999999995</v>
      </c>
      <c r="M59">
        <v>99.486679142645798</v>
      </c>
      <c r="N59">
        <v>5.18645753369191E-2</v>
      </c>
      <c r="O59">
        <v>3.1077213936087202E-3</v>
      </c>
      <c r="P59">
        <v>0.14136280289856801</v>
      </c>
      <c r="Q59">
        <v>3.5340700724642002E-2</v>
      </c>
      <c r="R59" t="e">
        <f>Table1[[#This Row],[calc % H2 umol/h]]/Table1[[#This Row],[PCAT_Gee-pt/g-c3n4]]</f>
        <v>#DIV/0!</v>
      </c>
      <c r="S59">
        <v>0.402419100207971</v>
      </c>
      <c r="T59">
        <v>2.69750349597895E-2</v>
      </c>
      <c r="U59">
        <v>1.0968390577918099</v>
      </c>
      <c r="V59">
        <v>0.27420976444795198</v>
      </c>
      <c r="W59">
        <v>3.7431029739653697E-2</v>
      </c>
      <c r="X59">
        <v>2.16061520696188E-2</v>
      </c>
    </row>
    <row r="60" spans="1:24" hidden="1" x14ac:dyDescent="0.25">
      <c r="A60">
        <v>317669</v>
      </c>
      <c r="B60" t="s">
        <v>137</v>
      </c>
      <c r="C60" t="s">
        <v>21</v>
      </c>
      <c r="D60">
        <v>4.8300000000000001E-3</v>
      </c>
      <c r="E60">
        <v>5</v>
      </c>
      <c r="H60" s="1">
        <v>44253.51054398148</v>
      </c>
      <c r="I60" t="s">
        <v>138</v>
      </c>
      <c r="J60">
        <v>4</v>
      </c>
      <c r="K60">
        <v>14</v>
      </c>
      <c r="L60">
        <v>0.84772700000000001</v>
      </c>
      <c r="M60">
        <v>99.546664918576198</v>
      </c>
      <c r="N60">
        <v>4.5902213153135397E-2</v>
      </c>
      <c r="O60">
        <v>2.86166862326769E-3</v>
      </c>
      <c r="P60">
        <v>0.12511170617752501</v>
      </c>
      <c r="Q60">
        <v>3.1277926544381301E-2</v>
      </c>
      <c r="R60" t="e">
        <f>Table1[[#This Row],[calc % H2 umol/h]]/Table1[[#This Row],[PCAT_Gee-pt/g-c3n4]]</f>
        <v>#DIV/0!</v>
      </c>
      <c r="S60">
        <v>0.35222044232533301</v>
      </c>
      <c r="T60">
        <v>2.0557373378823199E-2</v>
      </c>
      <c r="U60">
        <v>0.96001690251649696</v>
      </c>
      <c r="V60">
        <v>0.24000422562912399</v>
      </c>
      <c r="W60">
        <v>3.7627328786277399E-2</v>
      </c>
      <c r="X60">
        <v>1.7585097159035699E-2</v>
      </c>
    </row>
    <row r="61" spans="1:24" x14ac:dyDescent="0.25">
      <c r="A61">
        <v>317670</v>
      </c>
      <c r="B61" t="s">
        <v>139</v>
      </c>
      <c r="C61" t="s">
        <v>21</v>
      </c>
      <c r="F61">
        <v>4.7499999999999999E-3</v>
      </c>
      <c r="G61">
        <v>5</v>
      </c>
      <c r="H61" s="1">
        <v>44253.521932870368</v>
      </c>
      <c r="I61" t="s">
        <v>140</v>
      </c>
      <c r="J61">
        <v>4</v>
      </c>
      <c r="K61">
        <v>15</v>
      </c>
      <c r="L61">
        <v>0.90352699999999997</v>
      </c>
      <c r="M61">
        <v>94.068213353400097</v>
      </c>
      <c r="N61">
        <v>2.7008574800653702</v>
      </c>
      <c r="O61">
        <v>3.8752389812608597E-2</v>
      </c>
      <c r="P61">
        <v>7.3614944522610504</v>
      </c>
      <c r="Q61">
        <v>1.8403736130652599</v>
      </c>
      <c r="R61">
        <f>Table1[[#This Row],[calc % H2 umol/h]]/Table1[[#This Row],[PCAT_Gee-pt/g-c3n4]]</f>
        <v>387.4470764347916</v>
      </c>
      <c r="S61">
        <v>2.3410196175173099</v>
      </c>
      <c r="T61">
        <v>0.124669442858537</v>
      </c>
      <c r="U61">
        <v>6.3807154039726797</v>
      </c>
      <c r="V61">
        <v>1.5951788509931699</v>
      </c>
      <c r="W61">
        <v>9.6116318948392801E-2</v>
      </c>
      <c r="X61">
        <v>0.79379323006882097</v>
      </c>
    </row>
    <row r="62" spans="1:24" x14ac:dyDescent="0.25">
      <c r="A62">
        <v>317671</v>
      </c>
      <c r="B62" t="s">
        <v>141</v>
      </c>
      <c r="C62" t="s">
        <v>21</v>
      </c>
      <c r="F62">
        <v>4.8300000000000001E-3</v>
      </c>
      <c r="G62">
        <v>5</v>
      </c>
      <c r="H62" s="1">
        <v>44253.533599537041</v>
      </c>
      <c r="I62" t="s">
        <v>142</v>
      </c>
      <c r="J62">
        <v>5</v>
      </c>
      <c r="K62">
        <v>1</v>
      </c>
      <c r="L62">
        <v>0.90907700000000002</v>
      </c>
      <c r="M62">
        <v>93.747099236676902</v>
      </c>
      <c r="N62">
        <v>2.52288368704717</v>
      </c>
      <c r="O62">
        <v>3.7211143498531801E-2</v>
      </c>
      <c r="P62">
        <v>6.8764066238134598</v>
      </c>
      <c r="Q62">
        <v>1.7191016559533601</v>
      </c>
      <c r="R62">
        <f>Table1[[#This Row],[calc % H2 umol/h]]/Table1[[#This Row],[PCAT_Gee-pt/g-c3n4]]</f>
        <v>355.92166789924636</v>
      </c>
      <c r="S62">
        <v>2.7828671335910502</v>
      </c>
      <c r="T62">
        <v>0.122112208330185</v>
      </c>
      <c r="U62">
        <v>7.5850210966386502</v>
      </c>
      <c r="V62">
        <v>1.8962552741596601</v>
      </c>
      <c r="W62">
        <v>9.7441271753963998E-2</v>
      </c>
      <c r="X62">
        <v>0.84970867093090996</v>
      </c>
    </row>
    <row r="63" spans="1:24" hidden="1" x14ac:dyDescent="0.25">
      <c r="A63">
        <v>317672</v>
      </c>
      <c r="B63" t="s">
        <v>143</v>
      </c>
      <c r="C63" t="s">
        <v>21</v>
      </c>
      <c r="H63" s="1">
        <v>44253.544664351852</v>
      </c>
      <c r="I63" t="s">
        <v>144</v>
      </c>
      <c r="J63">
        <v>5</v>
      </c>
      <c r="K63">
        <v>2</v>
      </c>
      <c r="L63">
        <v>1.03732</v>
      </c>
      <c r="M63">
        <v>99.475071184029304</v>
      </c>
      <c r="N63">
        <v>6.3878738634748106E-2</v>
      </c>
      <c r="O63">
        <v>3.6319657277328801E-3</v>
      </c>
      <c r="P63">
        <v>0.17410877232431701</v>
      </c>
      <c r="Q63">
        <v>4.3527193081079302E-2</v>
      </c>
      <c r="R63" t="e">
        <f>Table1[[#This Row],[calc % H2 umol/h]]/Table1[[#This Row],[PCAT_Gee-pt/g-c3n4]]</f>
        <v>#DIV/0!</v>
      </c>
      <c r="S63">
        <v>0.40900733428420799</v>
      </c>
      <c r="T63">
        <v>3.78017483972704E-2</v>
      </c>
      <c r="U63">
        <v>1.11479603958754</v>
      </c>
      <c r="V63">
        <v>0.27869900989688601</v>
      </c>
      <c r="W63">
        <v>2.6724361422300402E-2</v>
      </c>
      <c r="X63">
        <v>2.5318381629444098E-2</v>
      </c>
    </row>
    <row r="64" spans="1:24" hidden="1" x14ac:dyDescent="0.25">
      <c r="A64">
        <v>317673</v>
      </c>
      <c r="B64" t="s">
        <v>145</v>
      </c>
      <c r="C64" t="s">
        <v>21</v>
      </c>
      <c r="D64">
        <v>5.4999999999999997E-3</v>
      </c>
      <c r="E64">
        <v>5</v>
      </c>
      <c r="H64" s="1">
        <v>44253.556087962963</v>
      </c>
      <c r="I64" t="s">
        <v>146</v>
      </c>
      <c r="J64">
        <v>5</v>
      </c>
      <c r="K64">
        <v>3</v>
      </c>
      <c r="L64">
        <v>0.87562700000000004</v>
      </c>
      <c r="M64">
        <v>99.430696080268106</v>
      </c>
      <c r="N64">
        <v>5.5310904471685803E-2</v>
      </c>
      <c r="O64">
        <v>3.5255222148915999E-3</v>
      </c>
      <c r="P64">
        <v>0.15075616518943399</v>
      </c>
      <c r="Q64">
        <v>3.76890412973587E-2</v>
      </c>
      <c r="R64" t="e">
        <f>Table1[[#This Row],[calc % H2 umol/h]]/Table1[[#This Row],[PCAT_Gee-pt/g-c3n4]]</f>
        <v>#DIV/0!</v>
      </c>
      <c r="S64">
        <v>0.45610140569706797</v>
      </c>
      <c r="T64">
        <v>3.5093732389746599E-2</v>
      </c>
      <c r="U64">
        <v>1.2431562910998699</v>
      </c>
      <c r="V64">
        <v>0.31078907277496898</v>
      </c>
      <c r="W64">
        <v>3.72687279844525E-2</v>
      </c>
      <c r="X64">
        <v>2.0622881578639601E-2</v>
      </c>
    </row>
    <row r="65" spans="1:24" hidden="1" x14ac:dyDescent="0.25">
      <c r="A65">
        <v>317674</v>
      </c>
      <c r="B65" t="s">
        <v>147</v>
      </c>
      <c r="C65" t="s">
        <v>21</v>
      </c>
      <c r="D65">
        <v>4.79E-3</v>
      </c>
      <c r="E65">
        <v>5</v>
      </c>
      <c r="H65" s="1">
        <v>44253.56763888889</v>
      </c>
      <c r="I65" t="s">
        <v>148</v>
      </c>
      <c r="J65">
        <v>5</v>
      </c>
      <c r="K65">
        <v>4</v>
      </c>
      <c r="L65">
        <v>0.87909574999999995</v>
      </c>
      <c r="M65">
        <v>99.502889001736904</v>
      </c>
      <c r="N65">
        <v>4.8444703031441702E-2</v>
      </c>
      <c r="O65">
        <v>3.31084624108234E-3</v>
      </c>
      <c r="P65">
        <v>0.13204155170703799</v>
      </c>
      <c r="Q65">
        <v>3.3010387926759498E-2</v>
      </c>
      <c r="R65" t="e">
        <f>Table1[[#This Row],[calc % H2 umol/h]]/Table1[[#This Row],[PCAT_Gee-pt/g-c3n4]]</f>
        <v>#DIV/0!</v>
      </c>
      <c r="S65">
        <v>0.39171784085600198</v>
      </c>
      <c r="T65">
        <v>2.6255129976864099E-2</v>
      </c>
      <c r="U65">
        <v>1.0676715574948901</v>
      </c>
      <c r="V65">
        <v>0.26691788937372402</v>
      </c>
      <c r="W65">
        <v>3.8175812406412699E-2</v>
      </c>
      <c r="X65">
        <v>1.87726419692213E-2</v>
      </c>
    </row>
    <row r="66" spans="1:24" x14ac:dyDescent="0.25">
      <c r="A66">
        <v>317675</v>
      </c>
      <c r="B66" t="s">
        <v>149</v>
      </c>
      <c r="C66" t="s">
        <v>21</v>
      </c>
      <c r="F66">
        <v>5.0800000000000003E-3</v>
      </c>
      <c r="G66">
        <v>5</v>
      </c>
      <c r="H66" s="1">
        <v>44253.578819444447</v>
      </c>
      <c r="I66" t="s">
        <v>150</v>
      </c>
      <c r="J66">
        <v>5</v>
      </c>
      <c r="K66">
        <v>5</v>
      </c>
      <c r="L66">
        <v>0.91470200000000002</v>
      </c>
      <c r="M66">
        <v>93.523724361799097</v>
      </c>
      <c r="N66">
        <v>3.0442524049937001</v>
      </c>
      <c r="O66">
        <v>4.7735845526916003E-2</v>
      </c>
      <c r="P66">
        <v>8.2974564026610906</v>
      </c>
      <c r="Q66">
        <v>2.07436410066527</v>
      </c>
      <c r="R66">
        <f>Table1[[#This Row],[calc % H2 umol/h]]/Table1[[#This Row],[PCAT_Gee-pt/g-c3n4]]</f>
        <v>408.33938989473819</v>
      </c>
      <c r="S66">
        <v>2.49357467373658</v>
      </c>
      <c r="T66">
        <v>0.12667944840584899</v>
      </c>
      <c r="U66">
        <v>6.7965215723142203</v>
      </c>
      <c r="V66">
        <v>1.69913039307855</v>
      </c>
      <c r="W66">
        <v>9.5102381807023406E-2</v>
      </c>
      <c r="X66">
        <v>0.84334617766352604</v>
      </c>
    </row>
    <row r="67" spans="1:24" hidden="1" x14ac:dyDescent="0.25">
      <c r="A67">
        <v>317676</v>
      </c>
      <c r="B67" t="s">
        <v>151</v>
      </c>
      <c r="C67" t="s">
        <v>21</v>
      </c>
      <c r="D67">
        <v>4.8399999999999997E-3</v>
      </c>
      <c r="E67">
        <v>5</v>
      </c>
      <c r="H67" s="1">
        <v>44253.589930555558</v>
      </c>
      <c r="I67" t="s">
        <v>152</v>
      </c>
      <c r="J67">
        <v>5</v>
      </c>
      <c r="K67">
        <v>6</v>
      </c>
      <c r="L67">
        <v>0.87285199999999996</v>
      </c>
      <c r="M67">
        <v>99.188859205534499</v>
      </c>
      <c r="N67">
        <v>7.6568127275871603E-2</v>
      </c>
      <c r="O67">
        <v>5.40415629472135E-3</v>
      </c>
      <c r="P67">
        <v>0.20869514527204999</v>
      </c>
      <c r="Q67">
        <v>5.2173786318012602E-2</v>
      </c>
      <c r="R67" t="e">
        <f>Table1[[#This Row],[calc % H2 umol/h]]/Table1[[#This Row],[PCAT_Gee-pt/g-c3n4]]</f>
        <v>#DIV/0!</v>
      </c>
      <c r="S67">
        <v>0.66304375424559403</v>
      </c>
      <c r="T67">
        <v>4.5939981756106502E-2</v>
      </c>
      <c r="U67">
        <v>1.80720121461838</v>
      </c>
      <c r="V67">
        <v>0.451800303654595</v>
      </c>
      <c r="W67">
        <v>3.81452824134609E-2</v>
      </c>
      <c r="X67">
        <v>3.3383630530510099E-2</v>
      </c>
    </row>
    <row r="68" spans="1:24" hidden="1" x14ac:dyDescent="0.25">
      <c r="A68">
        <v>317677</v>
      </c>
      <c r="B68" t="s">
        <v>153</v>
      </c>
      <c r="C68" t="s">
        <v>21</v>
      </c>
      <c r="D68">
        <v>4.8300000000000001E-3</v>
      </c>
      <c r="E68">
        <v>5</v>
      </c>
      <c r="H68" s="1">
        <v>44253.601365740738</v>
      </c>
      <c r="I68" t="s">
        <v>154</v>
      </c>
      <c r="J68">
        <v>5</v>
      </c>
      <c r="K68">
        <v>7</v>
      </c>
      <c r="L68">
        <v>0.87007699999999999</v>
      </c>
      <c r="M68">
        <v>99.4491655160043</v>
      </c>
      <c r="N68">
        <v>5.5552298185185603E-2</v>
      </c>
      <c r="O68">
        <v>4.0223127375676798E-3</v>
      </c>
      <c r="P68">
        <v>0.151414111229111</v>
      </c>
      <c r="Q68">
        <v>3.7853527807277798E-2</v>
      </c>
      <c r="R68" t="e">
        <f>Table1[[#This Row],[calc % H2 umol/h]]/Table1[[#This Row],[PCAT_Gee-pt/g-c3n4]]</f>
        <v>#DIV/0!</v>
      </c>
      <c r="S68">
        <v>0.43448673400091398</v>
      </c>
      <c r="T68">
        <v>3.0262127858212001E-2</v>
      </c>
      <c r="U68">
        <v>1.18424304338018</v>
      </c>
      <c r="V68">
        <v>0.29606076084504601</v>
      </c>
      <c r="W68">
        <v>3.8100241106171398E-2</v>
      </c>
      <c r="X68">
        <v>2.2695210703383501E-2</v>
      </c>
    </row>
    <row r="69" spans="1:24" hidden="1" x14ac:dyDescent="0.25">
      <c r="A69">
        <v>317678</v>
      </c>
      <c r="B69" t="s">
        <v>155</v>
      </c>
      <c r="C69" t="s">
        <v>21</v>
      </c>
      <c r="D69">
        <v>5.2399999999999999E-3</v>
      </c>
      <c r="E69">
        <v>5</v>
      </c>
      <c r="H69" s="1">
        <v>44253.612905092596</v>
      </c>
      <c r="I69" t="s">
        <v>156</v>
      </c>
      <c r="J69">
        <v>5</v>
      </c>
      <c r="K69">
        <v>8</v>
      </c>
      <c r="L69">
        <v>0.87562700000000004</v>
      </c>
      <c r="M69">
        <v>99.530817974605696</v>
      </c>
      <c r="N69">
        <v>4.7613779273156603E-2</v>
      </c>
      <c r="O69">
        <v>3.3788576015941702E-3</v>
      </c>
      <c r="P69">
        <v>0.12977677443462901</v>
      </c>
      <c r="Q69">
        <v>3.2444193608657301E-2</v>
      </c>
      <c r="R69" t="e">
        <f>Table1[[#This Row],[calc % H2 umol/h]]/Table1[[#This Row],[PCAT_Gee-pt/g-c3n4]]</f>
        <v>#DIV/0!</v>
      </c>
      <c r="S69">
        <v>0.36563354192650499</v>
      </c>
      <c r="T69">
        <v>2.44362063521801E-2</v>
      </c>
      <c r="U69">
        <v>0.99657583205292999</v>
      </c>
      <c r="V69">
        <v>0.249143958013232</v>
      </c>
      <c r="W69">
        <v>3.7413566685826002E-2</v>
      </c>
      <c r="X69">
        <v>1.8521137508767199E-2</v>
      </c>
    </row>
    <row r="70" spans="1:24" hidden="1" x14ac:dyDescent="0.25">
      <c r="A70">
        <v>317679</v>
      </c>
      <c r="B70" t="s">
        <v>157</v>
      </c>
      <c r="C70" t="s">
        <v>21</v>
      </c>
      <c r="D70">
        <v>4.81E-3</v>
      </c>
      <c r="E70">
        <v>5</v>
      </c>
      <c r="H70" s="1">
        <v>44253.624560185184</v>
      </c>
      <c r="I70" t="s">
        <v>158</v>
      </c>
      <c r="J70">
        <v>5</v>
      </c>
      <c r="K70">
        <v>9</v>
      </c>
      <c r="L70">
        <v>0.87007699999999999</v>
      </c>
      <c r="M70">
        <v>99.554824295839296</v>
      </c>
      <c r="N70">
        <v>4.4876102767997798E-2</v>
      </c>
      <c r="O70">
        <v>3.02407264910356E-3</v>
      </c>
      <c r="P70">
        <v>0.122314925539024</v>
      </c>
      <c r="Q70">
        <v>3.0578731384755999E-2</v>
      </c>
      <c r="R70" t="e">
        <f>Table1[[#This Row],[calc % H2 umol/h]]/Table1[[#This Row],[PCAT_Gee-pt/g-c3n4]]</f>
        <v>#DIV/0!</v>
      </c>
      <c r="S70">
        <v>0.346368077258498</v>
      </c>
      <c r="T70">
        <v>2.1467281481688201E-2</v>
      </c>
      <c r="U70">
        <v>0.94406561545670498</v>
      </c>
      <c r="V70">
        <v>0.23601640386417599</v>
      </c>
      <c r="W70">
        <v>3.7041980684051401E-2</v>
      </c>
      <c r="X70">
        <v>1.6889543450137601E-2</v>
      </c>
    </row>
    <row r="71" spans="1:24" hidden="1" x14ac:dyDescent="0.25">
      <c r="A71">
        <v>317680</v>
      </c>
      <c r="B71" t="s">
        <v>159</v>
      </c>
      <c r="C71" t="s">
        <v>21</v>
      </c>
      <c r="D71">
        <v>5.0899999999999999E-3</v>
      </c>
      <c r="E71">
        <v>5</v>
      </c>
      <c r="H71" s="1">
        <v>44253.636400462965</v>
      </c>
      <c r="I71" t="s">
        <v>160</v>
      </c>
      <c r="J71">
        <v>5</v>
      </c>
      <c r="K71">
        <v>10</v>
      </c>
      <c r="L71">
        <v>0.85890200000000005</v>
      </c>
      <c r="M71">
        <v>99.571582029371697</v>
      </c>
      <c r="N71">
        <v>4.3260818700450898E-2</v>
      </c>
      <c r="O71">
        <v>3.2617582438657401E-3</v>
      </c>
      <c r="P71">
        <v>0.11791228497400399</v>
      </c>
      <c r="Q71">
        <v>2.94780712435012E-2</v>
      </c>
      <c r="R71" t="e">
        <f>Table1[[#This Row],[calc % H2 umol/h]]/Table1[[#This Row],[PCAT_Gee-pt/g-c3n4]]</f>
        <v>#DIV/0!</v>
      </c>
      <c r="S71">
        <v>0.331779268386934</v>
      </c>
      <c r="T71">
        <v>1.7022660729774701E-2</v>
      </c>
      <c r="U71">
        <v>0.90430215649384604</v>
      </c>
      <c r="V71">
        <v>0.22607553912346101</v>
      </c>
      <c r="W71">
        <v>3.6929178569678797E-2</v>
      </c>
      <c r="X71">
        <v>1.6448704971173001E-2</v>
      </c>
    </row>
    <row r="72" spans="1:24" x14ac:dyDescent="0.25">
      <c r="A72">
        <v>317681</v>
      </c>
      <c r="B72" t="s">
        <v>161</v>
      </c>
      <c r="C72" t="s">
        <v>21</v>
      </c>
      <c r="F72">
        <v>4.81E-3</v>
      </c>
      <c r="G72">
        <v>5</v>
      </c>
      <c r="H72" s="1">
        <v>44253.647812499999</v>
      </c>
      <c r="I72" t="s">
        <v>162</v>
      </c>
      <c r="J72">
        <v>5</v>
      </c>
      <c r="K72">
        <v>11</v>
      </c>
      <c r="L72">
        <v>0.92857699999999999</v>
      </c>
      <c r="M72">
        <v>93.626002634569403</v>
      </c>
      <c r="N72">
        <v>2.9178186723489401</v>
      </c>
      <c r="O72">
        <v>3.8672525150401302E-2</v>
      </c>
      <c r="P72">
        <v>7.95284687464535</v>
      </c>
      <c r="Q72">
        <v>1.98821171866133</v>
      </c>
      <c r="R72">
        <f>Table1[[#This Row],[calc % H2 umol/h]]/Table1[[#This Row],[PCAT_Gee-pt/g-c3n4]]</f>
        <v>413.34962965932016</v>
      </c>
      <c r="S72">
        <v>2.5067048274476802</v>
      </c>
      <c r="T72">
        <v>0.125000884053378</v>
      </c>
      <c r="U72">
        <v>6.8323093006245799</v>
      </c>
      <c r="V72">
        <v>1.7080773251561401</v>
      </c>
      <c r="W72">
        <v>9.7332072334030795E-2</v>
      </c>
      <c r="X72">
        <v>0.85214179329984097</v>
      </c>
    </row>
    <row r="73" spans="1:24" hidden="1" x14ac:dyDescent="0.25">
      <c r="A73">
        <v>317682</v>
      </c>
      <c r="B73" t="s">
        <v>163</v>
      </c>
      <c r="C73" t="s">
        <v>21</v>
      </c>
      <c r="D73">
        <v>5.1200000000000004E-3</v>
      </c>
      <c r="E73">
        <v>5</v>
      </c>
      <c r="H73" s="1">
        <v>44253.658877314818</v>
      </c>
      <c r="I73" t="s">
        <v>164</v>
      </c>
      <c r="J73">
        <v>5</v>
      </c>
      <c r="K73">
        <v>12</v>
      </c>
      <c r="L73">
        <v>0.87562700000000004</v>
      </c>
      <c r="M73">
        <v>99.215147886839404</v>
      </c>
      <c r="N73">
        <v>7.3044300662920406E-2</v>
      </c>
      <c r="O73">
        <v>4.9165084299675E-3</v>
      </c>
      <c r="P73">
        <v>0.19909055478423901</v>
      </c>
      <c r="Q73">
        <v>4.9772638696059697E-2</v>
      </c>
      <c r="R73" t="e">
        <f>Table1[[#This Row],[calc % H2 umol/h]]/Table1[[#This Row],[PCAT_Gee-pt/g-c3n4]]</f>
        <v>#DIV/0!</v>
      </c>
      <c r="S73">
        <v>0.63934661808696203</v>
      </c>
      <c r="T73">
        <v>4.2703325553744398E-2</v>
      </c>
      <c r="U73">
        <v>1.74261197299648</v>
      </c>
      <c r="V73">
        <v>0.43565299324912099</v>
      </c>
      <c r="W73">
        <v>3.7959820110722402E-2</v>
      </c>
      <c r="X73">
        <v>3.4501374299908301E-2</v>
      </c>
    </row>
    <row r="74" spans="1:24" hidden="1" x14ac:dyDescent="0.25">
      <c r="A74">
        <v>317683</v>
      </c>
      <c r="B74" t="s">
        <v>165</v>
      </c>
      <c r="C74" t="s">
        <v>21</v>
      </c>
      <c r="D74">
        <v>5.2599999999999999E-3</v>
      </c>
      <c r="E74">
        <v>5</v>
      </c>
      <c r="H74" s="1">
        <v>44253.670231481483</v>
      </c>
      <c r="I74" t="s">
        <v>166</v>
      </c>
      <c r="J74">
        <v>5</v>
      </c>
      <c r="K74">
        <v>13</v>
      </c>
      <c r="L74">
        <v>0.87285199999999996</v>
      </c>
      <c r="M74">
        <v>99.464714036113605</v>
      </c>
      <c r="N74">
        <v>5.2418037330578898E-2</v>
      </c>
      <c r="O74">
        <v>4.0184827832772897E-3</v>
      </c>
      <c r="P74">
        <v>0.14287132655297599</v>
      </c>
      <c r="Q74">
        <v>3.5717831638244102E-2</v>
      </c>
      <c r="R74" t="e">
        <f>Table1[[#This Row],[calc % H2 umol/h]]/Table1[[#This Row],[PCAT_Gee-pt/g-c3n4]]</f>
        <v>#DIV/0!</v>
      </c>
      <c r="S74">
        <v>0.42169476916662801</v>
      </c>
      <c r="T74">
        <v>2.72903211819455E-2</v>
      </c>
      <c r="U74">
        <v>1.14937708734357</v>
      </c>
      <c r="V74">
        <v>0.28734427183589201</v>
      </c>
      <c r="W74">
        <v>3.7918392137847201E-2</v>
      </c>
      <c r="X74">
        <v>2.3254765251281499E-2</v>
      </c>
    </row>
    <row r="75" spans="1:24" hidden="1" x14ac:dyDescent="0.25">
      <c r="A75">
        <v>317684</v>
      </c>
      <c r="B75" t="s">
        <v>167</v>
      </c>
      <c r="C75" t="s">
        <v>21</v>
      </c>
      <c r="D75">
        <v>4.7499999999999999E-3</v>
      </c>
      <c r="E75">
        <v>5</v>
      </c>
      <c r="H75" s="1">
        <v>44253.681863425925</v>
      </c>
      <c r="I75" t="s">
        <v>168</v>
      </c>
      <c r="J75">
        <v>5</v>
      </c>
      <c r="K75">
        <v>14</v>
      </c>
      <c r="L75">
        <v>0.86722699999999997</v>
      </c>
      <c r="M75">
        <v>99.527327927383197</v>
      </c>
      <c r="N75">
        <v>4.7224841093616299E-2</v>
      </c>
      <c r="O75">
        <v>3.2270668697303401E-3</v>
      </c>
      <c r="P75">
        <v>0.12871667916040899</v>
      </c>
      <c r="Q75">
        <v>3.2179169790102297E-2</v>
      </c>
      <c r="R75" t="e">
        <f>Table1[[#This Row],[calc % H2 umol/h]]/Table1[[#This Row],[PCAT_Gee-pt/g-c3n4]]</f>
        <v>#DIV/0!</v>
      </c>
      <c r="S75">
        <v>0.36906570805918898</v>
      </c>
      <c r="T75">
        <v>2.2074143010811901E-2</v>
      </c>
      <c r="U75">
        <v>1.0059305914696901</v>
      </c>
      <c r="V75">
        <v>0.25148264786742403</v>
      </c>
      <c r="W75">
        <v>3.7637723557600498E-2</v>
      </c>
      <c r="X75">
        <v>1.8743799906378901E-2</v>
      </c>
    </row>
    <row r="76" spans="1:24" x14ac:dyDescent="0.25">
      <c r="A76">
        <v>317685</v>
      </c>
      <c r="B76" t="s">
        <v>169</v>
      </c>
      <c r="C76" t="s">
        <v>21</v>
      </c>
      <c r="F76">
        <v>4.9100000000000003E-3</v>
      </c>
      <c r="G76">
        <v>5</v>
      </c>
      <c r="H76" s="1">
        <v>44253.693194444444</v>
      </c>
      <c r="I76" t="s">
        <v>170</v>
      </c>
      <c r="J76">
        <v>5</v>
      </c>
      <c r="K76">
        <v>15</v>
      </c>
      <c r="L76">
        <v>0.90907700000000002</v>
      </c>
      <c r="M76">
        <v>93.513730610350095</v>
      </c>
      <c r="N76">
        <v>2.9780731339294202</v>
      </c>
      <c r="O76">
        <v>3.7938067691188702E-2</v>
      </c>
      <c r="P76">
        <v>8.1170772673715703</v>
      </c>
      <c r="Q76">
        <v>2.0292693168428899</v>
      </c>
      <c r="R76">
        <f>Table1[[#This Row],[calc % H2 umol/h]]/Table1[[#This Row],[PCAT_Gee-pt/g-c3n4]]</f>
        <v>413.29313988653558</v>
      </c>
      <c r="S76">
        <v>2.5476306837871299</v>
      </c>
      <c r="T76">
        <v>0.127254941901288</v>
      </c>
      <c r="U76">
        <v>6.9438573799366399</v>
      </c>
      <c r="V76">
        <v>1.73596434498416</v>
      </c>
      <c r="W76">
        <v>9.7524657489589606E-2</v>
      </c>
      <c r="X76">
        <v>0.86304091444369002</v>
      </c>
    </row>
    <row r="77" spans="1:24" x14ac:dyDescent="0.25">
      <c r="A77">
        <v>317686</v>
      </c>
      <c r="B77" t="s">
        <v>171</v>
      </c>
      <c r="C77" t="s">
        <v>21</v>
      </c>
      <c r="F77">
        <v>4.81E-3</v>
      </c>
      <c r="G77">
        <v>5</v>
      </c>
      <c r="H77" s="1">
        <v>44253.704884259256</v>
      </c>
      <c r="I77" t="s">
        <v>172</v>
      </c>
      <c r="J77">
        <v>6</v>
      </c>
      <c r="K77">
        <v>1</v>
      </c>
      <c r="L77">
        <v>0.93135199999999996</v>
      </c>
      <c r="M77">
        <v>93.140422757066005</v>
      </c>
      <c r="N77">
        <v>2.93394172582726</v>
      </c>
      <c r="O77">
        <v>5.3221199368465102E-2</v>
      </c>
      <c r="P77">
        <v>7.9967920918995699</v>
      </c>
      <c r="Q77">
        <v>1.99919802297489</v>
      </c>
      <c r="R77">
        <f>Table1[[#This Row],[calc % H2 umol/h]]/Table1[[#This Row],[PCAT_Gee-pt/g-c3n4]]</f>
        <v>415.63368461016427</v>
      </c>
      <c r="S77">
        <v>2.9293833893679202</v>
      </c>
      <c r="T77">
        <v>0.120249768363253</v>
      </c>
      <c r="U77">
        <v>7.9843678270856504</v>
      </c>
      <c r="V77">
        <v>1.9960919567714099</v>
      </c>
      <c r="W77">
        <v>9.8107429761559395E-2</v>
      </c>
      <c r="X77">
        <v>0.89814469797725505</v>
      </c>
    </row>
    <row r="78" spans="1:24" hidden="1" x14ac:dyDescent="0.25">
      <c r="A78">
        <v>317687</v>
      </c>
      <c r="B78" t="s">
        <v>173</v>
      </c>
      <c r="C78" t="s">
        <v>21</v>
      </c>
      <c r="D78">
        <v>4.8399999999999997E-3</v>
      </c>
      <c r="E78">
        <v>5</v>
      </c>
      <c r="H78" s="1">
        <v>44253.715995370374</v>
      </c>
      <c r="I78" t="s">
        <v>174</v>
      </c>
      <c r="J78">
        <v>6</v>
      </c>
      <c r="K78">
        <v>2</v>
      </c>
      <c r="L78">
        <v>0.87840200000000002</v>
      </c>
      <c r="M78">
        <v>99.085403986935006</v>
      </c>
      <c r="N78">
        <v>8.3472638601012505E-2</v>
      </c>
      <c r="O78">
        <v>6.02602787981763E-3</v>
      </c>
      <c r="P78">
        <v>0.22751417670586299</v>
      </c>
      <c r="Q78">
        <v>5.6878544176465699E-2</v>
      </c>
      <c r="R78" t="e">
        <f>Table1[[#This Row],[calc % H2 umol/h]]/Table1[[#This Row],[PCAT_Gee-pt/g-c3n4]]</f>
        <v>#DIV/0!</v>
      </c>
      <c r="S78">
        <v>0.75688779165377096</v>
      </c>
      <c r="T78">
        <v>5.06076521800225E-2</v>
      </c>
      <c r="U78">
        <v>2.0629838191641601</v>
      </c>
      <c r="V78">
        <v>0.51574595479104002</v>
      </c>
      <c r="W78">
        <v>3.7792565631616003E-2</v>
      </c>
      <c r="X78">
        <v>3.6443017178586598E-2</v>
      </c>
    </row>
    <row r="79" spans="1:24" hidden="1" x14ac:dyDescent="0.25">
      <c r="A79">
        <v>317688</v>
      </c>
      <c r="B79" t="s">
        <v>175</v>
      </c>
      <c r="C79" t="s">
        <v>21</v>
      </c>
      <c r="D79">
        <v>4.8900000000000002E-3</v>
      </c>
      <c r="E79">
        <v>5</v>
      </c>
      <c r="H79" s="1">
        <v>44253.727337962962</v>
      </c>
      <c r="I79" t="s">
        <v>176</v>
      </c>
      <c r="J79">
        <v>6</v>
      </c>
      <c r="K79">
        <v>3</v>
      </c>
      <c r="L79">
        <v>0.87007699999999999</v>
      </c>
      <c r="M79">
        <v>99.416251809459396</v>
      </c>
      <c r="N79">
        <v>5.7817911820319798E-2</v>
      </c>
      <c r="O79">
        <v>4.1059612612276601E-3</v>
      </c>
      <c r="P79">
        <v>0.15758929904598301</v>
      </c>
      <c r="Q79">
        <v>3.9397324761495801E-2</v>
      </c>
      <c r="R79" t="e">
        <f>Table1[[#This Row],[calc % H2 umol/h]]/Table1[[#This Row],[PCAT_Gee-pt/g-c3n4]]</f>
        <v>#DIV/0!</v>
      </c>
      <c r="S79">
        <v>0.46439378587652003</v>
      </c>
      <c r="T79">
        <v>3.3421335559811798E-2</v>
      </c>
      <c r="U79">
        <v>1.2657581170524199</v>
      </c>
      <c r="V79">
        <v>0.31643952926310598</v>
      </c>
      <c r="W79">
        <v>3.8022386995892797E-2</v>
      </c>
      <c r="X79">
        <v>2.35141058478186E-2</v>
      </c>
    </row>
    <row r="80" spans="1:24" hidden="1" x14ac:dyDescent="0.25">
      <c r="A80">
        <v>317689</v>
      </c>
      <c r="B80" t="s">
        <v>177</v>
      </c>
      <c r="C80" t="s">
        <v>21</v>
      </c>
      <c r="D80">
        <v>4.5900000000000003E-3</v>
      </c>
      <c r="E80">
        <v>5</v>
      </c>
      <c r="H80" s="1">
        <v>44253.738877314812</v>
      </c>
      <c r="I80" t="s">
        <v>178</v>
      </c>
      <c r="J80">
        <v>6</v>
      </c>
      <c r="K80">
        <v>4</v>
      </c>
      <c r="L80">
        <v>0.86722699999999997</v>
      </c>
      <c r="M80">
        <v>99.508797728230206</v>
      </c>
      <c r="N80">
        <v>4.8065331476954097E-2</v>
      </c>
      <c r="O80">
        <v>2.9648201626097802E-3</v>
      </c>
      <c r="P80">
        <v>0.13100753135819701</v>
      </c>
      <c r="Q80">
        <v>3.2751882839549301E-2</v>
      </c>
      <c r="R80" t="e">
        <f>Table1[[#This Row],[calc % H2 umol/h]]/Table1[[#This Row],[PCAT_Gee-pt/g-c3n4]]</f>
        <v>#DIV/0!</v>
      </c>
      <c r="S80">
        <v>0.385566488132015</v>
      </c>
      <c r="T80">
        <v>2.4936065609902299E-2</v>
      </c>
      <c r="U80">
        <v>1.05090534554711</v>
      </c>
      <c r="V80">
        <v>0.262726336386778</v>
      </c>
      <c r="W80">
        <v>3.8281549255133697E-2</v>
      </c>
      <c r="X80">
        <v>1.9288902905617099E-2</v>
      </c>
    </row>
    <row r="81" spans="1:24" x14ac:dyDescent="0.25">
      <c r="A81">
        <v>317690</v>
      </c>
      <c r="B81" t="s">
        <v>179</v>
      </c>
      <c r="C81" t="s">
        <v>21</v>
      </c>
      <c r="F81">
        <v>4.79E-3</v>
      </c>
      <c r="G81">
        <v>5</v>
      </c>
      <c r="H81" s="1">
        <v>44253.750069444446</v>
      </c>
      <c r="I81" t="s">
        <v>180</v>
      </c>
      <c r="J81">
        <v>6</v>
      </c>
      <c r="K81">
        <v>5</v>
      </c>
      <c r="L81">
        <v>0.92025199999999996</v>
      </c>
      <c r="M81">
        <v>94.019830592504405</v>
      </c>
      <c r="N81">
        <v>2.7426083366376401</v>
      </c>
      <c r="O81">
        <v>4.12155990958855E-2</v>
      </c>
      <c r="P81">
        <v>7.4752911636026997</v>
      </c>
      <c r="Q81">
        <v>1.8688227909006701</v>
      </c>
      <c r="R81">
        <f>Table1[[#This Row],[calc % H2 umol/h]]/Table1[[#This Row],[PCAT_Gee-pt/g-c3n4]]</f>
        <v>390.1508958038977</v>
      </c>
      <c r="S81">
        <v>2.3363225094789501</v>
      </c>
      <c r="T81">
        <v>0.120162984398682</v>
      </c>
      <c r="U81">
        <v>6.3679129014262799</v>
      </c>
      <c r="V81">
        <v>1.59197822535657</v>
      </c>
      <c r="W81">
        <v>9.4139073877826898E-2</v>
      </c>
      <c r="X81">
        <v>0.807099487501168</v>
      </c>
    </row>
    <row r="82" spans="1:24" hidden="1" x14ac:dyDescent="0.25">
      <c r="A82">
        <v>317691</v>
      </c>
      <c r="B82" t="s">
        <v>181</v>
      </c>
      <c r="C82" t="s">
        <v>21</v>
      </c>
      <c r="H82" s="1">
        <v>44253.761331018519</v>
      </c>
      <c r="I82" t="s">
        <v>182</v>
      </c>
      <c r="J82">
        <v>6</v>
      </c>
      <c r="K82">
        <v>6</v>
      </c>
      <c r="L82">
        <v>1.05135</v>
      </c>
      <c r="M82">
        <v>99.572987641283405</v>
      </c>
      <c r="N82">
        <v>5.8191717816410797E-2</v>
      </c>
      <c r="O82">
        <v>2.8014420559709999E-3</v>
      </c>
      <c r="P82">
        <v>0.15860814983198501</v>
      </c>
      <c r="Q82">
        <v>3.9652037457996399E-2</v>
      </c>
      <c r="R82" t="e">
        <f>Table1[[#This Row],[calc % H2 umol/h]]/Table1[[#This Row],[PCAT_Gee-pt/g-c3n4]]</f>
        <v>#DIV/0!</v>
      </c>
      <c r="S82">
        <v>0.319175062196763</v>
      </c>
      <c r="T82">
        <v>2.8575744891099101E-2</v>
      </c>
      <c r="U82">
        <v>0.86994795801098002</v>
      </c>
      <c r="V82">
        <v>0.217486989502745</v>
      </c>
      <c r="W82">
        <v>2.6635565155124899E-2</v>
      </c>
      <c r="X82">
        <v>2.30100135482246E-2</v>
      </c>
    </row>
    <row r="83" spans="1:24" hidden="1" x14ac:dyDescent="0.25">
      <c r="A83">
        <v>317692</v>
      </c>
      <c r="B83" t="s">
        <v>183</v>
      </c>
      <c r="C83" t="s">
        <v>21</v>
      </c>
      <c r="D83">
        <v>4.81E-3</v>
      </c>
      <c r="E83">
        <v>5</v>
      </c>
      <c r="H83" s="1">
        <v>44253.773032407407</v>
      </c>
      <c r="I83" t="s">
        <v>184</v>
      </c>
      <c r="J83">
        <v>6</v>
      </c>
      <c r="K83">
        <v>7</v>
      </c>
      <c r="L83">
        <v>0.87562700000000004</v>
      </c>
      <c r="M83">
        <v>99.490946270376398</v>
      </c>
      <c r="N83">
        <v>4.8603077014117001E-2</v>
      </c>
      <c r="O83">
        <v>2.92185925181654E-3</v>
      </c>
      <c r="P83">
        <v>0.13247321802169901</v>
      </c>
      <c r="Q83">
        <v>3.3118304505424898E-2</v>
      </c>
      <c r="R83" t="e">
        <f>Table1[[#This Row],[calc % H2 umol/h]]/Table1[[#This Row],[PCAT_Gee-pt/g-c3n4]]</f>
        <v>#DIV/0!</v>
      </c>
      <c r="S83">
        <v>0.40461117712625699</v>
      </c>
      <c r="T83">
        <v>2.7997912028098901E-2</v>
      </c>
      <c r="U83">
        <v>1.10281381291754</v>
      </c>
      <c r="V83">
        <v>0.275703453229385</v>
      </c>
      <c r="W83">
        <v>3.7871433259590297E-2</v>
      </c>
      <c r="X83">
        <v>1.79680422236373E-2</v>
      </c>
    </row>
    <row r="84" spans="1:24" hidden="1" x14ac:dyDescent="0.25">
      <c r="A84">
        <v>317693</v>
      </c>
      <c r="B84" t="s">
        <v>185</v>
      </c>
      <c r="C84" t="s">
        <v>21</v>
      </c>
      <c r="D84">
        <v>4.9699999999999996E-3</v>
      </c>
      <c r="E84">
        <v>5</v>
      </c>
      <c r="H84" s="1">
        <v>44253.78460648148</v>
      </c>
      <c r="I84" t="s">
        <v>186</v>
      </c>
      <c r="J84">
        <v>6</v>
      </c>
      <c r="K84">
        <v>8</v>
      </c>
      <c r="L84">
        <v>0.87285199999999996</v>
      </c>
      <c r="M84">
        <v>99.544339282934203</v>
      </c>
      <c r="N84">
        <v>4.2268463960256797E-2</v>
      </c>
      <c r="O84">
        <v>2.5504708846893001E-3</v>
      </c>
      <c r="P84">
        <v>0.11520750918759901</v>
      </c>
      <c r="Q84">
        <v>2.8801877296899699E-2</v>
      </c>
      <c r="R84" t="e">
        <f>Table1[[#This Row],[calc % H2 umol/h]]/Table1[[#This Row],[PCAT_Gee-pt/g-c3n4]]</f>
        <v>#DIV/0!</v>
      </c>
      <c r="S84">
        <v>0.35888582276769898</v>
      </c>
      <c r="T84">
        <v>2.2553144594452401E-2</v>
      </c>
      <c r="U84">
        <v>0.97818415551331395</v>
      </c>
      <c r="V84">
        <v>0.24454603887832799</v>
      </c>
      <c r="W84">
        <v>3.8509944487392901E-2</v>
      </c>
      <c r="X84">
        <v>1.5996485850412301E-2</v>
      </c>
    </row>
    <row r="85" spans="1:24" hidden="1" x14ac:dyDescent="0.25">
      <c r="A85">
        <v>317694</v>
      </c>
      <c r="B85" t="s">
        <v>187</v>
      </c>
      <c r="C85" t="s">
        <v>21</v>
      </c>
      <c r="D85">
        <v>4.7800000000000004E-3</v>
      </c>
      <c r="E85">
        <v>5</v>
      </c>
      <c r="H85" s="1">
        <v>44253.796331018515</v>
      </c>
      <c r="I85" t="s">
        <v>188</v>
      </c>
      <c r="J85">
        <v>6</v>
      </c>
      <c r="K85">
        <v>9</v>
      </c>
      <c r="L85">
        <v>0.87840200000000002</v>
      </c>
      <c r="M85">
        <v>99.571540358188699</v>
      </c>
      <c r="N85">
        <v>3.9369848695531402E-2</v>
      </c>
      <c r="O85">
        <v>2.2265259576063701E-3</v>
      </c>
      <c r="P85">
        <v>0.107307003386012</v>
      </c>
      <c r="Q85">
        <v>2.68267508465031E-2</v>
      </c>
      <c r="R85" t="e">
        <f>Table1[[#This Row],[calc % H2 umol/h]]/Table1[[#This Row],[PCAT_Gee-pt/g-c3n4]]</f>
        <v>#DIV/0!</v>
      </c>
      <c r="S85">
        <v>0.336741485891283</v>
      </c>
      <c r="T85">
        <v>1.9559904037675602E-2</v>
      </c>
      <c r="U85">
        <v>0.91782724506249203</v>
      </c>
      <c r="V85">
        <v>0.22945681126562301</v>
      </c>
      <c r="W85">
        <v>3.8234842142446601E-2</v>
      </c>
      <c r="X85">
        <v>1.4113465081976501E-2</v>
      </c>
    </row>
    <row r="86" spans="1:24" hidden="1" x14ac:dyDescent="0.25">
      <c r="A86">
        <v>317695</v>
      </c>
      <c r="B86" t="s">
        <v>189</v>
      </c>
      <c r="C86" t="s">
        <v>21</v>
      </c>
      <c r="D86">
        <v>4.7999999999999996E-3</v>
      </c>
      <c r="E86">
        <v>5</v>
      </c>
      <c r="H86" s="1">
        <v>44253.808148148149</v>
      </c>
      <c r="I86" t="s">
        <v>190</v>
      </c>
      <c r="J86">
        <v>6</v>
      </c>
      <c r="K86">
        <v>10</v>
      </c>
      <c r="L86">
        <v>0.88117699999999999</v>
      </c>
      <c r="M86">
        <v>99.591591677622802</v>
      </c>
      <c r="N86">
        <v>3.8327633339997801E-2</v>
      </c>
      <c r="O86">
        <v>2.2107676541654399E-3</v>
      </c>
      <c r="P86">
        <v>0.104466326817755</v>
      </c>
      <c r="Q86">
        <v>2.6116581704438899E-2</v>
      </c>
      <c r="R86" t="e">
        <f>Table1[[#This Row],[calc % H2 umol/h]]/Table1[[#This Row],[PCAT_Gee-pt/g-c3n4]]</f>
        <v>#DIV/0!</v>
      </c>
      <c r="S86">
        <v>0.31951394675303801</v>
      </c>
      <c r="T86">
        <v>1.6510409174450399E-2</v>
      </c>
      <c r="U86">
        <v>0.87087162643827898</v>
      </c>
      <c r="V86">
        <v>0.217717906609569</v>
      </c>
      <c r="W86">
        <v>3.7490096405458702E-2</v>
      </c>
      <c r="X86">
        <v>1.30766458786928E-2</v>
      </c>
    </row>
    <row r="87" spans="1:24" x14ac:dyDescent="0.25">
      <c r="A87">
        <v>317696</v>
      </c>
      <c r="B87" t="s">
        <v>191</v>
      </c>
      <c r="C87" t="s">
        <v>21</v>
      </c>
      <c r="F87">
        <v>4.8999999999999998E-3</v>
      </c>
      <c r="G87">
        <v>5</v>
      </c>
      <c r="H87" s="1">
        <v>44253.819571759261</v>
      </c>
      <c r="I87" t="s">
        <v>192</v>
      </c>
      <c r="J87">
        <v>6</v>
      </c>
      <c r="K87">
        <v>11</v>
      </c>
      <c r="L87">
        <v>0.90907700000000002</v>
      </c>
      <c r="M87">
        <v>94.287299712957093</v>
      </c>
      <c r="N87">
        <v>2.7995216438845101</v>
      </c>
      <c r="O87">
        <v>3.1072729840032801E-2</v>
      </c>
      <c r="P87">
        <v>7.63041485992877</v>
      </c>
      <c r="Q87">
        <v>1.9076037149821901</v>
      </c>
      <c r="R87">
        <f>Table1[[#This Row],[calc % H2 umol/h]]/Table1[[#This Row],[PCAT_Gee-pt/g-c3n4]]</f>
        <v>389.30688060861024</v>
      </c>
      <c r="S87">
        <v>2.0897073477627601</v>
      </c>
      <c r="T87">
        <v>0.123870641260794</v>
      </c>
      <c r="U87">
        <v>5.6957352103719296</v>
      </c>
      <c r="V87">
        <v>1.42393380259298</v>
      </c>
      <c r="W87">
        <v>9.2729533968928995E-2</v>
      </c>
      <c r="X87">
        <v>0.73074176142660996</v>
      </c>
    </row>
    <row r="88" spans="1:24" hidden="1" x14ac:dyDescent="0.25">
      <c r="A88">
        <v>317697</v>
      </c>
      <c r="B88" t="s">
        <v>193</v>
      </c>
      <c r="C88" t="s">
        <v>21</v>
      </c>
      <c r="D88">
        <v>4.7800000000000004E-3</v>
      </c>
      <c r="E88">
        <v>5</v>
      </c>
      <c r="H88" s="1">
        <v>44253.830636574072</v>
      </c>
      <c r="I88" t="s">
        <v>194</v>
      </c>
      <c r="J88">
        <v>6</v>
      </c>
      <c r="K88">
        <v>12</v>
      </c>
      <c r="L88">
        <v>0.87562700000000004</v>
      </c>
      <c r="M88">
        <v>99.299768588991199</v>
      </c>
      <c r="N88">
        <v>6.2843909270722795E-2</v>
      </c>
      <c r="O88">
        <v>3.87664435502694E-3</v>
      </c>
      <c r="P88">
        <v>0.17128822711653199</v>
      </c>
      <c r="Q88">
        <v>4.2822056779133102E-2</v>
      </c>
      <c r="R88" t="e">
        <f>Table1[[#This Row],[calc % H2 umol/h]]/Table1[[#This Row],[PCAT_Gee-pt/g-c3n4]]</f>
        <v>#DIV/0!</v>
      </c>
      <c r="S88">
        <v>0.57134301076007399</v>
      </c>
      <c r="T88">
        <v>4.2441565967860702E-2</v>
      </c>
      <c r="U88">
        <v>1.55726040159164</v>
      </c>
      <c r="V88">
        <v>0.38931510039791201</v>
      </c>
      <c r="W88">
        <v>3.8233268657739398E-2</v>
      </c>
      <c r="X88">
        <v>2.7811222320229399E-2</v>
      </c>
    </row>
    <row r="89" spans="1:24" hidden="1" x14ac:dyDescent="0.25">
      <c r="A89">
        <v>317698</v>
      </c>
      <c r="B89" t="s">
        <v>195</v>
      </c>
      <c r="C89" t="s">
        <v>21</v>
      </c>
      <c r="D89">
        <v>4.7299999999999998E-3</v>
      </c>
      <c r="E89">
        <v>5</v>
      </c>
      <c r="H89" s="1">
        <v>44253.842222222222</v>
      </c>
      <c r="I89" t="s">
        <v>196</v>
      </c>
      <c r="J89">
        <v>6</v>
      </c>
      <c r="K89">
        <v>13</v>
      </c>
      <c r="L89">
        <v>0.87007699999999999</v>
      </c>
      <c r="M89">
        <v>99.4969620491906</v>
      </c>
      <c r="N89">
        <v>4.6407258394111202E-2</v>
      </c>
      <c r="O89">
        <v>2.59530588863936E-3</v>
      </c>
      <c r="P89">
        <v>0.126488264462079</v>
      </c>
      <c r="Q89">
        <v>3.1622066115519903E-2</v>
      </c>
      <c r="R89" t="e">
        <f>Table1[[#This Row],[calc % H2 umol/h]]/Table1[[#This Row],[PCAT_Gee-pt/g-c3n4]]</f>
        <v>#DIV/0!</v>
      </c>
      <c r="S89">
        <v>0.39861368621273902</v>
      </c>
      <c r="T89">
        <v>2.4212792742308399E-2</v>
      </c>
      <c r="U89">
        <v>1.08646696884553</v>
      </c>
      <c r="V89">
        <v>0.27161674221138199</v>
      </c>
      <c r="W89">
        <v>3.9009328996004899E-2</v>
      </c>
      <c r="X89">
        <v>1.90076772064822E-2</v>
      </c>
    </row>
    <row r="90" spans="1:24" hidden="1" x14ac:dyDescent="0.25">
      <c r="A90">
        <v>317699</v>
      </c>
      <c r="B90" t="s">
        <v>197</v>
      </c>
      <c r="C90" t="s">
        <v>21</v>
      </c>
      <c r="D90">
        <v>5.1599999999999997E-3</v>
      </c>
      <c r="E90">
        <v>5</v>
      </c>
      <c r="H90" s="1">
        <v>44253.853773148148</v>
      </c>
      <c r="I90" t="s">
        <v>198</v>
      </c>
      <c r="J90">
        <v>6</v>
      </c>
      <c r="K90">
        <v>14</v>
      </c>
      <c r="L90">
        <v>0.86722699999999997</v>
      </c>
      <c r="M90">
        <v>99.5609896892162</v>
      </c>
      <c r="N90">
        <v>4.0244685337977301E-2</v>
      </c>
      <c r="O90">
        <v>2.4085913361846598E-3</v>
      </c>
      <c r="P90">
        <v>0.10969147022202</v>
      </c>
      <c r="Q90">
        <v>2.74228675555051E-2</v>
      </c>
      <c r="R90" t="e">
        <f>Table1[[#This Row],[calc % H2 umol/h]]/Table1[[#This Row],[PCAT_Gee-pt/g-c3n4]]</f>
        <v>#DIV/0!</v>
      </c>
      <c r="S90">
        <v>0.345541098034439</v>
      </c>
      <c r="T90">
        <v>1.95106642544692E-2</v>
      </c>
      <c r="U90">
        <v>0.94181158946126597</v>
      </c>
      <c r="V90">
        <v>0.23545289736531599</v>
      </c>
      <c r="W90">
        <v>3.8011034779890998E-2</v>
      </c>
      <c r="X90">
        <v>1.5213492631425501E-2</v>
      </c>
    </row>
    <row r="91" spans="1:24" x14ac:dyDescent="0.25">
      <c r="A91">
        <v>317700</v>
      </c>
      <c r="B91" t="s">
        <v>199</v>
      </c>
      <c r="C91" t="s">
        <v>21</v>
      </c>
      <c r="F91">
        <v>5.0099999999999997E-3</v>
      </c>
      <c r="G91">
        <v>5</v>
      </c>
      <c r="H91" s="1">
        <v>44253.865162037036</v>
      </c>
      <c r="I91" t="s">
        <v>200</v>
      </c>
      <c r="J91">
        <v>6</v>
      </c>
      <c r="K91">
        <v>15</v>
      </c>
      <c r="L91">
        <v>0.90907700000000002</v>
      </c>
      <c r="M91">
        <v>94.0622480390264</v>
      </c>
      <c r="N91">
        <v>3.0564377774372802</v>
      </c>
      <c r="O91">
        <v>3.5884682656005099E-2</v>
      </c>
      <c r="P91">
        <v>8.3306690220992596</v>
      </c>
      <c r="Q91">
        <v>2.08266725552481</v>
      </c>
      <c r="R91">
        <f>Table1[[#This Row],[calc % H2 umol/h]]/Table1[[#This Row],[PCAT_Gee-pt/g-c3n4]]</f>
        <v>415.70204701094013</v>
      </c>
      <c r="S91">
        <v>2.06801073360921</v>
      </c>
      <c r="T91">
        <v>0.11932003977543899</v>
      </c>
      <c r="U91">
        <v>5.6365986191585602</v>
      </c>
      <c r="V91">
        <v>1.40914965478964</v>
      </c>
      <c r="W91">
        <v>9.2538772723262996E-2</v>
      </c>
      <c r="X91">
        <v>0.72076467720373805</v>
      </c>
    </row>
    <row r="92" spans="1:24" x14ac:dyDescent="0.25">
      <c r="A92">
        <v>317701</v>
      </c>
      <c r="B92" t="s">
        <v>201</v>
      </c>
      <c r="C92" t="s">
        <v>21</v>
      </c>
      <c r="F92">
        <v>4.8799999999999998E-3</v>
      </c>
      <c r="G92">
        <v>5</v>
      </c>
      <c r="H92" s="1">
        <v>44253.876840277779</v>
      </c>
      <c r="I92" t="s">
        <v>202</v>
      </c>
      <c r="J92">
        <v>7</v>
      </c>
      <c r="K92">
        <v>1</v>
      </c>
      <c r="L92">
        <v>0.92302700000000004</v>
      </c>
      <c r="M92">
        <v>93.7681224281271</v>
      </c>
      <c r="N92">
        <v>2.9562000054318598</v>
      </c>
      <c r="O92">
        <v>5.0932797600337601E-2</v>
      </c>
      <c r="P92">
        <v>8.0574595662241393</v>
      </c>
      <c r="Q92">
        <v>2.0143648915560299</v>
      </c>
      <c r="R92">
        <f>Table1[[#This Row],[calc % H2 umol/h]]/Table1[[#This Row],[PCAT_Gee-pt/g-c3n4]]</f>
        <v>412.77969089262911</v>
      </c>
      <c r="S92">
        <v>2.4317781985747202</v>
      </c>
      <c r="T92">
        <v>0.112453366934077</v>
      </c>
      <c r="U92">
        <v>6.6280882460720996</v>
      </c>
      <c r="V92">
        <v>1.65702206151802</v>
      </c>
      <c r="W92">
        <v>9.3290747159247997E-2</v>
      </c>
      <c r="X92">
        <v>0.75060862070697698</v>
      </c>
    </row>
    <row r="93" spans="1:24" hidden="1" x14ac:dyDescent="0.25">
      <c r="A93">
        <v>317702</v>
      </c>
      <c r="B93" t="s">
        <v>203</v>
      </c>
      <c r="C93" t="s">
        <v>21</v>
      </c>
      <c r="D93">
        <v>4.9300000000000004E-3</v>
      </c>
      <c r="E93">
        <v>5</v>
      </c>
      <c r="H93" s="1">
        <v>44253.887962962966</v>
      </c>
      <c r="I93" t="s">
        <v>204</v>
      </c>
      <c r="J93">
        <v>7</v>
      </c>
      <c r="K93">
        <v>2</v>
      </c>
      <c r="L93">
        <v>0.84495200000000004</v>
      </c>
      <c r="M93">
        <v>99.1591091241322</v>
      </c>
      <c r="N93">
        <v>7.5453524768446301E-2</v>
      </c>
      <c r="O93">
        <v>4.6859817552758302E-3</v>
      </c>
      <c r="P93">
        <v>0.205657169282777</v>
      </c>
      <c r="Q93">
        <v>5.1414292320694298E-2</v>
      </c>
      <c r="R93" t="e">
        <f>Table1[[#This Row],[calc % H2 umol/h]]/Table1[[#This Row],[PCAT_Gee-pt/g-c3n4]]</f>
        <v>#DIV/0!</v>
      </c>
      <c r="S93">
        <v>0.69497662225149504</v>
      </c>
      <c r="T93">
        <v>5.1737732286454702E-2</v>
      </c>
      <c r="U93">
        <v>1.8942378807161899</v>
      </c>
      <c r="V93">
        <v>0.47355947017904798</v>
      </c>
      <c r="W93">
        <v>4.0133653991581301E-2</v>
      </c>
      <c r="X93">
        <v>3.0327074856286201E-2</v>
      </c>
    </row>
    <row r="94" spans="1:24" hidden="1" x14ac:dyDescent="0.25">
      <c r="A94">
        <v>317703</v>
      </c>
      <c r="B94" t="s">
        <v>205</v>
      </c>
      <c r="C94" t="s">
        <v>21</v>
      </c>
      <c r="D94">
        <v>4.8500000000000001E-3</v>
      </c>
      <c r="E94">
        <v>5</v>
      </c>
      <c r="H94" s="1">
        <v>44253.899305555555</v>
      </c>
      <c r="I94" t="s">
        <v>206</v>
      </c>
      <c r="J94">
        <v>7</v>
      </c>
      <c r="K94">
        <v>3</v>
      </c>
      <c r="L94">
        <v>0.84217699999999995</v>
      </c>
      <c r="M94">
        <v>99.4493573781956</v>
      </c>
      <c r="N94">
        <v>5.2372519916332801E-2</v>
      </c>
      <c r="O94">
        <v>3.3858285378619199E-3</v>
      </c>
      <c r="P94">
        <v>0.142747263660015</v>
      </c>
      <c r="Q94">
        <v>3.5686815915003701E-2</v>
      </c>
      <c r="R94" t="e">
        <f>Table1[[#This Row],[calc % H2 umol/h]]/Table1[[#This Row],[PCAT_Gee-pt/g-c3n4]]</f>
        <v>#DIV/0!</v>
      </c>
      <c r="S94">
        <v>0.43920903858411697</v>
      </c>
      <c r="T94">
        <v>3.1741816135455701E-2</v>
      </c>
      <c r="U94">
        <v>1.1971142219772399</v>
      </c>
      <c r="V94">
        <v>0.29927855549431098</v>
      </c>
      <c r="W94">
        <v>3.8945698470724502E-2</v>
      </c>
      <c r="X94">
        <v>2.0115364833177499E-2</v>
      </c>
    </row>
    <row r="95" spans="1:24" hidden="1" x14ac:dyDescent="0.25">
      <c r="A95">
        <v>317704</v>
      </c>
      <c r="B95" t="s">
        <v>207</v>
      </c>
      <c r="C95" t="s">
        <v>21</v>
      </c>
      <c r="D95">
        <v>4.8799999999999998E-3</v>
      </c>
      <c r="E95">
        <v>5</v>
      </c>
      <c r="H95" s="1">
        <v>44253.910868055558</v>
      </c>
      <c r="I95" t="s">
        <v>208</v>
      </c>
      <c r="J95">
        <v>7</v>
      </c>
      <c r="K95">
        <v>4</v>
      </c>
      <c r="L95">
        <v>0.84772700000000001</v>
      </c>
      <c r="M95">
        <v>99.524996726962996</v>
      </c>
      <c r="N95">
        <v>4.4014648075595103E-2</v>
      </c>
      <c r="O95">
        <v>2.7147083802543498E-3</v>
      </c>
      <c r="P95">
        <v>0.119966932730887</v>
      </c>
      <c r="Q95">
        <v>2.9991733182721698E-2</v>
      </c>
      <c r="R95" t="e">
        <f>Table1[[#This Row],[calc % H2 umol/h]]/Table1[[#This Row],[PCAT_Gee-pt/g-c3n4]]</f>
        <v>#DIV/0!</v>
      </c>
      <c r="S95">
        <v>0.37552220908932599</v>
      </c>
      <c r="T95">
        <v>2.40619050490565E-2</v>
      </c>
      <c r="U95">
        <v>1.02352851985547</v>
      </c>
      <c r="V95">
        <v>0.255882129963867</v>
      </c>
      <c r="W95">
        <v>3.7782260432201002E-2</v>
      </c>
      <c r="X95">
        <v>1.7684155439819001E-2</v>
      </c>
    </row>
    <row r="96" spans="1:24" x14ac:dyDescent="0.25">
      <c r="A96">
        <v>317705</v>
      </c>
      <c r="B96" t="s">
        <v>209</v>
      </c>
      <c r="C96" t="s">
        <v>21</v>
      </c>
      <c r="F96">
        <v>4.9199999999999999E-3</v>
      </c>
      <c r="G96">
        <v>5</v>
      </c>
      <c r="H96" s="1">
        <v>44253.9221875</v>
      </c>
      <c r="I96" t="s">
        <v>210</v>
      </c>
      <c r="J96">
        <v>7</v>
      </c>
      <c r="K96">
        <v>5</v>
      </c>
      <c r="L96">
        <v>0.86167700000000003</v>
      </c>
      <c r="M96">
        <v>94.542468348080106</v>
      </c>
      <c r="N96">
        <v>2.6758827543486801</v>
      </c>
      <c r="O96">
        <v>3.5266355167548703E-2</v>
      </c>
      <c r="P96">
        <v>7.2934229948934899</v>
      </c>
      <c r="Q96">
        <v>1.82335574872337</v>
      </c>
      <c r="R96">
        <f>Table1[[#This Row],[calc % H2 umol/h]]/Table1[[#This Row],[PCAT_Gee-pt/g-c3n4]]</f>
        <v>370.6007619356443</v>
      </c>
      <c r="S96">
        <v>1.98919966758906</v>
      </c>
      <c r="T96">
        <v>0.12029989058877399</v>
      </c>
      <c r="U96">
        <v>5.4217900890653397</v>
      </c>
      <c r="V96">
        <v>1.35544752226633</v>
      </c>
      <c r="W96">
        <v>8.9649269664559397E-2</v>
      </c>
      <c r="X96">
        <v>0.70279996031751601</v>
      </c>
    </row>
    <row r="97" spans="1:24" hidden="1" x14ac:dyDescent="0.25">
      <c r="A97">
        <v>317706</v>
      </c>
      <c r="B97" t="s">
        <v>211</v>
      </c>
      <c r="C97" t="s">
        <v>21</v>
      </c>
      <c r="D97">
        <v>4.8900000000000002E-3</v>
      </c>
      <c r="E97">
        <v>5</v>
      </c>
      <c r="H97" s="1">
        <v>44253.933344907404</v>
      </c>
      <c r="I97" t="s">
        <v>212</v>
      </c>
      <c r="J97">
        <v>7</v>
      </c>
      <c r="K97">
        <v>6</v>
      </c>
      <c r="L97">
        <v>0.86167700000000003</v>
      </c>
      <c r="M97">
        <v>99.278730356850502</v>
      </c>
      <c r="N97">
        <v>6.6078863814132804E-2</v>
      </c>
      <c r="O97">
        <v>3.6583985699663898E-3</v>
      </c>
      <c r="P97">
        <v>0.18010546390166299</v>
      </c>
      <c r="Q97">
        <v>4.50263659754159E-2</v>
      </c>
      <c r="R97" t="e">
        <f>Table1[[#This Row],[calc % H2 umol/h]]/Table1[[#This Row],[PCAT_Gee-pt/g-c3n4]]</f>
        <v>#DIV/0!</v>
      </c>
      <c r="S97">
        <v>0.592183940114832</v>
      </c>
      <c r="T97">
        <v>4.2585340489788397E-2</v>
      </c>
      <c r="U97">
        <v>1.6140647264986001</v>
      </c>
      <c r="V97">
        <v>0.40351618162465103</v>
      </c>
      <c r="W97">
        <v>3.5620618683812597E-2</v>
      </c>
      <c r="X97">
        <v>2.7386220536654699E-2</v>
      </c>
    </row>
    <row r="98" spans="1:24" hidden="1" x14ac:dyDescent="0.25">
      <c r="A98">
        <v>317707</v>
      </c>
      <c r="B98" t="s">
        <v>213</v>
      </c>
      <c r="C98" t="s">
        <v>21</v>
      </c>
      <c r="D98">
        <v>4.7299999999999998E-3</v>
      </c>
      <c r="E98">
        <v>5</v>
      </c>
      <c r="H98" s="1">
        <v>44253.944837962961</v>
      </c>
      <c r="I98" t="s">
        <v>214</v>
      </c>
      <c r="J98">
        <v>7</v>
      </c>
      <c r="K98">
        <v>7</v>
      </c>
      <c r="L98">
        <v>0.85327699999999995</v>
      </c>
      <c r="M98">
        <v>99.492431649528598</v>
      </c>
      <c r="N98">
        <v>4.69223434561385E-2</v>
      </c>
      <c r="O98">
        <v>3.1120087101254301E-3</v>
      </c>
      <c r="P98">
        <v>0.127892187421563</v>
      </c>
      <c r="Q98">
        <v>3.1973046855390701E-2</v>
      </c>
      <c r="R98" t="e">
        <f>Table1[[#This Row],[calc % H2 umol/h]]/Table1[[#This Row],[PCAT_Gee-pt/g-c3n4]]</f>
        <v>#DIV/0!</v>
      </c>
      <c r="S98">
        <v>0.40691478438873602</v>
      </c>
      <c r="T98">
        <v>2.7486028372138701E-2</v>
      </c>
      <c r="U98">
        <v>1.1090925566898699</v>
      </c>
      <c r="V98">
        <v>0.27727313917246899</v>
      </c>
      <c r="W98">
        <v>3.4595037721015701E-2</v>
      </c>
      <c r="X98">
        <v>1.9136184905472899E-2</v>
      </c>
    </row>
    <row r="99" spans="1:24" hidden="1" x14ac:dyDescent="0.25">
      <c r="A99">
        <v>317708</v>
      </c>
      <c r="B99" t="s">
        <v>215</v>
      </c>
      <c r="C99" t="s">
        <v>21</v>
      </c>
      <c r="D99">
        <v>4.8199999999999996E-3</v>
      </c>
      <c r="E99">
        <v>5</v>
      </c>
      <c r="H99" s="1">
        <v>44253.956388888888</v>
      </c>
      <c r="I99" t="s">
        <v>216</v>
      </c>
      <c r="J99">
        <v>7</v>
      </c>
      <c r="K99">
        <v>8</v>
      </c>
      <c r="L99">
        <v>0.85890200000000005</v>
      </c>
      <c r="M99">
        <v>99.551723652263505</v>
      </c>
      <c r="N99">
        <v>4.12019509746527E-2</v>
      </c>
      <c r="O99">
        <v>2.2609281255871298E-3</v>
      </c>
      <c r="P99">
        <v>0.11230060666322</v>
      </c>
      <c r="Q99">
        <v>2.8075151665805001E-2</v>
      </c>
      <c r="R99" t="e">
        <f>Table1[[#This Row],[calc % H2 umol/h]]/Table1[[#This Row],[PCAT_Gee-pt/g-c3n4]]</f>
        <v>#DIV/0!</v>
      </c>
      <c r="S99">
        <v>0.357583017796193</v>
      </c>
      <c r="T99">
        <v>2.07614196032548E-2</v>
      </c>
      <c r="U99">
        <v>0.974633212288464</v>
      </c>
      <c r="V99">
        <v>0.243658303072116</v>
      </c>
      <c r="W99">
        <v>3.3938635277820102E-2</v>
      </c>
      <c r="X99">
        <v>1.55527436877752E-2</v>
      </c>
    </row>
    <row r="100" spans="1:24" hidden="1" x14ac:dyDescent="0.25">
      <c r="A100">
        <v>317709</v>
      </c>
      <c r="B100" t="s">
        <v>217</v>
      </c>
      <c r="C100" t="s">
        <v>21</v>
      </c>
      <c r="D100">
        <v>4.8399999999999997E-3</v>
      </c>
      <c r="E100">
        <v>5</v>
      </c>
      <c r="H100" s="1">
        <v>44253.968217592592</v>
      </c>
      <c r="I100" t="s">
        <v>218</v>
      </c>
      <c r="J100">
        <v>7</v>
      </c>
      <c r="K100">
        <v>9</v>
      </c>
      <c r="L100">
        <v>0.86167700000000003</v>
      </c>
      <c r="M100">
        <v>99.578777488042903</v>
      </c>
      <c r="N100">
        <v>3.8253213445817197E-2</v>
      </c>
      <c r="O100">
        <v>2.1593905364445201E-3</v>
      </c>
      <c r="P100">
        <v>0.104263486926279</v>
      </c>
      <c r="Q100">
        <v>2.6065871731569899E-2</v>
      </c>
      <c r="R100" t="e">
        <f>Table1[[#This Row],[calc % H2 umol/h]]/Table1[[#This Row],[PCAT_Gee-pt/g-c3n4]]</f>
        <v>#DIV/0!</v>
      </c>
      <c r="S100">
        <v>0.33613338543209098</v>
      </c>
      <c r="T100">
        <v>1.7352508885860998E-2</v>
      </c>
      <c r="U100">
        <v>0.91616979805175403</v>
      </c>
      <c r="V100">
        <v>0.22904244951293801</v>
      </c>
      <c r="W100">
        <v>3.3439636548712799E-2</v>
      </c>
      <c r="X100">
        <v>1.3396276530475201E-2</v>
      </c>
    </row>
    <row r="101" spans="1:24" hidden="1" x14ac:dyDescent="0.25">
      <c r="A101">
        <v>317710</v>
      </c>
      <c r="B101" t="s">
        <v>219</v>
      </c>
      <c r="C101" t="s">
        <v>21</v>
      </c>
      <c r="D101">
        <v>4.8999999999999998E-3</v>
      </c>
      <c r="E101">
        <v>5</v>
      </c>
      <c r="H101" s="1">
        <v>44253.97996527778</v>
      </c>
      <c r="I101" t="s">
        <v>220</v>
      </c>
      <c r="J101">
        <v>7</v>
      </c>
      <c r="K101">
        <v>10</v>
      </c>
      <c r="L101">
        <v>0.85612699999999997</v>
      </c>
      <c r="M101">
        <v>99.593250109512894</v>
      </c>
      <c r="N101">
        <v>3.7158523641388497E-2</v>
      </c>
      <c r="O101">
        <v>2.2917598548536601E-3</v>
      </c>
      <c r="P101">
        <v>0.10127978527533101</v>
      </c>
      <c r="Q101">
        <v>2.5319946318832699E-2</v>
      </c>
      <c r="R101" t="e">
        <f>Table1[[#This Row],[calc % H2 umol/h]]/Table1[[#This Row],[PCAT_Gee-pt/g-c3n4]]</f>
        <v>#DIV/0!</v>
      </c>
      <c r="S101">
        <v>0.32390526426316102</v>
      </c>
      <c r="T101">
        <v>1.5409044529821401E-2</v>
      </c>
      <c r="U101">
        <v>0.88284066209731804</v>
      </c>
      <c r="V101">
        <v>0.22071016552432901</v>
      </c>
      <c r="W101">
        <v>3.2601930778075702E-2</v>
      </c>
      <c r="X101">
        <v>1.3084171804393901E-2</v>
      </c>
    </row>
    <row r="102" spans="1:24" x14ac:dyDescent="0.25">
      <c r="A102">
        <v>317711</v>
      </c>
      <c r="B102" t="s">
        <v>221</v>
      </c>
      <c r="C102" t="s">
        <v>21</v>
      </c>
      <c r="F102">
        <v>4.9699999999999996E-3</v>
      </c>
      <c r="G102">
        <v>5</v>
      </c>
      <c r="H102" s="1">
        <v>44253.991388888891</v>
      </c>
      <c r="I102" t="s">
        <v>222</v>
      </c>
      <c r="J102">
        <v>7</v>
      </c>
      <c r="K102">
        <v>11</v>
      </c>
      <c r="L102">
        <v>0.88395199999999996</v>
      </c>
      <c r="M102">
        <v>94.024024697317401</v>
      </c>
      <c r="N102">
        <v>3.3030643068928498</v>
      </c>
      <c r="O102">
        <v>3.1814670813754699E-2</v>
      </c>
      <c r="P102">
        <v>9.0028776972210593</v>
      </c>
      <c r="Q102">
        <v>2.25071942430526</v>
      </c>
      <c r="R102">
        <f>Table1[[#This Row],[calc % H2 umol/h]]/Table1[[#This Row],[PCAT_Gee-pt/g-c3n4]]</f>
        <v>452.86105116806038</v>
      </c>
      <c r="S102">
        <v>1.9126396738525899</v>
      </c>
      <c r="T102">
        <v>0.119457362997181</v>
      </c>
      <c r="U102">
        <v>5.2131171126806102</v>
      </c>
      <c r="V102">
        <v>1.3032792781701501</v>
      </c>
      <c r="W102">
        <v>8.4985300689532195E-2</v>
      </c>
      <c r="X102">
        <v>0.675286021247539</v>
      </c>
    </row>
    <row r="103" spans="1:24" hidden="1" x14ac:dyDescent="0.25">
      <c r="A103">
        <v>317712</v>
      </c>
      <c r="B103" t="s">
        <v>223</v>
      </c>
      <c r="C103" t="s">
        <v>21</v>
      </c>
      <c r="D103">
        <v>4.9100000000000003E-3</v>
      </c>
      <c r="E103">
        <v>5</v>
      </c>
      <c r="H103" s="1">
        <v>44254.002442129633</v>
      </c>
      <c r="I103" t="s">
        <v>224</v>
      </c>
      <c r="J103">
        <v>7</v>
      </c>
      <c r="K103">
        <v>12</v>
      </c>
      <c r="L103">
        <v>0.85890200000000005</v>
      </c>
      <c r="M103">
        <v>99.320058454235905</v>
      </c>
      <c r="N103">
        <v>6.0953299609536597E-2</v>
      </c>
      <c r="O103">
        <v>3.9859073193458097E-3</v>
      </c>
      <c r="P103">
        <v>0.16613515531065601</v>
      </c>
      <c r="Q103">
        <v>4.1533788827664099E-2</v>
      </c>
      <c r="R103" t="e">
        <f>Table1[[#This Row],[calc % H2 umol/h]]/Table1[[#This Row],[PCAT_Gee-pt/g-c3n4]]</f>
        <v>#DIV/0!</v>
      </c>
      <c r="S103">
        <v>0.55984074714816101</v>
      </c>
      <c r="T103">
        <v>4.0122662646454699E-2</v>
      </c>
      <c r="U103">
        <v>1.5259096730202499</v>
      </c>
      <c r="V103">
        <v>0.38147741825506398</v>
      </c>
      <c r="W103">
        <v>3.2854191650529802E-2</v>
      </c>
      <c r="X103">
        <v>2.6293307355865402E-2</v>
      </c>
    </row>
    <row r="104" spans="1:24" hidden="1" x14ac:dyDescent="0.25">
      <c r="A104">
        <v>317713</v>
      </c>
      <c r="B104" t="s">
        <v>225</v>
      </c>
      <c r="C104" t="s">
        <v>21</v>
      </c>
      <c r="D104">
        <v>5.4200000000000003E-3</v>
      </c>
      <c r="E104">
        <v>5</v>
      </c>
      <c r="H104" s="1">
        <v>44254.014074074075</v>
      </c>
      <c r="I104" t="s">
        <v>226</v>
      </c>
      <c r="J104">
        <v>7</v>
      </c>
      <c r="K104">
        <v>13</v>
      </c>
      <c r="L104">
        <v>0.86722699999999997</v>
      </c>
      <c r="M104">
        <v>99.518096958130201</v>
      </c>
      <c r="N104">
        <v>4.3925468351146801E-2</v>
      </c>
      <c r="O104">
        <v>2.81235118730736E-3</v>
      </c>
      <c r="P104">
        <v>0.11972386324216799</v>
      </c>
      <c r="Q104">
        <v>2.99309658105422E-2</v>
      </c>
      <c r="R104" t="e">
        <f>Table1[[#This Row],[calc % H2 umol/h]]/Table1[[#This Row],[PCAT_Gee-pt/g-c3n4]]</f>
        <v>#DIV/0!</v>
      </c>
      <c r="S104">
        <v>0.38703116863249598</v>
      </c>
      <c r="T104">
        <v>2.3273727827622999E-2</v>
      </c>
      <c r="U104">
        <v>1.0548974989495801</v>
      </c>
      <c r="V104">
        <v>0.26372437473739502</v>
      </c>
      <c r="W104">
        <v>3.2866648528982301E-2</v>
      </c>
      <c r="X104">
        <v>1.8079756357158801E-2</v>
      </c>
    </row>
    <row r="105" spans="1:24" hidden="1" x14ac:dyDescent="0.25">
      <c r="A105">
        <v>317714</v>
      </c>
      <c r="B105" t="s">
        <v>227</v>
      </c>
      <c r="C105" t="s">
        <v>21</v>
      </c>
      <c r="D105">
        <v>4.9500000000000004E-3</v>
      </c>
      <c r="E105">
        <v>5</v>
      </c>
      <c r="H105" s="1">
        <v>44254.025613425925</v>
      </c>
      <c r="I105" t="s">
        <v>228</v>
      </c>
      <c r="J105">
        <v>7</v>
      </c>
      <c r="K105">
        <v>14</v>
      </c>
      <c r="L105">
        <v>0.85612699999999997</v>
      </c>
      <c r="M105">
        <v>99.568639284750802</v>
      </c>
      <c r="N105">
        <v>3.95263850641542E-2</v>
      </c>
      <c r="O105">
        <v>2.2443313196663498E-3</v>
      </c>
      <c r="P105">
        <v>0.107733661074431</v>
      </c>
      <c r="Q105">
        <v>2.6933415268607801E-2</v>
      </c>
      <c r="R105" t="e">
        <f>Table1[[#This Row],[calc % H2 umol/h]]/Table1[[#This Row],[PCAT_Gee-pt/g-c3n4]]</f>
        <v>#DIV/0!</v>
      </c>
      <c r="S105">
        <v>0.34435776531671902</v>
      </c>
      <c r="T105">
        <v>1.8622431484837498E-2</v>
      </c>
      <c r="U105">
        <v>0.93858628146150203</v>
      </c>
      <c r="V105">
        <v>0.23464657036537501</v>
      </c>
      <c r="W105">
        <v>3.2304345833277903E-2</v>
      </c>
      <c r="X105">
        <v>1.51722190349853E-2</v>
      </c>
    </row>
    <row r="106" spans="1:24" x14ac:dyDescent="0.25">
      <c r="A106">
        <v>317715</v>
      </c>
      <c r="B106" t="s">
        <v>229</v>
      </c>
      <c r="C106" t="s">
        <v>21</v>
      </c>
      <c r="F106">
        <v>4.9300000000000004E-3</v>
      </c>
      <c r="G106">
        <v>5</v>
      </c>
      <c r="H106" s="1">
        <v>44254.037002314813</v>
      </c>
      <c r="I106" t="s">
        <v>230</v>
      </c>
      <c r="J106">
        <v>7</v>
      </c>
      <c r="K106">
        <v>15</v>
      </c>
      <c r="L106">
        <v>0.88957699999999995</v>
      </c>
      <c r="M106">
        <v>94.167436716075997</v>
      </c>
      <c r="N106">
        <v>3.1153476870317198</v>
      </c>
      <c r="O106">
        <v>3.3411593018362697E-2</v>
      </c>
      <c r="P106">
        <v>8.4912346853611993</v>
      </c>
      <c r="Q106">
        <v>2.1228086713402998</v>
      </c>
      <c r="R106">
        <f>Table1[[#This Row],[calc % H2 umol/h]]/Table1[[#This Row],[PCAT_Gee-pt/g-c3n4]]</f>
        <v>430.58999418667338</v>
      </c>
      <c r="S106">
        <v>1.94896050919524</v>
      </c>
      <c r="T106">
        <v>0.120212700238214</v>
      </c>
      <c r="U106">
        <v>5.3121136831586302</v>
      </c>
      <c r="V106">
        <v>1.32802842078965</v>
      </c>
      <c r="W106">
        <v>8.5688773049482095E-2</v>
      </c>
      <c r="X106">
        <v>0.68256631464752704</v>
      </c>
    </row>
    <row r="107" spans="1:24" x14ac:dyDescent="0.25">
      <c r="A107">
        <v>317716</v>
      </c>
      <c r="B107" t="s">
        <v>231</v>
      </c>
      <c r="C107" t="s">
        <v>21</v>
      </c>
      <c r="F107">
        <v>5.1000000000000004E-3</v>
      </c>
      <c r="G107">
        <v>5</v>
      </c>
      <c r="H107" s="1">
        <v>44254.048692129632</v>
      </c>
      <c r="I107" t="s">
        <v>232</v>
      </c>
      <c r="J107">
        <v>8</v>
      </c>
      <c r="K107">
        <v>1</v>
      </c>
      <c r="L107">
        <v>0.89235200000000003</v>
      </c>
      <c r="M107">
        <v>93.5511733896641</v>
      </c>
      <c r="N107">
        <v>3.3651534231967202</v>
      </c>
      <c r="O107">
        <v>5.3356166652881801E-2</v>
      </c>
      <c r="P107">
        <v>9.1721086502018299</v>
      </c>
      <c r="Q107">
        <v>2.2930271625504499</v>
      </c>
      <c r="R107">
        <f>Table1[[#This Row],[calc % H2 umol/h]]/Table1[[#This Row],[PCAT_Gee-pt/g-c3n4]]</f>
        <v>449.61316912753915</v>
      </c>
      <c r="S107">
        <v>2.2857285910698701</v>
      </c>
      <c r="T107">
        <v>0.111657494179392</v>
      </c>
      <c r="U107">
        <v>6.2300134186006897</v>
      </c>
      <c r="V107">
        <v>1.55750335465017</v>
      </c>
      <c r="W107">
        <v>8.7283195183879697E-2</v>
      </c>
      <c r="X107">
        <v>0.71066140088536101</v>
      </c>
    </row>
    <row r="108" spans="1:24" hidden="1" x14ac:dyDescent="0.25">
      <c r="A108">
        <v>317717</v>
      </c>
      <c r="B108" t="s">
        <v>233</v>
      </c>
      <c r="C108" t="s">
        <v>21</v>
      </c>
      <c r="E108">
        <v>5</v>
      </c>
      <c r="H108" s="1">
        <v>44256.390833333331</v>
      </c>
      <c r="I108" t="s">
        <v>234</v>
      </c>
      <c r="J108">
        <v>8</v>
      </c>
      <c r="K108">
        <v>2</v>
      </c>
      <c r="L108">
        <v>0.85057700000000003</v>
      </c>
      <c r="M108">
        <v>99.533631876796605</v>
      </c>
      <c r="N108">
        <v>4.6401616707498303E-2</v>
      </c>
      <c r="O108">
        <v>1.5544521993509899E-3</v>
      </c>
      <c r="P108">
        <v>0.12647288740312301</v>
      </c>
      <c r="Q108">
        <v>3.1618221850780899E-2</v>
      </c>
      <c r="R108" t="e">
        <f>Table1[[#This Row],[calc % H2 umol/h]]/Table1[[#This Row],[PCAT_Gee-pt/g-c3n4]]</f>
        <v>#DIV/0!</v>
      </c>
      <c r="S108">
        <v>0.37471398125830702</v>
      </c>
      <c r="T108">
        <v>2.6336850043652198E-2</v>
      </c>
      <c r="U108">
        <v>1.0213256029158899</v>
      </c>
      <c r="V108">
        <v>0.25533140072897398</v>
      </c>
      <c r="W108">
        <v>3.4715515316368802E-2</v>
      </c>
      <c r="X108">
        <v>1.05370099211853E-2</v>
      </c>
    </row>
    <row r="109" spans="1:24" hidden="1" x14ac:dyDescent="0.25">
      <c r="A109">
        <v>317718</v>
      </c>
      <c r="B109" t="s">
        <v>235</v>
      </c>
      <c r="C109" t="s">
        <v>21</v>
      </c>
      <c r="D109">
        <v>4.9899999999999996E-3</v>
      </c>
      <c r="E109">
        <v>5</v>
      </c>
      <c r="H109" s="1">
        <v>44256.402673611112</v>
      </c>
      <c r="I109" t="s">
        <v>236</v>
      </c>
      <c r="J109">
        <v>8</v>
      </c>
      <c r="K109">
        <v>3</v>
      </c>
      <c r="L109">
        <v>0.85057700000000003</v>
      </c>
      <c r="M109">
        <v>99.585650710375603</v>
      </c>
      <c r="N109">
        <v>4.2007319313418001E-2</v>
      </c>
      <c r="O109">
        <v>1.7768610318450301E-3</v>
      </c>
      <c r="P109">
        <v>0.114495729731211</v>
      </c>
      <c r="Q109">
        <v>2.8623932432802798E-2</v>
      </c>
      <c r="R109" t="e">
        <f>Table1[[#This Row],[calc % H2 umol/h]]/Table1[[#This Row],[PCAT_Gee-pt/g-c3n4]]</f>
        <v>#DIV/0!</v>
      </c>
      <c r="S109">
        <v>0.32843441127826201</v>
      </c>
      <c r="T109">
        <v>1.9696162747041598E-2</v>
      </c>
      <c r="U109">
        <v>0.89518536775884705</v>
      </c>
      <c r="V109">
        <v>0.22379634193971101</v>
      </c>
      <c r="W109">
        <v>3.4838460991972499E-2</v>
      </c>
      <c r="X109">
        <v>9.0690980406541808E-3</v>
      </c>
    </row>
    <row r="110" spans="1:24" hidden="1" x14ac:dyDescent="0.25">
      <c r="A110">
        <v>317719</v>
      </c>
      <c r="B110" t="s">
        <v>237</v>
      </c>
      <c r="C110" t="s">
        <v>21</v>
      </c>
      <c r="D110">
        <v>4.9199999999999999E-3</v>
      </c>
      <c r="E110">
        <v>5</v>
      </c>
      <c r="H110" s="1">
        <v>44256.414571759262</v>
      </c>
      <c r="I110" t="s">
        <v>238</v>
      </c>
      <c r="J110">
        <v>8</v>
      </c>
      <c r="K110">
        <v>4</v>
      </c>
      <c r="L110">
        <v>0.85890200000000005</v>
      </c>
      <c r="M110">
        <v>99.615758914618795</v>
      </c>
      <c r="N110">
        <v>4.0538483007615297E-2</v>
      </c>
      <c r="O110">
        <v>1.66025481836225E-3</v>
      </c>
      <c r="P110">
        <v>0.110492249208357</v>
      </c>
      <c r="Q110">
        <v>2.7623062302089298E-2</v>
      </c>
      <c r="R110" t="e">
        <f>Table1[[#This Row],[calc % H2 umol/h]]/Table1[[#This Row],[PCAT_Gee-pt/g-c3n4]]</f>
        <v>#DIV/0!</v>
      </c>
      <c r="S110">
        <v>0.30150569422431001</v>
      </c>
      <c r="T110">
        <v>1.6128584291891498E-2</v>
      </c>
      <c r="U110">
        <v>0.82178808461365305</v>
      </c>
      <c r="V110">
        <v>0.20544702115341301</v>
      </c>
      <c r="W110">
        <v>3.42799950340065E-2</v>
      </c>
      <c r="X110">
        <v>7.9169131152716996E-3</v>
      </c>
    </row>
    <row r="111" spans="1:24" x14ac:dyDescent="0.25">
      <c r="A111">
        <v>317720</v>
      </c>
      <c r="B111" t="s">
        <v>239</v>
      </c>
      <c r="C111" t="s">
        <v>21</v>
      </c>
      <c r="F111">
        <v>4.64E-3</v>
      </c>
      <c r="G111">
        <v>5</v>
      </c>
      <c r="H111" s="1">
        <v>44256.425949074073</v>
      </c>
      <c r="I111" t="s">
        <v>240</v>
      </c>
      <c r="J111">
        <v>8</v>
      </c>
      <c r="K111">
        <v>5</v>
      </c>
      <c r="L111">
        <v>0.87285199999999996</v>
      </c>
      <c r="M111">
        <v>95.011655347446194</v>
      </c>
      <c r="N111">
        <v>2.2761923148713801</v>
      </c>
      <c r="O111">
        <v>4.3142206110461899E-2</v>
      </c>
      <c r="P111">
        <v>6.2040212124778096</v>
      </c>
      <c r="Q111">
        <v>1.55100530311945</v>
      </c>
      <c r="R111">
        <f>Table1[[#This Row],[calc % H2 umol/h]]/Table1[[#This Row],[PCAT_Gee-pt/g-c3n4]]</f>
        <v>334.26838429298488</v>
      </c>
      <c r="S111">
        <v>1.98850984779896</v>
      </c>
      <c r="T111">
        <v>0.13869798390927701</v>
      </c>
      <c r="U111">
        <v>5.4199099067175602</v>
      </c>
      <c r="V111">
        <v>1.3549774766793901</v>
      </c>
      <c r="W111">
        <v>8.5281210982463496E-2</v>
      </c>
      <c r="X111">
        <v>0.63836127890098704</v>
      </c>
    </row>
    <row r="112" spans="1:24" hidden="1" x14ac:dyDescent="0.25">
      <c r="A112">
        <v>317721</v>
      </c>
      <c r="B112" t="s">
        <v>241</v>
      </c>
      <c r="C112" t="s">
        <v>21</v>
      </c>
      <c r="D112">
        <v>5.2300000000000003E-3</v>
      </c>
      <c r="E112">
        <v>5</v>
      </c>
      <c r="H112" s="1">
        <v>44256.437013888892</v>
      </c>
      <c r="I112" t="s">
        <v>242</v>
      </c>
      <c r="J112">
        <v>8</v>
      </c>
      <c r="K112">
        <v>6</v>
      </c>
      <c r="L112">
        <v>0.85612699999999997</v>
      </c>
      <c r="M112">
        <v>99.332482053080199</v>
      </c>
      <c r="N112">
        <v>5.5905880641324103E-2</v>
      </c>
      <c r="O112">
        <v>2.5076134226629499E-3</v>
      </c>
      <c r="P112">
        <v>0.15237784045528899</v>
      </c>
      <c r="Q112">
        <v>3.8094460113822302E-2</v>
      </c>
      <c r="R112" t="e">
        <f>Table1[[#This Row],[calc % H2 umol/h]]/Table1[[#This Row],[PCAT_Gee-pt/g-c3n4]]</f>
        <v>#DIV/0!</v>
      </c>
      <c r="S112">
        <v>0.56358856418260606</v>
      </c>
      <c r="T112">
        <v>3.94159120932141E-2</v>
      </c>
      <c r="U112">
        <v>1.53612477489467</v>
      </c>
      <c r="V112">
        <v>0.38403119372366901</v>
      </c>
      <c r="W112">
        <v>3.4376222929294098E-2</v>
      </c>
      <c r="X112">
        <v>1.36472791665055E-2</v>
      </c>
    </row>
    <row r="113" spans="1:24" hidden="1" x14ac:dyDescent="0.25">
      <c r="A113">
        <v>317722</v>
      </c>
      <c r="B113" t="s">
        <v>243</v>
      </c>
      <c r="C113" t="s">
        <v>21</v>
      </c>
      <c r="E113">
        <v>5</v>
      </c>
      <c r="H113" s="1">
        <v>44256.448506944442</v>
      </c>
      <c r="I113" t="s">
        <v>244</v>
      </c>
      <c r="J113">
        <v>8</v>
      </c>
      <c r="K113">
        <v>7</v>
      </c>
      <c r="L113">
        <v>0.86167700000000003</v>
      </c>
      <c r="M113">
        <v>99.534755549932001</v>
      </c>
      <c r="N113">
        <v>4.4377219563082201E-2</v>
      </c>
      <c r="O113">
        <v>1.8793230539761901E-3</v>
      </c>
      <c r="P113">
        <v>0.120955162585066</v>
      </c>
      <c r="Q113">
        <v>3.0238790646266601E-2</v>
      </c>
      <c r="R113" t="e">
        <f>Table1[[#This Row],[calc % H2 umol/h]]/Table1[[#This Row],[PCAT_Gee-pt/g-c3n4]]</f>
        <v>#DIV/0!</v>
      </c>
      <c r="S113">
        <v>0.37723344735712699</v>
      </c>
      <c r="T113">
        <v>2.6878678629449999E-2</v>
      </c>
      <c r="U113">
        <v>1.0281926945140301</v>
      </c>
      <c r="V113">
        <v>0.25704817362850801</v>
      </c>
      <c r="W113">
        <v>3.4587701827486203E-2</v>
      </c>
      <c r="X113">
        <v>9.0460813202653395E-3</v>
      </c>
    </row>
    <row r="114" spans="1:24" hidden="1" x14ac:dyDescent="0.25">
      <c r="A114">
        <v>317723</v>
      </c>
      <c r="B114" t="s">
        <v>245</v>
      </c>
      <c r="C114" t="s">
        <v>21</v>
      </c>
      <c r="D114">
        <v>4.9300000000000004E-3</v>
      </c>
      <c r="E114">
        <v>5</v>
      </c>
      <c r="H114" s="1">
        <v>44256.460335648146</v>
      </c>
      <c r="I114" t="s">
        <v>246</v>
      </c>
      <c r="J114">
        <v>8</v>
      </c>
      <c r="K114">
        <v>8</v>
      </c>
      <c r="L114">
        <v>0.85327699999999995</v>
      </c>
      <c r="M114">
        <v>99.574553144764494</v>
      </c>
      <c r="N114">
        <v>4.1926986649250798E-2</v>
      </c>
      <c r="O114">
        <v>1.75316480506451E-3</v>
      </c>
      <c r="P114">
        <v>0.114276773912192</v>
      </c>
      <c r="Q114">
        <v>2.8569193478048E-2</v>
      </c>
      <c r="R114" t="e">
        <f>Table1[[#This Row],[calc % H2 umol/h]]/Table1[[#This Row],[PCAT_Gee-pt/g-c3n4]]</f>
        <v>#DIV/0!</v>
      </c>
      <c r="S114">
        <v>0.34005586516213998</v>
      </c>
      <c r="T114">
        <v>2.13242063715126E-2</v>
      </c>
      <c r="U114">
        <v>0.926860962981776</v>
      </c>
      <c r="V114">
        <v>0.231715240745444</v>
      </c>
      <c r="W114">
        <v>3.4976495807793502E-2</v>
      </c>
      <c r="X114">
        <v>8.4875076162712303E-3</v>
      </c>
    </row>
    <row r="115" spans="1:24" hidden="1" x14ac:dyDescent="0.25">
      <c r="A115">
        <v>317724</v>
      </c>
      <c r="B115" t="s">
        <v>247</v>
      </c>
      <c r="C115" t="s">
        <v>21</v>
      </c>
      <c r="D115">
        <v>5.28E-3</v>
      </c>
      <c r="E115">
        <v>5</v>
      </c>
      <c r="H115" s="1">
        <v>44256.472280092596</v>
      </c>
      <c r="I115" t="s">
        <v>248</v>
      </c>
      <c r="J115">
        <v>8</v>
      </c>
      <c r="K115">
        <v>9</v>
      </c>
      <c r="L115">
        <v>0.84772700000000001</v>
      </c>
      <c r="M115">
        <v>99.591868667579604</v>
      </c>
      <c r="N115">
        <v>4.0031286893147999E-2</v>
      </c>
      <c r="O115">
        <v>1.87370413514857E-3</v>
      </c>
      <c r="P115">
        <v>0.109109828473306</v>
      </c>
      <c r="Q115">
        <v>2.72774571183266E-2</v>
      </c>
      <c r="R115" t="e">
        <f>Table1[[#This Row],[calc % H2 umol/h]]/Table1[[#This Row],[PCAT_Gee-pt/g-c3n4]]</f>
        <v>#DIV/0!</v>
      </c>
      <c r="S115">
        <v>0.324651987197554</v>
      </c>
      <c r="T115">
        <v>1.62434400142412E-2</v>
      </c>
      <c r="U115">
        <v>0.88487594044113504</v>
      </c>
      <c r="V115">
        <v>0.22121898511028301</v>
      </c>
      <c r="W115">
        <v>3.5007433516542702E-2</v>
      </c>
      <c r="X115">
        <v>8.4406248130699801E-3</v>
      </c>
    </row>
    <row r="116" spans="1:24" hidden="1" x14ac:dyDescent="0.25">
      <c r="A116">
        <v>317725</v>
      </c>
      <c r="B116" t="s">
        <v>249</v>
      </c>
      <c r="C116" t="s">
        <v>21</v>
      </c>
      <c r="D116">
        <v>4.9699999999999996E-3</v>
      </c>
      <c r="E116">
        <v>5</v>
      </c>
      <c r="H116" s="1">
        <v>44256.484201388892</v>
      </c>
      <c r="I116" t="s">
        <v>250</v>
      </c>
      <c r="J116">
        <v>8</v>
      </c>
      <c r="K116">
        <v>10</v>
      </c>
      <c r="L116">
        <v>0.85327699999999995</v>
      </c>
      <c r="M116">
        <v>99.612570335607302</v>
      </c>
      <c r="N116">
        <v>3.9235296854653101E-2</v>
      </c>
      <c r="O116">
        <v>1.8277763851819501E-3</v>
      </c>
      <c r="P116">
        <v>0.106940267030066</v>
      </c>
      <c r="Q116">
        <v>2.67350667575167E-2</v>
      </c>
      <c r="R116" t="e">
        <f>Table1[[#This Row],[calc % H2 umol/h]]/Table1[[#This Row],[PCAT_Gee-pt/g-c3n4]]</f>
        <v>#DIV/0!</v>
      </c>
      <c r="S116">
        <v>0.30460030519760001</v>
      </c>
      <c r="T116">
        <v>1.4356640302019399E-2</v>
      </c>
      <c r="U116">
        <v>0.83022279902562002</v>
      </c>
      <c r="V116">
        <v>0.207555699756405</v>
      </c>
      <c r="W116">
        <v>3.5127543467403599E-2</v>
      </c>
      <c r="X116">
        <v>8.4665188729810201E-3</v>
      </c>
    </row>
    <row r="117" spans="1:24" x14ac:dyDescent="0.25">
      <c r="A117">
        <v>317726</v>
      </c>
      <c r="B117" t="s">
        <v>251</v>
      </c>
      <c r="C117" t="s">
        <v>21</v>
      </c>
      <c r="F117">
        <v>4.9500000000000004E-3</v>
      </c>
      <c r="G117">
        <v>5</v>
      </c>
      <c r="H117" s="1">
        <v>44256.495555555557</v>
      </c>
      <c r="I117" t="s">
        <v>252</v>
      </c>
      <c r="J117">
        <v>8</v>
      </c>
      <c r="K117">
        <v>11</v>
      </c>
      <c r="L117">
        <v>0.88680199999999998</v>
      </c>
      <c r="M117">
        <v>94.3060554564548</v>
      </c>
      <c r="N117">
        <v>2.9877021920470499</v>
      </c>
      <c r="O117">
        <v>6.4383644338338E-2</v>
      </c>
      <c r="P117">
        <v>8.1433223611747803</v>
      </c>
      <c r="Q117">
        <v>2.0358305902936902</v>
      </c>
      <c r="R117">
        <f>Table1[[#This Row],[calc % H2 umol/h]]/Table1[[#This Row],[PCAT_Gee-pt/g-c3n4]]</f>
        <v>411.27890713003836</v>
      </c>
      <c r="S117">
        <v>1.9876012185874701</v>
      </c>
      <c r="T117">
        <v>0.13851590288361801</v>
      </c>
      <c r="U117">
        <v>5.4174333343886296</v>
      </c>
      <c r="V117">
        <v>1.3543583335971501</v>
      </c>
      <c r="W117">
        <v>8.4852468644901799E-2</v>
      </c>
      <c r="X117">
        <v>0.63378866426578295</v>
      </c>
    </row>
    <row r="118" spans="1:24" hidden="1" x14ac:dyDescent="0.25">
      <c r="A118">
        <v>317727</v>
      </c>
      <c r="B118" t="s">
        <v>253</v>
      </c>
      <c r="C118" t="s">
        <v>21</v>
      </c>
      <c r="D118">
        <v>4.7400000000000003E-3</v>
      </c>
      <c r="E118">
        <v>5</v>
      </c>
      <c r="H118" s="1">
        <v>44256.506585648145</v>
      </c>
      <c r="I118" t="s">
        <v>254</v>
      </c>
      <c r="J118">
        <v>8</v>
      </c>
      <c r="K118">
        <v>12</v>
      </c>
      <c r="L118">
        <v>0.85890200000000005</v>
      </c>
      <c r="M118">
        <v>99.321793826710206</v>
      </c>
      <c r="N118">
        <v>5.6977108848871E-2</v>
      </c>
      <c r="O118">
        <v>2.4858426390224702E-3</v>
      </c>
      <c r="P118">
        <v>0.15529759485372199</v>
      </c>
      <c r="Q118">
        <v>3.8824398713430498E-2</v>
      </c>
      <c r="R118" t="e">
        <f>Table1[[#This Row],[calc % H2 umol/h]]/Table1[[#This Row],[PCAT_Gee-pt/g-c3n4]]</f>
        <v>#DIV/0!</v>
      </c>
      <c r="S118">
        <v>0.57122624199170402</v>
      </c>
      <c r="T118">
        <v>4.1720617192803802E-2</v>
      </c>
      <c r="U118">
        <v>1.55694213502375</v>
      </c>
      <c r="V118">
        <v>0.389235533755938</v>
      </c>
      <c r="W118">
        <v>3.4768017766204903E-2</v>
      </c>
      <c r="X118">
        <v>1.5234804682949001E-2</v>
      </c>
    </row>
    <row r="119" spans="1:24" hidden="1" x14ac:dyDescent="0.25">
      <c r="A119">
        <v>317728</v>
      </c>
      <c r="B119" t="s">
        <v>255</v>
      </c>
      <c r="C119" t="s">
        <v>21</v>
      </c>
      <c r="D119">
        <v>4.9300000000000004E-3</v>
      </c>
      <c r="E119">
        <v>5</v>
      </c>
      <c r="H119" s="1">
        <v>44256.518159722225</v>
      </c>
      <c r="I119" t="s">
        <v>256</v>
      </c>
      <c r="J119">
        <v>8</v>
      </c>
      <c r="K119">
        <v>13</v>
      </c>
      <c r="L119">
        <v>0.85612699999999997</v>
      </c>
      <c r="M119">
        <v>99.518958884540396</v>
      </c>
      <c r="N119">
        <v>4.6589162376872703E-2</v>
      </c>
      <c r="O119">
        <v>1.42574460843966E-3</v>
      </c>
      <c r="P119">
        <v>0.12698406446997501</v>
      </c>
      <c r="Q119">
        <v>3.1746016117493898E-2</v>
      </c>
      <c r="R119" t="e">
        <f>Table1[[#This Row],[calc % H2 umol/h]]/Table1[[#This Row],[PCAT_Gee-pt/g-c3n4]]</f>
        <v>#DIV/0!</v>
      </c>
      <c r="S119">
        <v>0.389617580630438</v>
      </c>
      <c r="T119">
        <v>2.6239451179963801E-2</v>
      </c>
      <c r="U119">
        <v>1.06194705921503</v>
      </c>
      <c r="V119">
        <v>0.26548676480375799</v>
      </c>
      <c r="W119">
        <v>3.4916165995778903E-2</v>
      </c>
      <c r="X119">
        <v>9.9182064564388803E-3</v>
      </c>
    </row>
    <row r="120" spans="1:24" hidden="1" x14ac:dyDescent="0.25">
      <c r="A120">
        <v>317729</v>
      </c>
      <c r="B120" t="s">
        <v>257</v>
      </c>
      <c r="C120" t="s">
        <v>21</v>
      </c>
      <c r="D120">
        <v>4.9399999999999999E-3</v>
      </c>
      <c r="E120">
        <v>5</v>
      </c>
      <c r="J120">
        <v>8</v>
      </c>
      <c r="K120">
        <v>14</v>
      </c>
      <c r="R120" t="e">
        <f>Table1[[#This Row],[calc % H2 umol/h]]/Table1[[#This Row],[PCAT_Gee-pt/g-c3n4]]</f>
        <v>#DIV/0!</v>
      </c>
    </row>
    <row r="121" spans="1:24" hidden="1" x14ac:dyDescent="0.25">
      <c r="A121">
        <v>317730</v>
      </c>
      <c r="B121" t="s">
        <v>258</v>
      </c>
      <c r="C121" t="s">
        <v>21</v>
      </c>
      <c r="J121">
        <v>8</v>
      </c>
      <c r="K121">
        <v>15</v>
      </c>
      <c r="R121" t="e">
        <f>Table1[[#This Row],[calc % H2 umol/h]]/Table1[[#This Row],[PCAT_Gee-pt/g-c3n4]]</f>
        <v>#DIV/0!</v>
      </c>
    </row>
    <row r="122" spans="1:24" x14ac:dyDescent="0.25">
      <c r="A122" t="s">
        <v>263</v>
      </c>
      <c r="R122">
        <f>SUBTOTAL(107,Table1[h2 umol/hg])</f>
        <v>32.354288189522535</v>
      </c>
      <c r="X122">
        <f>SUBTOTAL(109,Table1[calc % CO2 Avg])</f>
        <v>24.542556481113792</v>
      </c>
    </row>
    <row r="125" spans="1:24" x14ac:dyDescent="0.25">
      <c r="I125">
        <v>401.04199999999997</v>
      </c>
      <c r="J125">
        <v>32.354288189522535</v>
      </c>
    </row>
    <row r="127" spans="1:24" x14ac:dyDescent="0.25">
      <c r="I127">
        <f>((J125*2)/I125)*100</f>
        <v>16.135112127668691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2021-05-05T15:46:09Z</dcterms:created>
  <dcterms:modified xsi:type="dcterms:W3CDTF">2021-05-05T15:46:09Z</dcterms:modified>
</cp:coreProperties>
</file>