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archive/"/>
    </mc:Choice>
  </mc:AlternateContent>
  <xr:revisionPtr revIDLastSave="46" documentId="8_{9A91E24B-D890-4791-8C56-8996E9896AA5}" xr6:coauthVersionLast="47" xr6:coauthVersionMax="47" xr10:uidLastSave="{2EFF4EF3-A8C4-41B4-A83E-A926976FDB11}"/>
  <bookViews>
    <workbookView xWindow="2085" yWindow="3225" windowWidth="38700" windowHeight="15435" xr2:uid="{00000000-000D-0000-FFFF-FFFF00000000}"/>
  </bookViews>
  <sheets>
    <sheet name="74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6" i="1" l="1"/>
  <c r="U122" i="1"/>
  <c r="O17" i="1"/>
  <c r="O18" i="1"/>
  <c r="O19" i="1"/>
  <c r="O21" i="1"/>
  <c r="O22" i="1"/>
  <c r="O23" i="1"/>
  <c r="O24" i="1"/>
  <c r="O25" i="1"/>
  <c r="O27" i="1"/>
  <c r="O28" i="1"/>
  <c r="O29" i="1"/>
  <c r="O30" i="1"/>
  <c r="O31" i="1"/>
  <c r="O32" i="1"/>
  <c r="O33" i="1"/>
  <c r="O34" i="1"/>
  <c r="O35" i="1"/>
  <c r="O36" i="1"/>
  <c r="O20" i="1"/>
  <c r="O37" i="1"/>
  <c r="O38" i="1"/>
  <c r="O39" i="1"/>
  <c r="O40" i="1"/>
  <c r="O41" i="1"/>
  <c r="O26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60" i="1"/>
  <c r="O61" i="1"/>
  <c r="O2" i="1"/>
  <c r="O3" i="1"/>
  <c r="O4" i="1"/>
  <c r="O5" i="1"/>
  <c r="O122" i="1" s="1"/>
  <c r="O6" i="1"/>
  <c r="O7" i="1"/>
  <c r="O8" i="1"/>
  <c r="O9" i="1"/>
  <c r="O10" i="1"/>
  <c r="O11" i="1"/>
  <c r="O12" i="1"/>
  <c r="O13" i="1"/>
  <c r="O14" i="1"/>
  <c r="O15" i="1"/>
  <c r="O1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6" i="1" l="1"/>
  <c r="R126" i="1"/>
</calcChain>
</file>

<file path=xl/sharedStrings.xml><?xml version="1.0" encoding="utf-8"?>
<sst xmlns="http://schemas.openxmlformats.org/spreadsheetml/2006/main" count="382" uniqueCount="262">
  <si>
    <t>form_id</t>
  </si>
  <si>
    <t>form_name</t>
  </si>
  <si>
    <t>form_status</t>
  </si>
  <si>
    <t>PCAT_Gee-pt/g-c3n4</t>
  </si>
  <si>
    <t>PCAT_Gee-T/M/W</t>
  </si>
  <si>
    <t>form_datetime</t>
  </si>
  <si>
    <t>sample_name</t>
  </si>
  <si>
    <t>Plate</t>
  </si>
  <si>
    <t>Baratron Avg</t>
  </si>
  <si>
    <t>calc % N2 Avg</t>
  </si>
  <si>
    <t>calc % H2 Avg</t>
  </si>
  <si>
    <t>calc % H2 2STD</t>
  </si>
  <si>
    <t>calc % H2 umol</t>
  </si>
  <si>
    <t>calc % H2 umol/h</t>
  </si>
  <si>
    <t>calc % O2 Avg</t>
  </si>
  <si>
    <t>calc % O2 2STD</t>
  </si>
  <si>
    <t>calc % O2 umol</t>
  </si>
  <si>
    <t>calc % O2 umol/h</t>
  </si>
  <si>
    <t>calc % Ar Avg</t>
  </si>
  <si>
    <t>calc % CO2 Avg</t>
  </si>
  <si>
    <t>200421_JCG_8plate_4hour_1</t>
  </si>
  <si>
    <t>Complete</t>
  </si>
  <si>
    <t>PlateAgilent 2_Vial1</t>
  </si>
  <si>
    <t>200421_JCG_8plate_4hour_2</t>
  </si>
  <si>
    <t>PlateAgilent 2_Vial2</t>
  </si>
  <si>
    <t>200421_JCG_8plate_4hour_3</t>
  </si>
  <si>
    <t>PlateAgilent 2_Vial3</t>
  </si>
  <si>
    <t>200421_JCG_8plate_4hour_4</t>
  </si>
  <si>
    <t>PlateAgilent 2_Vial4</t>
  </si>
  <si>
    <t>200421_JCG_8plate_4hour_5</t>
  </si>
  <si>
    <t>PlateAgilent 2_Vial5</t>
  </si>
  <si>
    <t>200421_JCG_8plate_4hour_6</t>
  </si>
  <si>
    <t>PlateAgilent 2_Vial6</t>
  </si>
  <si>
    <t>200421_JCG_8plate_4hour_7</t>
  </si>
  <si>
    <t>PlateAgilent 2_Vial7</t>
  </si>
  <si>
    <t>200421_JCG_8plate_4hour_8</t>
  </si>
  <si>
    <t>PlateAgilent 2_Vial8</t>
  </si>
  <si>
    <t>200421_JCG_8plate_4hour_9</t>
  </si>
  <si>
    <t>PlateAgilent 2_Vial9</t>
  </si>
  <si>
    <t>200421_JCG_8plate_4hour_10</t>
  </si>
  <si>
    <t>PlateAgilent 2_Vial10</t>
  </si>
  <si>
    <t>200421_JCG_8plate_4hour_11</t>
  </si>
  <si>
    <t>PlateAgilent 2_Vial11</t>
  </si>
  <si>
    <t>200421_JCG_8plate_4hour_12</t>
  </si>
  <si>
    <t>PlateAgilent 2_Vial12</t>
  </si>
  <si>
    <t>200421_JCG_8plate_4hour_13</t>
  </si>
  <si>
    <t>PlateAgilent 2_Vial13</t>
  </si>
  <si>
    <t>200421_JCG_8plate_4hour_14</t>
  </si>
  <si>
    <t>PlateAgilent 2_Vial14</t>
  </si>
  <si>
    <t>200421_JCG_8plate_4hour_15</t>
  </si>
  <si>
    <t>PlateAgilent 2_Vial15</t>
  </si>
  <si>
    <t>200421_JCG_8plate_4hour_16</t>
  </si>
  <si>
    <t>PlateAgilent 3_Vial1</t>
  </si>
  <si>
    <t>200421_JCG_8plate_4hour_17</t>
  </si>
  <si>
    <t>PlateAgilent 3_Vial2</t>
  </si>
  <si>
    <t>200421_JCG_8plate_4hour_18</t>
  </si>
  <si>
    <t>PlateAgilent 3_Vial3</t>
  </si>
  <si>
    <t>200421_JCG_8plate_4hour_19</t>
  </si>
  <si>
    <t>200421_JCG_8plate_4hour_20</t>
  </si>
  <si>
    <t>PlateAgilent 3_Vial5</t>
  </si>
  <si>
    <t>200421_JCG_8plate_4hour_21</t>
  </si>
  <si>
    <t>PlateAgilent 3_Vial6</t>
  </si>
  <si>
    <t>200421_JCG_8plate_4hour_22</t>
  </si>
  <si>
    <t>PlateAgilent 3_Vial7</t>
  </si>
  <si>
    <t>200421_JCG_8plate_4hour_23</t>
  </si>
  <si>
    <t>PlateAgilent 3_Vial8</t>
  </si>
  <si>
    <t>200421_JCG_8plate_4hour_24</t>
  </si>
  <si>
    <t>PlateAgilent 3_Vial9</t>
  </si>
  <si>
    <t>200421_JCG_8plate_4hour_25</t>
  </si>
  <si>
    <t>200421_JCG_8plate_4hour_26</t>
  </si>
  <si>
    <t>PlateAgilent 3_Vial11</t>
  </si>
  <si>
    <t>200421_JCG_8plate_4hour_27</t>
  </si>
  <si>
    <t>PlateAgilent 3_Vial12</t>
  </si>
  <si>
    <t>200421_JCG_8plate_4hour_28</t>
  </si>
  <si>
    <t>PlateAgilent 3_Vial13</t>
  </si>
  <si>
    <t>200421_JCG_8plate_4hour_29</t>
  </si>
  <si>
    <t>PlateAgilent 3_Vial14</t>
  </si>
  <si>
    <t>200421_JCG_8plate_4hour_30</t>
  </si>
  <si>
    <t>PlateAgilent 3_Vial15</t>
  </si>
  <si>
    <t>200421_JCG_8plate_4hour_31</t>
  </si>
  <si>
    <t>PlateAgilent 4_Vial1</t>
  </si>
  <si>
    <t>200421_JCG_8plate_4hour_32</t>
  </si>
  <si>
    <t>PlateAgilent 4_Vial2</t>
  </si>
  <si>
    <t>200421_JCG_8plate_4hour_33</t>
  </si>
  <si>
    <t>PlateAgilent 4_Vial3</t>
  </si>
  <si>
    <t>200421_JCG_8plate_4hour_34</t>
  </si>
  <si>
    <t>PlateAgilent 4_Vial4</t>
  </si>
  <si>
    <t>200421_JCG_8plate_4hour_35</t>
  </si>
  <si>
    <t>PlateAgilent 4_Vial5</t>
  </si>
  <si>
    <t>200421_JCG_8plate_4hour_36</t>
  </si>
  <si>
    <t>PlateAgilent 4_Vial6</t>
  </si>
  <si>
    <t>200421_JCG_8plate_4hour_37</t>
  </si>
  <si>
    <t>PlateAgilent 4_Vial7</t>
  </si>
  <si>
    <t>200421_JCG_8plate_4hour_38</t>
  </si>
  <si>
    <t>PlateAgilent 4_Vial8</t>
  </si>
  <si>
    <t>200421_JCG_8plate_4hour_39</t>
  </si>
  <si>
    <t>PlateAgilent 4_Vial9</t>
  </si>
  <si>
    <t>200421_JCG_8plate_4hour_40</t>
  </si>
  <si>
    <t>PlateAgilent 4_Vial10</t>
  </si>
  <si>
    <t>200421_JCG_8plate_4hour_41</t>
  </si>
  <si>
    <t>PlateAgilent 4_Vial11</t>
  </si>
  <si>
    <t>200421_JCG_8plate_4hour_42</t>
  </si>
  <si>
    <t>PlateAgilent 4_Vial12</t>
  </si>
  <si>
    <t>200421_JCG_8plate_4hour_43</t>
  </si>
  <si>
    <t>PlateAgilent 4_Vial13</t>
  </si>
  <si>
    <t>200421_JCG_8plate_4hour_44</t>
  </si>
  <si>
    <t>PlateAgilent 4_Vial14</t>
  </si>
  <si>
    <t>200421_JCG_8plate_4hour_45</t>
  </si>
  <si>
    <t>PlateAgilent 4_Vial15</t>
  </si>
  <si>
    <t>200421_JCG_8plate_4hour_46</t>
  </si>
  <si>
    <t>PlateAgilent 5_Vial1</t>
  </si>
  <si>
    <t>200421_JCG_8plate_4hour_47</t>
  </si>
  <si>
    <t>PlateAgilent 5_Vial2</t>
  </si>
  <si>
    <t>200421_JCG_8plate_4hour_48</t>
  </si>
  <si>
    <t>PlateAgilent 5_Vial3</t>
  </si>
  <si>
    <t>200421_JCG_8plate_4hour_49</t>
  </si>
  <si>
    <t>PlateAgilent 5_Vial4</t>
  </si>
  <si>
    <t>200421_JCG_8plate_4hour_50</t>
  </si>
  <si>
    <t>PlateAgilent 5_Vial5</t>
  </si>
  <si>
    <t>200421_JCG_8plate_4hour_51</t>
  </si>
  <si>
    <t>PlateAgilent 5_Vial6</t>
  </si>
  <si>
    <t>200421_JCG_8plate_4hour_52</t>
  </si>
  <si>
    <t>PlateAgilent 5_Vial7</t>
  </si>
  <si>
    <t>200421_JCG_8plate_4hour_53</t>
  </si>
  <si>
    <t>PlateAgilent 5_Vial8</t>
  </si>
  <si>
    <t>200421_JCG_8plate_4hour_54</t>
  </si>
  <si>
    <t>PlateAgilent 5_Vial9</t>
  </si>
  <si>
    <t>200421_JCG_8plate_4hour_55</t>
  </si>
  <si>
    <t>PlateAgilent 5_Vial10</t>
  </si>
  <si>
    <t>200421_JCG_8plate_4hour_56</t>
  </si>
  <si>
    <t>PlateAgilent 5_Vial11</t>
  </si>
  <si>
    <t>200421_JCG_8plate_4hour_57</t>
  </si>
  <si>
    <t>PlateAgilent 5_Vial12</t>
  </si>
  <si>
    <t>200421_JCG_8plate_4hour_58</t>
  </si>
  <si>
    <t>PlateAgilent 5_Vial13</t>
  </si>
  <si>
    <t>200421_JCG_8plate_4hour_59</t>
  </si>
  <si>
    <t>200421_JCG_8plate_4hour_60</t>
  </si>
  <si>
    <t>200421_JCG_8plate_4hour_61</t>
  </si>
  <si>
    <t>PlateAgilent 1_Vial1</t>
  </si>
  <si>
    <t>200421_JCG_8plate_4hour_62</t>
  </si>
  <si>
    <t>PlateAgilent 1_Vial2</t>
  </si>
  <si>
    <t>200421_JCG_8plate_4hour_63</t>
  </si>
  <si>
    <t>PlateAgilent 1_Vial3</t>
  </si>
  <si>
    <t>200421_JCG_8plate_4hour_64</t>
  </si>
  <si>
    <t>PlateAgilent 1_Vial4</t>
  </si>
  <si>
    <t>200421_JCG_8plate_4hour_65</t>
  </si>
  <si>
    <t>PlateAgilent 1_Vial5</t>
  </si>
  <si>
    <t>200421_JCG_8plate_4hour_66</t>
  </si>
  <si>
    <t>PlateAgilent 1_Vial6</t>
  </si>
  <si>
    <t>200421_JCG_8plate_4hour_67</t>
  </si>
  <si>
    <t>PlateAgilent 1_Vial7</t>
  </si>
  <si>
    <t>200421_JCG_8plate_4hour_68</t>
  </si>
  <si>
    <t>PlateAgilent 1_Vial8</t>
  </si>
  <si>
    <t>200421_JCG_8plate_4hour_69</t>
  </si>
  <si>
    <t>PlateAgilent 1_Vial9</t>
  </si>
  <si>
    <t>200421_JCG_8plate_4hour_70</t>
  </si>
  <si>
    <t>PlateAgilent 1_Vial10</t>
  </si>
  <si>
    <t>200421_JCG_8plate_4hour_71</t>
  </si>
  <si>
    <t>PlateAgilent 1_Vial11</t>
  </si>
  <si>
    <t>200421_JCG_8plate_4hour_72</t>
  </si>
  <si>
    <t>PlateAgilent 1_Vial12</t>
  </si>
  <si>
    <t>200421_JCG_8plate_4hour_73</t>
  </si>
  <si>
    <t>PlateAgilent 1_Vial13</t>
  </si>
  <si>
    <t>200421_JCG_8plate_4hour_74</t>
  </si>
  <si>
    <t>PlateAgilent 1_Vial14</t>
  </si>
  <si>
    <t>200421_JCG_8plate_4hour_75</t>
  </si>
  <si>
    <t>PlateAgilent 1_Vial15</t>
  </si>
  <si>
    <t>200421_JCG_8plate_4hour_76</t>
  </si>
  <si>
    <t>PlateAgilent 6_Vial1</t>
  </si>
  <si>
    <t>200421_JCG_8plate_4hour_77</t>
  </si>
  <si>
    <t>PlateAgilent 6_Vial2</t>
  </si>
  <si>
    <t>200421_JCG_8plate_4hour_78</t>
  </si>
  <si>
    <t>PlateAgilent 6_Vial3</t>
  </si>
  <si>
    <t>200421_JCG_8plate_4hour_79</t>
  </si>
  <si>
    <t>PlateAgilent 6_Vial4</t>
  </si>
  <si>
    <t>200421_JCG_8plate_4hour_80</t>
  </si>
  <si>
    <t>PlateAgilent 6_Vial5</t>
  </si>
  <si>
    <t>200421_JCG_8plate_4hour_81</t>
  </si>
  <si>
    <t>PlateAgilent 6_Vial6</t>
  </si>
  <si>
    <t>200421_JCG_8plate_4hour_82</t>
  </si>
  <si>
    <t>PlateAgilent 6_Vial7</t>
  </si>
  <si>
    <t>200421_JCG_8plate_4hour_83</t>
  </si>
  <si>
    <t>PlateAgilent 6_Vial8</t>
  </si>
  <si>
    <t>200421_JCG_8plate_4hour_84</t>
  </si>
  <si>
    <t>PlateAgilent 6_Vial9</t>
  </si>
  <si>
    <t>200421_JCG_8plate_4hour_85</t>
  </si>
  <si>
    <t>PlateAgilent 6_Vial10</t>
  </si>
  <si>
    <t>200421_JCG_8plate_4hour_86</t>
  </si>
  <si>
    <t>PlateAgilent 6_Vial11</t>
  </si>
  <si>
    <t>200421_JCG_8plate_4hour_87</t>
  </si>
  <si>
    <t>PlateAgilent 6_Vial12</t>
  </si>
  <si>
    <t>200421_JCG_8plate_4hour_88</t>
  </si>
  <si>
    <t>PlateAgilent 6_Vial13</t>
  </si>
  <si>
    <t>200421_JCG_8plate_4hour_89</t>
  </si>
  <si>
    <t>PlateAgilent 6_Vial14</t>
  </si>
  <si>
    <t>200421_JCG_8plate_4hour_90</t>
  </si>
  <si>
    <t>PlateAgilent 6_Vial15</t>
  </si>
  <si>
    <t>200421_JCG_8plate_4hour_91</t>
  </si>
  <si>
    <t>PlateAgilent 7_Vial1</t>
  </si>
  <si>
    <t>200421_JCG_8plate_4hour_92</t>
  </si>
  <si>
    <t>PlateAgilent 7_Vial2</t>
  </si>
  <si>
    <t>200421_JCG_8plate_4hour_93</t>
  </si>
  <si>
    <t>PlateAgilent 7_Vial3</t>
  </si>
  <si>
    <t>200421_JCG_8plate_4hour_94</t>
  </si>
  <si>
    <t>PlateAgilent 7_Vial4</t>
  </si>
  <si>
    <t>200421_JCG_8plate_4hour_95</t>
  </si>
  <si>
    <t>PlateAgilent 7_Vial5</t>
  </si>
  <si>
    <t>200421_JCG_8plate_4hour_96</t>
  </si>
  <si>
    <t>PlateAgilent 7_Vial6</t>
  </si>
  <si>
    <t>200421_JCG_8plate_4hour_97</t>
  </si>
  <si>
    <t>PlateAgilent 7_Vial7</t>
  </si>
  <si>
    <t>200421_JCG_8plate_4hour_98</t>
  </si>
  <si>
    <t>PlateAgilent 7_Vial8</t>
  </si>
  <si>
    <t>200421_JCG_8plate_4hour_99</t>
  </si>
  <si>
    <t>PlateAgilent 7_Vial9</t>
  </si>
  <si>
    <t>200421_JCG_8plate_4hour_100</t>
  </si>
  <si>
    <t>PlateAgilent 7_Vial10</t>
  </si>
  <si>
    <t>200421_JCG_8plate_4hour_101</t>
  </si>
  <si>
    <t>PlateAgilent 7_Vial11</t>
  </si>
  <si>
    <t>200421_JCG_8plate_4hour_102</t>
  </si>
  <si>
    <t>PlateAgilent 7_Vial12</t>
  </si>
  <si>
    <t>200421_JCG_8plate_4hour_103</t>
  </si>
  <si>
    <t>PlateAgilent 7_Vial13</t>
  </si>
  <si>
    <t>200421_JCG_8plate_4hour_104</t>
  </si>
  <si>
    <t>PlateAgilent 7_Vial14</t>
  </si>
  <si>
    <t>200421_JCG_8plate_4hour_105</t>
  </si>
  <si>
    <t>PlateAgilent 7_Vial15</t>
  </si>
  <si>
    <t>200421_JCG_8plate_4hour_106</t>
  </si>
  <si>
    <t>PlateAgilent 8_Vial1</t>
  </si>
  <si>
    <t>200421_JCG_8plate_4hour_107</t>
  </si>
  <si>
    <t>PlateAgilent 8_Vial2</t>
  </si>
  <si>
    <t>200421_JCG_8plate_4hour_108</t>
  </si>
  <si>
    <t>PlateAgilent 8_Vial3</t>
  </si>
  <si>
    <t>200421_JCG_8plate_4hour_109</t>
  </si>
  <si>
    <t>PlateAgilent 8_Vial4</t>
  </si>
  <si>
    <t>200421_JCG_8plate_4hour_110</t>
  </si>
  <si>
    <t>PlateAgilent 8_Vial5</t>
  </si>
  <si>
    <t>200421_JCG_8plate_4hour_111</t>
  </si>
  <si>
    <t>PlateAgilent 8_Vial6</t>
  </si>
  <si>
    <t>200421_JCG_8plate_4hour_112</t>
  </si>
  <si>
    <t>PlateAgilent 8_Vial7</t>
  </si>
  <si>
    <t>200421_JCG_8plate_4hour_113</t>
  </si>
  <si>
    <t>PlateAgilent 8_Vial8</t>
  </si>
  <si>
    <t>200421_JCG_8plate_4hour_114</t>
  </si>
  <si>
    <t>PlateAgilent 8_Vial9</t>
  </si>
  <si>
    <t>200421_JCG_8plate_4hour_115</t>
  </si>
  <si>
    <t>PlateAgilent 8_Vial10</t>
  </si>
  <si>
    <t>200421_JCG_8plate_4hour_116</t>
  </si>
  <si>
    <t>PlateAgilent 8_Vial11</t>
  </si>
  <si>
    <t>200421_JCG_8plate_4hour_117</t>
  </si>
  <si>
    <t>PlateAgilent 8_Vial12</t>
  </si>
  <si>
    <t>200421_JCG_8plate_4hour_118</t>
  </si>
  <si>
    <t>PlateAgilent 8_Vial13</t>
  </si>
  <si>
    <t>200421_JCG_8plate_4hour_119</t>
  </si>
  <si>
    <t>PlateAgilent 8_Vial14</t>
  </si>
  <si>
    <t>200421_JCG_8plate_4hour_120</t>
  </si>
  <si>
    <t>PlateAgilent 8_Vial15</t>
  </si>
  <si>
    <t>Total</t>
  </si>
  <si>
    <t>h2 umol/gh</t>
  </si>
  <si>
    <t>8 plates</t>
  </si>
  <si>
    <t>1 4</t>
  </si>
  <si>
    <t>2 4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</si>
</sst>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743</a:t>
            </a:r>
            <a:r>
              <a:rPr lang="en-GB" baseline="0"/>
              <a:t> Continous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'743'!$O$2:$O$121</c:f>
              <c:numCache>
                <c:formatCode>General</c:formatCode>
                <c:ptCount val="108"/>
                <c:pt idx="0">
                  <c:v>411.07919601593619</c:v>
                </c:pt>
                <c:pt idx="1">
                  <c:v>414.46894877589455</c:v>
                </c:pt>
                <c:pt idx="2">
                  <c:v>491.64888562367867</c:v>
                </c:pt>
                <c:pt idx="3">
                  <c:v>476.9825831013917</c:v>
                </c:pt>
                <c:pt idx="4">
                  <c:v>475.77223641851106</c:v>
                </c:pt>
                <c:pt idx="5">
                  <c:v>481.28884279918861</c:v>
                </c:pt>
                <c:pt idx="6">
                  <c:v>521.64265394190875</c:v>
                </c:pt>
                <c:pt idx="7">
                  <c:v>517.01116012396699</c:v>
                </c:pt>
                <c:pt idx="8">
                  <c:v>531.45448937499998</c:v>
                </c:pt>
                <c:pt idx="9">
                  <c:v>512.91828377281945</c:v>
                </c:pt>
                <c:pt idx="10">
                  <c:v>464.01196978131213</c:v>
                </c:pt>
                <c:pt idx="11">
                  <c:v>510.99603430962338</c:v>
                </c:pt>
                <c:pt idx="12">
                  <c:v>524.59986573275853</c:v>
                </c:pt>
                <c:pt idx="13">
                  <c:v>487.98742854209445</c:v>
                </c:pt>
                <c:pt idx="14">
                  <c:v>508.03613615221991</c:v>
                </c:pt>
                <c:pt idx="15">
                  <c:v>447.93708356713432</c:v>
                </c:pt>
                <c:pt idx="16">
                  <c:v>447.43692515592511</c:v>
                </c:pt>
                <c:pt idx="17">
                  <c:v>425.86685627615066</c:v>
                </c:pt>
                <c:pt idx="18">
                  <c:v>445.45894036144574</c:v>
                </c:pt>
                <c:pt idx="19">
                  <c:v>445.33349233954453</c:v>
                </c:pt>
                <c:pt idx="20">
                  <c:v>451.26176184738955</c:v>
                </c:pt>
                <c:pt idx="21">
                  <c:v>465.32506242171189</c:v>
                </c:pt>
                <c:pt idx="22">
                  <c:v>447.58200840336133</c:v>
                </c:pt>
                <c:pt idx="23">
                  <c:v>460.46382292490119</c:v>
                </c:pt>
                <c:pt idx="24">
                  <c:v>475.83849565217395</c:v>
                </c:pt>
                <c:pt idx="25">
                  <c:v>426.35593144016224</c:v>
                </c:pt>
                <c:pt idx="26">
                  <c:v>446.41042413793099</c:v>
                </c:pt>
                <c:pt idx="27">
                  <c:v>453.89135865580442</c:v>
                </c:pt>
                <c:pt idx="28">
                  <c:v>456.47295850202426</c:v>
                </c:pt>
                <c:pt idx="29">
                  <c:v>434.46886208333336</c:v>
                </c:pt>
                <c:pt idx="30">
                  <c:v>483.50625062761497</c:v>
                </c:pt>
                <c:pt idx="31">
                  <c:v>507.66995375494065</c:v>
                </c:pt>
                <c:pt idx="32">
                  <c:v>521.73692177419355</c:v>
                </c:pt>
                <c:pt idx="33">
                  <c:v>519.41475149572648</c:v>
                </c:pt>
                <c:pt idx="34">
                  <c:v>515.02891725571726</c:v>
                </c:pt>
                <c:pt idx="35">
                  <c:v>487.75109283018867</c:v>
                </c:pt>
                <c:pt idx="36">
                  <c:v>537.08279395833335</c:v>
                </c:pt>
                <c:pt idx="37">
                  <c:v>552.94432825203251</c:v>
                </c:pt>
                <c:pt idx="38">
                  <c:v>482.01342479508202</c:v>
                </c:pt>
                <c:pt idx="39">
                  <c:v>455.89057626774843</c:v>
                </c:pt>
                <c:pt idx="40">
                  <c:v>454.91412775590544</c:v>
                </c:pt>
                <c:pt idx="41">
                  <c:v>476.99986112224451</c:v>
                </c:pt>
                <c:pt idx="42">
                  <c:v>465.58040345528457</c:v>
                </c:pt>
                <c:pt idx="43">
                  <c:v>385.44289797570849</c:v>
                </c:pt>
                <c:pt idx="44">
                  <c:v>396.28585792682929</c:v>
                </c:pt>
                <c:pt idx="45">
                  <c:v>375.93480715705766</c:v>
                </c:pt>
                <c:pt idx="46">
                  <c:v>411.22420705128206</c:v>
                </c:pt>
                <c:pt idx="47">
                  <c:v>417.44799114470851</c:v>
                </c:pt>
                <c:pt idx="48">
                  <c:v>386.80148922155689</c:v>
                </c:pt>
                <c:pt idx="49">
                  <c:v>408.76080542299343</c:v>
                </c:pt>
                <c:pt idx="50">
                  <c:v>378.31672352941172</c:v>
                </c:pt>
                <c:pt idx="51">
                  <c:v>423.84548611111109</c:v>
                </c:pt>
                <c:pt idx="52">
                  <c:v>387.54537590822173</c:v>
                </c:pt>
                <c:pt idx="53">
                  <c:v>395.06325345911949</c:v>
                </c:pt>
                <c:pt idx="54">
                  <c:v>405.96373243243244</c:v>
                </c:pt>
                <c:pt idx="55">
                  <c:v>394.61888522267208</c:v>
                </c:pt>
                <c:pt idx="56">
                  <c:v>398.28715131313129</c:v>
                </c:pt>
                <c:pt idx="57">
                  <c:v>401.5470548179872</c:v>
                </c:pt>
                <c:pt idx="58">
                  <c:v>430.77845523012553</c:v>
                </c:pt>
                <c:pt idx="59">
                  <c:v>430.55991188118816</c:v>
                </c:pt>
                <c:pt idx="60">
                  <c:v>484.71000301724143</c:v>
                </c:pt>
                <c:pt idx="61">
                  <c:v>503.97406515463922</c:v>
                </c:pt>
                <c:pt idx="62">
                  <c:v>438.88383339449535</c:v>
                </c:pt>
                <c:pt idx="63">
                  <c:v>439.83377307692302</c:v>
                </c:pt>
                <c:pt idx="64">
                  <c:v>479.25440650759214</c:v>
                </c:pt>
                <c:pt idx="65">
                  <c:v>473.69725931174088</c:v>
                </c:pt>
                <c:pt idx="66">
                  <c:v>506.38469729166667</c:v>
                </c:pt>
                <c:pt idx="67">
                  <c:v>455.11213063583818</c:v>
                </c:pt>
                <c:pt idx="68">
                  <c:v>481.72234228329813</c:v>
                </c:pt>
                <c:pt idx="69">
                  <c:v>458.33856744639377</c:v>
                </c:pt>
                <c:pt idx="70">
                  <c:v>453.41824785847302</c:v>
                </c:pt>
                <c:pt idx="71">
                  <c:v>424.04890000000006</c:v>
                </c:pt>
                <c:pt idx="72">
                  <c:v>446.29386527196652</c:v>
                </c:pt>
                <c:pt idx="73">
                  <c:v>429.53643347107436</c:v>
                </c:pt>
                <c:pt idx="74">
                  <c:v>425.10853785425098</c:v>
                </c:pt>
                <c:pt idx="75">
                  <c:v>424.60157509960152</c:v>
                </c:pt>
                <c:pt idx="76">
                  <c:v>458.73774238683131</c:v>
                </c:pt>
                <c:pt idx="77">
                  <c:v>429.71110833333336</c:v>
                </c:pt>
                <c:pt idx="78">
                  <c:v>442.62732309236947</c:v>
                </c:pt>
                <c:pt idx="79">
                  <c:v>447.62635391969405</c:v>
                </c:pt>
                <c:pt idx="80">
                  <c:v>426.90304220000002</c:v>
                </c:pt>
                <c:pt idx="81">
                  <c:v>425.20126756198346</c:v>
                </c:pt>
                <c:pt idx="82">
                  <c:v>394.14060563380286</c:v>
                </c:pt>
                <c:pt idx="83">
                  <c:v>439.73440079207927</c:v>
                </c:pt>
                <c:pt idx="84">
                  <c:v>424.01096091269841</c:v>
                </c:pt>
                <c:pt idx="85">
                  <c:v>439.67226764091862</c:v>
                </c:pt>
                <c:pt idx="86">
                  <c:v>461.91263951120158</c:v>
                </c:pt>
                <c:pt idx="87">
                  <c:v>466.70849574036504</c:v>
                </c:pt>
                <c:pt idx="88">
                  <c:v>485.90721779141097</c:v>
                </c:pt>
                <c:pt idx="89">
                  <c:v>435.70067197580642</c:v>
                </c:pt>
                <c:pt idx="90">
                  <c:v>398.91287609489052</c:v>
                </c:pt>
                <c:pt idx="91">
                  <c:v>523.60557747933888</c:v>
                </c:pt>
                <c:pt idx="92">
                  <c:v>506.46279679358719</c:v>
                </c:pt>
                <c:pt idx="93">
                  <c:v>495.17166819085492</c:v>
                </c:pt>
                <c:pt idx="94">
                  <c:v>481.68931945606687</c:v>
                </c:pt>
                <c:pt idx="95">
                  <c:v>440.83055020161288</c:v>
                </c:pt>
                <c:pt idx="96">
                  <c:v>501.55383380566803</c:v>
                </c:pt>
                <c:pt idx="97">
                  <c:v>528.47958302658481</c:v>
                </c:pt>
                <c:pt idx="98">
                  <c:v>525.86752033195023</c:v>
                </c:pt>
                <c:pt idx="99">
                  <c:v>501.32836701244821</c:v>
                </c:pt>
                <c:pt idx="100">
                  <c:v>463.64297593688366</c:v>
                </c:pt>
                <c:pt idx="101">
                  <c:v>479.03823190661484</c:v>
                </c:pt>
                <c:pt idx="102">
                  <c:v>475.00202389558228</c:v>
                </c:pt>
                <c:pt idx="103">
                  <c:v>443.6337279441118</c:v>
                </c:pt>
                <c:pt idx="104">
                  <c:v>448.10915750528545</c:v>
                </c:pt>
                <c:pt idx="105">
                  <c:v>432.14462597938143</c:v>
                </c:pt>
                <c:pt idx="106">
                  <c:v>430.7405022357724</c:v>
                </c:pt>
                <c:pt idx="107">
                  <c:v>435.33401354166671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A-4904-98E4-CDF1FB0E7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805583"/>
        <c:axId val="1329805167"/>
      </c:scatterChart>
      <c:valAx>
        <c:axId val="1329805583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05167"/>
        <c:crosses val="autoZero"/>
        <c:crossBetween val="midCat"/>
      </c:valAx>
      <c:valAx>
        <c:axId val="13298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umol/gh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0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Mass</a:t>
            </a:r>
            <a:r>
              <a:rPr lang="en-GB" baseline="0"/>
              <a:t> normalised 743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'743'!$O$2:$O$113</c:f>
              <c:numCache>
                <c:formatCode>General</c:formatCode>
                <c:ptCount val="108"/>
                <c:pt idx="0">
                  <c:v>411.07919601593619</c:v>
                </c:pt>
                <c:pt idx="1">
                  <c:v>414.46894877589455</c:v>
                </c:pt>
                <c:pt idx="2">
                  <c:v>491.64888562367867</c:v>
                </c:pt>
                <c:pt idx="3">
                  <c:v>476.9825831013917</c:v>
                </c:pt>
                <c:pt idx="4">
                  <c:v>475.77223641851106</c:v>
                </c:pt>
                <c:pt idx="5">
                  <c:v>481.28884279918861</c:v>
                </c:pt>
                <c:pt idx="6">
                  <c:v>521.64265394190875</c:v>
                </c:pt>
                <c:pt idx="7">
                  <c:v>517.01116012396699</c:v>
                </c:pt>
                <c:pt idx="8">
                  <c:v>531.45448937499998</c:v>
                </c:pt>
                <c:pt idx="9">
                  <c:v>512.91828377281945</c:v>
                </c:pt>
                <c:pt idx="10">
                  <c:v>464.01196978131213</c:v>
                </c:pt>
                <c:pt idx="11">
                  <c:v>510.99603430962338</c:v>
                </c:pt>
                <c:pt idx="12">
                  <c:v>524.59986573275853</c:v>
                </c:pt>
                <c:pt idx="13">
                  <c:v>487.98742854209445</c:v>
                </c:pt>
                <c:pt idx="14">
                  <c:v>508.03613615221991</c:v>
                </c:pt>
                <c:pt idx="15">
                  <c:v>447.93708356713432</c:v>
                </c:pt>
                <c:pt idx="16">
                  <c:v>447.43692515592511</c:v>
                </c:pt>
                <c:pt idx="17">
                  <c:v>425.86685627615066</c:v>
                </c:pt>
                <c:pt idx="18">
                  <c:v>445.45894036144574</c:v>
                </c:pt>
                <c:pt idx="19">
                  <c:v>445.33349233954453</c:v>
                </c:pt>
                <c:pt idx="20">
                  <c:v>451.26176184738955</c:v>
                </c:pt>
                <c:pt idx="21">
                  <c:v>465.32506242171189</c:v>
                </c:pt>
                <c:pt idx="22">
                  <c:v>447.58200840336133</c:v>
                </c:pt>
                <c:pt idx="23">
                  <c:v>460.46382292490119</c:v>
                </c:pt>
                <c:pt idx="24">
                  <c:v>475.83849565217395</c:v>
                </c:pt>
                <c:pt idx="25">
                  <c:v>426.35593144016224</c:v>
                </c:pt>
                <c:pt idx="26">
                  <c:v>446.41042413793099</c:v>
                </c:pt>
                <c:pt idx="27">
                  <c:v>453.89135865580442</c:v>
                </c:pt>
                <c:pt idx="28">
                  <c:v>456.47295850202426</c:v>
                </c:pt>
                <c:pt idx="29">
                  <c:v>434.46886208333336</c:v>
                </c:pt>
                <c:pt idx="30">
                  <c:v>483.50625062761497</c:v>
                </c:pt>
                <c:pt idx="31">
                  <c:v>507.66995375494065</c:v>
                </c:pt>
                <c:pt idx="32">
                  <c:v>521.73692177419355</c:v>
                </c:pt>
                <c:pt idx="33">
                  <c:v>519.41475149572648</c:v>
                </c:pt>
                <c:pt idx="34">
                  <c:v>515.02891725571726</c:v>
                </c:pt>
                <c:pt idx="35">
                  <c:v>487.75109283018867</c:v>
                </c:pt>
                <c:pt idx="36">
                  <c:v>537.08279395833335</c:v>
                </c:pt>
                <c:pt idx="37">
                  <c:v>552.94432825203251</c:v>
                </c:pt>
                <c:pt idx="38">
                  <c:v>482.01342479508202</c:v>
                </c:pt>
                <c:pt idx="39">
                  <c:v>455.89057626774843</c:v>
                </c:pt>
                <c:pt idx="40">
                  <c:v>454.91412775590544</c:v>
                </c:pt>
                <c:pt idx="41">
                  <c:v>476.99986112224451</c:v>
                </c:pt>
                <c:pt idx="42">
                  <c:v>465.58040345528457</c:v>
                </c:pt>
                <c:pt idx="43">
                  <c:v>385.44289797570849</c:v>
                </c:pt>
                <c:pt idx="44">
                  <c:v>396.28585792682929</c:v>
                </c:pt>
                <c:pt idx="45">
                  <c:v>375.93480715705766</c:v>
                </c:pt>
                <c:pt idx="46">
                  <c:v>411.22420705128206</c:v>
                </c:pt>
                <c:pt idx="47">
                  <c:v>417.44799114470851</c:v>
                </c:pt>
                <c:pt idx="48">
                  <c:v>386.80148922155689</c:v>
                </c:pt>
                <c:pt idx="49">
                  <c:v>408.76080542299343</c:v>
                </c:pt>
                <c:pt idx="50">
                  <c:v>378.31672352941172</c:v>
                </c:pt>
                <c:pt idx="51">
                  <c:v>423.84548611111109</c:v>
                </c:pt>
                <c:pt idx="52">
                  <c:v>387.54537590822173</c:v>
                </c:pt>
                <c:pt idx="53">
                  <c:v>395.06325345911949</c:v>
                </c:pt>
                <c:pt idx="54">
                  <c:v>405.96373243243244</c:v>
                </c:pt>
                <c:pt idx="55">
                  <c:v>394.61888522267208</c:v>
                </c:pt>
                <c:pt idx="56">
                  <c:v>398.28715131313129</c:v>
                </c:pt>
                <c:pt idx="57">
                  <c:v>401.5470548179872</c:v>
                </c:pt>
                <c:pt idx="58">
                  <c:v>430.77845523012553</c:v>
                </c:pt>
                <c:pt idx="59">
                  <c:v>430.55991188118816</c:v>
                </c:pt>
                <c:pt idx="60">
                  <c:v>484.71000301724143</c:v>
                </c:pt>
                <c:pt idx="61">
                  <c:v>503.97406515463922</c:v>
                </c:pt>
                <c:pt idx="62">
                  <c:v>438.88383339449535</c:v>
                </c:pt>
                <c:pt idx="63">
                  <c:v>439.83377307692302</c:v>
                </c:pt>
                <c:pt idx="64">
                  <c:v>479.25440650759214</c:v>
                </c:pt>
                <c:pt idx="65">
                  <c:v>473.69725931174088</c:v>
                </c:pt>
                <c:pt idx="66">
                  <c:v>506.38469729166667</c:v>
                </c:pt>
                <c:pt idx="67">
                  <c:v>455.11213063583818</c:v>
                </c:pt>
                <c:pt idx="68">
                  <c:v>481.72234228329813</c:v>
                </c:pt>
                <c:pt idx="69">
                  <c:v>458.33856744639377</c:v>
                </c:pt>
                <c:pt idx="70">
                  <c:v>453.41824785847302</c:v>
                </c:pt>
                <c:pt idx="71">
                  <c:v>424.04890000000006</c:v>
                </c:pt>
                <c:pt idx="72">
                  <c:v>446.29386527196652</c:v>
                </c:pt>
                <c:pt idx="73">
                  <c:v>429.53643347107436</c:v>
                </c:pt>
                <c:pt idx="74">
                  <c:v>425.10853785425098</c:v>
                </c:pt>
                <c:pt idx="75">
                  <c:v>424.60157509960152</c:v>
                </c:pt>
                <c:pt idx="76">
                  <c:v>458.73774238683131</c:v>
                </c:pt>
                <c:pt idx="77">
                  <c:v>429.71110833333336</c:v>
                </c:pt>
                <c:pt idx="78">
                  <c:v>442.62732309236947</c:v>
                </c:pt>
                <c:pt idx="79">
                  <c:v>447.62635391969405</c:v>
                </c:pt>
                <c:pt idx="80">
                  <c:v>426.90304220000002</c:v>
                </c:pt>
                <c:pt idx="81">
                  <c:v>425.20126756198346</c:v>
                </c:pt>
                <c:pt idx="82">
                  <c:v>394.14060563380286</c:v>
                </c:pt>
                <c:pt idx="83">
                  <c:v>439.73440079207927</c:v>
                </c:pt>
                <c:pt idx="84">
                  <c:v>424.01096091269841</c:v>
                </c:pt>
                <c:pt idx="85">
                  <c:v>439.67226764091862</c:v>
                </c:pt>
                <c:pt idx="86">
                  <c:v>461.91263951120158</c:v>
                </c:pt>
                <c:pt idx="87">
                  <c:v>466.70849574036504</c:v>
                </c:pt>
                <c:pt idx="88">
                  <c:v>485.90721779141097</c:v>
                </c:pt>
                <c:pt idx="89">
                  <c:v>435.70067197580642</c:v>
                </c:pt>
                <c:pt idx="90">
                  <c:v>398.91287609489052</c:v>
                </c:pt>
                <c:pt idx="91">
                  <c:v>523.60557747933888</c:v>
                </c:pt>
                <c:pt idx="92">
                  <c:v>506.46279679358719</c:v>
                </c:pt>
                <c:pt idx="93">
                  <c:v>495.17166819085492</c:v>
                </c:pt>
                <c:pt idx="94">
                  <c:v>481.68931945606687</c:v>
                </c:pt>
                <c:pt idx="95">
                  <c:v>440.83055020161288</c:v>
                </c:pt>
                <c:pt idx="96">
                  <c:v>501.55383380566803</c:v>
                </c:pt>
                <c:pt idx="97">
                  <c:v>528.47958302658481</c:v>
                </c:pt>
                <c:pt idx="98">
                  <c:v>525.86752033195023</c:v>
                </c:pt>
                <c:pt idx="99">
                  <c:v>501.32836701244821</c:v>
                </c:pt>
                <c:pt idx="100">
                  <c:v>463.64297593688366</c:v>
                </c:pt>
                <c:pt idx="101">
                  <c:v>479.03823190661484</c:v>
                </c:pt>
                <c:pt idx="102">
                  <c:v>475.00202389558228</c:v>
                </c:pt>
                <c:pt idx="103">
                  <c:v>443.6337279441118</c:v>
                </c:pt>
                <c:pt idx="104">
                  <c:v>448.10915750528545</c:v>
                </c:pt>
                <c:pt idx="105">
                  <c:v>432.14462597938143</c:v>
                </c:pt>
                <c:pt idx="106">
                  <c:v>430.7405022357724</c:v>
                </c:pt>
                <c:pt idx="107">
                  <c:v>435.33401354166671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D-459E-AA15-533C6BDF5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91168"/>
        <c:axId val="523688256"/>
      </c:scatterChart>
      <c:valAx>
        <c:axId val="5236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  <a:r>
                  <a:rPr lang="en-GB" baseline="0"/>
                  <a:t> #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88256"/>
        <c:crosses val="autoZero"/>
        <c:crossBetween val="midCat"/>
      </c:valAx>
      <c:valAx>
        <c:axId val="5236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9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285750</xdr:colOff>
      <xdr:row>86</xdr:row>
      <xdr:rowOff>100012</xdr:rowOff>
    </xdr:from>
    <xdr:to>
      <xdr:col>28</xdr:col>
      <xdr:colOff>590550</xdr:colOff>
      <xdr:row>100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D2E90-C4CD-4969-B1C9-8845A5FC3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990600</xdr:colOff>
      <xdr:row>79</xdr:row>
      <xdr:rowOff>157162</xdr:rowOff>
    </xdr:from>
    <xdr:to>
      <xdr:col>14</xdr:col>
      <xdr:colOff>228600</xdr:colOff>
      <xdr:row>94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A869D-EE82-4C42-AF13-A9AF92ED6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122" totalsRowCount="1">
  <autoFilter ref="A1:U121" xr:uid="{00000000-0009-0000-0100-000001000000}">
    <filterColumn colId="6">
      <filters>
        <filter val="PlateAgilent 1_Vial1"/>
        <filter val="PlateAgilent 1_Vial10"/>
        <filter val="PlateAgilent 1_Vial11"/>
        <filter val="PlateAgilent 1_Vial12"/>
        <filter val="PlateAgilent 1_Vial13"/>
        <filter val="PlateAgilent 1_Vial14"/>
        <filter val="PlateAgilent 1_Vial15"/>
        <filter val="PlateAgilent 1_Vial2"/>
        <filter val="PlateAgilent 1_Vial3"/>
        <filter val="PlateAgilent 1_Vial4"/>
        <filter val="PlateAgilent 1_Vial5"/>
        <filter val="PlateAgilent 1_Vial6"/>
        <filter val="PlateAgilent 1_Vial7"/>
        <filter val="PlateAgilent 1_Vial8"/>
        <filter val="PlateAgilent 1_Vial9"/>
        <filter val="PlateAgilent 2_Vial1"/>
        <filter val="PlateAgilent 2_Vial10"/>
        <filter val="PlateAgilent 2_Vial11"/>
        <filter val="PlateAgilent 2_Vial12"/>
        <filter val="PlateAgilent 2_Vial13"/>
        <filter val="PlateAgilent 2_Vial14"/>
        <filter val="PlateAgilent 2_Vial15"/>
        <filter val="PlateAgilent 2_Vial2"/>
        <filter val="PlateAgilent 2_Vial3"/>
        <filter val="PlateAgilent 2_Vial4"/>
        <filter val="PlateAgilent 2_Vial5"/>
        <filter val="PlateAgilent 2_Vial6"/>
        <filter val="PlateAgilent 2_Vial7"/>
        <filter val="PlateAgilent 2_Vial8"/>
        <filter val="PlateAgilent 2_Vial9"/>
        <filter val="PlateAgilent 3_Vial1"/>
        <filter val="PlateAgilent 3_Vial11"/>
        <filter val="PlateAgilent 3_Vial12"/>
        <filter val="PlateAgilent 3_Vial13"/>
        <filter val="PlateAgilent 3_Vial14"/>
        <filter val="PlateAgilent 3_Vial15"/>
        <filter val="PlateAgilent 3_Vial2"/>
        <filter val="PlateAgilent 3_Vial3"/>
        <filter val="PlateAgilent 3_Vial5"/>
        <filter val="PlateAgilent 3_Vial6"/>
        <filter val="PlateAgilent 3_Vial7"/>
        <filter val="PlateAgilent 3_Vial8"/>
        <filter val="PlateAgilent 3_Vial9"/>
        <filter val="PlateAgilent 4_Vial1"/>
        <filter val="PlateAgilent 4_Vial10"/>
        <filter val="PlateAgilent 4_Vial11"/>
        <filter val="PlateAgilent 4_Vial12"/>
        <filter val="PlateAgilent 4_Vial13"/>
        <filter val="PlateAgilent 4_Vial14"/>
        <filter val="PlateAgilent 4_Vial15"/>
        <filter val="PlateAgilent 4_Vial2"/>
        <filter val="PlateAgilent 4_Vial3"/>
        <filter val="PlateAgilent 4_Vial4"/>
        <filter val="PlateAgilent 4_Vial5"/>
        <filter val="PlateAgilent 4_Vial6"/>
        <filter val="PlateAgilent 4_Vial7"/>
        <filter val="PlateAgilent 4_Vial8"/>
        <filter val="PlateAgilent 4_Vial9"/>
        <filter val="PlateAgilent 5_Vial1"/>
        <filter val="PlateAgilent 5_Vial10"/>
        <filter val="PlateAgilent 5_Vial11"/>
        <filter val="PlateAgilent 5_Vial12"/>
        <filter val="PlateAgilent 5_Vial13"/>
        <filter val="PlateAgilent 5_Vial2"/>
        <filter val="PlateAgilent 5_Vial3"/>
        <filter val="PlateAgilent 5_Vial4"/>
        <filter val="PlateAgilent 5_Vial5"/>
        <filter val="PlateAgilent 5_Vial6"/>
        <filter val="PlateAgilent 5_Vial7"/>
        <filter val="PlateAgilent 5_Vial8"/>
        <filter val="PlateAgilent 5_Vial9"/>
        <filter val="PlateAgilent 6_Vial1"/>
        <filter val="PlateAgilent 6_Vial10"/>
        <filter val="PlateAgilent 6_Vial11"/>
        <filter val="PlateAgilent 6_Vial12"/>
        <filter val="PlateAgilent 6_Vial13"/>
        <filter val="PlateAgilent 6_Vial14"/>
        <filter val="PlateAgilent 6_Vial15"/>
        <filter val="PlateAgilent 6_Vial2"/>
        <filter val="PlateAgilent 6_Vial3"/>
        <filter val="PlateAgilent 6_Vial4"/>
        <filter val="PlateAgilent 6_Vial5"/>
        <filter val="PlateAgilent 6_Vial6"/>
        <filter val="PlateAgilent 6_Vial7"/>
        <filter val="PlateAgilent 6_Vial8"/>
        <filter val="PlateAgilent 6_Vial9"/>
        <filter val="PlateAgilent 7_Vial1"/>
        <filter val="PlateAgilent 7_Vial10"/>
        <filter val="PlateAgilent 7_Vial11"/>
        <filter val="PlateAgilent 7_Vial12"/>
        <filter val="PlateAgilent 7_Vial13"/>
        <filter val="PlateAgilent 7_Vial14"/>
        <filter val="PlateAgilent 7_Vial15"/>
        <filter val="PlateAgilent 7_Vial2"/>
        <filter val="PlateAgilent 7_Vial3"/>
        <filter val="PlateAgilent 7_Vial4"/>
        <filter val="PlateAgilent 7_Vial5"/>
        <filter val="PlateAgilent 7_Vial6"/>
        <filter val="PlateAgilent 7_Vial7"/>
        <filter val="PlateAgilent 7_Vial8"/>
        <filter val="PlateAgilent 7_Vial9"/>
        <filter val="PlateAgilent 8_Vial1"/>
        <filter val="PlateAgilent 8_Vial2"/>
        <filter val="PlateAgilent 8_Vial3"/>
        <filter val="PlateAgilent 8_Vial4"/>
        <filter val="PlateAgilent 8_Vial5"/>
        <filter val="PlateAgilent 8_Vial6"/>
        <filter val="PlateAgilent 8_Vial7"/>
      </filters>
    </filterColumn>
    <filterColumn colId="13">
      <customFilters>
        <customFilter operator="notEqual" val=" "/>
      </customFilters>
    </filterColumn>
  </autoFilter>
  <sortState xmlns:xlrd2="http://schemas.microsoft.com/office/spreadsheetml/2017/richdata2" ref="A2:U121">
    <sortCondition ref="H1:H121"/>
  </sortState>
  <tableColumns count="21">
    <tableColumn id="1" xr3:uid="{00000000-0010-0000-0000-000001000000}" name="form_id" totalsRowLabel="Total"/>
    <tableColumn id="2" xr3:uid="{00000000-0010-0000-0000-000002000000}" name="form_name"/>
    <tableColumn id="3" xr3:uid="{00000000-0010-0000-0000-000003000000}" name="form_status"/>
    <tableColumn id="4" xr3:uid="{00000000-0010-0000-0000-000004000000}" name="PCAT_Gee-pt/g-c3n4"/>
    <tableColumn id="5" xr3:uid="{00000000-0010-0000-0000-000005000000}" name="PCAT_Gee-T/M/W"/>
    <tableColumn id="6" xr3:uid="{00000000-0010-0000-0000-000006000000}" name="form_datetime" dataDxfId="1"/>
    <tableColumn id="7" xr3:uid="{00000000-0010-0000-0000-000007000000}" name="sample_name"/>
    <tableColumn id="8" xr3:uid="{00000000-0010-0000-0000-000008000000}" name="Plate"/>
    <tableColumn id="9" xr3:uid="{00000000-0010-0000-0000-000009000000}" name="Baratron Avg"/>
    <tableColumn id="10" xr3:uid="{00000000-0010-0000-0000-00000A000000}" name="calc % N2 Avg"/>
    <tableColumn id="11" xr3:uid="{00000000-0010-0000-0000-00000B000000}" name="calc % H2 Avg"/>
    <tableColumn id="12" xr3:uid="{00000000-0010-0000-0000-00000C000000}" name="calc % H2 2STD"/>
    <tableColumn id="13" xr3:uid="{00000000-0010-0000-0000-00000D000000}" name="calc % H2 umol"/>
    <tableColumn id="14" xr3:uid="{00000000-0010-0000-0000-00000E000000}" name="calc % H2 umol/h"/>
    <tableColumn id="21" xr3:uid="{00000000-0010-0000-0000-000015000000}" name="h2 umol/gh" totalsRowFunction="stdDev" dataDxfId="0">
      <calculatedColumnFormula>Table1[[#This Row],[calc % H2 umol/h]]/Table1[[#This Row],[PCAT_Gee-pt/g-c3n4]]</calculatedColumnFormula>
    </tableColumn>
    <tableColumn id="15" xr3:uid="{00000000-0010-0000-0000-00000F000000}" name="calc % O2 Avg"/>
    <tableColumn id="16" xr3:uid="{00000000-0010-0000-0000-000010000000}" name="calc % O2 2STD"/>
    <tableColumn id="17" xr3:uid="{00000000-0010-0000-0000-000011000000}" name="calc % O2 umol"/>
    <tableColumn id="18" xr3:uid="{00000000-0010-0000-0000-000012000000}" name="calc % O2 umol/h"/>
    <tableColumn id="19" xr3:uid="{00000000-0010-0000-0000-000013000000}" name="calc % Ar Avg"/>
    <tableColumn id="20" xr3:uid="{00000000-0010-0000-0000-000014000000}" name="calc % CO2 Avg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topLeftCell="F58" workbookViewId="0">
      <selection activeCell="R92" sqref="R92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21.5703125" customWidth="1"/>
    <col min="5" max="5" width="19.7109375" customWidth="1"/>
    <col min="6" max="6" width="16.5703125" customWidth="1"/>
    <col min="7" max="7" width="30" customWidth="1"/>
    <col min="9" max="9" width="14.42578125" customWidth="1"/>
    <col min="10" max="10" width="15" customWidth="1"/>
    <col min="11" max="11" width="14.85546875" customWidth="1"/>
    <col min="12" max="12" width="15.85546875" customWidth="1"/>
    <col min="13" max="13" width="16.140625" customWidth="1"/>
    <col min="14" max="15" width="18.140625" customWidth="1"/>
    <col min="16" max="16" width="15" customWidth="1"/>
    <col min="17" max="17" width="16" customWidth="1"/>
    <col min="18" max="18" width="16.28515625" customWidth="1"/>
    <col min="19" max="19" width="18.28515625" customWidth="1"/>
    <col min="20" max="20" width="14.5703125" customWidth="1"/>
    <col min="21" max="21" width="16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258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321087</v>
      </c>
      <c r="B2" t="s">
        <v>137</v>
      </c>
      <c r="C2" t="s">
        <v>21</v>
      </c>
      <c r="D2">
        <v>5.0200000000000002E-3</v>
      </c>
      <c r="E2">
        <v>5</v>
      </c>
      <c r="F2" s="1">
        <v>44307.026388888888</v>
      </c>
      <c r="G2" t="s">
        <v>138</v>
      </c>
      <c r="H2">
        <v>1</v>
      </c>
      <c r="I2">
        <v>0.94530199999999998</v>
      </c>
      <c r="J2">
        <v>92.744559370000005</v>
      </c>
      <c r="K2">
        <v>3.0284812240000001</v>
      </c>
      <c r="L2">
        <v>8.0243370999999994E-2</v>
      </c>
      <c r="M2">
        <v>8.2544702549999993</v>
      </c>
      <c r="N2">
        <v>2.0636175639999998</v>
      </c>
      <c r="O2">
        <f>Table1[[#This Row],[calc % H2 umol/h]]/Table1[[#This Row],[PCAT_Gee-pt/g-c3n4]]</f>
        <v>411.07919601593619</v>
      </c>
      <c r="P2">
        <v>3.1672746520000001</v>
      </c>
      <c r="Q2">
        <v>0.18427207800000001</v>
      </c>
      <c r="R2">
        <v>8.6327675389999996</v>
      </c>
      <c r="S2">
        <v>2.1581918849999999</v>
      </c>
      <c r="T2">
        <v>0.13281889699999999</v>
      </c>
      <c r="U2">
        <v>0.92686585799999999</v>
      </c>
    </row>
    <row r="3" spans="1:21" x14ac:dyDescent="0.25">
      <c r="A3">
        <v>321088</v>
      </c>
      <c r="B3" t="s">
        <v>139</v>
      </c>
      <c r="C3" t="s">
        <v>21</v>
      </c>
      <c r="D3">
        <v>5.3099999999999996E-3</v>
      </c>
      <c r="E3">
        <v>5</v>
      </c>
      <c r="F3" s="1">
        <v>44307.035416666666</v>
      </c>
      <c r="G3" t="s">
        <v>140</v>
      </c>
      <c r="H3">
        <v>1</v>
      </c>
      <c r="I3">
        <v>0.94530199999999998</v>
      </c>
      <c r="J3">
        <v>92.29462015</v>
      </c>
      <c r="K3">
        <v>3.2298487900000001</v>
      </c>
      <c r="L3">
        <v>6.0852310999999999E-2</v>
      </c>
      <c r="M3">
        <v>8.8033204729999994</v>
      </c>
      <c r="N3">
        <v>2.2008301179999998</v>
      </c>
      <c r="O3">
        <f>Table1[[#This Row],[calc % H2 umol/h]]/Table1[[#This Row],[PCAT_Gee-pt/g-c3n4]]</f>
        <v>414.46894877589455</v>
      </c>
      <c r="P3">
        <v>3.408306923</v>
      </c>
      <c r="Q3">
        <v>0.164763358</v>
      </c>
      <c r="R3">
        <v>9.2897284259999999</v>
      </c>
      <c r="S3">
        <v>2.322432107</v>
      </c>
      <c r="T3">
        <v>0.132079538</v>
      </c>
      <c r="U3">
        <v>0.93514459999999999</v>
      </c>
    </row>
    <row r="4" spans="1:21" x14ac:dyDescent="0.25">
      <c r="A4">
        <v>321089</v>
      </c>
      <c r="B4" t="s">
        <v>141</v>
      </c>
      <c r="C4" t="s">
        <v>21</v>
      </c>
      <c r="D4">
        <v>4.7299999999999998E-3</v>
      </c>
      <c r="E4">
        <v>5</v>
      </c>
      <c r="F4" s="1">
        <v>44307.044444444444</v>
      </c>
      <c r="G4" t="s">
        <v>142</v>
      </c>
      <c r="H4">
        <v>1</v>
      </c>
      <c r="I4">
        <v>0.94530199999999998</v>
      </c>
      <c r="J4">
        <v>92.031797580000003</v>
      </c>
      <c r="K4">
        <v>3.412808107</v>
      </c>
      <c r="L4">
        <v>4.8169523999999998E-2</v>
      </c>
      <c r="M4">
        <v>9.3019969140000001</v>
      </c>
      <c r="N4">
        <v>2.3254992290000001</v>
      </c>
      <c r="O4">
        <f>Table1[[#This Row],[calc % H2 umol/h]]/Table1[[#This Row],[PCAT_Gee-pt/g-c3n4]]</f>
        <v>491.64888562367867</v>
      </c>
      <c r="P4">
        <v>3.4872884829999999</v>
      </c>
      <c r="Q4">
        <v>0.169317257</v>
      </c>
      <c r="R4">
        <v>9.5050016549999992</v>
      </c>
      <c r="S4">
        <v>2.3762504139999998</v>
      </c>
      <c r="T4">
        <v>0.12908809500000001</v>
      </c>
      <c r="U4">
        <v>0.93901774000000005</v>
      </c>
    </row>
    <row r="5" spans="1:21" x14ac:dyDescent="0.25">
      <c r="A5">
        <v>321090</v>
      </c>
      <c r="B5" t="s">
        <v>143</v>
      </c>
      <c r="C5" t="s">
        <v>21</v>
      </c>
      <c r="D5">
        <v>5.0299999999999997E-3</v>
      </c>
      <c r="E5">
        <v>5</v>
      </c>
      <c r="F5" s="1">
        <v>44307.052777777775</v>
      </c>
      <c r="G5" t="s">
        <v>144</v>
      </c>
      <c r="H5">
        <v>1</v>
      </c>
      <c r="I5">
        <v>0.93975200000000003</v>
      </c>
      <c r="J5">
        <v>91.978628240000006</v>
      </c>
      <c r="K5">
        <v>3.521001225</v>
      </c>
      <c r="L5">
        <v>5.2083994000000002E-2</v>
      </c>
      <c r="M5">
        <v>9.5968895720000003</v>
      </c>
      <c r="N5">
        <v>2.3992223930000001</v>
      </c>
      <c r="O5">
        <f>Table1[[#This Row],[calc % H2 umol/h]]/Table1[[#This Row],[PCAT_Gee-pt/g-c3n4]]</f>
        <v>476.9825831013917</v>
      </c>
      <c r="P5">
        <v>3.4645150920000001</v>
      </c>
      <c r="Q5">
        <v>0.16333223899999999</v>
      </c>
      <c r="R5">
        <v>9.4429301880000001</v>
      </c>
      <c r="S5">
        <v>2.360732547</v>
      </c>
      <c r="T5">
        <v>0.1218419</v>
      </c>
      <c r="U5">
        <v>0.91401354199999996</v>
      </c>
    </row>
    <row r="6" spans="1:21" x14ac:dyDescent="0.25">
      <c r="A6">
        <v>321091</v>
      </c>
      <c r="B6" t="s">
        <v>145</v>
      </c>
      <c r="C6" t="s">
        <v>21</v>
      </c>
      <c r="D6">
        <v>4.9699999999999996E-3</v>
      </c>
      <c r="E6">
        <v>5</v>
      </c>
      <c r="F6" s="1">
        <v>44307.061805555553</v>
      </c>
      <c r="G6" t="s">
        <v>146</v>
      </c>
      <c r="H6">
        <v>1</v>
      </c>
      <c r="I6">
        <v>0.93420199999999998</v>
      </c>
      <c r="J6">
        <v>92.073482720000001</v>
      </c>
      <c r="K6">
        <v>3.4701732199999999</v>
      </c>
      <c r="L6">
        <v>4.0214547000000003E-2</v>
      </c>
      <c r="M6">
        <v>9.4583520579999991</v>
      </c>
      <c r="N6">
        <v>2.3645880149999998</v>
      </c>
      <c r="O6">
        <f>Table1[[#This Row],[calc % H2 umol/h]]/Table1[[#This Row],[PCAT_Gee-pt/g-c3n4]]</f>
        <v>475.77223641851106</v>
      </c>
      <c r="P6">
        <v>3.4431490340000002</v>
      </c>
      <c r="Q6">
        <v>0.16688080399999999</v>
      </c>
      <c r="R6">
        <v>9.3846945650000002</v>
      </c>
      <c r="S6">
        <v>2.346173641</v>
      </c>
      <c r="T6">
        <v>0.11799446700000001</v>
      </c>
      <c r="U6">
        <v>0.89520056000000003</v>
      </c>
    </row>
    <row r="7" spans="1:21" x14ac:dyDescent="0.25">
      <c r="A7">
        <v>321092</v>
      </c>
      <c r="B7" t="s">
        <v>147</v>
      </c>
      <c r="C7" t="s">
        <v>21</v>
      </c>
      <c r="D7">
        <v>4.9300000000000004E-3</v>
      </c>
      <c r="E7">
        <v>5</v>
      </c>
      <c r="F7" s="1">
        <v>44307.070138888892</v>
      </c>
      <c r="G7" t="s">
        <v>148</v>
      </c>
      <c r="H7">
        <v>1</v>
      </c>
      <c r="I7">
        <v>1.01227</v>
      </c>
      <c r="J7">
        <v>92.067401910000001</v>
      </c>
      <c r="K7">
        <v>3.48215728</v>
      </c>
      <c r="L7">
        <v>4.3171731999999997E-2</v>
      </c>
      <c r="M7">
        <v>9.4910159780000001</v>
      </c>
      <c r="N7">
        <v>2.3727539950000001</v>
      </c>
      <c r="O7">
        <f>Table1[[#This Row],[calc % H2 umol/h]]/Table1[[#This Row],[PCAT_Gee-pt/g-c3n4]]</f>
        <v>481.28884279918861</v>
      </c>
      <c r="P7">
        <v>3.4362908929999998</v>
      </c>
      <c r="Q7">
        <v>0.154157353</v>
      </c>
      <c r="R7">
        <v>9.3660019200000004</v>
      </c>
      <c r="S7">
        <v>2.3415004800000001</v>
      </c>
      <c r="T7">
        <v>0.115777823</v>
      </c>
      <c r="U7">
        <v>0.89837209100000004</v>
      </c>
    </row>
    <row r="8" spans="1:21" x14ac:dyDescent="0.25">
      <c r="A8">
        <v>321093</v>
      </c>
      <c r="B8" t="s">
        <v>149</v>
      </c>
      <c r="C8" t="s">
        <v>21</v>
      </c>
      <c r="D8">
        <v>4.8199999999999996E-3</v>
      </c>
      <c r="E8">
        <v>5</v>
      </c>
      <c r="F8" s="1">
        <v>44307.07916666667</v>
      </c>
      <c r="G8" t="s">
        <v>150</v>
      </c>
      <c r="H8">
        <v>1</v>
      </c>
      <c r="I8">
        <v>0.99832699999999996</v>
      </c>
      <c r="J8">
        <v>91.714021840000001</v>
      </c>
      <c r="K8">
        <v>3.6899102589999999</v>
      </c>
      <c r="L8">
        <v>4.7000615000000003E-2</v>
      </c>
      <c r="M8">
        <v>10.057270369999999</v>
      </c>
      <c r="N8">
        <v>2.5143175919999998</v>
      </c>
      <c r="O8">
        <f>Table1[[#This Row],[calc % H2 umol/h]]/Table1[[#This Row],[PCAT_Gee-pt/g-c3n4]]</f>
        <v>521.64265394190875</v>
      </c>
      <c r="P8">
        <v>3.572025381</v>
      </c>
      <c r="Q8">
        <v>0.161569506</v>
      </c>
      <c r="R8">
        <v>9.7359617150000002</v>
      </c>
      <c r="S8">
        <v>2.4339904290000001</v>
      </c>
      <c r="T8">
        <v>0.11531433200000001</v>
      </c>
      <c r="U8">
        <v>0.90872819299999996</v>
      </c>
    </row>
    <row r="9" spans="1:21" x14ac:dyDescent="0.25">
      <c r="A9">
        <v>321094</v>
      </c>
      <c r="B9" t="s">
        <v>151</v>
      </c>
      <c r="C9" t="s">
        <v>21</v>
      </c>
      <c r="D9">
        <v>4.8399999999999997E-3</v>
      </c>
      <c r="E9">
        <v>5</v>
      </c>
      <c r="F9" s="1">
        <v>44307.087500000001</v>
      </c>
      <c r="G9" t="s">
        <v>152</v>
      </c>
      <c r="H9">
        <v>1</v>
      </c>
      <c r="I9">
        <v>1.0011000000000001</v>
      </c>
      <c r="J9">
        <v>91.765848790000007</v>
      </c>
      <c r="K9">
        <v>3.672323649</v>
      </c>
      <c r="L9">
        <v>4.2764492000000001E-2</v>
      </c>
      <c r="M9">
        <v>10.009336060000001</v>
      </c>
      <c r="N9">
        <v>2.5023340150000002</v>
      </c>
      <c r="O9">
        <f>Table1[[#This Row],[calc % H2 umol/h]]/Table1[[#This Row],[PCAT_Gee-pt/g-c3n4]]</f>
        <v>517.01116012396699</v>
      </c>
      <c r="P9">
        <v>3.5509149849999999</v>
      </c>
      <c r="Q9">
        <v>0.16182027399999999</v>
      </c>
      <c r="R9">
        <v>9.6784229289999999</v>
      </c>
      <c r="S9">
        <v>2.419605732</v>
      </c>
      <c r="T9">
        <v>0.11395912599999999</v>
      </c>
      <c r="U9">
        <v>0.89695344600000004</v>
      </c>
    </row>
    <row r="10" spans="1:21" x14ac:dyDescent="0.25">
      <c r="A10">
        <v>321095</v>
      </c>
      <c r="B10" t="s">
        <v>153</v>
      </c>
      <c r="C10" t="s">
        <v>21</v>
      </c>
      <c r="D10">
        <v>4.7999999999999996E-3</v>
      </c>
      <c r="E10">
        <v>5</v>
      </c>
      <c r="F10" s="1">
        <v>44307.09652777778</v>
      </c>
      <c r="G10" t="s">
        <v>154</v>
      </c>
      <c r="H10">
        <v>1</v>
      </c>
      <c r="I10">
        <v>1.00387</v>
      </c>
      <c r="J10">
        <v>91.777122700000007</v>
      </c>
      <c r="K10">
        <v>3.7437167919999998</v>
      </c>
      <c r="L10">
        <v>5.0932054999999997E-2</v>
      </c>
      <c r="M10">
        <v>10.2039262</v>
      </c>
      <c r="N10">
        <v>2.5509815489999998</v>
      </c>
      <c r="O10">
        <f>Table1[[#This Row],[calc % H2 umol/h]]/Table1[[#This Row],[PCAT_Gee-pt/g-c3n4]]</f>
        <v>531.45448937499998</v>
      </c>
      <c r="P10">
        <v>3.4864937409999999</v>
      </c>
      <c r="Q10">
        <v>0.15758345600000001</v>
      </c>
      <c r="R10">
        <v>9.5028354959999994</v>
      </c>
      <c r="S10">
        <v>2.3757088739999999</v>
      </c>
      <c r="T10">
        <v>0.11243027999999999</v>
      </c>
      <c r="U10">
        <v>0.88023648200000004</v>
      </c>
    </row>
    <row r="11" spans="1:21" x14ac:dyDescent="0.25">
      <c r="A11">
        <v>321096</v>
      </c>
      <c r="B11" t="s">
        <v>155</v>
      </c>
      <c r="C11" t="s">
        <v>21</v>
      </c>
      <c r="D11">
        <v>4.9300000000000004E-3</v>
      </c>
      <c r="E11">
        <v>5</v>
      </c>
      <c r="F11" s="1">
        <v>44307.104861111111</v>
      </c>
      <c r="G11" t="s">
        <v>156</v>
      </c>
      <c r="H11">
        <v>1</v>
      </c>
      <c r="I11">
        <v>1.0011000000000001</v>
      </c>
      <c r="J11">
        <v>91.864072620000002</v>
      </c>
      <c r="K11">
        <v>3.7109984210000002</v>
      </c>
      <c r="L11">
        <v>4.5738454999999997E-2</v>
      </c>
      <c r="M11">
        <v>10.11474855</v>
      </c>
      <c r="N11">
        <v>2.5286871390000001</v>
      </c>
      <c r="O11">
        <f>Table1[[#This Row],[calc % H2 umol/h]]/Table1[[#This Row],[PCAT_Gee-pt/g-c3n4]]</f>
        <v>512.91828377281945</v>
      </c>
      <c r="P11">
        <v>3.447359574</v>
      </c>
      <c r="Q11">
        <v>0.14445319000000001</v>
      </c>
      <c r="R11">
        <v>9.3961708700000006</v>
      </c>
      <c r="S11">
        <v>2.3490427180000002</v>
      </c>
      <c r="T11">
        <v>0.111470768</v>
      </c>
      <c r="U11">
        <v>0.86609861600000004</v>
      </c>
    </row>
    <row r="12" spans="1:21" x14ac:dyDescent="0.25">
      <c r="A12">
        <v>321097</v>
      </c>
      <c r="B12" t="s">
        <v>157</v>
      </c>
      <c r="C12" t="s">
        <v>21</v>
      </c>
      <c r="D12">
        <v>5.0299999999999997E-3</v>
      </c>
      <c r="E12">
        <v>5</v>
      </c>
      <c r="F12" s="1">
        <v>44307.113888888889</v>
      </c>
      <c r="G12" t="s">
        <v>158</v>
      </c>
      <c r="H12">
        <v>1</v>
      </c>
      <c r="I12">
        <v>0.98437699999999995</v>
      </c>
      <c r="J12">
        <v>92.303604829999998</v>
      </c>
      <c r="K12">
        <v>3.4252544469999999</v>
      </c>
      <c r="L12">
        <v>4.1425381999999997E-2</v>
      </c>
      <c r="M12">
        <v>9.3359208309999993</v>
      </c>
      <c r="N12">
        <v>2.3339802079999998</v>
      </c>
      <c r="O12">
        <f>Table1[[#This Row],[calc % H2 umol/h]]/Table1[[#This Row],[PCAT_Gee-pt/g-c3n4]]</f>
        <v>464.01196978131213</v>
      </c>
      <c r="P12">
        <v>3.3336807290000001</v>
      </c>
      <c r="Q12">
        <v>0.15641827899999999</v>
      </c>
      <c r="R12">
        <v>9.08632624</v>
      </c>
      <c r="S12">
        <v>2.27158156</v>
      </c>
      <c r="T12">
        <v>0.110772836</v>
      </c>
      <c r="U12">
        <v>0.82668715500000001</v>
      </c>
    </row>
    <row r="13" spans="1:21" x14ac:dyDescent="0.25">
      <c r="A13">
        <v>321098</v>
      </c>
      <c r="B13" t="s">
        <v>159</v>
      </c>
      <c r="C13" t="s">
        <v>21</v>
      </c>
      <c r="D13">
        <v>4.7800000000000004E-3</v>
      </c>
      <c r="E13">
        <v>5</v>
      </c>
      <c r="F13" s="1">
        <v>44307.122916666667</v>
      </c>
      <c r="G13" t="s">
        <v>160</v>
      </c>
      <c r="H13">
        <v>1</v>
      </c>
      <c r="I13">
        <v>0.99000200000000005</v>
      </c>
      <c r="J13">
        <v>92.192113039999995</v>
      </c>
      <c r="K13">
        <v>3.584603268</v>
      </c>
      <c r="L13">
        <v>5.0693469999999997E-2</v>
      </c>
      <c r="M13">
        <v>9.7702441780000004</v>
      </c>
      <c r="N13">
        <v>2.4425610440000001</v>
      </c>
      <c r="O13">
        <f>Table1[[#This Row],[calc % H2 umol/h]]/Table1[[#This Row],[PCAT_Gee-pt/g-c3n4]]</f>
        <v>510.99603430962338</v>
      </c>
      <c r="P13">
        <v>3.2891893680000002</v>
      </c>
      <c r="Q13">
        <v>0.14545480199999999</v>
      </c>
      <c r="R13">
        <v>8.9650599730000007</v>
      </c>
      <c r="S13">
        <v>2.2412649930000001</v>
      </c>
      <c r="T13">
        <v>0.109465988</v>
      </c>
      <c r="U13">
        <v>0.82462833999999996</v>
      </c>
    </row>
    <row r="14" spans="1:21" x14ac:dyDescent="0.25">
      <c r="A14">
        <v>321099</v>
      </c>
      <c r="B14" t="s">
        <v>161</v>
      </c>
      <c r="C14" t="s">
        <v>21</v>
      </c>
      <c r="D14">
        <v>4.64E-3</v>
      </c>
      <c r="E14">
        <v>5</v>
      </c>
      <c r="F14" s="1">
        <v>44307.131249999999</v>
      </c>
      <c r="G14" t="s">
        <v>162</v>
      </c>
      <c r="H14">
        <v>1</v>
      </c>
      <c r="I14">
        <v>0.98715200000000003</v>
      </c>
      <c r="J14">
        <v>92.221709610000005</v>
      </c>
      <c r="K14">
        <v>3.5722498420000002</v>
      </c>
      <c r="L14">
        <v>4.7086847000000001E-2</v>
      </c>
      <c r="M14">
        <v>9.7365735089999994</v>
      </c>
      <c r="N14">
        <v>2.4341433769999998</v>
      </c>
      <c r="O14">
        <f>Table1[[#This Row],[calc % H2 umol/h]]/Table1[[#This Row],[PCAT_Gee-pt/g-c3n4]]</f>
        <v>524.59986573275853</v>
      </c>
      <c r="P14">
        <v>3.2770652259999999</v>
      </c>
      <c r="Q14">
        <v>0.15153704100000001</v>
      </c>
      <c r="R14">
        <v>8.9320142439999994</v>
      </c>
      <c r="S14">
        <v>2.2330035609999999</v>
      </c>
      <c r="T14">
        <v>0.10963405900000001</v>
      </c>
      <c r="U14">
        <v>0.81934126699999998</v>
      </c>
    </row>
    <row r="15" spans="1:21" x14ac:dyDescent="0.25">
      <c r="A15">
        <v>321100</v>
      </c>
      <c r="B15" t="s">
        <v>163</v>
      </c>
      <c r="C15" t="s">
        <v>21</v>
      </c>
      <c r="D15">
        <v>4.8700000000000002E-3</v>
      </c>
      <c r="E15">
        <v>5</v>
      </c>
      <c r="F15" s="1">
        <v>44307.140277777777</v>
      </c>
      <c r="G15" t="s">
        <v>164</v>
      </c>
      <c r="H15">
        <v>1</v>
      </c>
      <c r="I15">
        <v>0.98437699999999995</v>
      </c>
      <c r="J15">
        <v>92.342392500000003</v>
      </c>
      <c r="K15">
        <v>3.4876529700000001</v>
      </c>
      <c r="L15">
        <v>3.8786095E-2</v>
      </c>
      <c r="M15">
        <v>9.5059951070000004</v>
      </c>
      <c r="N15">
        <v>2.3764987770000001</v>
      </c>
      <c r="O15">
        <f>Table1[[#This Row],[calc % H2 umol/h]]/Table1[[#This Row],[PCAT_Gee-pt/g-c3n4]]</f>
        <v>487.98742854209445</v>
      </c>
      <c r="P15">
        <v>3.2478525720000002</v>
      </c>
      <c r="Q15">
        <v>0.15725671799999999</v>
      </c>
      <c r="R15">
        <v>8.8523918300000002</v>
      </c>
      <c r="S15">
        <v>2.2130979580000001</v>
      </c>
      <c r="T15">
        <v>0.109296025</v>
      </c>
      <c r="U15">
        <v>0.81280593300000004</v>
      </c>
    </row>
    <row r="16" spans="1:21" x14ac:dyDescent="0.25">
      <c r="A16">
        <v>321101</v>
      </c>
      <c r="B16" t="s">
        <v>165</v>
      </c>
      <c r="C16" t="s">
        <v>21</v>
      </c>
      <c r="D16">
        <v>4.7299999999999998E-3</v>
      </c>
      <c r="E16">
        <v>5</v>
      </c>
      <c r="F16" s="1">
        <v>44307.148611111108</v>
      </c>
      <c r="G16" t="s">
        <v>166</v>
      </c>
      <c r="H16">
        <v>1</v>
      </c>
      <c r="I16">
        <v>0.978827</v>
      </c>
      <c r="J16">
        <v>92.37103698</v>
      </c>
      <c r="K16">
        <v>3.5265611200000002</v>
      </c>
      <c r="L16">
        <v>4.1678912999999998E-2</v>
      </c>
      <c r="M16">
        <v>9.6120436970000007</v>
      </c>
      <c r="N16">
        <v>2.4030109240000002</v>
      </c>
      <c r="O16">
        <f>Table1[[#This Row],[calc % H2 umol/h]]/Table1[[#This Row],[PCAT_Gee-pt/g-c3n4]]</f>
        <v>508.03613615221991</v>
      </c>
      <c r="P16">
        <v>3.1978905279999998</v>
      </c>
      <c r="Q16">
        <v>0.14970914900000001</v>
      </c>
      <c r="R16">
        <v>8.7162145930000001</v>
      </c>
      <c r="S16">
        <v>2.179053648</v>
      </c>
      <c r="T16">
        <v>0.10884300700000001</v>
      </c>
      <c r="U16">
        <v>0.79566836299999999</v>
      </c>
    </row>
    <row r="17" spans="1:21" x14ac:dyDescent="0.25">
      <c r="A17">
        <v>321027</v>
      </c>
      <c r="B17" t="s">
        <v>20</v>
      </c>
      <c r="C17" t="s">
        <v>21</v>
      </c>
      <c r="D17">
        <v>4.9899999999999996E-3</v>
      </c>
      <c r="E17">
        <v>5</v>
      </c>
      <c r="F17" s="1">
        <v>44307.158333333333</v>
      </c>
      <c r="G17" t="s">
        <v>22</v>
      </c>
      <c r="H17">
        <v>2</v>
      </c>
      <c r="I17">
        <v>0.98160199999999997</v>
      </c>
      <c r="J17">
        <v>92.633775880000002</v>
      </c>
      <c r="K17">
        <v>3.2802975050000001</v>
      </c>
      <c r="L17">
        <v>3.4618172000000003E-2</v>
      </c>
      <c r="M17">
        <v>8.9408241860000004</v>
      </c>
      <c r="N17">
        <v>2.2352060470000001</v>
      </c>
      <c r="O17">
        <f>Table1[[#This Row],[calc % H2 umol/h]]/Table1[[#This Row],[PCAT_Gee-pt/g-c3n4]]</f>
        <v>447.93708356713432</v>
      </c>
      <c r="P17">
        <v>3.185198046</v>
      </c>
      <c r="Q17">
        <v>0.15724195799999999</v>
      </c>
      <c r="R17">
        <v>8.6816197890000009</v>
      </c>
      <c r="S17">
        <v>2.1704049470000002</v>
      </c>
      <c r="T17">
        <v>0.10952302</v>
      </c>
      <c r="U17">
        <v>0.79120555199999998</v>
      </c>
    </row>
    <row r="18" spans="1:21" x14ac:dyDescent="0.25">
      <c r="A18">
        <v>321028</v>
      </c>
      <c r="B18" t="s">
        <v>23</v>
      </c>
      <c r="C18" t="s">
        <v>21</v>
      </c>
      <c r="D18">
        <v>4.81E-3</v>
      </c>
      <c r="E18">
        <v>5</v>
      </c>
      <c r="F18" s="1">
        <v>44307.167361111111</v>
      </c>
      <c r="G18" t="s">
        <v>24</v>
      </c>
      <c r="H18">
        <v>2</v>
      </c>
      <c r="I18">
        <v>0.98715200000000003</v>
      </c>
      <c r="J18">
        <v>92.769023129999994</v>
      </c>
      <c r="K18">
        <v>3.158439542</v>
      </c>
      <c r="L18">
        <v>3.8905829000000003E-2</v>
      </c>
      <c r="M18">
        <v>8.6086864399999996</v>
      </c>
      <c r="N18">
        <v>2.1521716099999999</v>
      </c>
      <c r="O18">
        <f>Table1[[#This Row],[calc % H2 umol/h]]/Table1[[#This Row],[PCAT_Gee-pt/g-c3n4]]</f>
        <v>447.43692515592511</v>
      </c>
      <c r="P18">
        <v>3.1724941800000002</v>
      </c>
      <c r="Q18">
        <v>0.15146568899999999</v>
      </c>
      <c r="R18">
        <v>8.6469939559999993</v>
      </c>
      <c r="S18">
        <v>2.1617484889999998</v>
      </c>
      <c r="T18">
        <v>0.10987272300000001</v>
      </c>
      <c r="U18">
        <v>0.79017043099999995</v>
      </c>
    </row>
    <row r="19" spans="1:21" x14ac:dyDescent="0.25">
      <c r="A19">
        <v>321029</v>
      </c>
      <c r="B19" t="s">
        <v>25</v>
      </c>
      <c r="C19" t="s">
        <v>21</v>
      </c>
      <c r="D19">
        <v>4.7800000000000004E-3</v>
      </c>
      <c r="E19">
        <v>5</v>
      </c>
      <c r="F19" s="1">
        <v>44307.175694444442</v>
      </c>
      <c r="G19" t="s">
        <v>26</v>
      </c>
      <c r="H19">
        <v>2</v>
      </c>
      <c r="I19">
        <v>0.978827</v>
      </c>
      <c r="J19">
        <v>92.941455439999999</v>
      </c>
      <c r="K19">
        <v>2.9874277330000001</v>
      </c>
      <c r="L19">
        <v>3.1269079999999998E-2</v>
      </c>
      <c r="M19">
        <v>8.1425742920000008</v>
      </c>
      <c r="N19">
        <v>2.0356435730000002</v>
      </c>
      <c r="O19">
        <f>Table1[[#This Row],[calc % H2 umol/h]]/Table1[[#This Row],[PCAT_Gee-pt/g-c3n4]]</f>
        <v>425.86685627615066</v>
      </c>
      <c r="P19">
        <v>3.170987717</v>
      </c>
      <c r="Q19">
        <v>0.152190243</v>
      </c>
      <c r="R19">
        <v>8.6428879189999996</v>
      </c>
      <c r="S19">
        <v>2.1607219799999999</v>
      </c>
      <c r="T19">
        <v>0.109449411</v>
      </c>
      <c r="U19">
        <v>0.79067969800000004</v>
      </c>
    </row>
    <row r="20" spans="1:21" hidden="1" x14ac:dyDescent="0.25">
      <c r="A20">
        <v>321045</v>
      </c>
      <c r="B20" t="s">
        <v>57</v>
      </c>
      <c r="C20" t="s">
        <v>21</v>
      </c>
      <c r="D20">
        <v>4.8500000000000001E-3</v>
      </c>
      <c r="E20">
        <v>5</v>
      </c>
      <c r="O20">
        <f>Table1[[#This Row],[calc % H2 umol/h]]/Table1[[#This Row],[PCAT_Gee-pt/g-c3n4]]</f>
        <v>0</v>
      </c>
    </row>
    <row r="21" spans="1:21" x14ac:dyDescent="0.25">
      <c r="A21">
        <v>321030</v>
      </c>
      <c r="B21" t="s">
        <v>27</v>
      </c>
      <c r="C21" t="s">
        <v>21</v>
      </c>
      <c r="D21">
        <v>4.9800000000000001E-3</v>
      </c>
      <c r="E21">
        <v>5</v>
      </c>
      <c r="F21" s="1">
        <v>44307.18472222222</v>
      </c>
      <c r="G21" t="s">
        <v>28</v>
      </c>
      <c r="H21">
        <v>2</v>
      </c>
      <c r="I21">
        <v>0.978827</v>
      </c>
      <c r="J21">
        <v>92.692242820000004</v>
      </c>
      <c r="K21">
        <v>3.2556123889999999</v>
      </c>
      <c r="L21">
        <v>4.2944692999999999E-2</v>
      </c>
      <c r="M21">
        <v>8.8735420929999993</v>
      </c>
      <c r="N21">
        <v>2.2183855229999998</v>
      </c>
      <c r="O21">
        <f>Table1[[#This Row],[calc % H2 umol/h]]/Table1[[#This Row],[PCAT_Gee-pt/g-c3n4]]</f>
        <v>445.45894036144574</v>
      </c>
      <c r="P21">
        <v>3.1568342459999998</v>
      </c>
      <c r="Q21">
        <v>0.14742132799999999</v>
      </c>
      <c r="R21">
        <v>8.6043110229999993</v>
      </c>
      <c r="S21">
        <v>2.1510777559999998</v>
      </c>
      <c r="T21">
        <v>0.109080288</v>
      </c>
      <c r="U21">
        <v>0.78623025499999999</v>
      </c>
    </row>
    <row r="22" spans="1:21" x14ac:dyDescent="0.25">
      <c r="A22">
        <v>321031</v>
      </c>
      <c r="B22" t="s">
        <v>29</v>
      </c>
      <c r="C22" t="s">
        <v>21</v>
      </c>
      <c r="D22">
        <v>4.8300000000000001E-3</v>
      </c>
      <c r="E22">
        <v>5</v>
      </c>
      <c r="F22" s="1">
        <v>44307.193749999999</v>
      </c>
      <c r="G22" t="s">
        <v>30</v>
      </c>
      <c r="H22">
        <v>2</v>
      </c>
      <c r="I22">
        <v>0.98160199999999997</v>
      </c>
      <c r="J22">
        <v>92.845982860000007</v>
      </c>
      <c r="K22">
        <v>3.15666256</v>
      </c>
      <c r="L22">
        <v>3.3533575000000003E-2</v>
      </c>
      <c r="M22">
        <v>8.6038430730000002</v>
      </c>
      <c r="N22">
        <v>2.150960768</v>
      </c>
      <c r="O22">
        <f>Table1[[#This Row],[calc % H2 umol/h]]/Table1[[#This Row],[PCAT_Gee-pt/g-c3n4]]</f>
        <v>445.33349233954453</v>
      </c>
      <c r="P22">
        <v>3.1206032760000002</v>
      </c>
      <c r="Q22">
        <v>0.15054909399999999</v>
      </c>
      <c r="R22">
        <v>8.5055593910000002</v>
      </c>
      <c r="S22">
        <v>2.1263898480000001</v>
      </c>
      <c r="T22">
        <v>0.107602479</v>
      </c>
      <c r="U22">
        <v>0.76914882299999998</v>
      </c>
    </row>
    <row r="23" spans="1:21" x14ac:dyDescent="0.25">
      <c r="A23">
        <v>321032</v>
      </c>
      <c r="B23" t="s">
        <v>31</v>
      </c>
      <c r="C23" t="s">
        <v>21</v>
      </c>
      <c r="D23">
        <v>4.9800000000000001E-3</v>
      </c>
      <c r="E23">
        <v>5</v>
      </c>
      <c r="F23" s="1">
        <v>44307.20208333333</v>
      </c>
      <c r="G23" t="s">
        <v>32</v>
      </c>
      <c r="H23">
        <v>2</v>
      </c>
      <c r="I23">
        <v>0.96765199999999996</v>
      </c>
      <c r="J23">
        <v>92.743758700000001</v>
      </c>
      <c r="K23">
        <v>3.2980219919999998</v>
      </c>
      <c r="L23">
        <v>3.8056631E-2</v>
      </c>
      <c r="M23">
        <v>8.9891342939999994</v>
      </c>
      <c r="N23">
        <v>2.2472835739999999</v>
      </c>
      <c r="O23">
        <f>Table1[[#This Row],[calc % H2 umol/h]]/Table1[[#This Row],[PCAT_Gee-pt/g-c3n4]]</f>
        <v>451.26176184738955</v>
      </c>
      <c r="P23">
        <v>3.0907297539999998</v>
      </c>
      <c r="Q23">
        <v>0.14923191</v>
      </c>
      <c r="R23">
        <v>8.4241357069999996</v>
      </c>
      <c r="S23">
        <v>2.1060339269999999</v>
      </c>
      <c r="T23">
        <v>0.107537009</v>
      </c>
      <c r="U23">
        <v>0.75995254300000004</v>
      </c>
    </row>
    <row r="24" spans="1:21" x14ac:dyDescent="0.25">
      <c r="A24">
        <v>321033</v>
      </c>
      <c r="B24" t="s">
        <v>33</v>
      </c>
      <c r="C24" t="s">
        <v>21</v>
      </c>
      <c r="D24">
        <v>4.79E-3</v>
      </c>
      <c r="E24">
        <v>5</v>
      </c>
      <c r="F24" s="1">
        <v>44307.211111111108</v>
      </c>
      <c r="G24" t="s">
        <v>34</v>
      </c>
      <c r="H24">
        <v>2</v>
      </c>
      <c r="I24">
        <v>0.96487699999999998</v>
      </c>
      <c r="J24">
        <v>92.728998309999994</v>
      </c>
      <c r="K24">
        <v>3.271053352</v>
      </c>
      <c r="L24">
        <v>4.4017557999999998E-2</v>
      </c>
      <c r="M24">
        <v>8.9156281970000002</v>
      </c>
      <c r="N24">
        <v>2.228907049</v>
      </c>
      <c r="O24">
        <f>Table1[[#This Row],[calc % H2 umol/h]]/Table1[[#This Row],[PCAT_Gee-pt/g-c3n4]]</f>
        <v>465.32506242171189</v>
      </c>
      <c r="P24">
        <v>3.120691801</v>
      </c>
      <c r="Q24">
        <v>0.157175326</v>
      </c>
      <c r="R24">
        <v>8.5058006759999998</v>
      </c>
      <c r="S24">
        <v>2.1264501689999999</v>
      </c>
      <c r="T24">
        <v>0.107517898</v>
      </c>
      <c r="U24">
        <v>0.77173863499999995</v>
      </c>
    </row>
    <row r="25" spans="1:21" x14ac:dyDescent="0.25">
      <c r="A25">
        <v>321034</v>
      </c>
      <c r="B25" t="s">
        <v>35</v>
      </c>
      <c r="C25" t="s">
        <v>21</v>
      </c>
      <c r="D25">
        <v>4.7600000000000003E-3</v>
      </c>
      <c r="E25">
        <v>5</v>
      </c>
      <c r="F25" s="1">
        <v>44307.220138888886</v>
      </c>
      <c r="G25" t="s">
        <v>36</v>
      </c>
      <c r="H25">
        <v>2</v>
      </c>
      <c r="I25">
        <v>0.978827</v>
      </c>
      <c r="J25">
        <v>92.909039320000005</v>
      </c>
      <c r="K25">
        <v>3.1266210210000001</v>
      </c>
      <c r="L25">
        <v>3.4024284000000002E-2</v>
      </c>
      <c r="M25">
        <v>8.521961439</v>
      </c>
      <c r="N25">
        <v>2.13049036</v>
      </c>
      <c r="O25">
        <f>Table1[[#This Row],[calc % H2 umol/h]]/Table1[[#This Row],[PCAT_Gee-pt/g-c3n4]]</f>
        <v>447.58200840336133</v>
      </c>
      <c r="P25">
        <v>3.0926283140000002</v>
      </c>
      <c r="Q25">
        <v>0.15836031</v>
      </c>
      <c r="R25">
        <v>8.4293104490000008</v>
      </c>
      <c r="S25">
        <v>2.1073276120000002</v>
      </c>
      <c r="T25">
        <v>0.107652256</v>
      </c>
      <c r="U25">
        <v>0.76405908899999997</v>
      </c>
    </row>
    <row r="26" spans="1:21" hidden="1" x14ac:dyDescent="0.25">
      <c r="A26">
        <v>321051</v>
      </c>
      <c r="B26" t="s">
        <v>68</v>
      </c>
      <c r="C26" t="s">
        <v>21</v>
      </c>
      <c r="O26" t="e">
        <f>Table1[[#This Row],[calc % H2 umol/h]]/Table1[[#This Row],[PCAT_Gee-pt/g-c3n4]]</f>
        <v>#DIV/0!</v>
      </c>
    </row>
    <row r="27" spans="1:21" x14ac:dyDescent="0.25">
      <c r="A27">
        <v>321035</v>
      </c>
      <c r="B27" t="s">
        <v>37</v>
      </c>
      <c r="C27" t="s">
        <v>21</v>
      </c>
      <c r="D27">
        <v>5.0600000000000003E-3</v>
      </c>
      <c r="E27">
        <v>5</v>
      </c>
      <c r="F27" s="1">
        <v>44307.228472222225</v>
      </c>
      <c r="G27" t="s">
        <v>38</v>
      </c>
      <c r="H27">
        <v>2</v>
      </c>
      <c r="I27">
        <v>0.97320200000000001</v>
      </c>
      <c r="J27">
        <v>92.605660380000003</v>
      </c>
      <c r="K27">
        <v>3.4193353929999999</v>
      </c>
      <c r="L27">
        <v>4.3853851999999999E-2</v>
      </c>
      <c r="M27">
        <v>9.319787775</v>
      </c>
      <c r="N27">
        <v>2.329946944</v>
      </c>
      <c r="O27">
        <f>Table1[[#This Row],[calc % H2 umol/h]]/Table1[[#This Row],[PCAT_Gee-pt/g-c3n4]]</f>
        <v>460.46382292490119</v>
      </c>
      <c r="P27">
        <v>3.1035797060000001</v>
      </c>
      <c r="Q27">
        <v>0.154124709</v>
      </c>
      <c r="R27">
        <v>8.4591597140000001</v>
      </c>
      <c r="S27">
        <v>2.1147899290000001</v>
      </c>
      <c r="T27">
        <v>0.107506141</v>
      </c>
      <c r="U27">
        <v>0.76391838400000001</v>
      </c>
    </row>
    <row r="28" spans="1:21" x14ac:dyDescent="0.25">
      <c r="A28">
        <v>321036</v>
      </c>
      <c r="B28" t="s">
        <v>39</v>
      </c>
      <c r="C28" t="s">
        <v>21</v>
      </c>
      <c r="D28">
        <v>4.8300000000000001E-3</v>
      </c>
      <c r="E28">
        <v>5</v>
      </c>
      <c r="F28" s="1">
        <v>44307.237500000003</v>
      </c>
      <c r="G28" t="s">
        <v>40</v>
      </c>
      <c r="H28">
        <v>2</v>
      </c>
      <c r="I28">
        <v>0.97597699999999998</v>
      </c>
      <c r="J28">
        <v>92.685712589999994</v>
      </c>
      <c r="K28">
        <v>3.3728915279999998</v>
      </c>
      <c r="L28">
        <v>3.6170622999999999E-2</v>
      </c>
      <c r="M28">
        <v>9.1931997340000002</v>
      </c>
      <c r="N28">
        <v>2.2982999340000001</v>
      </c>
      <c r="O28">
        <f>Table1[[#This Row],[calc % H2 umol/h]]/Table1[[#This Row],[PCAT_Gee-pt/g-c3n4]]</f>
        <v>475.83849565217395</v>
      </c>
      <c r="P28">
        <v>3.0785532660000001</v>
      </c>
      <c r="Q28">
        <v>0.150735234</v>
      </c>
      <c r="R28">
        <v>8.3909473030000008</v>
      </c>
      <c r="S28">
        <v>2.0977368260000002</v>
      </c>
      <c r="T28">
        <v>0.106492895</v>
      </c>
      <c r="U28">
        <v>0.75634971799999995</v>
      </c>
    </row>
    <row r="29" spans="1:21" x14ac:dyDescent="0.25">
      <c r="A29">
        <v>321037</v>
      </c>
      <c r="B29" t="s">
        <v>41</v>
      </c>
      <c r="C29" t="s">
        <v>21</v>
      </c>
      <c r="D29">
        <v>4.9300000000000004E-3</v>
      </c>
      <c r="E29">
        <v>5</v>
      </c>
      <c r="F29" s="1">
        <v>44307.245833333334</v>
      </c>
      <c r="G29" t="s">
        <v>42</v>
      </c>
      <c r="H29">
        <v>2</v>
      </c>
      <c r="I29">
        <v>0.96869262499999997</v>
      </c>
      <c r="J29">
        <v>93.020498619999998</v>
      </c>
      <c r="K29">
        <v>3.084713957</v>
      </c>
      <c r="L29">
        <v>3.8232342000000002E-2</v>
      </c>
      <c r="M29">
        <v>8.4077389660000001</v>
      </c>
      <c r="N29">
        <v>2.1019347420000001</v>
      </c>
      <c r="O29">
        <f>Table1[[#This Row],[calc % H2 umol/h]]/Table1[[#This Row],[PCAT_Gee-pt/g-c3n4]]</f>
        <v>426.35593144016224</v>
      </c>
      <c r="P29">
        <v>3.0464505129999999</v>
      </c>
      <c r="Q29">
        <v>0.150639407</v>
      </c>
      <c r="R29">
        <v>8.3034475949999997</v>
      </c>
      <c r="S29">
        <v>2.075861899</v>
      </c>
      <c r="T29">
        <v>0.107279497</v>
      </c>
      <c r="U29">
        <v>0.74105741700000005</v>
      </c>
    </row>
    <row r="30" spans="1:21" x14ac:dyDescent="0.25">
      <c r="A30">
        <v>321038</v>
      </c>
      <c r="B30" t="s">
        <v>43</v>
      </c>
      <c r="C30" t="s">
        <v>21</v>
      </c>
      <c r="D30">
        <v>4.9300000000000004E-3</v>
      </c>
      <c r="E30">
        <v>5</v>
      </c>
      <c r="F30" s="1">
        <v>44307.254861111112</v>
      </c>
      <c r="G30" t="s">
        <v>44</v>
      </c>
      <c r="H30">
        <v>2</v>
      </c>
      <c r="I30">
        <v>0.97042700000000004</v>
      </c>
      <c r="J30">
        <v>92.848477489999993</v>
      </c>
      <c r="K30">
        <v>3.2298095660000001</v>
      </c>
      <c r="L30">
        <v>3.9582445000000001E-2</v>
      </c>
      <c r="M30">
        <v>8.8032135619999998</v>
      </c>
      <c r="N30">
        <v>2.200803391</v>
      </c>
      <c r="O30">
        <f>Table1[[#This Row],[calc % H2 umol/h]]/Table1[[#This Row],[PCAT_Gee-pt/g-c3n4]]</f>
        <v>446.41042413793099</v>
      </c>
      <c r="P30">
        <v>3.0644566110000002</v>
      </c>
      <c r="Q30">
        <v>0.15106119000000001</v>
      </c>
      <c r="R30">
        <v>8.3525252670000008</v>
      </c>
      <c r="S30">
        <v>2.0881313170000002</v>
      </c>
      <c r="T30">
        <v>0.10727070800000001</v>
      </c>
      <c r="U30">
        <v>0.74998562700000004</v>
      </c>
    </row>
    <row r="31" spans="1:21" x14ac:dyDescent="0.25">
      <c r="A31">
        <v>321039</v>
      </c>
      <c r="B31" t="s">
        <v>45</v>
      </c>
      <c r="C31" t="s">
        <v>21</v>
      </c>
      <c r="D31">
        <v>4.9100000000000003E-3</v>
      </c>
      <c r="E31">
        <v>5</v>
      </c>
      <c r="F31" s="1">
        <v>44307.263888888891</v>
      </c>
      <c r="G31" t="s">
        <v>46</v>
      </c>
      <c r="H31">
        <v>2</v>
      </c>
      <c r="I31">
        <v>0.97042700000000004</v>
      </c>
      <c r="J31">
        <v>92.82050624</v>
      </c>
      <c r="K31">
        <v>3.2706123819999999</v>
      </c>
      <c r="L31">
        <v>3.9768210999999998E-2</v>
      </c>
      <c r="M31">
        <v>8.9144262839999993</v>
      </c>
      <c r="N31">
        <v>2.2286065709999998</v>
      </c>
      <c r="O31">
        <f>Table1[[#This Row],[calc % H2 umol/h]]/Table1[[#This Row],[PCAT_Gee-pt/g-c3n4]]</f>
        <v>453.89135865580442</v>
      </c>
      <c r="P31">
        <v>3.0574788480000001</v>
      </c>
      <c r="Q31">
        <v>0.15401668900000001</v>
      </c>
      <c r="R31">
        <v>8.3335065769999996</v>
      </c>
      <c r="S31">
        <v>2.0833766439999999</v>
      </c>
      <c r="T31">
        <v>0.10741157799999999</v>
      </c>
      <c r="U31">
        <v>0.74399095000000004</v>
      </c>
    </row>
    <row r="32" spans="1:21" x14ac:dyDescent="0.25">
      <c r="A32">
        <v>321040</v>
      </c>
      <c r="B32" t="s">
        <v>47</v>
      </c>
      <c r="C32" t="s">
        <v>21</v>
      </c>
      <c r="D32">
        <v>4.9399999999999999E-3</v>
      </c>
      <c r="E32">
        <v>5</v>
      </c>
      <c r="F32" s="1">
        <v>44307.272222222222</v>
      </c>
      <c r="G32" t="s">
        <v>48</v>
      </c>
      <c r="H32">
        <v>2</v>
      </c>
      <c r="I32">
        <v>0.96765199999999996</v>
      </c>
      <c r="J32">
        <v>92.781966760000003</v>
      </c>
      <c r="K32">
        <v>3.3093116939999998</v>
      </c>
      <c r="L32">
        <v>3.5825676000000001E-2</v>
      </c>
      <c r="M32">
        <v>9.0199056619999993</v>
      </c>
      <c r="N32">
        <v>2.2549764149999998</v>
      </c>
      <c r="O32">
        <f>Table1[[#This Row],[calc % H2 umol/h]]/Table1[[#This Row],[PCAT_Gee-pt/g-c3n4]]</f>
        <v>456.47295850202426</v>
      </c>
      <c r="P32">
        <v>3.0563392880000002</v>
      </c>
      <c r="Q32">
        <v>0.15745958800000001</v>
      </c>
      <c r="R32">
        <v>8.3304005780000008</v>
      </c>
      <c r="S32">
        <v>2.0826001449999998</v>
      </c>
      <c r="T32">
        <v>0.107184949</v>
      </c>
      <c r="U32">
        <v>0.74519730900000003</v>
      </c>
    </row>
    <row r="33" spans="1:21" x14ac:dyDescent="0.25">
      <c r="A33">
        <v>321041</v>
      </c>
      <c r="B33" t="s">
        <v>49</v>
      </c>
      <c r="C33" t="s">
        <v>21</v>
      </c>
      <c r="D33">
        <v>4.7999999999999996E-3</v>
      </c>
      <c r="E33">
        <v>5</v>
      </c>
      <c r="F33" s="1">
        <v>44307.28125</v>
      </c>
      <c r="G33" t="s">
        <v>50</v>
      </c>
      <c r="H33">
        <v>2</v>
      </c>
      <c r="I33">
        <v>0.97042700000000004</v>
      </c>
      <c r="J33">
        <v>93.033823119999994</v>
      </c>
      <c r="K33">
        <v>3.0605224099999999</v>
      </c>
      <c r="L33">
        <v>3.3574866000000002E-2</v>
      </c>
      <c r="M33">
        <v>8.3418021539999998</v>
      </c>
      <c r="N33">
        <v>2.0854505379999999</v>
      </c>
      <c r="O33">
        <f>Table1[[#This Row],[calc % H2 umol/h]]/Table1[[#This Row],[PCAT_Gee-pt/g-c3n4]]</f>
        <v>434.46886208333336</v>
      </c>
      <c r="P33">
        <v>3.05678114</v>
      </c>
      <c r="Q33">
        <v>0.15467246000000001</v>
      </c>
      <c r="R33">
        <v>8.331604896</v>
      </c>
      <c r="S33">
        <v>2.082901224</v>
      </c>
      <c r="T33">
        <v>0.107250686</v>
      </c>
      <c r="U33">
        <v>0.74162264499999997</v>
      </c>
    </row>
    <row r="34" spans="1:21" x14ac:dyDescent="0.25">
      <c r="A34">
        <v>321042</v>
      </c>
      <c r="B34" t="s">
        <v>51</v>
      </c>
      <c r="C34" t="s">
        <v>21</v>
      </c>
      <c r="D34">
        <v>4.7800000000000004E-3</v>
      </c>
      <c r="E34">
        <v>5</v>
      </c>
      <c r="F34" s="1">
        <v>44307.650694444441</v>
      </c>
      <c r="G34" t="s">
        <v>52</v>
      </c>
      <c r="H34">
        <v>3</v>
      </c>
      <c r="I34">
        <v>1.02233</v>
      </c>
      <c r="J34">
        <v>91.721908119999995</v>
      </c>
      <c r="K34">
        <v>3.3917642589999999</v>
      </c>
      <c r="L34">
        <v>4.0443026999999999E-2</v>
      </c>
      <c r="M34">
        <v>9.2446395129999992</v>
      </c>
      <c r="N34">
        <v>2.3111598779999998</v>
      </c>
      <c r="O34">
        <f>Table1[[#This Row],[calc % H2 umol/h]]/Table1[[#This Row],[PCAT_Gee-pt/g-c3n4]]</f>
        <v>483.50625062761497</v>
      </c>
      <c r="P34">
        <v>3.7673941219999998</v>
      </c>
      <c r="Q34">
        <v>0.17045576400000001</v>
      </c>
      <c r="R34">
        <v>10.26846145</v>
      </c>
      <c r="S34">
        <v>2.5671153640000002</v>
      </c>
      <c r="T34">
        <v>0.117221245</v>
      </c>
      <c r="U34">
        <v>1.001712256</v>
      </c>
    </row>
    <row r="35" spans="1:21" x14ac:dyDescent="0.25">
      <c r="A35">
        <v>321043</v>
      </c>
      <c r="B35" t="s">
        <v>53</v>
      </c>
      <c r="C35" t="s">
        <v>21</v>
      </c>
      <c r="D35">
        <v>5.0600000000000003E-3</v>
      </c>
      <c r="E35">
        <v>5</v>
      </c>
      <c r="F35" s="1">
        <v>44307.65902777778</v>
      </c>
      <c r="G35" t="s">
        <v>54</v>
      </c>
      <c r="H35">
        <v>3</v>
      </c>
      <c r="I35">
        <v>1.0289999999999999</v>
      </c>
      <c r="J35">
        <v>91.240271079999999</v>
      </c>
      <c r="K35">
        <v>3.7698810520000001</v>
      </c>
      <c r="L35">
        <v>4.6955986999999998E-2</v>
      </c>
      <c r="M35">
        <v>10.27523987</v>
      </c>
      <c r="N35">
        <v>2.5688099659999999</v>
      </c>
      <c r="O35">
        <f>Table1[[#This Row],[calc % H2 umol/h]]/Table1[[#This Row],[PCAT_Gee-pt/g-c3n4]]</f>
        <v>507.66995375494065</v>
      </c>
      <c r="P35">
        <v>3.8767026019999999</v>
      </c>
      <c r="Q35">
        <v>0.169298069</v>
      </c>
      <c r="R35">
        <v>10.56639416</v>
      </c>
      <c r="S35">
        <v>2.6415985389999999</v>
      </c>
      <c r="T35">
        <v>0.11617614599999999</v>
      </c>
      <c r="U35">
        <v>0.99696912100000001</v>
      </c>
    </row>
    <row r="36" spans="1:21" x14ac:dyDescent="0.25">
      <c r="A36">
        <v>321044</v>
      </c>
      <c r="B36" t="s">
        <v>55</v>
      </c>
      <c r="C36" t="s">
        <v>21</v>
      </c>
      <c r="D36">
        <v>4.96E-3</v>
      </c>
      <c r="E36">
        <v>5</v>
      </c>
      <c r="F36" s="1">
        <v>44307.668055555558</v>
      </c>
      <c r="G36" t="s">
        <v>56</v>
      </c>
      <c r="H36">
        <v>3</v>
      </c>
      <c r="I36">
        <v>1.0179</v>
      </c>
      <c r="J36">
        <v>91.231156909999996</v>
      </c>
      <c r="K36">
        <v>3.7977722599999999</v>
      </c>
      <c r="L36">
        <v>3.9837307000000002E-2</v>
      </c>
      <c r="M36">
        <v>10.351260529999999</v>
      </c>
      <c r="N36">
        <v>2.5878151319999998</v>
      </c>
      <c r="O36">
        <f>Table1[[#This Row],[calc % H2 umol/h]]/Table1[[#This Row],[PCAT_Gee-pt/g-c3n4]]</f>
        <v>521.73692177419355</v>
      </c>
      <c r="P36">
        <v>3.8740906260000001</v>
      </c>
      <c r="Q36">
        <v>0.15475163</v>
      </c>
      <c r="R36">
        <v>10.55927492</v>
      </c>
      <c r="S36">
        <v>2.63981873</v>
      </c>
      <c r="T36">
        <v>0.116534291</v>
      </c>
      <c r="U36">
        <v>0.98044591400000003</v>
      </c>
    </row>
    <row r="37" spans="1:21" x14ac:dyDescent="0.25">
      <c r="A37">
        <v>321046</v>
      </c>
      <c r="B37" t="s">
        <v>58</v>
      </c>
      <c r="C37" t="s">
        <v>21</v>
      </c>
      <c r="D37">
        <v>4.6800000000000001E-3</v>
      </c>
      <c r="E37">
        <v>5</v>
      </c>
      <c r="F37" s="1">
        <v>44307.6875</v>
      </c>
      <c r="G37" t="s">
        <v>59</v>
      </c>
      <c r="H37">
        <v>3</v>
      </c>
      <c r="I37">
        <v>1.00387</v>
      </c>
      <c r="J37">
        <v>91.63486915</v>
      </c>
      <c r="K37">
        <v>3.5674328129999999</v>
      </c>
      <c r="L37">
        <v>4.6363575999999997E-2</v>
      </c>
      <c r="M37">
        <v>9.7234441490000005</v>
      </c>
      <c r="N37">
        <v>2.4308610370000001</v>
      </c>
      <c r="O37">
        <f>Table1[[#This Row],[calc % H2 umol/h]]/Table1[[#This Row],[PCAT_Gee-pt/g-c3n4]]</f>
        <v>519.41475149572648</v>
      </c>
      <c r="P37">
        <v>3.7558663210000001</v>
      </c>
      <c r="Q37">
        <v>0.16168328800000001</v>
      </c>
      <c r="R37">
        <v>10.237041120000001</v>
      </c>
      <c r="S37">
        <v>2.5592602800000002</v>
      </c>
      <c r="T37">
        <v>0.11465702</v>
      </c>
      <c r="U37">
        <v>0.92717469399999997</v>
      </c>
    </row>
    <row r="38" spans="1:21" x14ac:dyDescent="0.25">
      <c r="A38">
        <v>321047</v>
      </c>
      <c r="B38" t="s">
        <v>60</v>
      </c>
      <c r="C38" t="s">
        <v>21</v>
      </c>
      <c r="D38">
        <v>4.81E-3</v>
      </c>
      <c r="E38">
        <v>5</v>
      </c>
      <c r="F38" s="1">
        <v>44307.695833333331</v>
      </c>
      <c r="G38" t="s">
        <v>61</v>
      </c>
      <c r="H38">
        <v>3</v>
      </c>
      <c r="I38">
        <v>1.0011000000000001</v>
      </c>
      <c r="J38">
        <v>91.63604411</v>
      </c>
      <c r="K38">
        <v>3.6355687379999999</v>
      </c>
      <c r="L38">
        <v>3.9275213000000003E-2</v>
      </c>
      <c r="M38">
        <v>9.9091563659999995</v>
      </c>
      <c r="N38">
        <v>2.4772890919999999</v>
      </c>
      <c r="O38">
        <f>Table1[[#This Row],[calc % H2 umol/h]]/Table1[[#This Row],[PCAT_Gee-pt/g-c3n4]]</f>
        <v>515.02891725571726</v>
      </c>
      <c r="P38">
        <v>3.7007326759999999</v>
      </c>
      <c r="Q38">
        <v>0.16210321799999999</v>
      </c>
      <c r="R38">
        <v>10.0867681</v>
      </c>
      <c r="S38">
        <v>2.5216920250000001</v>
      </c>
      <c r="T38">
        <v>0.113488693</v>
      </c>
      <c r="U38">
        <v>0.91416578100000001</v>
      </c>
    </row>
    <row r="39" spans="1:21" x14ac:dyDescent="0.25">
      <c r="A39">
        <v>321048</v>
      </c>
      <c r="B39" t="s">
        <v>62</v>
      </c>
      <c r="C39" t="s">
        <v>21</v>
      </c>
      <c r="D39">
        <v>5.3E-3</v>
      </c>
      <c r="E39">
        <v>5</v>
      </c>
      <c r="F39" s="1">
        <v>44307.704861111109</v>
      </c>
      <c r="G39" t="s">
        <v>63</v>
      </c>
      <c r="H39">
        <v>3</v>
      </c>
      <c r="I39">
        <v>1.00387</v>
      </c>
      <c r="J39">
        <v>91.442425400000005</v>
      </c>
      <c r="K39">
        <v>3.793759455</v>
      </c>
      <c r="L39">
        <v>4.6073954E-2</v>
      </c>
      <c r="M39">
        <v>10.34032317</v>
      </c>
      <c r="N39">
        <v>2.5850807919999998</v>
      </c>
      <c r="O39">
        <f>Table1[[#This Row],[calc % H2 umol/h]]/Table1[[#This Row],[PCAT_Gee-pt/g-c3n4]]</f>
        <v>487.75109283018867</v>
      </c>
      <c r="P39">
        <v>3.7279305439999999</v>
      </c>
      <c r="Q39">
        <v>0.16305486899999999</v>
      </c>
      <c r="R39">
        <v>10.160898980000001</v>
      </c>
      <c r="S39">
        <v>2.5402247450000002</v>
      </c>
      <c r="T39">
        <v>0.113537414</v>
      </c>
      <c r="U39">
        <v>0.92234718400000004</v>
      </c>
    </row>
    <row r="40" spans="1:21" x14ac:dyDescent="0.25">
      <c r="A40">
        <v>321049</v>
      </c>
      <c r="B40" t="s">
        <v>64</v>
      </c>
      <c r="C40" t="s">
        <v>21</v>
      </c>
      <c r="D40">
        <v>4.7999999999999996E-3</v>
      </c>
      <c r="E40">
        <v>5</v>
      </c>
      <c r="F40" s="1">
        <v>44307.713194444441</v>
      </c>
      <c r="G40" t="s">
        <v>65</v>
      </c>
      <c r="H40">
        <v>3</v>
      </c>
      <c r="I40">
        <v>1.00387</v>
      </c>
      <c r="J40">
        <v>91.483731719999994</v>
      </c>
      <c r="K40">
        <v>3.7833641720000002</v>
      </c>
      <c r="L40">
        <v>4.9246651000000002E-2</v>
      </c>
      <c r="M40">
        <v>10.31198964</v>
      </c>
      <c r="N40">
        <v>2.5779974110000001</v>
      </c>
      <c r="O40">
        <f>Table1[[#This Row],[calc % H2 umol/h]]/Table1[[#This Row],[PCAT_Gee-pt/g-c3n4]]</f>
        <v>537.08279395833335</v>
      </c>
      <c r="P40">
        <v>3.706632827</v>
      </c>
      <c r="Q40">
        <v>0.164576004</v>
      </c>
      <c r="R40">
        <v>10.10284963</v>
      </c>
      <c r="S40">
        <v>2.5257124069999999</v>
      </c>
      <c r="T40">
        <v>0.113512613</v>
      </c>
      <c r="U40">
        <v>0.912758666</v>
      </c>
    </row>
    <row r="41" spans="1:21" x14ac:dyDescent="0.25">
      <c r="A41">
        <v>321050</v>
      </c>
      <c r="B41" t="s">
        <v>66</v>
      </c>
      <c r="C41" t="s">
        <v>21</v>
      </c>
      <c r="D41">
        <v>4.9199999999999999E-3</v>
      </c>
      <c r="E41">
        <v>5</v>
      </c>
      <c r="F41" s="1">
        <v>44307.722222222219</v>
      </c>
      <c r="G41" t="s">
        <v>67</v>
      </c>
      <c r="H41">
        <v>3</v>
      </c>
      <c r="I41">
        <v>1.00387</v>
      </c>
      <c r="J41">
        <v>91.343252849999999</v>
      </c>
      <c r="K41">
        <v>3.9924747699999998</v>
      </c>
      <c r="L41">
        <v>4.9625308999999999E-2</v>
      </c>
      <c r="M41">
        <v>10.88194438</v>
      </c>
      <c r="N41">
        <v>2.720486095</v>
      </c>
      <c r="O41">
        <f>Table1[[#This Row],[calc % H2 umol/h]]/Table1[[#This Row],[PCAT_Gee-pt/g-c3n4]]</f>
        <v>552.94432825203251</v>
      </c>
      <c r="P41">
        <v>3.6531648259999998</v>
      </c>
      <c r="Q41">
        <v>0.16258384100000001</v>
      </c>
      <c r="R41">
        <v>9.9571165080000004</v>
      </c>
      <c r="S41">
        <v>2.4892791270000001</v>
      </c>
      <c r="T41">
        <v>0.11305707700000001</v>
      </c>
      <c r="U41">
        <v>0.89805047500000001</v>
      </c>
    </row>
    <row r="42" spans="1:21" x14ac:dyDescent="0.25">
      <c r="A42">
        <v>321052</v>
      </c>
      <c r="B42" t="s">
        <v>69</v>
      </c>
      <c r="C42" t="s">
        <v>21</v>
      </c>
      <c r="D42">
        <v>4.8799999999999998E-3</v>
      </c>
      <c r="E42">
        <v>5</v>
      </c>
      <c r="F42" s="1">
        <v>44307.730555555558</v>
      </c>
      <c r="G42" t="s">
        <v>70</v>
      </c>
      <c r="H42">
        <v>3</v>
      </c>
      <c r="I42">
        <v>1.0011000000000001</v>
      </c>
      <c r="J42">
        <v>92.094881659999999</v>
      </c>
      <c r="K42">
        <v>3.4520305160000002</v>
      </c>
      <c r="L42">
        <v>4.5630682999999998E-2</v>
      </c>
      <c r="M42">
        <v>9.4089020530000003</v>
      </c>
      <c r="N42">
        <v>2.352225513</v>
      </c>
      <c r="O42">
        <f>Table1[[#This Row],[calc % H2 umol/h]]/Table1[[#This Row],[PCAT_Gee-pt/g-c3n4]]</f>
        <v>482.01342479508202</v>
      </c>
      <c r="P42">
        <v>3.4810762319999999</v>
      </c>
      <c r="Q42">
        <v>0.16333613699999999</v>
      </c>
      <c r="R42">
        <v>9.4880694590000001</v>
      </c>
      <c r="S42">
        <v>2.372017365</v>
      </c>
      <c r="T42">
        <v>0.125546134</v>
      </c>
      <c r="U42">
        <v>0.84646545399999995</v>
      </c>
    </row>
    <row r="43" spans="1:21" x14ac:dyDescent="0.25">
      <c r="A43">
        <v>321053</v>
      </c>
      <c r="B43" t="s">
        <v>71</v>
      </c>
      <c r="C43" t="s">
        <v>21</v>
      </c>
      <c r="D43">
        <v>4.9300000000000004E-3</v>
      </c>
      <c r="E43">
        <v>5</v>
      </c>
      <c r="F43" s="1">
        <v>44307.739583333336</v>
      </c>
      <c r="G43" t="s">
        <v>72</v>
      </c>
      <c r="H43">
        <v>3</v>
      </c>
      <c r="I43">
        <v>1.0011000000000001</v>
      </c>
      <c r="J43">
        <v>92.262281090000002</v>
      </c>
      <c r="K43">
        <v>3.2983991069999998</v>
      </c>
      <c r="L43">
        <v>4.6981918999999997E-2</v>
      </c>
      <c r="M43">
        <v>8.9901621639999991</v>
      </c>
      <c r="N43">
        <v>2.2475405409999998</v>
      </c>
      <c r="O43">
        <f>Table1[[#This Row],[calc % H2 umol/h]]/Table1[[#This Row],[PCAT_Gee-pt/g-c3n4]]</f>
        <v>455.89057626774843</v>
      </c>
      <c r="P43">
        <v>3.463465877</v>
      </c>
      <c r="Q43">
        <v>0.15593844800000001</v>
      </c>
      <c r="R43">
        <v>9.4400704330000007</v>
      </c>
      <c r="S43">
        <v>2.3600176080000002</v>
      </c>
      <c r="T43">
        <v>0.127431343</v>
      </c>
      <c r="U43">
        <v>0.84842258299999995</v>
      </c>
    </row>
    <row r="44" spans="1:21" x14ac:dyDescent="0.25">
      <c r="A44">
        <v>321054</v>
      </c>
      <c r="B44" t="s">
        <v>73</v>
      </c>
      <c r="C44" t="s">
        <v>21</v>
      </c>
      <c r="D44">
        <v>5.0800000000000003E-3</v>
      </c>
      <c r="E44">
        <v>5</v>
      </c>
      <c r="F44" s="1">
        <v>44307.747916666667</v>
      </c>
      <c r="G44" t="s">
        <v>74</v>
      </c>
      <c r="H44">
        <v>3</v>
      </c>
      <c r="I44">
        <v>0.99832699999999996</v>
      </c>
      <c r="J44">
        <v>92.225000309999999</v>
      </c>
      <c r="K44">
        <v>3.3914764580000001</v>
      </c>
      <c r="L44">
        <v>4.4550691000000003E-2</v>
      </c>
      <c r="M44">
        <v>9.2438550759999991</v>
      </c>
      <c r="N44">
        <v>2.3109637689999998</v>
      </c>
      <c r="O44">
        <f>Table1[[#This Row],[calc % H2 umol/h]]/Table1[[#This Row],[PCAT_Gee-pt/g-c3n4]]</f>
        <v>454.91412775590544</v>
      </c>
      <c r="P44">
        <v>3.418082584</v>
      </c>
      <c r="Q44">
        <v>0.145684747</v>
      </c>
      <c r="R44">
        <v>9.3163731009999999</v>
      </c>
      <c r="S44">
        <v>2.329093275</v>
      </c>
      <c r="T44">
        <v>0.12579805099999999</v>
      </c>
      <c r="U44">
        <v>0.83964259900000004</v>
      </c>
    </row>
    <row r="45" spans="1:21" x14ac:dyDescent="0.25">
      <c r="A45">
        <v>321055</v>
      </c>
      <c r="B45" t="s">
        <v>75</v>
      </c>
      <c r="C45" t="s">
        <v>21</v>
      </c>
      <c r="D45">
        <v>4.9899999999999996E-3</v>
      </c>
      <c r="E45">
        <v>5</v>
      </c>
      <c r="F45" s="1">
        <v>44307.756944444445</v>
      </c>
      <c r="G45" t="s">
        <v>76</v>
      </c>
      <c r="H45">
        <v>3</v>
      </c>
      <c r="I45">
        <v>0.99555199999999999</v>
      </c>
      <c r="J45">
        <v>92.147679969999999</v>
      </c>
      <c r="K45">
        <v>3.4931277440000001</v>
      </c>
      <c r="L45">
        <v>3.9213197999999998E-2</v>
      </c>
      <c r="M45">
        <v>9.5209172280000001</v>
      </c>
      <c r="N45">
        <v>2.380229307</v>
      </c>
      <c r="O45">
        <f>Table1[[#This Row],[calc % H2 umol/h]]/Table1[[#This Row],[PCAT_Gee-pt/g-c3n4]]</f>
        <v>476.99986112224451</v>
      </c>
      <c r="P45">
        <v>3.3972589919999998</v>
      </c>
      <c r="Q45">
        <v>0.15441263199999999</v>
      </c>
      <c r="R45">
        <v>9.2596160320000003</v>
      </c>
      <c r="S45">
        <v>2.3149040080000001</v>
      </c>
      <c r="T45">
        <v>0.123113243</v>
      </c>
      <c r="U45">
        <v>0.83882004799999998</v>
      </c>
    </row>
    <row r="46" spans="1:21" x14ac:dyDescent="0.25">
      <c r="A46">
        <v>321056</v>
      </c>
      <c r="B46" t="s">
        <v>77</v>
      </c>
      <c r="C46" t="s">
        <v>21</v>
      </c>
      <c r="D46">
        <v>4.9199999999999999E-3</v>
      </c>
      <c r="E46">
        <v>5</v>
      </c>
      <c r="F46" s="1">
        <v>44307.765277777777</v>
      </c>
      <c r="G46" t="s">
        <v>78</v>
      </c>
      <c r="H46">
        <v>3</v>
      </c>
      <c r="I46">
        <v>0.99555199999999999</v>
      </c>
      <c r="J46">
        <v>92.375359560000007</v>
      </c>
      <c r="K46">
        <v>3.3616729919999999</v>
      </c>
      <c r="L46">
        <v>3.5436672000000002E-2</v>
      </c>
      <c r="M46">
        <v>9.1626223390000003</v>
      </c>
      <c r="N46">
        <v>2.2906555850000001</v>
      </c>
      <c r="O46">
        <f>Table1[[#This Row],[calc % H2 umol/h]]/Table1[[#This Row],[PCAT_Gee-pt/g-c3n4]]</f>
        <v>465.58040345528457</v>
      </c>
      <c r="P46">
        <v>3.3249121260000001</v>
      </c>
      <c r="Q46">
        <v>0.15098825799999999</v>
      </c>
      <c r="R46">
        <v>9.0624264159999992</v>
      </c>
      <c r="S46">
        <v>2.2656066039999998</v>
      </c>
      <c r="T46">
        <v>0.120074026</v>
      </c>
      <c r="U46">
        <v>0.81798129100000005</v>
      </c>
    </row>
    <row r="47" spans="1:21" x14ac:dyDescent="0.25">
      <c r="A47">
        <v>321057</v>
      </c>
      <c r="B47" t="s">
        <v>79</v>
      </c>
      <c r="C47" t="s">
        <v>21</v>
      </c>
      <c r="D47">
        <v>4.9399999999999999E-3</v>
      </c>
      <c r="E47">
        <v>5</v>
      </c>
      <c r="F47" s="1">
        <v>44307.775000000001</v>
      </c>
      <c r="G47" t="s">
        <v>80</v>
      </c>
      <c r="H47">
        <v>4</v>
      </c>
      <c r="I47">
        <v>0.99270199999999997</v>
      </c>
      <c r="J47">
        <v>92.969543909999999</v>
      </c>
      <c r="K47">
        <v>2.794362</v>
      </c>
      <c r="L47">
        <v>3.4748547999999997E-2</v>
      </c>
      <c r="M47">
        <v>7.6163516629999997</v>
      </c>
      <c r="N47">
        <v>1.9040879159999999</v>
      </c>
      <c r="O47">
        <f>Table1[[#This Row],[calc % H2 umol/h]]/Table1[[#This Row],[PCAT_Gee-pt/g-c3n4]]</f>
        <v>385.44289797570849</v>
      </c>
      <c r="P47">
        <v>3.305660101</v>
      </c>
      <c r="Q47">
        <v>0.155526527</v>
      </c>
      <c r="R47">
        <v>9.0099528279999994</v>
      </c>
      <c r="S47">
        <v>2.2524882069999999</v>
      </c>
      <c r="T47">
        <v>0.121394454</v>
      </c>
      <c r="U47">
        <v>0.80903953299999998</v>
      </c>
    </row>
    <row r="48" spans="1:21" x14ac:dyDescent="0.25">
      <c r="A48">
        <v>321058</v>
      </c>
      <c r="B48" t="s">
        <v>81</v>
      </c>
      <c r="C48" t="s">
        <v>21</v>
      </c>
      <c r="D48">
        <v>4.9199999999999999E-3</v>
      </c>
      <c r="E48">
        <v>5</v>
      </c>
      <c r="F48" s="1">
        <v>44307.78402777778</v>
      </c>
      <c r="G48" t="s">
        <v>82</v>
      </c>
      <c r="H48">
        <v>4</v>
      </c>
      <c r="I48">
        <v>0.98437699999999995</v>
      </c>
      <c r="J48">
        <v>92.915329080000006</v>
      </c>
      <c r="K48">
        <v>2.861339214</v>
      </c>
      <c r="L48">
        <v>3.7870252E-2</v>
      </c>
      <c r="M48">
        <v>7.7989056840000002</v>
      </c>
      <c r="N48">
        <v>1.949726421</v>
      </c>
      <c r="O48">
        <f>Table1[[#This Row],[calc % H2 umol/h]]/Table1[[#This Row],[PCAT_Gee-pt/g-c3n4]]</f>
        <v>396.28585792682929</v>
      </c>
      <c r="P48">
        <v>3.2937585220000001</v>
      </c>
      <c r="Q48">
        <v>0.14557083300000001</v>
      </c>
      <c r="R48">
        <v>8.9775137219999994</v>
      </c>
      <c r="S48">
        <v>2.2443784299999998</v>
      </c>
      <c r="T48">
        <v>0.12059194099999999</v>
      </c>
      <c r="U48">
        <v>0.80898124100000002</v>
      </c>
    </row>
    <row r="49" spans="1:21" x14ac:dyDescent="0.25">
      <c r="A49">
        <v>321059</v>
      </c>
      <c r="B49" t="s">
        <v>83</v>
      </c>
      <c r="C49" t="s">
        <v>21</v>
      </c>
      <c r="D49">
        <v>5.0299999999999997E-3</v>
      </c>
      <c r="E49">
        <v>5</v>
      </c>
      <c r="F49" s="1">
        <v>44307.792361111111</v>
      </c>
      <c r="G49" t="s">
        <v>84</v>
      </c>
      <c r="H49">
        <v>4</v>
      </c>
      <c r="I49">
        <v>0.98437699999999995</v>
      </c>
      <c r="J49">
        <v>93.032836329999995</v>
      </c>
      <c r="K49">
        <v>2.7750843810000001</v>
      </c>
      <c r="L49">
        <v>3.2589324000000003E-2</v>
      </c>
      <c r="M49">
        <v>7.5638083189999996</v>
      </c>
      <c r="N49">
        <v>1.8909520799999999</v>
      </c>
      <c r="O49">
        <f>Table1[[#This Row],[calc % H2 umol/h]]/Table1[[#This Row],[PCAT_Gee-pt/g-c3n4]]</f>
        <v>375.93480715705766</v>
      </c>
      <c r="P49">
        <v>3.270940913</v>
      </c>
      <c r="Q49">
        <v>0.15679153000000001</v>
      </c>
      <c r="R49">
        <v>8.9153217310000006</v>
      </c>
      <c r="S49">
        <v>2.2288304330000002</v>
      </c>
      <c r="T49">
        <v>0.119353485</v>
      </c>
      <c r="U49">
        <v>0.80178489100000006</v>
      </c>
    </row>
    <row r="50" spans="1:21" x14ac:dyDescent="0.25">
      <c r="A50">
        <v>321060</v>
      </c>
      <c r="B50" t="s">
        <v>85</v>
      </c>
      <c r="C50" t="s">
        <v>21</v>
      </c>
      <c r="D50">
        <v>4.6800000000000001E-3</v>
      </c>
      <c r="E50">
        <v>5</v>
      </c>
      <c r="F50" s="1">
        <v>44307.801388888889</v>
      </c>
      <c r="G50" t="s">
        <v>86</v>
      </c>
      <c r="H50">
        <v>4</v>
      </c>
      <c r="I50">
        <v>0.98715200000000003</v>
      </c>
      <c r="J50">
        <v>93.010076740000002</v>
      </c>
      <c r="K50">
        <v>2.8243609279999999</v>
      </c>
      <c r="L50">
        <v>3.2977949999999999E-2</v>
      </c>
      <c r="M50">
        <v>7.6981171560000003</v>
      </c>
      <c r="N50">
        <v>1.9245292890000001</v>
      </c>
      <c r="O50">
        <f>Table1[[#This Row],[calc % H2 umol/h]]/Table1[[#This Row],[PCAT_Gee-pt/g-c3n4]]</f>
        <v>411.22420705128206</v>
      </c>
      <c r="P50">
        <v>3.2491898469999998</v>
      </c>
      <c r="Q50">
        <v>0.151782164</v>
      </c>
      <c r="R50">
        <v>8.8560367240000009</v>
      </c>
      <c r="S50">
        <v>2.2140091810000002</v>
      </c>
      <c r="T50">
        <v>0.118295426</v>
      </c>
      <c r="U50">
        <v>0.79807706</v>
      </c>
    </row>
    <row r="51" spans="1:21" x14ac:dyDescent="0.25">
      <c r="A51">
        <v>321061</v>
      </c>
      <c r="B51" t="s">
        <v>87</v>
      </c>
      <c r="C51" t="s">
        <v>21</v>
      </c>
      <c r="D51">
        <v>4.6299999999999996E-3</v>
      </c>
      <c r="E51">
        <v>5</v>
      </c>
      <c r="F51" s="1">
        <v>44307.80972222222</v>
      </c>
      <c r="G51" t="s">
        <v>88</v>
      </c>
      <c r="H51">
        <v>4</v>
      </c>
      <c r="I51">
        <v>0.98437699999999995</v>
      </c>
      <c r="J51">
        <v>93.045036390000007</v>
      </c>
      <c r="K51">
        <v>2.836475498</v>
      </c>
      <c r="L51">
        <v>3.5443168999999997E-2</v>
      </c>
      <c r="M51">
        <v>7.7311367950000003</v>
      </c>
      <c r="N51">
        <v>1.9327841990000001</v>
      </c>
      <c r="O51">
        <f>Table1[[#This Row],[calc % H2 umol/h]]/Table1[[#This Row],[PCAT_Gee-pt/g-c3n4]]</f>
        <v>417.44799114470851</v>
      </c>
      <c r="P51">
        <v>3.2164303049999998</v>
      </c>
      <c r="Q51">
        <v>0.149786269</v>
      </c>
      <c r="R51">
        <v>8.7667468639999999</v>
      </c>
      <c r="S51">
        <v>2.191686716</v>
      </c>
      <c r="T51">
        <v>0.11713116599999999</v>
      </c>
      <c r="U51">
        <v>0.78492664300000003</v>
      </c>
    </row>
    <row r="52" spans="1:21" x14ac:dyDescent="0.25">
      <c r="A52">
        <v>321062</v>
      </c>
      <c r="B52" t="s">
        <v>89</v>
      </c>
      <c r="C52" t="s">
        <v>21</v>
      </c>
      <c r="D52">
        <v>5.0099999999999997E-3</v>
      </c>
      <c r="E52">
        <v>5</v>
      </c>
      <c r="F52" s="1">
        <v>44307.818749999999</v>
      </c>
      <c r="G52" t="s">
        <v>90</v>
      </c>
      <c r="H52">
        <v>4</v>
      </c>
      <c r="I52">
        <v>0.978827</v>
      </c>
      <c r="J52">
        <v>93.076791670000006</v>
      </c>
      <c r="K52">
        <v>2.8439472270000001</v>
      </c>
      <c r="L52">
        <v>4.3198911999999999E-2</v>
      </c>
      <c r="M52">
        <v>7.7515018429999998</v>
      </c>
      <c r="N52">
        <v>1.937875461</v>
      </c>
      <c r="O52">
        <f>Table1[[#This Row],[calc % H2 umol/h]]/Table1[[#This Row],[PCAT_Gee-pt/g-c3n4]]</f>
        <v>386.80148922155689</v>
      </c>
      <c r="P52">
        <v>3.1871781889999999</v>
      </c>
      <c r="Q52">
        <v>0.151631979</v>
      </c>
      <c r="R52">
        <v>8.6870168929999991</v>
      </c>
      <c r="S52">
        <v>2.1717542230000002</v>
      </c>
      <c r="T52">
        <v>0.117000162</v>
      </c>
      <c r="U52">
        <v>0.77508275599999998</v>
      </c>
    </row>
    <row r="53" spans="1:21" x14ac:dyDescent="0.25">
      <c r="A53">
        <v>321063</v>
      </c>
      <c r="B53" t="s">
        <v>91</v>
      </c>
      <c r="C53" t="s">
        <v>21</v>
      </c>
      <c r="D53">
        <v>4.6100000000000004E-3</v>
      </c>
      <c r="E53">
        <v>5</v>
      </c>
      <c r="F53" s="1">
        <v>44307.827777777777</v>
      </c>
      <c r="G53" t="s">
        <v>92</v>
      </c>
      <c r="H53">
        <v>4</v>
      </c>
      <c r="I53">
        <v>0.98611137500000001</v>
      </c>
      <c r="J53">
        <v>93.146974950000001</v>
      </c>
      <c r="K53">
        <v>2.7654501969999998</v>
      </c>
      <c r="L53">
        <v>3.6958468000000001E-2</v>
      </c>
      <c r="M53">
        <v>7.5375492529999999</v>
      </c>
      <c r="N53">
        <v>1.884387313</v>
      </c>
      <c r="O53">
        <f>Table1[[#This Row],[calc % H2 umol/h]]/Table1[[#This Row],[PCAT_Gee-pt/g-c3n4]]</f>
        <v>408.76080542299343</v>
      </c>
      <c r="P53">
        <v>3.189107259</v>
      </c>
      <c r="Q53">
        <v>0.152693352</v>
      </c>
      <c r="R53">
        <v>8.6922747939999994</v>
      </c>
      <c r="S53">
        <v>2.1730686979999998</v>
      </c>
      <c r="T53">
        <v>0.11770633599999999</v>
      </c>
      <c r="U53">
        <v>0.78076126099999998</v>
      </c>
    </row>
    <row r="54" spans="1:21" x14ac:dyDescent="0.25">
      <c r="A54">
        <v>321064</v>
      </c>
      <c r="B54" t="s">
        <v>93</v>
      </c>
      <c r="C54" t="s">
        <v>21</v>
      </c>
      <c r="D54">
        <v>4.9300000000000004E-3</v>
      </c>
      <c r="E54">
        <v>5</v>
      </c>
      <c r="F54" s="1">
        <v>44307.836111111108</v>
      </c>
      <c r="G54" t="s">
        <v>94</v>
      </c>
      <c r="H54">
        <v>4</v>
      </c>
      <c r="I54">
        <v>0.978827</v>
      </c>
      <c r="J54">
        <v>93.168763290000001</v>
      </c>
      <c r="K54">
        <v>2.7371470439999999</v>
      </c>
      <c r="L54">
        <v>3.0679653000000001E-2</v>
      </c>
      <c r="M54">
        <v>7.4604057890000002</v>
      </c>
      <c r="N54">
        <v>1.865101447</v>
      </c>
      <c r="O54">
        <f>Table1[[#This Row],[calc % H2 umol/h]]/Table1[[#This Row],[PCAT_Gee-pt/g-c3n4]]</f>
        <v>378.31672352941172</v>
      </c>
      <c r="P54">
        <v>3.1953538469999998</v>
      </c>
      <c r="Q54">
        <v>0.15407267199999999</v>
      </c>
      <c r="R54">
        <v>8.7093005810000008</v>
      </c>
      <c r="S54">
        <v>2.1773251450000002</v>
      </c>
      <c r="T54">
        <v>0.117176947</v>
      </c>
      <c r="U54">
        <v>0.78155887099999999</v>
      </c>
    </row>
    <row r="55" spans="1:21" x14ac:dyDescent="0.25">
      <c r="A55">
        <v>321065</v>
      </c>
      <c r="B55" t="s">
        <v>95</v>
      </c>
      <c r="C55" t="s">
        <v>21</v>
      </c>
      <c r="D55">
        <v>4.6800000000000001E-3</v>
      </c>
      <c r="E55">
        <v>5</v>
      </c>
      <c r="F55" s="1">
        <v>44307.845138888886</v>
      </c>
      <c r="G55" t="s">
        <v>96</v>
      </c>
      <c r="H55">
        <v>4</v>
      </c>
      <c r="I55">
        <v>0.98160199999999997</v>
      </c>
      <c r="J55">
        <v>93.00086014</v>
      </c>
      <c r="K55">
        <v>2.911046115</v>
      </c>
      <c r="L55">
        <v>3.5677265999999999E-2</v>
      </c>
      <c r="M55">
        <v>7.9343874989999996</v>
      </c>
      <c r="N55">
        <v>1.9835968749999999</v>
      </c>
      <c r="O55">
        <f>Table1[[#This Row],[calc % H2 umol/h]]/Table1[[#This Row],[PCAT_Gee-pt/g-c3n4]]</f>
        <v>423.84548611111109</v>
      </c>
      <c r="P55">
        <v>3.1907446149999998</v>
      </c>
      <c r="Q55">
        <v>0.15439188300000001</v>
      </c>
      <c r="R55">
        <v>8.696737594</v>
      </c>
      <c r="S55">
        <v>2.174184399</v>
      </c>
      <c r="T55">
        <v>0.11754809200000001</v>
      </c>
      <c r="U55">
        <v>0.77980103499999998</v>
      </c>
    </row>
    <row r="56" spans="1:21" x14ac:dyDescent="0.25">
      <c r="A56">
        <v>321066</v>
      </c>
      <c r="B56" t="s">
        <v>97</v>
      </c>
      <c r="C56" t="s">
        <v>21</v>
      </c>
      <c r="D56">
        <v>5.2300000000000003E-3</v>
      </c>
      <c r="E56">
        <v>5</v>
      </c>
      <c r="F56" s="1">
        <v>44307.854166666664</v>
      </c>
      <c r="G56" t="s">
        <v>98</v>
      </c>
      <c r="H56">
        <v>4</v>
      </c>
      <c r="I56">
        <v>0.98160199999999997</v>
      </c>
      <c r="J56">
        <v>92.971144280000004</v>
      </c>
      <c r="K56">
        <v>2.9745407180000001</v>
      </c>
      <c r="L56">
        <v>3.6827738999999998E-2</v>
      </c>
      <c r="M56">
        <v>8.1074492649999996</v>
      </c>
      <c r="N56">
        <v>2.0268623159999999</v>
      </c>
      <c r="O56">
        <f>Table1[[#This Row],[calc % H2 umol/h]]/Table1[[#This Row],[PCAT_Gee-pt/g-c3n4]]</f>
        <v>387.54537590822173</v>
      </c>
      <c r="P56">
        <v>3.1684411450000001</v>
      </c>
      <c r="Q56">
        <v>0.15017765899999999</v>
      </c>
      <c r="R56">
        <v>8.6359469489999992</v>
      </c>
      <c r="S56">
        <v>2.1589867370000002</v>
      </c>
      <c r="T56">
        <v>0.11665490000000001</v>
      </c>
      <c r="U56">
        <v>0.76921896099999998</v>
      </c>
    </row>
    <row r="57" spans="1:21" x14ac:dyDescent="0.25">
      <c r="A57">
        <v>321067</v>
      </c>
      <c r="B57" t="s">
        <v>99</v>
      </c>
      <c r="C57" t="s">
        <v>21</v>
      </c>
      <c r="D57">
        <v>4.7699999999999999E-3</v>
      </c>
      <c r="E57">
        <v>5</v>
      </c>
      <c r="F57" s="1">
        <v>44307.862500000003</v>
      </c>
      <c r="G57" t="s">
        <v>100</v>
      </c>
      <c r="H57">
        <v>4</v>
      </c>
      <c r="I57">
        <v>0.97672700000000001</v>
      </c>
      <c r="J57">
        <v>93.236239179999998</v>
      </c>
      <c r="K57">
        <v>2.765544717</v>
      </c>
      <c r="L57">
        <v>3.5873066000000002E-2</v>
      </c>
      <c r="M57">
        <v>7.5378068770000004</v>
      </c>
      <c r="N57">
        <v>1.8844517190000001</v>
      </c>
      <c r="O57">
        <f>Table1[[#This Row],[calc % H2 umol/h]]/Table1[[#This Row],[PCAT_Gee-pt/g-c3n4]]</f>
        <v>395.06325345911949</v>
      </c>
      <c r="P57">
        <v>3.1288855830000002</v>
      </c>
      <c r="Q57">
        <v>0.15107478899999999</v>
      </c>
      <c r="R57">
        <v>8.5281337629999996</v>
      </c>
      <c r="S57">
        <v>2.1320334409999999</v>
      </c>
      <c r="T57">
        <v>0.11561677099999999</v>
      </c>
      <c r="U57">
        <v>0.75371375299999999</v>
      </c>
    </row>
    <row r="58" spans="1:21" x14ac:dyDescent="0.25">
      <c r="A58">
        <v>321068</v>
      </c>
      <c r="B58" t="s">
        <v>101</v>
      </c>
      <c r="C58" t="s">
        <v>21</v>
      </c>
      <c r="D58">
        <v>4.81E-3</v>
      </c>
      <c r="E58">
        <v>5</v>
      </c>
      <c r="F58" s="1">
        <v>44307.871527777781</v>
      </c>
      <c r="G58" t="s">
        <v>102</v>
      </c>
      <c r="H58">
        <v>4</v>
      </c>
      <c r="I58">
        <v>0.97042700000000004</v>
      </c>
      <c r="J58">
        <v>93.123902290000004</v>
      </c>
      <c r="K58">
        <v>2.8656819160000002</v>
      </c>
      <c r="L58">
        <v>5.0023849000000002E-2</v>
      </c>
      <c r="M58">
        <v>7.8107422130000002</v>
      </c>
      <c r="N58">
        <v>1.952685553</v>
      </c>
      <c r="O58">
        <f>Table1[[#This Row],[calc % H2 umol/h]]/Table1[[#This Row],[PCAT_Gee-pt/g-c3n4]]</f>
        <v>405.96373243243244</v>
      </c>
      <c r="P58">
        <v>3.1334815219999999</v>
      </c>
      <c r="Q58">
        <v>0.146911757</v>
      </c>
      <c r="R58">
        <v>8.5406605160000009</v>
      </c>
      <c r="S58">
        <v>2.1351651290000002</v>
      </c>
      <c r="T58">
        <v>0.116288558</v>
      </c>
      <c r="U58">
        <v>0.76064571599999997</v>
      </c>
    </row>
    <row r="59" spans="1:21" x14ac:dyDescent="0.25">
      <c r="A59">
        <v>321069</v>
      </c>
      <c r="B59" t="s">
        <v>103</v>
      </c>
      <c r="C59" t="s">
        <v>21</v>
      </c>
      <c r="D59">
        <v>4.9399999999999999E-3</v>
      </c>
      <c r="E59">
        <v>5</v>
      </c>
      <c r="F59" s="1">
        <v>44307.880555555559</v>
      </c>
      <c r="G59" t="s">
        <v>104</v>
      </c>
      <c r="H59">
        <v>4</v>
      </c>
      <c r="I59">
        <v>0.97597699999999998</v>
      </c>
      <c r="J59">
        <v>93.134916579999995</v>
      </c>
      <c r="K59">
        <v>2.860885551</v>
      </c>
      <c r="L59">
        <v>3.2446365999999997E-2</v>
      </c>
      <c r="M59">
        <v>7.7976691730000001</v>
      </c>
      <c r="N59">
        <v>1.949417293</v>
      </c>
      <c r="O59">
        <f>Table1[[#This Row],[calc % H2 umol/h]]/Table1[[#This Row],[PCAT_Gee-pt/g-c3n4]]</f>
        <v>394.61888522267208</v>
      </c>
      <c r="P59">
        <v>3.1280086749999998</v>
      </c>
      <c r="Q59">
        <v>0.14849396200000001</v>
      </c>
      <c r="R59">
        <v>8.5257436490000007</v>
      </c>
      <c r="S59">
        <v>2.1314359120000002</v>
      </c>
      <c r="T59">
        <v>0.115786348</v>
      </c>
      <c r="U59">
        <v>0.76040284999999996</v>
      </c>
    </row>
    <row r="60" spans="1:21" hidden="1" x14ac:dyDescent="0.25">
      <c r="A60">
        <v>321085</v>
      </c>
      <c r="B60" t="s">
        <v>135</v>
      </c>
      <c r="C60" t="s">
        <v>21</v>
      </c>
      <c r="O60" t="e">
        <f>Table1[[#This Row],[calc % H2 umol/h]]/Table1[[#This Row],[PCAT_Gee-pt/g-c3n4]]</f>
        <v>#DIV/0!</v>
      </c>
    </row>
    <row r="61" spans="1:21" hidden="1" x14ac:dyDescent="0.25">
      <c r="A61">
        <v>321086</v>
      </c>
      <c r="B61" t="s">
        <v>136</v>
      </c>
      <c r="C61" t="s">
        <v>21</v>
      </c>
      <c r="O61" t="e">
        <f>Table1[[#This Row],[calc % H2 umol/h]]/Table1[[#This Row],[PCAT_Gee-pt/g-c3n4]]</f>
        <v>#DIV/0!</v>
      </c>
    </row>
    <row r="62" spans="1:21" x14ac:dyDescent="0.25">
      <c r="A62">
        <v>321070</v>
      </c>
      <c r="B62" t="s">
        <v>105</v>
      </c>
      <c r="C62" t="s">
        <v>21</v>
      </c>
      <c r="D62">
        <v>4.9500000000000004E-3</v>
      </c>
      <c r="E62">
        <v>5</v>
      </c>
      <c r="F62" s="1">
        <v>44307.888888888891</v>
      </c>
      <c r="G62" t="s">
        <v>106</v>
      </c>
      <c r="H62">
        <v>4</v>
      </c>
      <c r="I62">
        <v>0.96765199999999996</v>
      </c>
      <c r="J62">
        <v>93.114396049999996</v>
      </c>
      <c r="K62">
        <v>2.8933246380000002</v>
      </c>
      <c r="L62">
        <v>4.0013286000000002E-2</v>
      </c>
      <c r="M62">
        <v>7.8860855970000001</v>
      </c>
      <c r="N62">
        <v>1.971521399</v>
      </c>
      <c r="O62">
        <f>Table1[[#This Row],[calc % H2 umol/h]]/Table1[[#This Row],[PCAT_Gee-pt/g-c3n4]]</f>
        <v>398.28715131313129</v>
      </c>
      <c r="P62">
        <v>3.1215728220000001</v>
      </c>
      <c r="Q62">
        <v>0.15609535799999999</v>
      </c>
      <c r="R62">
        <v>8.5082019990000006</v>
      </c>
      <c r="S62">
        <v>2.1270505000000002</v>
      </c>
      <c r="T62">
        <v>0.116738115</v>
      </c>
      <c r="U62">
        <v>0.75396837400000005</v>
      </c>
    </row>
    <row r="63" spans="1:21" x14ac:dyDescent="0.25">
      <c r="A63">
        <v>321071</v>
      </c>
      <c r="B63" t="s">
        <v>107</v>
      </c>
      <c r="C63" t="s">
        <v>21</v>
      </c>
      <c r="D63">
        <v>4.6699999999999997E-3</v>
      </c>
      <c r="E63">
        <v>5</v>
      </c>
      <c r="F63" s="1">
        <v>44307.897916666669</v>
      </c>
      <c r="G63" t="s">
        <v>108</v>
      </c>
      <c r="H63">
        <v>4</v>
      </c>
      <c r="I63">
        <v>0.97042700000000004</v>
      </c>
      <c r="J63">
        <v>93.26179123</v>
      </c>
      <c r="K63">
        <v>2.7520035850000002</v>
      </c>
      <c r="L63">
        <v>3.6252171E-2</v>
      </c>
      <c r="M63">
        <v>7.500898984</v>
      </c>
      <c r="N63">
        <v>1.875224746</v>
      </c>
      <c r="O63">
        <f>Table1[[#This Row],[calc % H2 umol/h]]/Table1[[#This Row],[PCAT_Gee-pt/g-c3n4]]</f>
        <v>401.5470548179872</v>
      </c>
      <c r="P63">
        <v>3.1161073359999998</v>
      </c>
      <c r="Q63">
        <v>0.15217593900000001</v>
      </c>
      <c r="R63">
        <v>8.4933051949999996</v>
      </c>
      <c r="S63">
        <v>2.1233262989999999</v>
      </c>
      <c r="T63">
        <v>0.116802028</v>
      </c>
      <c r="U63">
        <v>0.753295822</v>
      </c>
    </row>
    <row r="64" spans="1:21" x14ac:dyDescent="0.25">
      <c r="A64">
        <v>321072</v>
      </c>
      <c r="B64" t="s">
        <v>109</v>
      </c>
      <c r="C64" t="s">
        <v>21</v>
      </c>
      <c r="D64">
        <v>4.7800000000000004E-3</v>
      </c>
      <c r="E64">
        <v>5</v>
      </c>
      <c r="F64" s="1">
        <v>44308.797222222223</v>
      </c>
      <c r="G64" t="s">
        <v>110</v>
      </c>
      <c r="H64">
        <v>5</v>
      </c>
      <c r="I64">
        <v>1.0179</v>
      </c>
      <c r="J64">
        <v>92.037994060000003</v>
      </c>
      <c r="K64">
        <v>3.0218822740000002</v>
      </c>
      <c r="L64">
        <v>4.6458408E-2</v>
      </c>
      <c r="M64">
        <v>8.2364840640000008</v>
      </c>
      <c r="N64">
        <v>2.0591210160000002</v>
      </c>
      <c r="O64">
        <f>Table1[[#This Row],[calc % H2 umol/h]]/Table1[[#This Row],[PCAT_Gee-pt/g-c3n4]]</f>
        <v>430.77845523012553</v>
      </c>
      <c r="P64">
        <v>3.81822405</v>
      </c>
      <c r="Q64">
        <v>0.16712244700000001</v>
      </c>
      <c r="R64">
        <v>10.40700421</v>
      </c>
      <c r="S64">
        <v>2.601751052</v>
      </c>
      <c r="T64">
        <v>0.125598399</v>
      </c>
      <c r="U64">
        <v>0.99630121199999999</v>
      </c>
    </row>
    <row r="65" spans="1:21" x14ac:dyDescent="0.25">
      <c r="A65">
        <v>321073</v>
      </c>
      <c r="B65" t="s">
        <v>111</v>
      </c>
      <c r="C65" t="s">
        <v>21</v>
      </c>
      <c r="D65">
        <v>5.0499999999999998E-3</v>
      </c>
      <c r="E65">
        <v>5</v>
      </c>
      <c r="F65" s="1">
        <v>44308.805555555555</v>
      </c>
      <c r="G65" t="s">
        <v>112</v>
      </c>
      <c r="H65">
        <v>5</v>
      </c>
      <c r="I65">
        <v>1.0206</v>
      </c>
      <c r="J65">
        <v>91.7984565</v>
      </c>
      <c r="K65">
        <v>3.1909547059999999</v>
      </c>
      <c r="L65">
        <v>4.5618208E-2</v>
      </c>
      <c r="M65">
        <v>8.6973102220000005</v>
      </c>
      <c r="N65">
        <v>2.1743275550000001</v>
      </c>
      <c r="O65">
        <f>Table1[[#This Row],[calc % H2 umol/h]]/Table1[[#This Row],[PCAT_Gee-pt/g-c3n4]]</f>
        <v>430.55991188118816</v>
      </c>
      <c r="P65">
        <v>3.8979214450000002</v>
      </c>
      <c r="Q65">
        <v>0.178860663</v>
      </c>
      <c r="R65">
        <v>10.62422853</v>
      </c>
      <c r="S65">
        <v>2.6560571319999999</v>
      </c>
      <c r="T65">
        <v>0.12560619200000001</v>
      </c>
      <c r="U65">
        <v>0.98706115500000002</v>
      </c>
    </row>
    <row r="66" spans="1:21" x14ac:dyDescent="0.25">
      <c r="A66">
        <v>321074</v>
      </c>
      <c r="B66" t="s">
        <v>113</v>
      </c>
      <c r="C66" t="s">
        <v>21</v>
      </c>
      <c r="D66">
        <v>4.64E-3</v>
      </c>
      <c r="E66">
        <v>5</v>
      </c>
      <c r="F66" s="1">
        <v>44308.814583333333</v>
      </c>
      <c r="G66" t="s">
        <v>114</v>
      </c>
      <c r="H66">
        <v>5</v>
      </c>
      <c r="I66">
        <v>1.0206</v>
      </c>
      <c r="J66">
        <v>91.753341469999995</v>
      </c>
      <c r="K66">
        <v>3.300620806</v>
      </c>
      <c r="L66">
        <v>4.8847843000000002E-2</v>
      </c>
      <c r="M66">
        <v>8.9962176580000008</v>
      </c>
      <c r="N66">
        <v>2.2490544140000002</v>
      </c>
      <c r="O66">
        <f>Table1[[#This Row],[calc % H2 umol/h]]/Table1[[#This Row],[PCAT_Gee-pt/g-c3n4]]</f>
        <v>484.71000301724143</v>
      </c>
      <c r="P66">
        <v>3.8578077949999998</v>
      </c>
      <c r="Q66">
        <v>0.16254917499999999</v>
      </c>
      <c r="R66">
        <v>10.51489421</v>
      </c>
      <c r="S66">
        <v>2.6287235529999999</v>
      </c>
      <c r="T66">
        <v>0.123588712</v>
      </c>
      <c r="U66">
        <v>0.96464121999999997</v>
      </c>
    </row>
    <row r="67" spans="1:21" x14ac:dyDescent="0.25">
      <c r="A67">
        <v>321075</v>
      </c>
      <c r="B67" t="s">
        <v>115</v>
      </c>
      <c r="C67" t="s">
        <v>21</v>
      </c>
      <c r="D67">
        <v>4.8500000000000001E-3</v>
      </c>
      <c r="E67">
        <v>5</v>
      </c>
      <c r="F67" s="1">
        <v>44308.822916666664</v>
      </c>
      <c r="G67" t="s">
        <v>116</v>
      </c>
      <c r="H67">
        <v>5</v>
      </c>
      <c r="I67">
        <v>1.0095000000000001</v>
      </c>
      <c r="J67">
        <v>91.495061800000002</v>
      </c>
      <c r="K67">
        <v>3.5871174479999999</v>
      </c>
      <c r="L67">
        <v>5.0404240000000003E-2</v>
      </c>
      <c r="M67">
        <v>9.7770968630000006</v>
      </c>
      <c r="N67">
        <v>2.4442742160000002</v>
      </c>
      <c r="O67">
        <f>Table1[[#This Row],[calc % H2 umol/h]]/Table1[[#This Row],[PCAT_Gee-pt/g-c3n4]]</f>
        <v>503.97406515463922</v>
      </c>
      <c r="P67">
        <v>3.8429355439999999</v>
      </c>
      <c r="Q67">
        <v>0.16796783200000001</v>
      </c>
      <c r="R67">
        <v>10.474358199999999</v>
      </c>
      <c r="S67">
        <v>2.6185895490000002</v>
      </c>
      <c r="T67">
        <v>0.123278216</v>
      </c>
      <c r="U67">
        <v>0.95160699000000004</v>
      </c>
    </row>
    <row r="68" spans="1:21" x14ac:dyDescent="0.25">
      <c r="A68">
        <v>321076</v>
      </c>
      <c r="B68" t="s">
        <v>117</v>
      </c>
      <c r="C68" t="s">
        <v>21</v>
      </c>
      <c r="D68">
        <v>5.45E-3</v>
      </c>
      <c r="E68">
        <v>5</v>
      </c>
      <c r="F68" s="1">
        <v>44308.831944444442</v>
      </c>
      <c r="G68" t="s">
        <v>118</v>
      </c>
      <c r="H68">
        <v>5</v>
      </c>
      <c r="I68">
        <v>1.0011000000000001</v>
      </c>
      <c r="J68">
        <v>91.694164729999997</v>
      </c>
      <c r="K68">
        <v>3.5102799679999999</v>
      </c>
      <c r="L68">
        <v>4.4728416999999999E-2</v>
      </c>
      <c r="M68">
        <v>9.5676675660000008</v>
      </c>
      <c r="N68">
        <v>2.3919168919999998</v>
      </c>
      <c r="O68">
        <f>Table1[[#This Row],[calc % H2 umol/h]]/Table1[[#This Row],[PCAT_Gee-pt/g-c3n4]]</f>
        <v>438.88383339449535</v>
      </c>
      <c r="P68">
        <v>3.7568093</v>
      </c>
      <c r="Q68">
        <v>0.167446127</v>
      </c>
      <c r="R68">
        <v>10.23961132</v>
      </c>
      <c r="S68">
        <v>2.55990283</v>
      </c>
      <c r="T68">
        <v>0.121430331</v>
      </c>
      <c r="U68">
        <v>0.91731567000000003</v>
      </c>
    </row>
    <row r="69" spans="1:21" x14ac:dyDescent="0.25">
      <c r="A69">
        <v>321077</v>
      </c>
      <c r="B69" t="s">
        <v>119</v>
      </c>
      <c r="C69" t="s">
        <v>21</v>
      </c>
      <c r="D69">
        <v>4.9399999999999999E-3</v>
      </c>
      <c r="E69">
        <v>5</v>
      </c>
      <c r="F69" s="1">
        <v>44308.840277777781</v>
      </c>
      <c r="G69" t="s">
        <v>120</v>
      </c>
      <c r="H69">
        <v>5</v>
      </c>
      <c r="I69">
        <v>0.99270199999999997</v>
      </c>
      <c r="J69">
        <v>92.089295750000005</v>
      </c>
      <c r="K69">
        <v>3.1886818739999998</v>
      </c>
      <c r="L69">
        <v>4.5741128999999998E-2</v>
      </c>
      <c r="M69">
        <v>8.6911153569999993</v>
      </c>
      <c r="N69">
        <v>2.1727788389999998</v>
      </c>
      <c r="O69">
        <f>Table1[[#This Row],[calc % H2 umol/h]]/Table1[[#This Row],[PCAT_Gee-pt/g-c3n4]]</f>
        <v>439.83377307692302</v>
      </c>
      <c r="P69">
        <v>3.7015274630000001</v>
      </c>
      <c r="Q69">
        <v>0.16661274200000001</v>
      </c>
      <c r="R69">
        <v>10.08893438</v>
      </c>
      <c r="S69">
        <v>2.5222335949999999</v>
      </c>
      <c r="T69">
        <v>0.120900458</v>
      </c>
      <c r="U69">
        <v>0.89959445699999996</v>
      </c>
    </row>
    <row r="70" spans="1:21" x14ac:dyDescent="0.25">
      <c r="A70">
        <v>321078</v>
      </c>
      <c r="B70" t="s">
        <v>121</v>
      </c>
      <c r="C70" t="s">
        <v>21</v>
      </c>
      <c r="D70">
        <v>4.6100000000000004E-3</v>
      </c>
      <c r="E70">
        <v>5</v>
      </c>
      <c r="F70" s="1">
        <v>44308.849305555559</v>
      </c>
      <c r="G70" t="s">
        <v>122</v>
      </c>
      <c r="H70">
        <v>5</v>
      </c>
      <c r="I70">
        <v>1.0095000000000001</v>
      </c>
      <c r="J70">
        <v>92.021718840000005</v>
      </c>
      <c r="K70">
        <v>3.2423710269999999</v>
      </c>
      <c r="L70">
        <v>4.8012403000000002E-2</v>
      </c>
      <c r="M70">
        <v>8.8374512549999995</v>
      </c>
      <c r="N70">
        <v>2.2093628139999999</v>
      </c>
      <c r="O70">
        <f>Table1[[#This Row],[calc % H2 umol/h]]/Table1[[#This Row],[PCAT_Gee-pt/g-c3n4]]</f>
        <v>479.25440650759214</v>
      </c>
      <c r="P70">
        <v>3.7066542459999998</v>
      </c>
      <c r="Q70">
        <v>0.159080948</v>
      </c>
      <c r="R70">
        <v>10.10290801</v>
      </c>
      <c r="S70">
        <v>2.525727002</v>
      </c>
      <c r="T70">
        <v>0.121570335</v>
      </c>
      <c r="U70">
        <v>0.90768554800000001</v>
      </c>
    </row>
    <row r="71" spans="1:21" x14ac:dyDescent="0.25">
      <c r="A71">
        <v>321079</v>
      </c>
      <c r="B71" t="s">
        <v>123</v>
      </c>
      <c r="C71" t="s">
        <v>21</v>
      </c>
      <c r="D71">
        <v>4.9399999999999999E-3</v>
      </c>
      <c r="E71">
        <v>5</v>
      </c>
      <c r="F71" s="1">
        <v>44308.857638888891</v>
      </c>
      <c r="G71" t="s">
        <v>124</v>
      </c>
      <c r="H71">
        <v>5</v>
      </c>
      <c r="I71">
        <v>1.00665</v>
      </c>
      <c r="J71">
        <v>91.816012999999998</v>
      </c>
      <c r="K71">
        <v>3.4341834499999999</v>
      </c>
      <c r="L71">
        <v>5.2457183999999997E-2</v>
      </c>
      <c r="M71">
        <v>9.3602578449999996</v>
      </c>
      <c r="N71">
        <v>2.3400644609999999</v>
      </c>
      <c r="O71">
        <f>Table1[[#This Row],[calc % H2 umol/h]]/Table1[[#This Row],[PCAT_Gee-pt/g-c3n4]]</f>
        <v>473.69725931174088</v>
      </c>
      <c r="P71">
        <v>3.7227426010000002</v>
      </c>
      <c r="Q71">
        <v>0.164655195</v>
      </c>
      <c r="R71">
        <v>10.146758650000001</v>
      </c>
      <c r="S71">
        <v>2.5366896630000002</v>
      </c>
      <c r="T71">
        <v>0.1209923</v>
      </c>
      <c r="U71">
        <v>0.90606864499999995</v>
      </c>
    </row>
    <row r="72" spans="1:21" x14ac:dyDescent="0.25">
      <c r="A72">
        <v>321080</v>
      </c>
      <c r="B72" t="s">
        <v>125</v>
      </c>
      <c r="C72" t="s">
        <v>21</v>
      </c>
      <c r="D72">
        <v>4.7999999999999996E-3</v>
      </c>
      <c r="E72">
        <v>5</v>
      </c>
      <c r="F72" s="1">
        <v>44308.866666666669</v>
      </c>
      <c r="G72" t="s">
        <v>126</v>
      </c>
      <c r="H72">
        <v>5</v>
      </c>
      <c r="I72">
        <v>1.00387</v>
      </c>
      <c r="J72">
        <v>91.664737270000003</v>
      </c>
      <c r="K72">
        <v>3.567118035</v>
      </c>
      <c r="L72">
        <v>4.6039960999999997E-2</v>
      </c>
      <c r="M72">
        <v>9.7225861859999991</v>
      </c>
      <c r="N72">
        <v>2.4306465469999998</v>
      </c>
      <c r="O72">
        <f>Table1[[#This Row],[calc % H2 umol/h]]/Table1[[#This Row],[PCAT_Gee-pt/g-c3n4]]</f>
        <v>506.38469729166667</v>
      </c>
      <c r="P72">
        <v>3.7376668999999998</v>
      </c>
      <c r="Q72">
        <v>0.16372743100000001</v>
      </c>
      <c r="R72">
        <v>10.187436529999999</v>
      </c>
      <c r="S72">
        <v>2.5468591319999998</v>
      </c>
      <c r="T72">
        <v>0.122322156</v>
      </c>
      <c r="U72">
        <v>0.90815564199999999</v>
      </c>
    </row>
    <row r="73" spans="1:21" x14ac:dyDescent="0.25">
      <c r="A73">
        <v>321081</v>
      </c>
      <c r="B73" t="s">
        <v>127</v>
      </c>
      <c r="C73" t="s">
        <v>21</v>
      </c>
      <c r="D73">
        <v>5.1900000000000002E-3</v>
      </c>
      <c r="E73">
        <v>5</v>
      </c>
      <c r="F73" s="1">
        <v>44308.875694444447</v>
      </c>
      <c r="G73" t="s">
        <v>128</v>
      </c>
      <c r="H73">
        <v>5</v>
      </c>
      <c r="I73">
        <v>0.95932700000000004</v>
      </c>
      <c r="J73">
        <v>91.966165739999994</v>
      </c>
      <c r="K73">
        <v>3.4664220549999998</v>
      </c>
      <c r="L73">
        <v>5.5102233E-2</v>
      </c>
      <c r="M73">
        <v>9.4481278310000008</v>
      </c>
      <c r="N73">
        <v>2.3620319580000002</v>
      </c>
      <c r="O73">
        <f>Table1[[#This Row],[calc % H2 umol/h]]/Table1[[#This Row],[PCAT_Gee-pt/g-c3n4]]</f>
        <v>455.11213063583818</v>
      </c>
      <c r="P73">
        <v>3.5814774260000002</v>
      </c>
      <c r="Q73">
        <v>0.16501047799999999</v>
      </c>
      <c r="R73">
        <v>9.7617243390000006</v>
      </c>
      <c r="S73">
        <v>2.4404310850000002</v>
      </c>
      <c r="T73">
        <v>0.12061087299999999</v>
      </c>
      <c r="U73">
        <v>0.865323909</v>
      </c>
    </row>
    <row r="74" spans="1:21" x14ac:dyDescent="0.25">
      <c r="A74">
        <v>321082</v>
      </c>
      <c r="B74" t="s">
        <v>129</v>
      </c>
      <c r="C74" t="s">
        <v>21</v>
      </c>
      <c r="D74">
        <v>4.7299999999999998E-3</v>
      </c>
      <c r="E74">
        <v>5</v>
      </c>
      <c r="F74" s="1">
        <v>44308.884027777778</v>
      </c>
      <c r="G74" t="s">
        <v>130</v>
      </c>
      <c r="H74">
        <v>5</v>
      </c>
      <c r="I74">
        <v>0.95370200000000005</v>
      </c>
      <c r="J74">
        <v>92.180998849999995</v>
      </c>
      <c r="K74">
        <v>3.3439024540000002</v>
      </c>
      <c r="L74">
        <v>5.0044867E-2</v>
      </c>
      <c r="M74">
        <v>9.1141867160000007</v>
      </c>
      <c r="N74">
        <v>2.2785466790000002</v>
      </c>
      <c r="O74">
        <f>Table1[[#This Row],[calc % H2 umol/h]]/Table1[[#This Row],[PCAT_Gee-pt/g-c3n4]]</f>
        <v>481.72234228329813</v>
      </c>
      <c r="P74">
        <v>3.5146796849999999</v>
      </c>
      <c r="Q74">
        <v>0.15967426000000001</v>
      </c>
      <c r="R74">
        <v>9.5796594949999996</v>
      </c>
      <c r="S74">
        <v>2.3949148739999999</v>
      </c>
      <c r="T74">
        <v>0.12049499900000001</v>
      </c>
      <c r="U74">
        <v>0.83992401400000005</v>
      </c>
    </row>
    <row r="75" spans="1:21" x14ac:dyDescent="0.25">
      <c r="A75">
        <v>321083</v>
      </c>
      <c r="B75" t="s">
        <v>131</v>
      </c>
      <c r="C75" t="s">
        <v>21</v>
      </c>
      <c r="D75">
        <v>5.13E-3</v>
      </c>
      <c r="E75">
        <v>5</v>
      </c>
      <c r="F75" s="1">
        <v>44308.893055555556</v>
      </c>
      <c r="G75" t="s">
        <v>132</v>
      </c>
      <c r="H75">
        <v>5</v>
      </c>
      <c r="I75">
        <v>0.96834575000000001</v>
      </c>
      <c r="J75">
        <v>92.017338629999998</v>
      </c>
      <c r="K75">
        <v>3.4506382969999998</v>
      </c>
      <c r="L75">
        <v>5.7954720000000001E-2</v>
      </c>
      <c r="M75">
        <v>9.4051074030000006</v>
      </c>
      <c r="N75">
        <v>2.3512768510000002</v>
      </c>
      <c r="O75">
        <f>Table1[[#This Row],[calc % H2 umol/h]]/Table1[[#This Row],[PCAT_Gee-pt/g-c3n4]]</f>
        <v>458.33856744639377</v>
      </c>
      <c r="P75">
        <v>3.5595114749999999</v>
      </c>
      <c r="Q75">
        <v>0.16458676899999999</v>
      </c>
      <c r="R75">
        <v>9.7018536409999996</v>
      </c>
      <c r="S75">
        <v>2.4254634099999999</v>
      </c>
      <c r="T75">
        <v>0.120651675</v>
      </c>
      <c r="U75">
        <v>0.85185992799999999</v>
      </c>
    </row>
    <row r="76" spans="1:21" x14ac:dyDescent="0.25">
      <c r="A76">
        <v>321084</v>
      </c>
      <c r="B76" t="s">
        <v>133</v>
      </c>
      <c r="C76" t="s">
        <v>21</v>
      </c>
      <c r="D76">
        <v>5.3699999999999998E-3</v>
      </c>
      <c r="E76">
        <v>5</v>
      </c>
      <c r="F76" s="1">
        <v>44308.901388888888</v>
      </c>
      <c r="G76" t="s">
        <v>134</v>
      </c>
      <c r="H76">
        <v>5</v>
      </c>
      <c r="I76">
        <v>0.96765199999999996</v>
      </c>
      <c r="J76">
        <v>91.893168410000001</v>
      </c>
      <c r="K76">
        <v>3.573295645</v>
      </c>
      <c r="L76">
        <v>6.7034207999999998E-2</v>
      </c>
      <c r="M76">
        <v>9.7394239640000002</v>
      </c>
      <c r="N76">
        <v>2.4348559910000001</v>
      </c>
      <c r="O76">
        <f>Table1[[#This Row],[calc % H2 umol/h]]/Table1[[#This Row],[PCAT_Gee-pt/g-c3n4]]</f>
        <v>453.41824785847302</v>
      </c>
      <c r="P76">
        <v>3.5566773889999999</v>
      </c>
      <c r="Q76">
        <v>0.16112347499999999</v>
      </c>
      <c r="R76">
        <v>9.6941290159999998</v>
      </c>
      <c r="S76">
        <v>2.4235322539999999</v>
      </c>
      <c r="T76">
        <v>0.120528656</v>
      </c>
      <c r="U76">
        <v>0.856329903</v>
      </c>
    </row>
    <row r="77" spans="1:21" x14ac:dyDescent="0.25">
      <c r="A77">
        <v>321102</v>
      </c>
      <c r="B77" t="s">
        <v>167</v>
      </c>
      <c r="C77" t="s">
        <v>21</v>
      </c>
      <c r="D77">
        <v>4.9699999999999996E-3</v>
      </c>
      <c r="E77">
        <v>5</v>
      </c>
      <c r="F77" s="1">
        <v>44308.911111111112</v>
      </c>
      <c r="G77" t="s">
        <v>168</v>
      </c>
      <c r="H77">
        <v>6</v>
      </c>
      <c r="I77">
        <v>0.93277699999999997</v>
      </c>
      <c r="J77">
        <v>92.472607150000002</v>
      </c>
      <c r="K77">
        <v>3.092915106</v>
      </c>
      <c r="L77">
        <v>4.5708077E-2</v>
      </c>
      <c r="M77">
        <v>8.4300921310000003</v>
      </c>
      <c r="N77">
        <v>2.1075230330000001</v>
      </c>
      <c r="O77">
        <f>Table1[[#This Row],[calc % H2 umol/h]]/Table1[[#This Row],[PCAT_Gee-pt/g-c3n4]]</f>
        <v>424.04890000000006</v>
      </c>
      <c r="P77">
        <v>3.478867433</v>
      </c>
      <c r="Q77">
        <v>0.16602584300000001</v>
      </c>
      <c r="R77">
        <v>9.4820491269999998</v>
      </c>
      <c r="S77">
        <v>2.370512282</v>
      </c>
      <c r="T77">
        <v>0.12271478399999999</v>
      </c>
      <c r="U77">
        <v>0.832895528</v>
      </c>
    </row>
    <row r="78" spans="1:21" x14ac:dyDescent="0.25">
      <c r="A78">
        <v>321103</v>
      </c>
      <c r="B78" t="s">
        <v>169</v>
      </c>
      <c r="C78" t="s">
        <v>21</v>
      </c>
      <c r="D78">
        <v>4.7800000000000004E-3</v>
      </c>
      <c r="E78">
        <v>5</v>
      </c>
      <c r="F78" s="1">
        <v>44308.920138888891</v>
      </c>
      <c r="G78" t="s">
        <v>170</v>
      </c>
      <c r="H78">
        <v>6</v>
      </c>
      <c r="I78">
        <v>0.93420199999999998</v>
      </c>
      <c r="J78">
        <v>92.456859750000007</v>
      </c>
      <c r="K78">
        <v>3.1307218460000001</v>
      </c>
      <c r="L78">
        <v>4.8412879999999998E-2</v>
      </c>
      <c r="M78">
        <v>8.5331387060000008</v>
      </c>
      <c r="N78">
        <v>2.1332846760000002</v>
      </c>
      <c r="O78">
        <f>Table1[[#This Row],[calc % H2 umol/h]]/Table1[[#This Row],[PCAT_Gee-pt/g-c3n4]]</f>
        <v>446.29386527196652</v>
      </c>
      <c r="P78">
        <v>3.457554526</v>
      </c>
      <c r="Q78">
        <v>0.17540531300000001</v>
      </c>
      <c r="R78">
        <v>9.4239583729999996</v>
      </c>
      <c r="S78">
        <v>2.3559895929999999</v>
      </c>
      <c r="T78">
        <v>0.124539753</v>
      </c>
      <c r="U78">
        <v>0.83032412799999999</v>
      </c>
    </row>
    <row r="79" spans="1:21" x14ac:dyDescent="0.25">
      <c r="A79">
        <v>321104</v>
      </c>
      <c r="B79" t="s">
        <v>171</v>
      </c>
      <c r="C79" t="s">
        <v>21</v>
      </c>
      <c r="D79">
        <v>4.8399999999999997E-3</v>
      </c>
      <c r="E79">
        <v>5</v>
      </c>
      <c r="F79" s="1">
        <v>44308.928472222222</v>
      </c>
      <c r="G79" t="s">
        <v>172</v>
      </c>
      <c r="H79">
        <v>6</v>
      </c>
      <c r="I79">
        <v>0.90630200000000005</v>
      </c>
      <c r="J79">
        <v>92.631189489999997</v>
      </c>
      <c r="K79">
        <v>3.050991786</v>
      </c>
      <c r="L79">
        <v>5.2927184000000002E-2</v>
      </c>
      <c r="M79">
        <v>8.3158253510000009</v>
      </c>
      <c r="N79">
        <v>2.0789563379999998</v>
      </c>
      <c r="O79">
        <f>Table1[[#This Row],[calc % H2 umol/h]]/Table1[[#This Row],[PCAT_Gee-pt/g-c3n4]]</f>
        <v>429.53643347107436</v>
      </c>
      <c r="P79">
        <v>3.3790444910000001</v>
      </c>
      <c r="Q79">
        <v>0.166005285</v>
      </c>
      <c r="R79">
        <v>9.2099703369999997</v>
      </c>
      <c r="S79">
        <v>2.3024925839999999</v>
      </c>
      <c r="T79">
        <v>0.12404314800000001</v>
      </c>
      <c r="U79">
        <v>0.814731082</v>
      </c>
    </row>
    <row r="80" spans="1:21" x14ac:dyDescent="0.25">
      <c r="A80">
        <v>321105</v>
      </c>
      <c r="B80" t="s">
        <v>173</v>
      </c>
      <c r="C80" t="s">
        <v>21</v>
      </c>
      <c r="D80">
        <v>4.9399999999999999E-3</v>
      </c>
      <c r="E80">
        <v>5</v>
      </c>
      <c r="F80" s="1">
        <v>44308.945138888892</v>
      </c>
      <c r="G80" t="s">
        <v>174</v>
      </c>
      <c r="H80">
        <v>6</v>
      </c>
      <c r="I80">
        <v>0.89790199999999998</v>
      </c>
      <c r="J80">
        <v>92.882170040000005</v>
      </c>
      <c r="K80">
        <v>3.0819277</v>
      </c>
      <c r="L80">
        <v>3.9811897999999998E-2</v>
      </c>
      <c r="M80">
        <v>8.4001447079999991</v>
      </c>
      <c r="N80">
        <v>2.1000361769999998</v>
      </c>
      <c r="O80">
        <f>Table1[[#This Row],[calc % H2 umol/h]]/Table1[[#This Row],[PCAT_Gee-pt/g-c3n4]]</f>
        <v>425.10853785425098</v>
      </c>
      <c r="P80">
        <v>3.1184149739999998</v>
      </c>
      <c r="Q80">
        <v>0.18154909799999999</v>
      </c>
      <c r="R80">
        <v>8.4995949260000003</v>
      </c>
      <c r="S80">
        <v>2.1248987320000001</v>
      </c>
      <c r="T80">
        <v>0.12220247099999999</v>
      </c>
      <c r="U80">
        <v>0.79528481299999998</v>
      </c>
    </row>
    <row r="81" spans="1:21" x14ac:dyDescent="0.25">
      <c r="A81">
        <v>321106</v>
      </c>
      <c r="B81" t="s">
        <v>175</v>
      </c>
      <c r="C81" t="s">
        <v>21</v>
      </c>
      <c r="D81">
        <v>5.0200000000000002E-3</v>
      </c>
      <c r="E81">
        <v>5</v>
      </c>
      <c r="F81" s="1">
        <v>44308.95416666667</v>
      </c>
      <c r="G81" t="s">
        <v>176</v>
      </c>
      <c r="H81">
        <v>6</v>
      </c>
      <c r="I81">
        <v>0.942527</v>
      </c>
      <c r="J81">
        <v>92.631646849999996</v>
      </c>
      <c r="K81">
        <v>3.1281025919999998</v>
      </c>
      <c r="L81">
        <v>5.2451953000000003E-2</v>
      </c>
      <c r="M81">
        <v>8.5259996299999994</v>
      </c>
      <c r="N81">
        <v>2.1314999069999998</v>
      </c>
      <c r="O81">
        <f>Table1[[#This Row],[calc % H2 umol/h]]/Table1[[#This Row],[PCAT_Gee-pt/g-c3n4]]</f>
        <v>424.60157509960152</v>
      </c>
      <c r="P81">
        <v>3.3154545120000001</v>
      </c>
      <c r="Q81">
        <v>0.158482082</v>
      </c>
      <c r="R81">
        <v>9.0366486110000004</v>
      </c>
      <c r="S81">
        <v>2.2591621530000001</v>
      </c>
      <c r="T81">
        <v>0.12178555100000001</v>
      </c>
      <c r="U81">
        <v>0.80301049300000005</v>
      </c>
    </row>
    <row r="82" spans="1:21" x14ac:dyDescent="0.25">
      <c r="A82">
        <v>321107</v>
      </c>
      <c r="B82" t="s">
        <v>177</v>
      </c>
      <c r="C82" t="s">
        <v>21</v>
      </c>
      <c r="D82">
        <v>4.8599999999999997E-3</v>
      </c>
      <c r="E82">
        <v>5</v>
      </c>
      <c r="F82" s="1">
        <v>44308.962500000001</v>
      </c>
      <c r="G82" t="s">
        <v>178</v>
      </c>
      <c r="H82">
        <v>6</v>
      </c>
      <c r="I82">
        <v>0.93420199999999998</v>
      </c>
      <c r="J82">
        <v>92.591911420000002</v>
      </c>
      <c r="K82">
        <v>3.2718728060000002</v>
      </c>
      <c r="L82">
        <v>5.0322450999999997E-2</v>
      </c>
      <c r="M82">
        <v>8.9178617120000006</v>
      </c>
      <c r="N82">
        <v>2.2294654280000001</v>
      </c>
      <c r="O82">
        <f>Table1[[#This Row],[calc % H2 umol/h]]/Table1[[#This Row],[PCAT_Gee-pt/g-c3n4]]</f>
        <v>458.73774238683131</v>
      </c>
      <c r="P82">
        <v>3.2343734030000002</v>
      </c>
      <c r="Q82">
        <v>0.16315792700000001</v>
      </c>
      <c r="R82">
        <v>8.8156528210000005</v>
      </c>
      <c r="S82">
        <v>2.2039132050000001</v>
      </c>
      <c r="T82">
        <v>0.121306079</v>
      </c>
      <c r="U82">
        <v>0.78053629099999999</v>
      </c>
    </row>
    <row r="83" spans="1:21" x14ac:dyDescent="0.25">
      <c r="A83">
        <v>321108</v>
      </c>
      <c r="B83" t="s">
        <v>179</v>
      </c>
      <c r="C83" t="s">
        <v>21</v>
      </c>
      <c r="D83">
        <v>4.9199999999999999E-3</v>
      </c>
      <c r="E83">
        <v>5</v>
      </c>
      <c r="F83" s="1">
        <v>44308.97152777778</v>
      </c>
      <c r="G83" t="s">
        <v>180</v>
      </c>
      <c r="H83">
        <v>6</v>
      </c>
      <c r="I83">
        <v>0.93420199999999998</v>
      </c>
      <c r="J83">
        <v>92.770950080000006</v>
      </c>
      <c r="K83">
        <v>3.1026826239999998</v>
      </c>
      <c r="L83">
        <v>4.8649834000000003E-2</v>
      </c>
      <c r="M83">
        <v>8.4567146139999991</v>
      </c>
      <c r="N83">
        <v>2.1141786530000002</v>
      </c>
      <c r="O83">
        <f>Table1[[#This Row],[calc % H2 umol/h]]/Table1[[#This Row],[PCAT_Gee-pt/g-c3n4]]</f>
        <v>429.71110833333336</v>
      </c>
      <c r="P83">
        <v>3.2194282040000002</v>
      </c>
      <c r="Q83">
        <v>0.16076903400000001</v>
      </c>
      <c r="R83">
        <v>8.7749179809999998</v>
      </c>
      <c r="S83">
        <v>2.1937294949999999</v>
      </c>
      <c r="T83">
        <v>0.12106370900000001</v>
      </c>
      <c r="U83">
        <v>0.78587538300000004</v>
      </c>
    </row>
    <row r="84" spans="1:21" x14ac:dyDescent="0.25">
      <c r="A84">
        <v>321109</v>
      </c>
      <c r="B84" t="s">
        <v>181</v>
      </c>
      <c r="C84" t="s">
        <v>21</v>
      </c>
      <c r="D84">
        <v>4.9800000000000001E-3</v>
      </c>
      <c r="E84">
        <v>5</v>
      </c>
      <c r="F84" s="1">
        <v>44308.980555555558</v>
      </c>
      <c r="G84" t="s">
        <v>182</v>
      </c>
      <c r="H84">
        <v>6</v>
      </c>
      <c r="I84">
        <v>0.92302700000000004</v>
      </c>
      <c r="J84">
        <v>92.677569370000001</v>
      </c>
      <c r="K84">
        <v>3.234917668</v>
      </c>
      <c r="L84">
        <v>5.9463345000000001E-2</v>
      </c>
      <c r="M84">
        <v>8.8171362779999995</v>
      </c>
      <c r="N84">
        <v>2.2042840689999998</v>
      </c>
      <c r="O84">
        <f>Table1[[#This Row],[calc % H2 umol/h]]/Table1[[#This Row],[PCAT_Gee-pt/g-c3n4]]</f>
        <v>442.62732309236947</v>
      </c>
      <c r="P84">
        <v>3.187992484</v>
      </c>
      <c r="Q84">
        <v>0.16811883799999999</v>
      </c>
      <c r="R84">
        <v>8.6892363479999997</v>
      </c>
      <c r="S84">
        <v>2.1723090869999999</v>
      </c>
      <c r="T84">
        <v>0.120691937</v>
      </c>
      <c r="U84">
        <v>0.77882854000000001</v>
      </c>
    </row>
    <row r="85" spans="1:21" x14ac:dyDescent="0.25">
      <c r="A85">
        <v>321110</v>
      </c>
      <c r="B85" t="s">
        <v>183</v>
      </c>
      <c r="C85" t="s">
        <v>21</v>
      </c>
      <c r="D85">
        <v>5.2300000000000003E-3</v>
      </c>
      <c r="E85">
        <v>5</v>
      </c>
      <c r="F85" s="1">
        <v>44308.988888888889</v>
      </c>
      <c r="G85" t="s">
        <v>184</v>
      </c>
      <c r="H85">
        <v>6</v>
      </c>
      <c r="I85">
        <v>0.92857699999999999</v>
      </c>
      <c r="J85">
        <v>92.528164369999999</v>
      </c>
      <c r="K85">
        <v>3.435682371</v>
      </c>
      <c r="L85">
        <v>6.4173366999999995E-2</v>
      </c>
      <c r="M85">
        <v>9.364343324</v>
      </c>
      <c r="N85">
        <v>2.341085831</v>
      </c>
      <c r="O85">
        <f>Table1[[#This Row],[calc % H2 umol/h]]/Table1[[#This Row],[PCAT_Gee-pt/g-c3n4]]</f>
        <v>447.62635391969405</v>
      </c>
      <c r="P85">
        <v>3.1459016910000002</v>
      </c>
      <c r="Q85">
        <v>0.15725507399999999</v>
      </c>
      <c r="R85">
        <v>8.5745131000000008</v>
      </c>
      <c r="S85">
        <v>2.1436282750000002</v>
      </c>
      <c r="T85">
        <v>0.120892164</v>
      </c>
      <c r="U85">
        <v>0.76935940199999997</v>
      </c>
    </row>
    <row r="86" spans="1:21" x14ac:dyDescent="0.25">
      <c r="A86">
        <v>321111</v>
      </c>
      <c r="B86" t="s">
        <v>185</v>
      </c>
      <c r="C86" t="s">
        <v>21</v>
      </c>
      <c r="D86">
        <v>5.0000000000000001E-3</v>
      </c>
      <c r="E86">
        <v>5</v>
      </c>
      <c r="F86" s="1">
        <v>44308.997916666667</v>
      </c>
      <c r="G86" t="s">
        <v>186</v>
      </c>
      <c r="H86">
        <v>6</v>
      </c>
      <c r="I86">
        <v>0.92580200000000001</v>
      </c>
      <c r="J86">
        <v>92.897665779999997</v>
      </c>
      <c r="K86">
        <v>3.1325277279999999</v>
      </c>
      <c r="L86">
        <v>4.9683114E-2</v>
      </c>
      <c r="M86">
        <v>8.5380608430000002</v>
      </c>
      <c r="N86">
        <v>2.1345152110000001</v>
      </c>
      <c r="O86">
        <f>Table1[[#This Row],[calc % H2 umol/h]]/Table1[[#This Row],[PCAT_Gee-pt/g-c3n4]]</f>
        <v>426.90304220000002</v>
      </c>
      <c r="P86">
        <v>3.096105031</v>
      </c>
      <c r="Q86">
        <v>0.16030032999999999</v>
      </c>
      <c r="R86">
        <v>8.4387866359999997</v>
      </c>
      <c r="S86">
        <v>2.1096966589999999</v>
      </c>
      <c r="T86">
        <v>0.119513219</v>
      </c>
      <c r="U86">
        <v>0.75418824600000001</v>
      </c>
    </row>
    <row r="87" spans="1:21" x14ac:dyDescent="0.25">
      <c r="A87">
        <v>321112</v>
      </c>
      <c r="B87" t="s">
        <v>187</v>
      </c>
      <c r="C87" t="s">
        <v>21</v>
      </c>
      <c r="D87">
        <v>4.8399999999999997E-3</v>
      </c>
      <c r="E87">
        <v>5</v>
      </c>
      <c r="F87" s="1">
        <v>44309.006944444445</v>
      </c>
      <c r="G87" t="s">
        <v>188</v>
      </c>
      <c r="H87">
        <v>6</v>
      </c>
      <c r="I87">
        <v>0.92025199999999996</v>
      </c>
      <c r="J87">
        <v>93.121341670000007</v>
      </c>
      <c r="K87">
        <v>3.020199157</v>
      </c>
      <c r="L87">
        <v>5.6012587000000003E-2</v>
      </c>
      <c r="M87">
        <v>8.2318965389999992</v>
      </c>
      <c r="N87">
        <v>2.0579741349999998</v>
      </c>
      <c r="O87">
        <f>Table1[[#This Row],[calc % H2 umol/h]]/Table1[[#This Row],[PCAT_Gee-pt/g-c3n4]]</f>
        <v>425.20126756198346</v>
      </c>
      <c r="P87">
        <v>3.0167804600000001</v>
      </c>
      <c r="Q87">
        <v>0.15405671500000001</v>
      </c>
      <c r="R87">
        <v>8.2225784910000002</v>
      </c>
      <c r="S87">
        <v>2.0556446230000001</v>
      </c>
      <c r="T87">
        <v>0.118471308</v>
      </c>
      <c r="U87">
        <v>0.72320739999999994</v>
      </c>
    </row>
    <row r="88" spans="1:21" x14ac:dyDescent="0.25">
      <c r="A88">
        <v>321113</v>
      </c>
      <c r="B88" t="s">
        <v>189</v>
      </c>
      <c r="C88" t="s">
        <v>21</v>
      </c>
      <c r="D88">
        <v>4.9699999999999996E-3</v>
      </c>
      <c r="E88">
        <v>5</v>
      </c>
      <c r="F88" s="1">
        <v>44309.015277777777</v>
      </c>
      <c r="G88" t="s">
        <v>190</v>
      </c>
      <c r="H88">
        <v>6</v>
      </c>
      <c r="I88">
        <v>0.91155200000000003</v>
      </c>
      <c r="J88">
        <v>93.24402413</v>
      </c>
      <c r="K88">
        <v>2.8747708890000001</v>
      </c>
      <c r="L88">
        <v>4.3161131999999998E-2</v>
      </c>
      <c r="M88">
        <v>7.8355152419999996</v>
      </c>
      <c r="N88">
        <v>1.9588788100000001</v>
      </c>
      <c r="O88">
        <f>Table1[[#This Row],[calc % H2 umol/h]]/Table1[[#This Row],[PCAT_Gee-pt/g-c3n4]]</f>
        <v>394.14060563380286</v>
      </c>
      <c r="P88">
        <v>3.0231539289999998</v>
      </c>
      <c r="Q88">
        <v>0.15854362999999999</v>
      </c>
      <c r="R88">
        <v>8.2399501060000002</v>
      </c>
      <c r="S88">
        <v>2.0599875270000001</v>
      </c>
      <c r="T88">
        <v>0.12619894100000001</v>
      </c>
      <c r="U88">
        <v>0.731852108</v>
      </c>
    </row>
    <row r="89" spans="1:21" x14ac:dyDescent="0.25">
      <c r="A89">
        <v>321114</v>
      </c>
      <c r="B89" t="s">
        <v>191</v>
      </c>
      <c r="C89" t="s">
        <v>21</v>
      </c>
      <c r="D89">
        <v>5.0499999999999998E-3</v>
      </c>
      <c r="E89">
        <v>5</v>
      </c>
      <c r="F89" s="1">
        <v>44309.024305555555</v>
      </c>
      <c r="G89" t="s">
        <v>192</v>
      </c>
      <c r="H89">
        <v>6</v>
      </c>
      <c r="I89">
        <v>0.91747699999999999</v>
      </c>
      <c r="J89">
        <v>92.893514530000004</v>
      </c>
      <c r="K89">
        <v>3.2589484460000002</v>
      </c>
      <c r="L89">
        <v>5.8597669999999998E-2</v>
      </c>
      <c r="M89">
        <v>8.8826348960000008</v>
      </c>
      <c r="N89">
        <v>2.2206587240000002</v>
      </c>
      <c r="O89">
        <f>Table1[[#This Row],[calc % H2 umol/h]]/Table1[[#This Row],[PCAT_Gee-pt/g-c3n4]]</f>
        <v>439.73440079207927</v>
      </c>
      <c r="P89">
        <v>2.9959894600000001</v>
      </c>
      <c r="Q89">
        <v>0.15810566400000001</v>
      </c>
      <c r="R89">
        <v>8.1659102539999999</v>
      </c>
      <c r="S89">
        <v>2.0414775629999999</v>
      </c>
      <c r="T89">
        <v>0.12292697</v>
      </c>
      <c r="U89">
        <v>0.72862059300000004</v>
      </c>
    </row>
    <row r="90" spans="1:21" x14ac:dyDescent="0.25">
      <c r="A90">
        <v>321115</v>
      </c>
      <c r="B90" t="s">
        <v>193</v>
      </c>
      <c r="C90" t="s">
        <v>21</v>
      </c>
      <c r="D90">
        <v>5.0400000000000002E-3</v>
      </c>
      <c r="E90">
        <v>5</v>
      </c>
      <c r="F90" s="1">
        <v>44309.033333333333</v>
      </c>
      <c r="G90" t="s">
        <v>194</v>
      </c>
      <c r="H90">
        <v>6</v>
      </c>
      <c r="I90">
        <v>0.90907700000000002</v>
      </c>
      <c r="J90">
        <v>93.020962389999994</v>
      </c>
      <c r="K90">
        <v>3.1361966739999998</v>
      </c>
      <c r="L90">
        <v>5.5866292999999997E-2</v>
      </c>
      <c r="M90">
        <v>8.5480609730000001</v>
      </c>
      <c r="N90">
        <v>2.137015243</v>
      </c>
      <c r="O90">
        <f>Table1[[#This Row],[calc % H2 umol/h]]/Table1[[#This Row],[PCAT_Gee-pt/g-c3n4]]</f>
        <v>424.01096091269841</v>
      </c>
      <c r="P90">
        <v>2.994681092</v>
      </c>
      <c r="Q90">
        <v>0.156649964</v>
      </c>
      <c r="R90">
        <v>8.1623441460000006</v>
      </c>
      <c r="S90">
        <v>2.0405860360000001</v>
      </c>
      <c r="T90">
        <v>0.121716096</v>
      </c>
      <c r="U90">
        <v>0.726443752</v>
      </c>
    </row>
    <row r="91" spans="1:21" x14ac:dyDescent="0.25">
      <c r="A91">
        <v>321116</v>
      </c>
      <c r="B91" t="s">
        <v>195</v>
      </c>
      <c r="C91" t="s">
        <v>21</v>
      </c>
      <c r="D91">
        <v>4.79E-3</v>
      </c>
      <c r="E91">
        <v>5</v>
      </c>
      <c r="F91" s="1">
        <v>44309.041666666664</v>
      </c>
      <c r="G91" t="s">
        <v>196</v>
      </c>
      <c r="H91">
        <v>6</v>
      </c>
      <c r="I91">
        <v>0.915377</v>
      </c>
      <c r="J91">
        <v>93.108500969999994</v>
      </c>
      <c r="K91">
        <v>3.090724228</v>
      </c>
      <c r="L91">
        <v>5.2645704000000001E-2</v>
      </c>
      <c r="M91">
        <v>8.4241206470000005</v>
      </c>
      <c r="N91">
        <v>2.1060301620000001</v>
      </c>
      <c r="O91">
        <f>Table1[[#This Row],[calc % H2 umol/h]]/Table1[[#This Row],[PCAT_Gee-pt/g-c3n4]]</f>
        <v>439.67226764091862</v>
      </c>
      <c r="P91">
        <v>2.963472576</v>
      </c>
      <c r="Q91">
        <v>0.15507780900000001</v>
      </c>
      <c r="R91">
        <v>8.0772817840000002</v>
      </c>
      <c r="S91">
        <v>2.019320446</v>
      </c>
      <c r="T91">
        <v>0.119179562</v>
      </c>
      <c r="U91">
        <v>0.71812266400000002</v>
      </c>
    </row>
    <row r="92" spans="1:21" x14ac:dyDescent="0.25">
      <c r="A92">
        <v>321117</v>
      </c>
      <c r="B92" t="s">
        <v>197</v>
      </c>
      <c r="C92" t="s">
        <v>21</v>
      </c>
      <c r="D92">
        <v>4.9100000000000003E-3</v>
      </c>
      <c r="E92">
        <v>5</v>
      </c>
      <c r="F92" s="1">
        <v>44309.051388888889</v>
      </c>
      <c r="G92" t="s">
        <v>198</v>
      </c>
      <c r="H92">
        <v>7</v>
      </c>
      <c r="I92">
        <v>0.91747699999999999</v>
      </c>
      <c r="J92">
        <v>92.860918190000007</v>
      </c>
      <c r="K92">
        <v>3.3284114570000001</v>
      </c>
      <c r="L92">
        <v>5.5230242999999998E-2</v>
      </c>
      <c r="M92">
        <v>9.0719642389999997</v>
      </c>
      <c r="N92">
        <v>2.2679910599999999</v>
      </c>
      <c r="O92">
        <f>Table1[[#This Row],[calc % H2 umol/h]]/Table1[[#This Row],[PCAT_Gee-pt/g-c3n4]]</f>
        <v>461.91263951120158</v>
      </c>
      <c r="P92">
        <v>2.9694660439999998</v>
      </c>
      <c r="Q92">
        <v>0.15365248100000001</v>
      </c>
      <c r="R92">
        <v>8.093617665</v>
      </c>
      <c r="S92">
        <v>2.023404416</v>
      </c>
      <c r="T92">
        <v>0.118909944</v>
      </c>
      <c r="U92">
        <v>0.72229436300000005</v>
      </c>
    </row>
    <row r="93" spans="1:21" x14ac:dyDescent="0.25">
      <c r="A93">
        <v>321118</v>
      </c>
      <c r="B93" t="s">
        <v>199</v>
      </c>
      <c r="C93" t="s">
        <v>21</v>
      </c>
      <c r="D93">
        <v>4.9300000000000004E-3</v>
      </c>
      <c r="E93">
        <v>5</v>
      </c>
      <c r="F93" s="1">
        <v>44309.060416666667</v>
      </c>
      <c r="G93" t="s">
        <v>200</v>
      </c>
      <c r="H93">
        <v>7</v>
      </c>
      <c r="I93">
        <v>0.911852</v>
      </c>
      <c r="J93">
        <v>92.834562410000004</v>
      </c>
      <c r="K93">
        <v>3.3766674860000001</v>
      </c>
      <c r="L93">
        <v>6.2797513999999999E-2</v>
      </c>
      <c r="M93">
        <v>9.2034915379999997</v>
      </c>
      <c r="N93">
        <v>2.3008728839999999</v>
      </c>
      <c r="O93">
        <f>Table1[[#This Row],[calc % H2 umol/h]]/Table1[[#This Row],[PCAT_Gee-pt/g-c3n4]]</f>
        <v>466.70849574036504</v>
      </c>
      <c r="P93">
        <v>2.953002031</v>
      </c>
      <c r="Q93">
        <v>0.155076942</v>
      </c>
      <c r="R93">
        <v>8.0487431229999995</v>
      </c>
      <c r="S93">
        <v>2.0121857809999999</v>
      </c>
      <c r="T93">
        <v>0.118233923</v>
      </c>
      <c r="U93">
        <v>0.71753415399999998</v>
      </c>
    </row>
    <row r="94" spans="1:21" x14ac:dyDescent="0.25">
      <c r="A94">
        <v>321119</v>
      </c>
      <c r="B94" t="s">
        <v>201</v>
      </c>
      <c r="C94" t="s">
        <v>21</v>
      </c>
      <c r="D94">
        <v>4.8900000000000002E-3</v>
      </c>
      <c r="E94">
        <v>5</v>
      </c>
      <c r="F94" s="1">
        <v>44309.069444444445</v>
      </c>
      <c r="G94" t="s">
        <v>202</v>
      </c>
      <c r="H94">
        <v>7</v>
      </c>
      <c r="I94">
        <v>0.911852</v>
      </c>
      <c r="J94">
        <v>92.753795210000007</v>
      </c>
      <c r="K94">
        <v>3.4870476290000001</v>
      </c>
      <c r="L94">
        <v>6.5036939000000002E-2</v>
      </c>
      <c r="M94">
        <v>9.5043451799999996</v>
      </c>
      <c r="N94">
        <v>2.3760862949999999</v>
      </c>
      <c r="O94">
        <f>Table1[[#This Row],[calc % H2 umol/h]]/Table1[[#This Row],[PCAT_Gee-pt/g-c3n4]]</f>
        <v>485.90721779141097</v>
      </c>
      <c r="P94">
        <v>2.9291528260000002</v>
      </c>
      <c r="Q94">
        <v>0.154326501</v>
      </c>
      <c r="R94">
        <v>7.9837394000000002</v>
      </c>
      <c r="S94">
        <v>1.99593485</v>
      </c>
      <c r="T94">
        <v>0.11850773000000001</v>
      </c>
      <c r="U94">
        <v>0.711496609</v>
      </c>
    </row>
    <row r="95" spans="1:21" x14ac:dyDescent="0.25">
      <c r="A95">
        <v>321120</v>
      </c>
      <c r="B95" t="s">
        <v>203</v>
      </c>
      <c r="C95" t="s">
        <v>21</v>
      </c>
      <c r="D95">
        <v>4.96E-3</v>
      </c>
      <c r="E95">
        <v>5</v>
      </c>
      <c r="F95" s="1">
        <v>44309.077777777777</v>
      </c>
      <c r="G95" t="s">
        <v>204</v>
      </c>
      <c r="H95">
        <v>7</v>
      </c>
      <c r="I95">
        <v>0.90630200000000005</v>
      </c>
      <c r="J95">
        <v>93.0533547</v>
      </c>
      <c r="K95">
        <v>3.1715062839999999</v>
      </c>
      <c r="L95">
        <v>5.9672192999999998E-2</v>
      </c>
      <c r="M95">
        <v>8.6443013339999997</v>
      </c>
      <c r="N95">
        <v>2.1610753329999999</v>
      </c>
      <c r="O95">
        <f>Table1[[#This Row],[calc % H2 umol/h]]/Table1[[#This Row],[PCAT_Gee-pt/g-c3n4]]</f>
        <v>435.70067197580642</v>
      </c>
      <c r="P95">
        <v>2.9425889559999998</v>
      </c>
      <c r="Q95">
        <v>0.154625284</v>
      </c>
      <c r="R95">
        <v>8.0203611020000007</v>
      </c>
      <c r="S95">
        <v>2.0050902750000001</v>
      </c>
      <c r="T95">
        <v>0.117925321</v>
      </c>
      <c r="U95">
        <v>0.71462473599999998</v>
      </c>
    </row>
    <row r="96" spans="1:21" x14ac:dyDescent="0.25">
      <c r="A96">
        <v>321121</v>
      </c>
      <c r="B96" t="s">
        <v>205</v>
      </c>
      <c r="C96" t="s">
        <v>21</v>
      </c>
      <c r="D96">
        <v>5.4799999999999996E-3</v>
      </c>
      <c r="E96">
        <v>5</v>
      </c>
      <c r="F96" s="1">
        <v>44309.086805555555</v>
      </c>
      <c r="G96" t="s">
        <v>206</v>
      </c>
      <c r="H96">
        <v>7</v>
      </c>
      <c r="I96">
        <v>0.90630200000000005</v>
      </c>
      <c r="J96">
        <v>93.018858370000004</v>
      </c>
      <c r="K96">
        <v>3.208147173</v>
      </c>
      <c r="L96">
        <v>5.8851542999999999E-2</v>
      </c>
      <c r="M96">
        <v>8.7441702449999994</v>
      </c>
      <c r="N96">
        <v>2.1860425609999998</v>
      </c>
      <c r="O96">
        <f>Table1[[#This Row],[calc % H2 umol/h]]/Table1[[#This Row],[PCAT_Gee-pt/g-c3n4]]</f>
        <v>398.91287609489052</v>
      </c>
      <c r="P96">
        <v>2.9414427970000001</v>
      </c>
      <c r="Q96">
        <v>0.15474547699999999</v>
      </c>
      <c r="R96">
        <v>8.0172371150000004</v>
      </c>
      <c r="S96">
        <v>2.0043092790000001</v>
      </c>
      <c r="T96">
        <v>0.11835483400000001</v>
      </c>
      <c r="U96">
        <v>0.71319682399999995</v>
      </c>
    </row>
    <row r="97" spans="1:21" x14ac:dyDescent="0.25">
      <c r="A97">
        <v>321122</v>
      </c>
      <c r="B97" t="s">
        <v>207</v>
      </c>
      <c r="C97" t="s">
        <v>21</v>
      </c>
      <c r="D97">
        <v>4.8399999999999997E-3</v>
      </c>
      <c r="E97">
        <v>5</v>
      </c>
      <c r="F97" s="1">
        <v>44309.095833333333</v>
      </c>
      <c r="G97" t="s">
        <v>208</v>
      </c>
      <c r="H97">
        <v>7</v>
      </c>
      <c r="I97">
        <v>0.91747699999999999</v>
      </c>
      <c r="J97">
        <v>92.571259639999994</v>
      </c>
      <c r="K97">
        <v>3.7191637100000001</v>
      </c>
      <c r="L97">
        <v>6.7420236999999994E-2</v>
      </c>
      <c r="M97">
        <v>10.137003979999999</v>
      </c>
      <c r="N97">
        <v>2.5342509949999998</v>
      </c>
      <c r="O97">
        <f>Table1[[#This Row],[calc % H2 umol/h]]/Table1[[#This Row],[PCAT_Gee-pt/g-c3n4]]</f>
        <v>523.60557747933888</v>
      </c>
      <c r="P97">
        <v>2.8912659989999998</v>
      </c>
      <c r="Q97">
        <v>0.152855828</v>
      </c>
      <c r="R97">
        <v>7.8804745409999999</v>
      </c>
      <c r="S97">
        <v>1.970118635</v>
      </c>
      <c r="T97">
        <v>0.116368216</v>
      </c>
      <c r="U97">
        <v>0.70194243700000003</v>
      </c>
    </row>
    <row r="98" spans="1:21" x14ac:dyDescent="0.25">
      <c r="A98">
        <v>321123</v>
      </c>
      <c r="B98" t="s">
        <v>209</v>
      </c>
      <c r="C98" t="s">
        <v>21</v>
      </c>
      <c r="D98">
        <v>4.9899999999999996E-3</v>
      </c>
      <c r="E98">
        <v>5</v>
      </c>
      <c r="F98" s="1">
        <v>44309.104166666664</v>
      </c>
      <c r="G98" t="s">
        <v>210</v>
      </c>
      <c r="H98">
        <v>7</v>
      </c>
      <c r="I98">
        <v>0.911852</v>
      </c>
      <c r="J98">
        <v>92.554875409999994</v>
      </c>
      <c r="K98">
        <v>3.7088883899999998</v>
      </c>
      <c r="L98">
        <v>6.9688871999999999E-2</v>
      </c>
      <c r="M98">
        <v>10.10899742</v>
      </c>
      <c r="N98">
        <v>2.527249356</v>
      </c>
      <c r="O98">
        <f>Table1[[#This Row],[calc % H2 umol/h]]/Table1[[#This Row],[PCAT_Gee-pt/g-c3n4]]</f>
        <v>506.46279679358719</v>
      </c>
      <c r="P98">
        <v>2.909702953</v>
      </c>
      <c r="Q98">
        <v>0.154796147</v>
      </c>
      <c r="R98">
        <v>7.930726559</v>
      </c>
      <c r="S98">
        <v>1.98268164</v>
      </c>
      <c r="T98">
        <v>0.11736407</v>
      </c>
      <c r="U98">
        <v>0.70916917800000001</v>
      </c>
    </row>
    <row r="99" spans="1:21" x14ac:dyDescent="0.25">
      <c r="A99">
        <v>321124</v>
      </c>
      <c r="B99" t="s">
        <v>211</v>
      </c>
      <c r="C99" t="s">
        <v>21</v>
      </c>
      <c r="D99">
        <v>5.0299999999999997E-3</v>
      </c>
      <c r="E99">
        <v>5</v>
      </c>
      <c r="F99" s="1">
        <v>44309.113194444442</v>
      </c>
      <c r="G99" t="s">
        <v>212</v>
      </c>
      <c r="H99">
        <v>7</v>
      </c>
      <c r="I99">
        <v>0.90907700000000002</v>
      </c>
      <c r="J99">
        <v>92.595097600000003</v>
      </c>
      <c r="K99">
        <v>3.655269841</v>
      </c>
      <c r="L99">
        <v>7.1552324E-2</v>
      </c>
      <c r="M99">
        <v>9.9628539650000008</v>
      </c>
      <c r="N99">
        <v>2.4907134910000002</v>
      </c>
      <c r="O99">
        <f>Table1[[#This Row],[calc % H2 umol/h]]/Table1[[#This Row],[PCAT_Gee-pt/g-c3n4]]</f>
        <v>495.17166819085492</v>
      </c>
      <c r="P99">
        <v>2.9193704390000002</v>
      </c>
      <c r="Q99">
        <v>0.150911556</v>
      </c>
      <c r="R99">
        <v>7.9570763910000002</v>
      </c>
      <c r="S99">
        <v>1.9892690980000001</v>
      </c>
      <c r="T99">
        <v>0.118674503</v>
      </c>
      <c r="U99">
        <v>0.71158761500000001</v>
      </c>
    </row>
    <row r="100" spans="1:21" x14ac:dyDescent="0.25">
      <c r="A100">
        <v>321125</v>
      </c>
      <c r="B100" t="s">
        <v>213</v>
      </c>
      <c r="C100" t="s">
        <v>21</v>
      </c>
      <c r="D100">
        <v>4.7800000000000004E-3</v>
      </c>
      <c r="E100">
        <v>5</v>
      </c>
      <c r="F100" s="1">
        <v>44309.12222222222</v>
      </c>
      <c r="G100" t="s">
        <v>214</v>
      </c>
      <c r="H100">
        <v>7</v>
      </c>
      <c r="I100">
        <v>0.90630200000000005</v>
      </c>
      <c r="J100">
        <v>92.869520899999998</v>
      </c>
      <c r="K100">
        <v>3.3790186069999999</v>
      </c>
      <c r="L100">
        <v>6.5391415999999994E-2</v>
      </c>
      <c r="M100">
        <v>9.2098997859999994</v>
      </c>
      <c r="N100">
        <v>2.3024749469999999</v>
      </c>
      <c r="O100">
        <f>Table1[[#This Row],[calc % H2 umol/h]]/Table1[[#This Row],[PCAT_Gee-pt/g-c3n4]]</f>
        <v>481.68931945606687</v>
      </c>
      <c r="P100">
        <v>2.922183516</v>
      </c>
      <c r="Q100">
        <v>0.152260435</v>
      </c>
      <c r="R100">
        <v>7.9647437529999996</v>
      </c>
      <c r="S100">
        <v>1.9911859380000001</v>
      </c>
      <c r="T100">
        <v>0.118249718</v>
      </c>
      <c r="U100">
        <v>0.71102726100000002</v>
      </c>
    </row>
    <row r="101" spans="1:21" x14ac:dyDescent="0.25">
      <c r="A101">
        <v>321126</v>
      </c>
      <c r="B101" t="s">
        <v>215</v>
      </c>
      <c r="C101" t="s">
        <v>21</v>
      </c>
      <c r="D101">
        <v>4.96E-3</v>
      </c>
      <c r="E101">
        <v>5</v>
      </c>
      <c r="F101" s="1">
        <v>44309.130555555559</v>
      </c>
      <c r="G101" t="s">
        <v>216</v>
      </c>
      <c r="H101">
        <v>7</v>
      </c>
      <c r="I101">
        <v>0.900752</v>
      </c>
      <c r="J101">
        <v>93.021067110000004</v>
      </c>
      <c r="K101">
        <v>3.2088471510000001</v>
      </c>
      <c r="L101">
        <v>5.8512131000000002E-2</v>
      </c>
      <c r="M101">
        <v>8.7460781149999995</v>
      </c>
      <c r="N101">
        <v>2.1865195289999999</v>
      </c>
      <c r="O101">
        <f>Table1[[#This Row],[calc % H2 umol/h]]/Table1[[#This Row],[PCAT_Gee-pt/g-c3n4]]</f>
        <v>440.83055020161288</v>
      </c>
      <c r="P101">
        <v>2.9374470719999999</v>
      </c>
      <c r="Q101">
        <v>0.15670774600000001</v>
      </c>
      <c r="R101">
        <v>8.0063463119999998</v>
      </c>
      <c r="S101">
        <v>2.0015865779999999</v>
      </c>
      <c r="T101">
        <v>0.118475236</v>
      </c>
      <c r="U101">
        <v>0.71416343000000004</v>
      </c>
    </row>
    <row r="102" spans="1:21" x14ac:dyDescent="0.25">
      <c r="A102">
        <v>321127</v>
      </c>
      <c r="B102" t="s">
        <v>217</v>
      </c>
      <c r="C102" t="s">
        <v>21</v>
      </c>
      <c r="D102">
        <v>4.9399999999999999E-3</v>
      </c>
      <c r="E102">
        <v>5</v>
      </c>
      <c r="F102" s="1">
        <v>44309.13958333333</v>
      </c>
      <c r="G102" t="s">
        <v>218</v>
      </c>
      <c r="H102">
        <v>7</v>
      </c>
      <c r="I102">
        <v>0.900752</v>
      </c>
      <c r="J102">
        <v>92.658626870000006</v>
      </c>
      <c r="K102">
        <v>3.6361364589999998</v>
      </c>
      <c r="L102">
        <v>6.8280951000000006E-2</v>
      </c>
      <c r="M102">
        <v>9.9107037550000001</v>
      </c>
      <c r="N102">
        <v>2.477675939</v>
      </c>
      <c r="O102">
        <f>Table1[[#This Row],[calc % H2 umol/h]]/Table1[[#This Row],[PCAT_Gee-pt/g-c3n4]]</f>
        <v>501.55383380566803</v>
      </c>
      <c r="P102">
        <v>2.8896097969999999</v>
      </c>
      <c r="Q102">
        <v>0.15619941700000001</v>
      </c>
      <c r="R102">
        <v>7.8759603760000001</v>
      </c>
      <c r="S102">
        <v>1.968990094</v>
      </c>
      <c r="T102">
        <v>0.117658548</v>
      </c>
      <c r="U102">
        <v>0.697968331</v>
      </c>
    </row>
    <row r="103" spans="1:21" x14ac:dyDescent="0.25">
      <c r="A103">
        <v>321128</v>
      </c>
      <c r="B103" t="s">
        <v>219</v>
      </c>
      <c r="C103" t="s">
        <v>21</v>
      </c>
      <c r="D103">
        <v>4.8900000000000002E-3</v>
      </c>
      <c r="E103">
        <v>5</v>
      </c>
      <c r="F103" s="1">
        <v>44309.148611111108</v>
      </c>
      <c r="G103" t="s">
        <v>220</v>
      </c>
      <c r="H103">
        <v>7</v>
      </c>
      <c r="I103">
        <v>0.90352699999999997</v>
      </c>
      <c r="J103">
        <v>92.527051999999998</v>
      </c>
      <c r="K103">
        <v>3.7925624670000002</v>
      </c>
      <c r="L103">
        <v>6.6400750999999994E-2</v>
      </c>
      <c r="M103">
        <v>10.337060640000001</v>
      </c>
      <c r="N103">
        <v>2.5842651609999998</v>
      </c>
      <c r="O103">
        <f>Table1[[#This Row],[calc % H2 umol/h]]/Table1[[#This Row],[PCAT_Gee-pt/g-c3n4]]</f>
        <v>528.47958302658481</v>
      </c>
      <c r="P103">
        <v>2.8657618089999999</v>
      </c>
      <c r="Q103">
        <v>0.15489819899999999</v>
      </c>
      <c r="R103">
        <v>7.8109599679999997</v>
      </c>
      <c r="S103">
        <v>1.9527399919999999</v>
      </c>
      <c r="T103">
        <v>0.11793350800000001</v>
      </c>
      <c r="U103">
        <v>0.69669021200000003</v>
      </c>
    </row>
    <row r="104" spans="1:21" x14ac:dyDescent="0.25">
      <c r="A104">
        <v>321129</v>
      </c>
      <c r="B104" t="s">
        <v>221</v>
      </c>
      <c r="C104" t="s">
        <v>21</v>
      </c>
      <c r="D104">
        <v>4.8199999999999996E-3</v>
      </c>
      <c r="E104">
        <v>5</v>
      </c>
      <c r="F104" s="1">
        <v>44309.157638888886</v>
      </c>
      <c r="G104" t="s">
        <v>222</v>
      </c>
      <c r="H104">
        <v>7</v>
      </c>
      <c r="I104">
        <v>0.90630200000000005</v>
      </c>
      <c r="J104">
        <v>92.611909280000006</v>
      </c>
      <c r="K104">
        <v>3.7197954260000001</v>
      </c>
      <c r="L104">
        <v>6.6080103000000001E-2</v>
      </c>
      <c r="M104">
        <v>10.138725790000001</v>
      </c>
      <c r="N104">
        <v>2.5346814480000002</v>
      </c>
      <c r="O104">
        <f>Table1[[#This Row],[calc % H2 umol/h]]/Table1[[#This Row],[PCAT_Gee-pt/g-c3n4]]</f>
        <v>525.86752033195023</v>
      </c>
      <c r="P104">
        <v>2.8568239480000002</v>
      </c>
      <c r="Q104">
        <v>0.14998547500000001</v>
      </c>
      <c r="R104">
        <v>7.7865988110000002</v>
      </c>
      <c r="S104">
        <v>1.9466497030000001</v>
      </c>
      <c r="T104">
        <v>0.11701952</v>
      </c>
      <c r="U104">
        <v>0.69445182800000005</v>
      </c>
    </row>
    <row r="105" spans="1:21" x14ac:dyDescent="0.25">
      <c r="A105">
        <v>321130</v>
      </c>
      <c r="B105" t="s">
        <v>223</v>
      </c>
      <c r="C105" t="s">
        <v>21</v>
      </c>
      <c r="D105">
        <v>4.8199999999999996E-3</v>
      </c>
      <c r="E105">
        <v>5</v>
      </c>
      <c r="F105" s="1">
        <v>44309.165972222225</v>
      </c>
      <c r="G105" t="s">
        <v>224</v>
      </c>
      <c r="H105">
        <v>7</v>
      </c>
      <c r="I105">
        <v>0.89790199999999998</v>
      </c>
      <c r="J105">
        <v>92.775085689999997</v>
      </c>
      <c r="K105">
        <v>3.5462143880000001</v>
      </c>
      <c r="L105">
        <v>7.0236789999999993E-2</v>
      </c>
      <c r="M105">
        <v>9.6656109180000005</v>
      </c>
      <c r="N105">
        <v>2.4164027290000001</v>
      </c>
      <c r="O105">
        <f>Table1[[#This Row],[calc % H2 umol/h]]/Table1[[#This Row],[PCAT_Gee-pt/g-c3n4]]</f>
        <v>501.32836701244821</v>
      </c>
      <c r="P105">
        <v>2.8674302730000001</v>
      </c>
      <c r="Q105">
        <v>0.15113644400000001</v>
      </c>
      <c r="R105">
        <v>7.8155075580000002</v>
      </c>
      <c r="S105">
        <v>1.953876889</v>
      </c>
      <c r="T105">
        <v>0.117375865</v>
      </c>
      <c r="U105">
        <v>0.69389378400000001</v>
      </c>
    </row>
    <row r="106" spans="1:21" x14ac:dyDescent="0.25">
      <c r="A106">
        <v>321131</v>
      </c>
      <c r="B106" t="s">
        <v>225</v>
      </c>
      <c r="C106" t="s">
        <v>21</v>
      </c>
      <c r="D106">
        <v>5.0699999999999999E-3</v>
      </c>
      <c r="E106">
        <v>5</v>
      </c>
      <c r="F106" s="1">
        <v>44309.175000000003</v>
      </c>
      <c r="G106" t="s">
        <v>226</v>
      </c>
      <c r="H106">
        <v>7</v>
      </c>
      <c r="I106">
        <v>0.900752</v>
      </c>
      <c r="J106">
        <v>92.874786920000005</v>
      </c>
      <c r="K106">
        <v>3.449747543</v>
      </c>
      <c r="L106">
        <v>6.7369472999999999E-2</v>
      </c>
      <c r="M106">
        <v>9.4026795520000004</v>
      </c>
      <c r="N106">
        <v>2.3506698880000001</v>
      </c>
      <c r="O106">
        <f>Table1[[#This Row],[calc % H2 umol/h]]/Table1[[#This Row],[PCAT_Gee-pt/g-c3n4]]</f>
        <v>463.64297593688366</v>
      </c>
      <c r="P106">
        <v>2.8666106130000002</v>
      </c>
      <c r="Q106">
        <v>0.15435368499999999</v>
      </c>
      <c r="R106">
        <v>7.8132734819999996</v>
      </c>
      <c r="S106">
        <v>1.9533183709999999</v>
      </c>
      <c r="T106">
        <v>0.116942454</v>
      </c>
      <c r="U106">
        <v>0.69191246399999995</v>
      </c>
    </row>
    <row r="107" spans="1:21" x14ac:dyDescent="0.25">
      <c r="A107">
        <v>321132</v>
      </c>
      <c r="B107" t="s">
        <v>227</v>
      </c>
      <c r="C107" t="s">
        <v>21</v>
      </c>
      <c r="D107">
        <v>5.1399999999999996E-3</v>
      </c>
      <c r="E107">
        <v>5</v>
      </c>
      <c r="F107" s="1">
        <v>44309.18472222222</v>
      </c>
      <c r="G107" t="s">
        <v>228</v>
      </c>
      <c r="H107">
        <v>8</v>
      </c>
      <c r="I107">
        <v>0.90352699999999997</v>
      </c>
      <c r="J107">
        <v>92.725082810000004</v>
      </c>
      <c r="K107">
        <v>3.6135075350000001</v>
      </c>
      <c r="L107">
        <v>6.6569857999999996E-2</v>
      </c>
      <c r="M107">
        <v>9.8490260480000007</v>
      </c>
      <c r="N107">
        <v>2.4622565120000002</v>
      </c>
      <c r="O107">
        <f>Table1[[#This Row],[calc % H2 umol/h]]/Table1[[#This Row],[PCAT_Gee-pt/g-c3n4]]</f>
        <v>479.03823190661484</v>
      </c>
      <c r="P107">
        <v>2.8528312979999999</v>
      </c>
      <c r="Q107">
        <v>0.15085082799999999</v>
      </c>
      <c r="R107">
        <v>7.7757163890000003</v>
      </c>
      <c r="S107">
        <v>1.9439290970000001</v>
      </c>
      <c r="T107">
        <v>0.116895559</v>
      </c>
      <c r="U107">
        <v>0.69168279499999996</v>
      </c>
    </row>
    <row r="108" spans="1:21" x14ac:dyDescent="0.25">
      <c r="A108">
        <v>321133</v>
      </c>
      <c r="B108" t="s">
        <v>229</v>
      </c>
      <c r="C108" t="s">
        <v>21</v>
      </c>
      <c r="D108">
        <v>4.9800000000000001E-3</v>
      </c>
      <c r="E108">
        <v>5</v>
      </c>
      <c r="F108" s="1">
        <v>44309.193055555559</v>
      </c>
      <c r="G108" t="s">
        <v>230</v>
      </c>
      <c r="H108">
        <v>8</v>
      </c>
      <c r="I108">
        <v>0.89512700000000001</v>
      </c>
      <c r="J108">
        <v>92.83132148</v>
      </c>
      <c r="K108">
        <v>3.471526404</v>
      </c>
      <c r="L108">
        <v>6.5702439000000001E-2</v>
      </c>
      <c r="M108">
        <v>9.4620403149999994</v>
      </c>
      <c r="N108">
        <v>2.3655100789999999</v>
      </c>
      <c r="O108">
        <f>Table1[[#This Row],[calc % H2 umol/h]]/Table1[[#This Row],[PCAT_Gee-pt/g-c3n4]]</f>
        <v>475.00202389558228</v>
      </c>
      <c r="P108">
        <v>2.8783738579999998</v>
      </c>
      <c r="Q108">
        <v>0.15308677100000001</v>
      </c>
      <c r="R108">
        <v>7.8453355450000002</v>
      </c>
      <c r="S108">
        <v>1.961333886</v>
      </c>
      <c r="T108">
        <v>0.117260216</v>
      </c>
      <c r="U108">
        <v>0.70151803999999995</v>
      </c>
    </row>
    <row r="109" spans="1:21" x14ac:dyDescent="0.25">
      <c r="A109">
        <v>321134</v>
      </c>
      <c r="B109" t="s">
        <v>231</v>
      </c>
      <c r="C109" t="s">
        <v>21</v>
      </c>
      <c r="D109">
        <v>5.0099999999999997E-3</v>
      </c>
      <c r="E109">
        <v>5</v>
      </c>
      <c r="F109" s="1">
        <v>44309.20208333333</v>
      </c>
      <c r="G109" t="s">
        <v>232</v>
      </c>
      <c r="H109">
        <v>8</v>
      </c>
      <c r="I109">
        <v>0.900752</v>
      </c>
      <c r="J109">
        <v>93.053512839999996</v>
      </c>
      <c r="K109">
        <v>3.2618046870000001</v>
      </c>
      <c r="L109">
        <v>5.5038015000000003E-2</v>
      </c>
      <c r="M109">
        <v>8.8904199080000001</v>
      </c>
      <c r="N109">
        <v>2.222604977</v>
      </c>
      <c r="O109">
        <f>Table1[[#This Row],[calc % H2 umol/h]]/Table1[[#This Row],[PCAT_Gee-pt/g-c3n4]]</f>
        <v>443.6337279441118</v>
      </c>
      <c r="P109">
        <v>2.869986463</v>
      </c>
      <c r="Q109">
        <v>0.152999687</v>
      </c>
      <c r="R109">
        <v>7.8224747429999999</v>
      </c>
      <c r="S109">
        <v>1.955618686</v>
      </c>
      <c r="T109">
        <v>0.117568114</v>
      </c>
      <c r="U109">
        <v>0.69712789200000003</v>
      </c>
    </row>
    <row r="110" spans="1:21" x14ac:dyDescent="0.25">
      <c r="A110">
        <v>321135</v>
      </c>
      <c r="B110" t="s">
        <v>233</v>
      </c>
      <c r="C110" t="s">
        <v>21</v>
      </c>
      <c r="D110">
        <v>4.7299999999999998E-3</v>
      </c>
      <c r="E110">
        <v>5</v>
      </c>
      <c r="F110" s="1">
        <v>44309.211111111108</v>
      </c>
      <c r="G110" t="s">
        <v>234</v>
      </c>
      <c r="H110">
        <v>8</v>
      </c>
      <c r="I110">
        <v>0.89235200000000003</v>
      </c>
      <c r="J110">
        <v>93.200251539999996</v>
      </c>
      <c r="K110">
        <v>3.1105746609999998</v>
      </c>
      <c r="L110">
        <v>5.0477623999999999E-2</v>
      </c>
      <c r="M110">
        <v>8.4782252610000004</v>
      </c>
      <c r="N110">
        <v>2.1195563150000001</v>
      </c>
      <c r="O110">
        <f>Table1[[#This Row],[calc % H2 umol/h]]/Table1[[#This Row],[PCAT_Gee-pt/g-c3n4]]</f>
        <v>448.10915750528545</v>
      </c>
      <c r="P110">
        <v>2.87254743</v>
      </c>
      <c r="Q110">
        <v>0.15680835600000001</v>
      </c>
      <c r="R110">
        <v>7.8294549509999998</v>
      </c>
      <c r="S110">
        <v>1.957363738</v>
      </c>
      <c r="T110">
        <v>0.117638285</v>
      </c>
      <c r="U110">
        <v>0.69898807900000004</v>
      </c>
    </row>
    <row r="111" spans="1:21" x14ac:dyDescent="0.25">
      <c r="A111">
        <v>321136</v>
      </c>
      <c r="B111" t="s">
        <v>235</v>
      </c>
      <c r="C111" t="s">
        <v>21</v>
      </c>
      <c r="D111">
        <v>4.8500000000000001E-3</v>
      </c>
      <c r="E111">
        <v>5</v>
      </c>
      <c r="F111" s="1">
        <v>44309.219444444447</v>
      </c>
      <c r="G111" t="s">
        <v>236</v>
      </c>
      <c r="H111">
        <v>8</v>
      </c>
      <c r="I111">
        <v>0.88680199999999998</v>
      </c>
      <c r="J111">
        <v>93.226118819999996</v>
      </c>
      <c r="K111">
        <v>3.0758597220000001</v>
      </c>
      <c r="L111">
        <v>5.7458553000000002E-2</v>
      </c>
      <c r="M111">
        <v>8.3836057420000003</v>
      </c>
      <c r="N111">
        <v>2.0959014360000001</v>
      </c>
      <c r="O111">
        <f>Table1[[#This Row],[calc % H2 umol/h]]/Table1[[#This Row],[PCAT_Gee-pt/g-c3n4]]</f>
        <v>432.14462597938143</v>
      </c>
      <c r="P111">
        <v>2.881674157</v>
      </c>
      <c r="Q111">
        <v>0.15839518</v>
      </c>
      <c r="R111">
        <v>7.8543308850000004</v>
      </c>
      <c r="S111">
        <v>1.9635827210000001</v>
      </c>
      <c r="T111">
        <v>0.118484373</v>
      </c>
      <c r="U111">
        <v>0.69786293200000005</v>
      </c>
    </row>
    <row r="112" spans="1:21" x14ac:dyDescent="0.25">
      <c r="A112">
        <v>321137</v>
      </c>
      <c r="B112" t="s">
        <v>237</v>
      </c>
      <c r="C112" t="s">
        <v>21</v>
      </c>
      <c r="D112">
        <v>4.9199999999999999E-3</v>
      </c>
      <c r="E112">
        <v>5</v>
      </c>
      <c r="F112" s="1">
        <v>44309.228472222225</v>
      </c>
      <c r="G112" t="s">
        <v>238</v>
      </c>
      <c r="H112">
        <v>8</v>
      </c>
      <c r="I112">
        <v>0.93031137500000005</v>
      </c>
      <c r="J112">
        <v>93.331756949999999</v>
      </c>
      <c r="K112">
        <v>3.1101152509999999</v>
      </c>
      <c r="L112">
        <v>5.4130584000000002E-2</v>
      </c>
      <c r="M112">
        <v>8.4769730849999991</v>
      </c>
      <c r="N112">
        <v>2.1192432710000002</v>
      </c>
      <c r="O112">
        <f>Table1[[#This Row],[calc % H2 umol/h]]/Table1[[#This Row],[PCAT_Gee-pt/g-c3n4]]</f>
        <v>430.7405022357724</v>
      </c>
      <c r="P112">
        <v>2.7754924320000001</v>
      </c>
      <c r="Q112">
        <v>0.151925281</v>
      </c>
      <c r="R112">
        <v>7.5649205070000001</v>
      </c>
      <c r="S112">
        <v>1.891230127</v>
      </c>
      <c r="T112">
        <v>0.11269644299999999</v>
      </c>
      <c r="U112">
        <v>0.66993892700000002</v>
      </c>
    </row>
    <row r="113" spans="1:21" x14ac:dyDescent="0.25">
      <c r="A113">
        <v>321138</v>
      </c>
      <c r="B113" t="s">
        <v>239</v>
      </c>
      <c r="C113" t="s">
        <v>21</v>
      </c>
      <c r="D113">
        <v>4.7999999999999996E-3</v>
      </c>
      <c r="E113">
        <v>5</v>
      </c>
      <c r="F113" s="1">
        <v>44309.237500000003</v>
      </c>
      <c r="G113" t="s">
        <v>240</v>
      </c>
      <c r="H113">
        <v>8</v>
      </c>
      <c r="I113">
        <v>0.95092699999999997</v>
      </c>
      <c r="J113">
        <v>93.400497770000001</v>
      </c>
      <c r="K113">
        <v>3.0666167820000001</v>
      </c>
      <c r="L113">
        <v>5.7638167999999997E-2</v>
      </c>
      <c r="M113">
        <v>8.3584130590000001</v>
      </c>
      <c r="N113">
        <v>2.089603265</v>
      </c>
      <c r="O113">
        <f>Table1[[#This Row],[calc % H2 umol/h]]/Table1[[#This Row],[PCAT_Gee-pt/g-c3n4]]</f>
        <v>435.33401354166671</v>
      </c>
      <c r="P113">
        <v>2.7576730230000002</v>
      </c>
      <c r="Q113">
        <v>0.14709386599999999</v>
      </c>
      <c r="R113">
        <v>7.5163516799999996</v>
      </c>
      <c r="S113">
        <v>1.8790879199999999</v>
      </c>
      <c r="T113">
        <v>0.107375683</v>
      </c>
      <c r="U113">
        <v>0.66783674699999995</v>
      </c>
    </row>
    <row r="114" spans="1:21" hidden="1" x14ac:dyDescent="0.25">
      <c r="A114">
        <v>321139</v>
      </c>
      <c r="B114" t="s">
        <v>241</v>
      </c>
      <c r="C114" t="s">
        <v>21</v>
      </c>
      <c r="D114">
        <v>4.96E-3</v>
      </c>
      <c r="E114">
        <v>5</v>
      </c>
      <c r="F114" s="1">
        <v>44309.245833333334</v>
      </c>
      <c r="G114" t="s">
        <v>242</v>
      </c>
      <c r="H114">
        <v>8</v>
      </c>
      <c r="I114">
        <v>0.97216137499999999</v>
      </c>
      <c r="J114">
        <v>93.993694980000001</v>
      </c>
      <c r="K114">
        <v>2.5013538099999999</v>
      </c>
      <c r="L114">
        <v>3.3413024E-2</v>
      </c>
      <c r="M114">
        <v>6.8177244940000001</v>
      </c>
      <c r="N114">
        <v>1.7044311240000001</v>
      </c>
      <c r="O114">
        <f>Table1[[#This Row],[calc % H2 umol/h]]/Table1[[#This Row],[PCAT_Gee-pt/g-c3n4]]</f>
        <v>343.63530725806453</v>
      </c>
      <c r="P114">
        <v>2.7320696830000002</v>
      </c>
      <c r="Q114">
        <v>0.142334772</v>
      </c>
      <c r="R114">
        <v>7.4465668630000001</v>
      </c>
      <c r="S114">
        <v>1.8616417160000001</v>
      </c>
      <c r="T114">
        <v>0.10807410000000001</v>
      </c>
      <c r="U114">
        <v>0.66480742800000003</v>
      </c>
    </row>
    <row r="115" spans="1:21" hidden="1" x14ac:dyDescent="0.25">
      <c r="A115">
        <v>321140</v>
      </c>
      <c r="B115" t="s">
        <v>243</v>
      </c>
      <c r="C115" t="s">
        <v>21</v>
      </c>
      <c r="D115">
        <v>5.1700000000000001E-3</v>
      </c>
      <c r="E115">
        <v>5</v>
      </c>
      <c r="F115" s="1">
        <v>44309.254861111112</v>
      </c>
      <c r="G115" t="s">
        <v>244</v>
      </c>
      <c r="H115">
        <v>8</v>
      </c>
      <c r="I115">
        <v>0.89790199999999998</v>
      </c>
      <c r="J115">
        <v>94.491305420000003</v>
      </c>
      <c r="K115">
        <v>2.13853144</v>
      </c>
      <c r="L115">
        <v>2.4571088000000001E-2</v>
      </c>
      <c r="M115">
        <v>5.8288108320000003</v>
      </c>
      <c r="N115">
        <v>1.4572027080000001</v>
      </c>
      <c r="O115">
        <f>Table1[[#This Row],[calc % H2 umol/h]]/Table1[[#This Row],[PCAT_Gee-pt/g-c3n4]]</f>
        <v>281.85739032882014</v>
      </c>
      <c r="P115">
        <v>2.6227109830000002</v>
      </c>
      <c r="Q115">
        <v>0.149013062</v>
      </c>
      <c r="R115">
        <v>7.1484972789999999</v>
      </c>
      <c r="S115">
        <v>1.78712432</v>
      </c>
      <c r="T115">
        <v>0.106853166</v>
      </c>
      <c r="U115">
        <v>0.64059899499999995</v>
      </c>
    </row>
    <row r="116" spans="1:21" hidden="1" x14ac:dyDescent="0.25">
      <c r="A116">
        <v>321141</v>
      </c>
      <c r="B116" t="s">
        <v>245</v>
      </c>
      <c r="C116" t="s">
        <v>21</v>
      </c>
      <c r="D116">
        <v>4.8999999999999998E-3</v>
      </c>
      <c r="E116">
        <v>5</v>
      </c>
      <c r="F116" s="1">
        <v>44309.263888888891</v>
      </c>
      <c r="G116" t="s">
        <v>246</v>
      </c>
      <c r="H116">
        <v>8</v>
      </c>
      <c r="I116">
        <v>0.89790199999999998</v>
      </c>
      <c r="J116">
        <v>94.884351019999997</v>
      </c>
      <c r="K116">
        <v>1.7817380819999999</v>
      </c>
      <c r="L116">
        <v>2.1104106000000001E-2</v>
      </c>
      <c r="M116">
        <v>4.8563299249999998</v>
      </c>
      <c r="N116">
        <v>1.2140824809999999</v>
      </c>
      <c r="O116">
        <f>Table1[[#This Row],[calc % H2 umol/h]]/Table1[[#This Row],[PCAT_Gee-pt/g-c3n4]]</f>
        <v>247.77193489795917</v>
      </c>
      <c r="P116">
        <v>2.5894585640000001</v>
      </c>
      <c r="Q116">
        <v>0.14914421</v>
      </c>
      <c r="R116">
        <v>7.0578640269999999</v>
      </c>
      <c r="S116">
        <v>1.764466007</v>
      </c>
      <c r="T116">
        <v>0.112203894</v>
      </c>
      <c r="U116">
        <v>0.632248437</v>
      </c>
    </row>
    <row r="117" spans="1:21" hidden="1" x14ac:dyDescent="0.25">
      <c r="A117">
        <v>321142</v>
      </c>
      <c r="B117" t="s">
        <v>247</v>
      </c>
      <c r="C117" t="s">
        <v>21</v>
      </c>
      <c r="D117">
        <v>4.9300000000000004E-3</v>
      </c>
      <c r="E117">
        <v>5</v>
      </c>
      <c r="F117" s="1">
        <v>44309.272222222222</v>
      </c>
      <c r="G117" t="s">
        <v>248</v>
      </c>
      <c r="H117">
        <v>8</v>
      </c>
      <c r="I117">
        <v>0.900752</v>
      </c>
      <c r="J117">
        <v>94.779334370000001</v>
      </c>
      <c r="K117">
        <v>1.9428813140000001</v>
      </c>
      <c r="L117">
        <v>2.6524856999999999E-2</v>
      </c>
      <c r="M117">
        <v>5.295544145</v>
      </c>
      <c r="N117">
        <v>1.323886036</v>
      </c>
      <c r="O117">
        <f>Table1[[#This Row],[calc % H2 umol/h]]/Table1[[#This Row],[PCAT_Gee-pt/g-c3n4]]</f>
        <v>268.53672129817443</v>
      </c>
      <c r="P117">
        <v>2.540095054</v>
      </c>
      <c r="Q117">
        <v>0.146373384</v>
      </c>
      <c r="R117">
        <v>6.9233181630000002</v>
      </c>
      <c r="S117">
        <v>1.7308295410000001</v>
      </c>
      <c r="T117">
        <v>0.114155306</v>
      </c>
      <c r="U117">
        <v>0.62353395700000003</v>
      </c>
    </row>
    <row r="118" spans="1:21" hidden="1" x14ac:dyDescent="0.25">
      <c r="A118">
        <v>321143</v>
      </c>
      <c r="B118" t="s">
        <v>249</v>
      </c>
      <c r="C118" t="s">
        <v>21</v>
      </c>
      <c r="D118">
        <v>4.9199999999999999E-3</v>
      </c>
      <c r="E118">
        <v>5</v>
      </c>
      <c r="F118" s="1">
        <v>44309.28125</v>
      </c>
      <c r="G118" t="s">
        <v>250</v>
      </c>
      <c r="H118">
        <v>8</v>
      </c>
      <c r="I118">
        <v>0.89790199999999998</v>
      </c>
      <c r="J118">
        <v>95.011837880000002</v>
      </c>
      <c r="K118">
        <v>1.6953478580000001</v>
      </c>
      <c r="L118">
        <v>2.2212689000000001E-2</v>
      </c>
      <c r="M118">
        <v>4.620863537</v>
      </c>
      <c r="N118">
        <v>1.155215884</v>
      </c>
      <c r="O118">
        <f>Table1[[#This Row],[calc % H2 umol/h]]/Table1[[#This Row],[PCAT_Gee-pt/g-c3n4]]</f>
        <v>234.79997642276422</v>
      </c>
      <c r="P118">
        <v>2.5432741390000002</v>
      </c>
      <c r="Q118">
        <v>0.14530214299999999</v>
      </c>
      <c r="R118">
        <v>6.9319831220000001</v>
      </c>
      <c r="S118">
        <v>1.7329957810000001</v>
      </c>
      <c r="T118">
        <v>0.121867112</v>
      </c>
      <c r="U118">
        <v>0.62767301200000003</v>
      </c>
    </row>
    <row r="119" spans="1:21" hidden="1" x14ac:dyDescent="0.25">
      <c r="A119">
        <v>321144</v>
      </c>
      <c r="B119" t="s">
        <v>251</v>
      </c>
      <c r="C119" t="s">
        <v>21</v>
      </c>
      <c r="D119">
        <v>5.0899999999999999E-3</v>
      </c>
      <c r="E119">
        <v>5</v>
      </c>
      <c r="F119" s="1">
        <v>44309.290277777778</v>
      </c>
      <c r="G119" t="s">
        <v>252</v>
      </c>
      <c r="H119">
        <v>8</v>
      </c>
      <c r="I119">
        <v>0.88957699999999995</v>
      </c>
      <c r="J119">
        <v>95.100363099999996</v>
      </c>
      <c r="K119">
        <v>1.635254526</v>
      </c>
      <c r="L119">
        <v>1.7977024000000001E-2</v>
      </c>
      <c r="M119">
        <v>4.4570723210000001</v>
      </c>
      <c r="N119">
        <v>1.11426808</v>
      </c>
      <c r="O119">
        <f>Table1[[#This Row],[calc % H2 umol/h]]/Table1[[#This Row],[PCAT_Gee-pt/g-c3n4]]</f>
        <v>218.91317878192535</v>
      </c>
      <c r="P119">
        <v>2.5175074390000001</v>
      </c>
      <c r="Q119">
        <v>0.14554874300000001</v>
      </c>
      <c r="R119">
        <v>6.8617530469999997</v>
      </c>
      <c r="S119">
        <v>1.7154382619999999</v>
      </c>
      <c r="T119">
        <v>0.120366495</v>
      </c>
      <c r="U119">
        <v>0.62650844000000006</v>
      </c>
    </row>
    <row r="120" spans="1:21" hidden="1" x14ac:dyDescent="0.25">
      <c r="A120">
        <v>321145</v>
      </c>
      <c r="B120" t="s">
        <v>253</v>
      </c>
      <c r="C120" t="s">
        <v>21</v>
      </c>
      <c r="D120">
        <v>4.79E-3</v>
      </c>
      <c r="E120">
        <v>5</v>
      </c>
      <c r="F120" s="1">
        <v>44309.298611111109</v>
      </c>
      <c r="G120" t="s">
        <v>254</v>
      </c>
      <c r="H120">
        <v>8</v>
      </c>
      <c r="I120">
        <v>0.92302700000000004</v>
      </c>
      <c r="J120">
        <v>95.463629900000001</v>
      </c>
      <c r="K120">
        <v>1.236860979</v>
      </c>
      <c r="L120">
        <v>8.9147489999999996E-3</v>
      </c>
      <c r="M120">
        <v>3.3712053690000001</v>
      </c>
      <c r="N120">
        <v>0.84280134200000001</v>
      </c>
      <c r="O120">
        <f>Table1[[#This Row],[calc % H2 umol/h]]/Table1[[#This Row],[PCAT_Gee-pt/g-c3n4]]</f>
        <v>175.95017578288102</v>
      </c>
      <c r="P120">
        <v>2.5409945610000002</v>
      </c>
      <c r="Q120">
        <v>0.143433743</v>
      </c>
      <c r="R120">
        <v>6.9257698730000001</v>
      </c>
      <c r="S120">
        <v>1.731442468</v>
      </c>
      <c r="T120">
        <v>0.125128252</v>
      </c>
      <c r="U120">
        <v>0.63338630900000004</v>
      </c>
    </row>
    <row r="121" spans="1:21" hidden="1" x14ac:dyDescent="0.25">
      <c r="A121">
        <v>321146</v>
      </c>
      <c r="B121" t="s">
        <v>255</v>
      </c>
      <c r="C121" t="s">
        <v>21</v>
      </c>
      <c r="D121">
        <v>4.9800000000000001E-3</v>
      </c>
      <c r="E121">
        <v>5</v>
      </c>
      <c r="F121" s="1">
        <v>44309.307638888888</v>
      </c>
      <c r="G121" t="s">
        <v>256</v>
      </c>
      <c r="H121">
        <v>8</v>
      </c>
      <c r="I121">
        <v>0.92580200000000001</v>
      </c>
      <c r="J121">
        <v>95.434847629999993</v>
      </c>
      <c r="K121">
        <v>1.2490327530000001</v>
      </c>
      <c r="L121">
        <v>5.653875E-3</v>
      </c>
      <c r="M121">
        <v>3.4043809249999999</v>
      </c>
      <c r="N121">
        <v>0.85109523099999995</v>
      </c>
      <c r="O121">
        <f>Table1[[#This Row],[calc % H2 umol/h]]/Table1[[#This Row],[PCAT_Gee-pt/g-c3n4]]</f>
        <v>170.90265682730922</v>
      </c>
      <c r="P121">
        <v>2.5563909150000002</v>
      </c>
      <c r="Q121">
        <v>0.13974135300000001</v>
      </c>
      <c r="R121">
        <v>6.9677343860000001</v>
      </c>
      <c r="S121">
        <v>1.7419335970000001</v>
      </c>
      <c r="T121">
        <v>0.122641281</v>
      </c>
      <c r="U121">
        <v>0.63708742500000004</v>
      </c>
    </row>
    <row r="122" spans="1:21" x14ac:dyDescent="0.25">
      <c r="A122" t="s">
        <v>257</v>
      </c>
      <c r="O122">
        <f>SUBTOTAL(107,Table1[h2 umol/gh])</f>
        <v>40.709827830032332</v>
      </c>
      <c r="U122">
        <f>SUBTOTAL(109,Table1[calc % CO2 Avg])</f>
        <v>86.873341449000023</v>
      </c>
    </row>
    <row r="123" spans="1:21" x14ac:dyDescent="0.25">
      <c r="A123" t="s">
        <v>257</v>
      </c>
      <c r="M123">
        <v>0.79149486800000002</v>
      </c>
      <c r="U123">
        <v>86.873341440000004</v>
      </c>
    </row>
    <row r="124" spans="1:21" ht="15.75" thickBot="1" x14ac:dyDescent="0.3">
      <c r="O124" t="s">
        <v>259</v>
      </c>
      <c r="R124" t="s">
        <v>260</v>
      </c>
      <c r="T124" t="s">
        <v>261</v>
      </c>
    </row>
    <row r="125" spans="1:21" ht="15.75" thickTop="1" x14ac:dyDescent="0.25">
      <c r="O125" s="2">
        <v>457.074261795295</v>
      </c>
      <c r="P125" s="2">
        <v>40.709827830032332</v>
      </c>
      <c r="R125" s="2">
        <v>456.68313483231975</v>
      </c>
      <c r="S125">
        <v>46.866167635922842</v>
      </c>
      <c r="T125">
        <v>457.52796907234597</v>
      </c>
      <c r="U125">
        <v>32.612106888779323</v>
      </c>
    </row>
    <row r="126" spans="1:21" x14ac:dyDescent="0.25">
      <c r="L126">
        <v>8.985618638</v>
      </c>
      <c r="M126">
        <v>0.79149486800000002</v>
      </c>
      <c r="O126">
        <f>((P125*2)/O125)*100</f>
        <v>17.813222591065347</v>
      </c>
      <c r="R126">
        <f>((S125*2)/R125)*100</f>
        <v>20.524588740563271</v>
      </c>
      <c r="T126">
        <f>((U125*2)/T125)*100</f>
        <v>14.255787227566225</v>
      </c>
    </row>
    <row r="128" spans="1:21" x14ac:dyDescent="0.25">
      <c r="L128">
        <v>17.61692545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Gee</cp:lastModifiedBy>
  <dcterms:created xsi:type="dcterms:W3CDTF">2021-05-14T15:31:33Z</dcterms:created>
  <dcterms:modified xsi:type="dcterms:W3CDTF">2021-06-24T15:43:54Z</dcterms:modified>
</cp:coreProperties>
</file>