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" documentId="8_{B268779C-77C1-4100-908E-3A74CC9A8763}" xr6:coauthVersionLast="47" xr6:coauthVersionMax="47" xr10:uidLastSave="{B87EAB22-457E-4F4E-87F7-3B828BF14B47}"/>
  <bookViews>
    <workbookView xWindow="1560" yWindow="1560" windowWidth="38700" windowHeight="15435" xr2:uid="{00000000-000D-0000-FFFF-FFFF00000000}"/>
  </bookViews>
  <sheets>
    <sheet name="8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M65" i="1" l="1"/>
  <c r="L66" i="1" s="1"/>
  <c r="L65" i="1"/>
  <c r="O62" i="1"/>
</calcChain>
</file>

<file path=xl/sharedStrings.xml><?xml version="1.0" encoding="utf-8"?>
<sst xmlns="http://schemas.openxmlformats.org/spreadsheetml/2006/main" count="202" uniqueCount="143">
  <si>
    <t>form_id</t>
  </si>
  <si>
    <t>form_name</t>
  </si>
  <si>
    <t>form_status</t>
  </si>
  <si>
    <t>PCAT_Gee-pt/g-c3n4</t>
  </si>
  <si>
    <t>Triethanolamine (5%)</t>
  </si>
  <si>
    <t>Acid Red 87 (1g/L)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</si>
  <si>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</si>
  <si>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</si>
  <si>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</si>
  <si>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</si>
  <si>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</si>
  <si>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</si>
  <si>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</si>
  <si>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</si>
  <si>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</si>
  <si>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</si>
  <si>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</si>
  <si>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</si>
  <si>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</si>
  <si>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</si>
  <si>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140821_PCAT_TEOA_ACRD87_1</t>
  </si>
  <si>
    <t>Complete</t>
  </si>
  <si>
    <t>PlateAgilent 1_Vial1</t>
  </si>
  <si>
    <t>140821_PCAT_TEOA_ACRD87_2</t>
  </si>
  <si>
    <t>PlateAgilent 1_Vial2</t>
  </si>
  <si>
    <t>140821_PCAT_TEOA_ACRD87_3</t>
  </si>
  <si>
    <t>PlateAgilent 1_Vial3</t>
  </si>
  <si>
    <t>140821_PCAT_TEOA_ACRD87_4</t>
  </si>
  <si>
    <t>PlateAgilent 1_Vial4</t>
  </si>
  <si>
    <t>140821_PCAT_TEOA_ACRD87_5</t>
  </si>
  <si>
    <t>PlateAgilent 1_Vial5</t>
  </si>
  <si>
    <t>140821_PCAT_TEOA_ACRD87_6</t>
  </si>
  <si>
    <t>PlateAgilent 1_Vial6</t>
  </si>
  <si>
    <t>140821_PCAT_TEOA_ACRD87_7</t>
  </si>
  <si>
    <t>PlateAgilent 1_Vial7</t>
  </si>
  <si>
    <t>140821_PCAT_TEOA_ACRD87_8</t>
  </si>
  <si>
    <t>PlateAgilent 1_Vial8</t>
  </si>
  <si>
    <t>140821_PCAT_TEOA_ACRD87_9</t>
  </si>
  <si>
    <t>PlateAgilent 1_Vial9</t>
  </si>
  <si>
    <t>140821_PCAT_TEOA_ACRD87_10</t>
  </si>
  <si>
    <t>PlateAgilent 1_Vial10</t>
  </si>
  <si>
    <t>140821_PCAT_TEOA_ACRD87_11</t>
  </si>
  <si>
    <t>PlateAgilent 1_Vial11</t>
  </si>
  <si>
    <t>140821_PCAT_TEOA_ACRD87_12</t>
  </si>
  <si>
    <t>PlateAgilent 1_Vial12</t>
  </si>
  <si>
    <t>140821_PCAT_TEOA_ACRD87_13</t>
  </si>
  <si>
    <t>PlateAgilent 1_Vial13</t>
  </si>
  <si>
    <t>140821_PCAT_TEOA_ACRD87_14</t>
  </si>
  <si>
    <t>PlateAgilent 1_Vial14</t>
  </si>
  <si>
    <t>140821_PCAT_TEOA_ACRD87_15</t>
  </si>
  <si>
    <t>PlateAgilent 1_Vial15</t>
  </si>
  <si>
    <t>140821_PCAT_TEOA_ACRD87_16</t>
  </si>
  <si>
    <t>PlateAgilent 2_Vial1</t>
  </si>
  <si>
    <t>140821_PCAT_TEOA_ACRD87_17</t>
  </si>
  <si>
    <t>PlateAgilent 2_Vial2</t>
  </si>
  <si>
    <t>140821_PCAT_TEOA_ACRD87_18</t>
  </si>
  <si>
    <t>PlateAgilent 2_Vial3</t>
  </si>
  <si>
    <t>140821_PCAT_TEOA_ACRD87_19</t>
  </si>
  <si>
    <t>PlateAgilent 2_Vial4</t>
  </si>
  <si>
    <t>140821_PCAT_TEOA_ACRD87_20</t>
  </si>
  <si>
    <t>PlateAgilent 2_Vial5</t>
  </si>
  <si>
    <t>140821_PCAT_TEOA_ACRD87_21</t>
  </si>
  <si>
    <t>PlateAgilent 2_Vial6</t>
  </si>
  <si>
    <t>140821_PCAT_TEOA_ACRD87_22</t>
  </si>
  <si>
    <t>PlateAgilent 2_Vial7</t>
  </si>
  <si>
    <t>140821_PCAT_TEOA_ACRD87_23</t>
  </si>
  <si>
    <t>PlateAgilent 2_Vial8</t>
  </si>
  <si>
    <t>140821_PCAT_TEOA_ACRD87_24</t>
  </si>
  <si>
    <t>PlateAgilent 2_Vial9</t>
  </si>
  <si>
    <t>140821_PCAT_TEOA_ACRD87_25</t>
  </si>
  <si>
    <t>PlateAgilent 2_Vial10</t>
  </si>
  <si>
    <t>140821_PCAT_TEOA_ACRD87_26</t>
  </si>
  <si>
    <t>PlateAgilent 2_Vial11</t>
  </si>
  <si>
    <t>140821_PCAT_TEOA_ACRD87_27</t>
  </si>
  <si>
    <t>PlateAgilent 2_Vial12</t>
  </si>
  <si>
    <t>140821_PCAT_TEOA_ACRD87_28</t>
  </si>
  <si>
    <t>PlateAgilent 2_Vial13</t>
  </si>
  <si>
    <t>140821_PCAT_TEOA_ACRD87_29</t>
  </si>
  <si>
    <t>PlateAgilent 2_Vial14</t>
  </si>
  <si>
    <t>140821_PCAT_TEOA_ACRD87_30</t>
  </si>
  <si>
    <t>PlateAgilent 2_Vial15</t>
  </si>
  <si>
    <t>140821_PCAT_TEOA_ACRD87_31</t>
  </si>
  <si>
    <t>PlateAgilent 3_Vial1</t>
  </si>
  <si>
    <t>140821_PCAT_TEOA_ACRD87_32</t>
  </si>
  <si>
    <t>PlateAgilent 3_Vial2</t>
  </si>
  <si>
    <t>140821_PCAT_TEOA_ACRD87_33</t>
  </si>
  <si>
    <t>PlateAgilent 3_Vial3</t>
  </si>
  <si>
    <t>140821_PCAT_TEOA_ACRD87_34</t>
  </si>
  <si>
    <t>PlateAgilent 3_Vial4</t>
  </si>
  <si>
    <t>140821_PCAT_TEOA_ACRD87_35</t>
  </si>
  <si>
    <t>PlateAgilent 3_Vial5</t>
  </si>
  <si>
    <t>140821_PCAT_TEOA_ACRD87_36</t>
  </si>
  <si>
    <t>PlateAgilent 3_Vial6</t>
  </si>
  <si>
    <t>140821_PCAT_TEOA_ACRD87_37</t>
  </si>
  <si>
    <t>PlateAgilent 3_Vial7</t>
  </si>
  <si>
    <t>140821_PCAT_TEOA_ACRD87_38</t>
  </si>
  <si>
    <t>PlateAgilent 3_Vial8</t>
  </si>
  <si>
    <t>140821_PCAT_TEOA_ACRD87_39</t>
  </si>
  <si>
    <t>PlateAgilent 3_Vial9</t>
  </si>
  <si>
    <t>140821_PCAT_TEOA_ACRD87_40</t>
  </si>
  <si>
    <t>PlateAgilent 3_Vial10</t>
  </si>
  <si>
    <t>140821_PCAT_TEOA_ACRD87_41</t>
  </si>
  <si>
    <t>PlateAgilent 3_Vial11</t>
  </si>
  <si>
    <t>140821_PCAT_TEOA_ACRD87_42</t>
  </si>
  <si>
    <t>PlateAgilent 3_Vial12</t>
  </si>
  <si>
    <t>140821_PCAT_TEOA_ACRD87_43</t>
  </si>
  <si>
    <t>PlateAgilent 3_Vial13</t>
  </si>
  <si>
    <t>140821_PCAT_TEOA_ACRD87_44</t>
  </si>
  <si>
    <t>PlateAgilent 3_Vial14</t>
  </si>
  <si>
    <t>140821_PCAT_TEOA_ACRD87_45</t>
  </si>
  <si>
    <t>PlateAgilent 3_Vial15</t>
  </si>
  <si>
    <t>140821_PCAT_TEOA_ACRD87_46</t>
  </si>
  <si>
    <t>PlateAgilent 4_Vial1</t>
  </si>
  <si>
    <t>140821_PCAT_TEOA_ACRD87_47</t>
  </si>
  <si>
    <t>PlateAgilent 4_Vial2</t>
  </si>
  <si>
    <t>140821_PCAT_TEOA_ACRD87_48</t>
  </si>
  <si>
    <t>PlateAgilent 4_Vial3</t>
  </si>
  <si>
    <t>140821_PCAT_TEOA_ACRD87_49</t>
  </si>
  <si>
    <t>PlateAgilent 4_Vial4</t>
  </si>
  <si>
    <t>140821_PCAT_TEOA_ACRD87_50</t>
  </si>
  <si>
    <t>PlateAgilent 4_Vial5</t>
  </si>
  <si>
    <t>140821_PCAT_TEOA_ACRD87_51</t>
  </si>
  <si>
    <t>PlateAgilent 4_Vial6</t>
  </si>
  <si>
    <t>140821_PCAT_TEOA_ACRD87_52</t>
  </si>
  <si>
    <t>PlateAgilent 4_Vial7</t>
  </si>
  <si>
    <t>140821_PCAT_TEOA_ACRD87_53</t>
  </si>
  <si>
    <t>PlateAgilent 4_Vial8</t>
  </si>
  <si>
    <t>140821_PCAT_TEOA_ACRD87_54</t>
  </si>
  <si>
    <t>PlateAgilent 4_Vial9</t>
  </si>
  <si>
    <t>140821_PCAT_TEOA_ACRD87_55</t>
  </si>
  <si>
    <t>PlateAgilent 4_Vial10</t>
  </si>
  <si>
    <t>140821_PCAT_TEOA_ACRD87_56</t>
  </si>
  <si>
    <t>PlateAgilent 4_Vial11</t>
  </si>
  <si>
    <t>140821_PCAT_TEOA_ACRD87_57</t>
  </si>
  <si>
    <t>PlateAgilent 4_Vial12</t>
  </si>
  <si>
    <t>140821_PCAT_TEOA_ACRD87_58</t>
  </si>
  <si>
    <t>PlateAgilent 4_Vial13</t>
  </si>
  <si>
    <t>140821_PCAT_TEOA_ACRD87_59</t>
  </si>
  <si>
    <t>PlateAgilent 4_Vial14</t>
  </si>
  <si>
    <t>140821_PCAT_TEOA_ACRD87_60</t>
  </si>
  <si>
    <t>PlateAgilent 4_Vial15</t>
  </si>
  <si>
    <t>calc % 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</si>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</sst>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62" totalsRowCount="1">
  <autoFilter ref="A1:U61" xr:uid="{00000000-0009-0000-0100-000001000000}"/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Triethanolamine (5%)"/>
    <tableColumn id="6" xr3:uid="{00000000-0010-0000-0000-000006000000}" name="Acid Red 87 (1g/L)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/>
    <tableColumn id="21" xr3:uid="{00000000-0010-0000-0000-000015000000}" name="calc % H2 umol/hg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A27" workbookViewId="0">
      <selection activeCell="A2" sqref="A2:E61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22.28515625" customWidth="1"/>
    <col min="6" max="6" width="18.8554687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325502</v>
      </c>
      <c r="B2" t="s">
        <v>20</v>
      </c>
      <c r="C2" t="s">
        <v>21</v>
      </c>
      <c r="D2">
        <v>4.79E-3</v>
      </c>
      <c r="E2">
        <v>4</v>
      </c>
      <c r="F2">
        <v>1</v>
      </c>
      <c r="G2" s="1">
        <v>44423.411840277775</v>
      </c>
      <c r="H2" t="s">
        <v>22</v>
      </c>
      <c r="I2">
        <v>0.67486599999999997</v>
      </c>
      <c r="J2">
        <v>96.347397185892703</v>
      </c>
      <c r="K2">
        <v>3.50939261752373</v>
      </c>
      <c r="L2">
        <v>7.7881987543815104E-2</v>
      </c>
      <c r="M2">
        <v>9.5652489905100602</v>
      </c>
      <c r="N2">
        <v>2.3913122476275102</v>
      </c>
      <c r="O2">
        <f>Table1[[#This Row],[calc % H2 umol/h]]/Table1[[#This Row],[PCAT_Gee-pt/g-c3n4]]</f>
        <v>499.23011432724638</v>
      </c>
      <c r="P2">
        <v>7.6143524698252502E-2</v>
      </c>
      <c r="Q2">
        <v>1.7927773660741601E-2</v>
      </c>
      <c r="R2">
        <v>0.20753784262182501</v>
      </c>
      <c r="S2">
        <v>5.1884460655456398E-2</v>
      </c>
      <c r="T2">
        <v>4.24271281390338E-2</v>
      </c>
      <c r="U2">
        <v>2.4639543746224998E-2</v>
      </c>
    </row>
    <row r="3" spans="1:21" x14ac:dyDescent="0.25">
      <c r="A3">
        <v>325503</v>
      </c>
      <c r="B3" t="s">
        <v>23</v>
      </c>
      <c r="C3" t="s">
        <v>21</v>
      </c>
      <c r="D3">
        <v>5.11E-3</v>
      </c>
      <c r="E3">
        <v>4</v>
      </c>
      <c r="F3">
        <v>1</v>
      </c>
      <c r="G3" s="1">
        <v>44423.429699074077</v>
      </c>
      <c r="H3" t="s">
        <v>24</v>
      </c>
      <c r="I3">
        <v>0.66369100000000003</v>
      </c>
      <c r="J3">
        <v>96.581183660660102</v>
      </c>
      <c r="K3">
        <v>3.29123133645757</v>
      </c>
      <c r="L3">
        <v>7.5122324908903498E-2</v>
      </c>
      <c r="M3">
        <v>8.9706255895641291</v>
      </c>
      <c r="N3">
        <v>2.2426563973910301</v>
      </c>
      <c r="O3">
        <f>Table1[[#This Row],[calc % H2 umol/h]]/Table1[[#This Row],[PCAT_Gee-pt/g-c3n4]]</f>
        <v>438.87600731722705</v>
      </c>
      <c r="P3">
        <v>5.7818166354517697E-2</v>
      </c>
      <c r="Q3">
        <v>1.41623059155366E-2</v>
      </c>
      <c r="R3">
        <v>0.157589992807908</v>
      </c>
      <c r="S3">
        <v>3.9397498201977098E-2</v>
      </c>
      <c r="T3">
        <v>4.591612760377E-2</v>
      </c>
      <c r="U3">
        <v>2.3850708924029001E-2</v>
      </c>
    </row>
    <row r="4" spans="1:21" x14ac:dyDescent="0.25">
      <c r="A4">
        <v>325504</v>
      </c>
      <c r="B4" t="s">
        <v>25</v>
      </c>
      <c r="C4" t="s">
        <v>21</v>
      </c>
      <c r="D4">
        <v>4.6299999999999996E-3</v>
      </c>
      <c r="E4">
        <v>4</v>
      </c>
      <c r="F4">
        <v>1</v>
      </c>
      <c r="G4" s="1">
        <v>44423.448449074072</v>
      </c>
      <c r="H4" t="s">
        <v>26</v>
      </c>
      <c r="I4">
        <v>0.66927099999999995</v>
      </c>
      <c r="J4">
        <v>96.822137335796697</v>
      </c>
      <c r="K4">
        <v>3.06000653340165</v>
      </c>
      <c r="L4">
        <v>7.1510741910817799E-2</v>
      </c>
      <c r="M4">
        <v>8.3403960726478505</v>
      </c>
      <c r="N4">
        <v>2.08509901816196</v>
      </c>
      <c r="O4">
        <f>Table1[[#This Row],[calc % H2 umol/h]]/Table1[[#This Row],[PCAT_Gee-pt/g-c3n4]]</f>
        <v>450.34536029415989</v>
      </c>
      <c r="P4">
        <v>4.8907234702038803E-2</v>
      </c>
      <c r="Q4">
        <v>1.2339924868691E-2</v>
      </c>
      <c r="R4">
        <v>0.13330223441696501</v>
      </c>
      <c r="S4">
        <v>3.3325558604241197E-2</v>
      </c>
      <c r="T4">
        <v>4.561372427365E-2</v>
      </c>
      <c r="U4">
        <v>2.3335171825882201E-2</v>
      </c>
    </row>
    <row r="5" spans="1:21" x14ac:dyDescent="0.25">
      <c r="A5">
        <v>325505</v>
      </c>
      <c r="B5" t="s">
        <v>27</v>
      </c>
      <c r="C5" t="s">
        <v>21</v>
      </c>
      <c r="D5">
        <v>5.0499999999999998E-3</v>
      </c>
      <c r="E5">
        <v>4</v>
      </c>
      <c r="F5">
        <v>1</v>
      </c>
      <c r="G5" s="1">
        <v>44423.467615740738</v>
      </c>
      <c r="H5" t="s">
        <v>28</v>
      </c>
      <c r="I5">
        <v>0.666466</v>
      </c>
      <c r="J5">
        <v>96.529422555490598</v>
      </c>
      <c r="K5">
        <v>3.3547219347602</v>
      </c>
      <c r="L5">
        <v>7.1220909823912701E-2</v>
      </c>
      <c r="M5">
        <v>9.1436764412381795</v>
      </c>
      <c r="N5">
        <v>2.28591911030954</v>
      </c>
      <c r="O5">
        <f>Table1[[#This Row],[calc % H2 umol/h]]/Table1[[#This Row],[PCAT_Gee-pt/g-c3n4]]</f>
        <v>452.65724956624558</v>
      </c>
      <c r="P5">
        <v>4.7088422841975203E-2</v>
      </c>
      <c r="Q5">
        <v>1.01285875282358E-2</v>
      </c>
      <c r="R5">
        <v>0.12834485568950901</v>
      </c>
      <c r="S5">
        <v>3.2086213922377399E-2</v>
      </c>
      <c r="T5">
        <v>4.5253857537969497E-2</v>
      </c>
      <c r="U5">
        <v>2.3513229369182799E-2</v>
      </c>
    </row>
    <row r="6" spans="1:21" x14ac:dyDescent="0.25">
      <c r="A6">
        <v>325506</v>
      </c>
      <c r="B6" t="s">
        <v>29</v>
      </c>
      <c r="C6" t="s">
        <v>21</v>
      </c>
      <c r="D6">
        <v>5.0000000000000001E-3</v>
      </c>
      <c r="E6">
        <v>4</v>
      </c>
      <c r="F6">
        <v>1</v>
      </c>
      <c r="G6" s="1">
        <v>44423.487013888887</v>
      </c>
      <c r="H6" t="s">
        <v>30</v>
      </c>
      <c r="I6">
        <v>0.66927099999999995</v>
      </c>
      <c r="J6">
        <v>96.365947184635701</v>
      </c>
      <c r="K6">
        <v>3.5194102762920498</v>
      </c>
      <c r="L6">
        <v>7.0253821297977595E-2</v>
      </c>
      <c r="M6">
        <v>9.5925532596142098</v>
      </c>
      <c r="N6">
        <v>2.3981383149035498</v>
      </c>
      <c r="O6">
        <f>Table1[[#This Row],[calc % H2 umol/h]]/Table1[[#This Row],[PCAT_Gee-pt/g-c3n4]]</f>
        <v>479.62766298070994</v>
      </c>
      <c r="P6">
        <v>4.5194190961146699E-2</v>
      </c>
      <c r="Q6">
        <v>9.2288953292039306E-3</v>
      </c>
      <c r="R6">
        <v>0.12318191111174601</v>
      </c>
      <c r="S6">
        <v>3.0795477777936599E-2</v>
      </c>
      <c r="T6">
        <v>4.5244273488507299E-2</v>
      </c>
      <c r="U6">
        <v>2.4204074622542399E-2</v>
      </c>
    </row>
    <row r="7" spans="1:21" x14ac:dyDescent="0.25">
      <c r="A7">
        <v>325507</v>
      </c>
      <c r="B7" t="s">
        <v>31</v>
      </c>
      <c r="C7" t="s">
        <v>21</v>
      </c>
      <c r="D7">
        <v>4.6600000000000001E-3</v>
      </c>
      <c r="E7">
        <v>4</v>
      </c>
      <c r="F7">
        <v>1</v>
      </c>
      <c r="G7" s="1">
        <v>44423.506608796299</v>
      </c>
      <c r="H7" t="s">
        <v>32</v>
      </c>
      <c r="I7">
        <v>0.67761099999999996</v>
      </c>
      <c r="J7">
        <v>96.000200131355498</v>
      </c>
      <c r="K7">
        <v>3.8885712448252798</v>
      </c>
      <c r="L7">
        <v>7.8494653962491501E-2</v>
      </c>
      <c r="M7">
        <v>10.598743494347699</v>
      </c>
      <c r="N7">
        <v>2.64968587358692</v>
      </c>
      <c r="O7">
        <f>Table1[[#This Row],[calc % H2 umol/h]]/Table1[[#This Row],[PCAT_Gee-pt/g-c3n4]]</f>
        <v>568.60211879547637</v>
      </c>
      <c r="P7">
        <v>4.3033974041902998E-2</v>
      </c>
      <c r="Q7">
        <v>9.0783997951449091E-3</v>
      </c>
      <c r="R7">
        <v>0.117293994039458</v>
      </c>
      <c r="S7">
        <v>2.9323498509864699E-2</v>
      </c>
      <c r="T7">
        <v>4.5325376619599199E-2</v>
      </c>
      <c r="U7">
        <v>2.2869273157640001E-2</v>
      </c>
    </row>
    <row r="8" spans="1:21" x14ac:dyDescent="0.25">
      <c r="A8">
        <v>325508</v>
      </c>
      <c r="B8" t="s">
        <v>33</v>
      </c>
      <c r="C8" t="s">
        <v>21</v>
      </c>
      <c r="D8">
        <v>4.7699999999999999E-3</v>
      </c>
      <c r="E8">
        <v>4</v>
      </c>
      <c r="F8">
        <v>1</v>
      </c>
      <c r="G8" s="1">
        <v>44423.526203703703</v>
      </c>
      <c r="H8" t="s">
        <v>34</v>
      </c>
      <c r="I8">
        <v>0.66927099999999995</v>
      </c>
      <c r="J8">
        <v>96.133206737696597</v>
      </c>
      <c r="K8">
        <v>3.75708141860677</v>
      </c>
      <c r="L8">
        <v>7.9020668291292104E-2</v>
      </c>
      <c r="M8">
        <v>10.240353007851899</v>
      </c>
      <c r="N8">
        <v>2.5600882519629802</v>
      </c>
      <c r="O8">
        <f>Table1[[#This Row],[calc % H2 umol/h]]/Table1[[#This Row],[PCAT_Gee-pt/g-c3n4]]</f>
        <v>536.70613248699794</v>
      </c>
      <c r="P8">
        <v>4.1518058715611803E-2</v>
      </c>
      <c r="Q8">
        <v>8.7148939689293894E-3</v>
      </c>
      <c r="R8">
        <v>0.113162194288099</v>
      </c>
      <c r="S8">
        <v>2.8290548572024898E-2</v>
      </c>
      <c r="T8">
        <v>4.5063892926361898E-2</v>
      </c>
      <c r="U8">
        <v>2.3129892054569799E-2</v>
      </c>
    </row>
    <row r="9" spans="1:21" x14ac:dyDescent="0.25">
      <c r="A9">
        <v>325509</v>
      </c>
      <c r="B9" t="s">
        <v>35</v>
      </c>
      <c r="C9" t="s">
        <v>21</v>
      </c>
      <c r="D9">
        <v>4.79E-3</v>
      </c>
      <c r="E9">
        <v>4</v>
      </c>
      <c r="F9">
        <v>1</v>
      </c>
      <c r="G9" s="1">
        <v>44423.545868055553</v>
      </c>
      <c r="H9" t="s">
        <v>36</v>
      </c>
      <c r="I9">
        <v>0.67204600000000003</v>
      </c>
      <c r="J9">
        <v>96.156581446410001</v>
      </c>
      <c r="K9">
        <v>3.7351570081747698</v>
      </c>
      <c r="L9">
        <v>7.5288753383434395E-2</v>
      </c>
      <c r="M9">
        <v>10.1805955319556</v>
      </c>
      <c r="N9">
        <v>2.5451488829889199</v>
      </c>
      <c r="O9">
        <f>Table1[[#This Row],[calc % H2 umol/h]]/Table1[[#This Row],[PCAT_Gee-pt/g-c3n4]]</f>
        <v>531.34632212712313</v>
      </c>
      <c r="P9">
        <v>4.0386798312219703E-2</v>
      </c>
      <c r="Q9">
        <v>9.60408610609975E-3</v>
      </c>
      <c r="R9">
        <v>0.110078815307498</v>
      </c>
      <c r="S9">
        <v>2.7519703826874499E-2</v>
      </c>
      <c r="T9">
        <v>4.5096100942428198E-2</v>
      </c>
      <c r="U9">
        <v>2.2778646160583199E-2</v>
      </c>
    </row>
    <row r="10" spans="1:21" x14ac:dyDescent="0.25">
      <c r="A10">
        <v>325510</v>
      </c>
      <c r="B10" t="s">
        <v>37</v>
      </c>
      <c r="C10" t="s">
        <v>21</v>
      </c>
      <c r="D10">
        <v>4.7099999999999998E-3</v>
      </c>
      <c r="E10">
        <v>4</v>
      </c>
      <c r="F10">
        <v>1</v>
      </c>
      <c r="G10" s="1">
        <v>44423.565601851849</v>
      </c>
      <c r="H10" t="s">
        <v>38</v>
      </c>
      <c r="I10">
        <v>0.66369100000000003</v>
      </c>
      <c r="J10">
        <v>96.071770124865097</v>
      </c>
      <c r="K10">
        <v>3.8208644350804302</v>
      </c>
      <c r="L10">
        <v>7.8368643932495596E-2</v>
      </c>
      <c r="M10">
        <v>10.414200878531799</v>
      </c>
      <c r="N10">
        <v>2.6035502196329601</v>
      </c>
      <c r="O10">
        <f>Table1[[#This Row],[calc % H2 umol/h]]/Table1[[#This Row],[PCAT_Gee-pt/g-c3n4]]</f>
        <v>552.77074726814442</v>
      </c>
      <c r="P10">
        <v>3.9431126750774002E-2</v>
      </c>
      <c r="Q10">
        <v>9.2985250144443192E-3</v>
      </c>
      <c r="R10">
        <v>0.107474023699761</v>
      </c>
      <c r="S10">
        <v>2.6868505924940399E-2</v>
      </c>
      <c r="T10">
        <v>4.5231367381380602E-2</v>
      </c>
      <c r="U10">
        <v>2.27029459223138E-2</v>
      </c>
    </row>
    <row r="11" spans="1:21" x14ac:dyDescent="0.25">
      <c r="A11">
        <v>325511</v>
      </c>
      <c r="B11" t="s">
        <v>39</v>
      </c>
      <c r="C11" t="s">
        <v>21</v>
      </c>
      <c r="D11">
        <v>5.2599999999999999E-3</v>
      </c>
      <c r="E11">
        <v>4</v>
      </c>
      <c r="F11">
        <v>1</v>
      </c>
      <c r="G11" s="1">
        <v>44423.585289351853</v>
      </c>
      <c r="H11" t="s">
        <v>40</v>
      </c>
      <c r="I11">
        <v>0.666466</v>
      </c>
      <c r="J11">
        <v>95.985167957319305</v>
      </c>
      <c r="K11">
        <v>3.9094935222739502</v>
      </c>
      <c r="L11">
        <v>8.4243186095242104E-2</v>
      </c>
      <c r="M11">
        <v>10.655769542743</v>
      </c>
      <c r="N11">
        <v>2.66394238568575</v>
      </c>
      <c r="O11">
        <f>Table1[[#This Row],[calc % H2 umol/h]]/Table1[[#This Row],[PCAT_Gee-pt/g-c3n4]]</f>
        <v>506.45292503531368</v>
      </c>
      <c r="P11">
        <v>3.7742461871664502E-2</v>
      </c>
      <c r="Q11">
        <v>8.5678276209784094E-3</v>
      </c>
      <c r="R11">
        <v>0.102871375381202</v>
      </c>
      <c r="S11">
        <v>2.57178438453005E-2</v>
      </c>
      <c r="T11">
        <v>4.5384995398370299E-2</v>
      </c>
      <c r="U11">
        <v>2.22110631366686E-2</v>
      </c>
    </row>
    <row r="12" spans="1:21" x14ac:dyDescent="0.25">
      <c r="A12">
        <v>325512</v>
      </c>
      <c r="B12" t="s">
        <v>41</v>
      </c>
      <c r="C12" t="s">
        <v>21</v>
      </c>
      <c r="D12">
        <v>4.96E-3</v>
      </c>
      <c r="E12">
        <v>4</v>
      </c>
      <c r="F12">
        <v>1</v>
      </c>
      <c r="G12" s="1">
        <v>44423.605138888888</v>
      </c>
      <c r="H12" t="s">
        <v>42</v>
      </c>
      <c r="I12">
        <v>0.67204600000000003</v>
      </c>
      <c r="J12">
        <v>96.182393280841296</v>
      </c>
      <c r="K12">
        <v>3.7126911164482901</v>
      </c>
      <c r="L12">
        <v>7.6245812202434093E-2</v>
      </c>
      <c r="M12">
        <v>10.1193621871641</v>
      </c>
      <c r="N12">
        <v>2.5298405467910401</v>
      </c>
      <c r="O12">
        <f>Table1[[#This Row],[calc % H2 umol/h]]/Table1[[#This Row],[PCAT_Gee-pt/g-c3n4]]</f>
        <v>510.04849733690327</v>
      </c>
      <c r="P12">
        <v>3.7184080464946798E-2</v>
      </c>
      <c r="Q12">
        <v>8.7738164197925708E-3</v>
      </c>
      <c r="R12">
        <v>0.10134944330661499</v>
      </c>
      <c r="S12">
        <v>2.5337360826653901E-2</v>
      </c>
      <c r="T12">
        <v>4.4865069769325402E-2</v>
      </c>
      <c r="U12">
        <v>2.2866452476094701E-2</v>
      </c>
    </row>
    <row r="13" spans="1:21" x14ac:dyDescent="0.25">
      <c r="A13">
        <v>325513</v>
      </c>
      <c r="B13" t="s">
        <v>43</v>
      </c>
      <c r="C13" t="s">
        <v>21</v>
      </c>
      <c r="D13">
        <v>6.5900000000000004E-3</v>
      </c>
      <c r="E13">
        <v>4</v>
      </c>
      <c r="F13">
        <v>1</v>
      </c>
      <c r="G13" s="1">
        <v>44423.625023148146</v>
      </c>
      <c r="H13" t="s">
        <v>44</v>
      </c>
      <c r="I13">
        <v>0.67761099999999996</v>
      </c>
      <c r="J13">
        <v>95.708469717115406</v>
      </c>
      <c r="K13">
        <v>4.18781939270756</v>
      </c>
      <c r="L13">
        <v>9.0509048988176105E-2</v>
      </c>
      <c r="M13">
        <v>11.4143783794699</v>
      </c>
      <c r="N13">
        <v>2.8535945948674901</v>
      </c>
      <c r="O13">
        <f>Table1[[#This Row],[calc % H2 umol/h]]/Table1[[#This Row],[PCAT_Gee-pt/g-c3n4]]</f>
        <v>433.01890665667526</v>
      </c>
      <c r="P13">
        <v>3.6846430352113199E-2</v>
      </c>
      <c r="Q13">
        <v>9.60921792167466E-3</v>
      </c>
      <c r="R13">
        <v>0.10042913949540901</v>
      </c>
      <c r="S13">
        <v>2.5107284873852199E-2</v>
      </c>
      <c r="T13">
        <v>4.4860464225041502E-2</v>
      </c>
      <c r="U13">
        <v>2.2003995599834899E-2</v>
      </c>
    </row>
    <row r="14" spans="1:21" x14ac:dyDescent="0.25">
      <c r="A14">
        <v>325514</v>
      </c>
      <c r="B14" t="s">
        <v>45</v>
      </c>
      <c r="C14" t="s">
        <v>21</v>
      </c>
      <c r="D14">
        <v>5.3400000000000001E-3</v>
      </c>
      <c r="E14">
        <v>4</v>
      </c>
      <c r="F14">
        <v>1</v>
      </c>
      <c r="G14" s="1">
        <v>44423.644965277781</v>
      </c>
      <c r="H14" t="s">
        <v>46</v>
      </c>
      <c r="I14">
        <v>0.66369100000000003</v>
      </c>
      <c r="J14">
        <v>95.850772842955806</v>
      </c>
      <c r="K14">
        <v>4.0453366878821502</v>
      </c>
      <c r="L14">
        <v>8.5845149880546201E-2</v>
      </c>
      <c r="M14">
        <v>11.0260255512081</v>
      </c>
      <c r="N14">
        <v>2.7565063878020402</v>
      </c>
      <c r="O14">
        <f>Table1[[#This Row],[calc % H2 umol/h]]/Table1[[#This Row],[PCAT_Gee-pt/g-c3n4]]</f>
        <v>516.19969809026964</v>
      </c>
      <c r="P14">
        <v>3.5388591504633998E-2</v>
      </c>
      <c r="Q14">
        <v>9.3070953465639698E-3</v>
      </c>
      <c r="R14">
        <v>9.6455633796859994E-2</v>
      </c>
      <c r="S14">
        <v>2.4113908449214998E-2</v>
      </c>
      <c r="T14">
        <v>4.60428661306981E-2</v>
      </c>
      <c r="U14">
        <v>2.24590115266824E-2</v>
      </c>
    </row>
    <row r="15" spans="1:21" x14ac:dyDescent="0.25">
      <c r="A15">
        <v>325515</v>
      </c>
      <c r="B15" t="s">
        <v>47</v>
      </c>
      <c r="C15" t="s">
        <v>21</v>
      </c>
      <c r="D15">
        <v>4.9300000000000004E-3</v>
      </c>
      <c r="E15">
        <v>4</v>
      </c>
      <c r="F15">
        <v>1</v>
      </c>
      <c r="G15" s="1">
        <v>44423.665289351855</v>
      </c>
      <c r="H15" t="s">
        <v>48</v>
      </c>
      <c r="I15">
        <v>0.66369100000000003</v>
      </c>
      <c r="J15">
        <v>96.087080986062702</v>
      </c>
      <c r="K15">
        <v>3.8158781339268999</v>
      </c>
      <c r="L15">
        <v>7.6293691873251301E-2</v>
      </c>
      <c r="M15">
        <v>10.4006101472363</v>
      </c>
      <c r="N15">
        <v>2.6001525368090901</v>
      </c>
      <c r="O15">
        <f>Table1[[#This Row],[calc % H2 umol/h]]/Table1[[#This Row],[PCAT_Gee-pt/g-c3n4]]</f>
        <v>527.41430766918654</v>
      </c>
      <c r="P15">
        <v>3.0810601983073799E-2</v>
      </c>
      <c r="Q15">
        <v>9.5511544693457004E-3</v>
      </c>
      <c r="R15">
        <v>8.3977802325108902E-2</v>
      </c>
      <c r="S15">
        <v>2.0994450581277201E-2</v>
      </c>
      <c r="T15">
        <v>4.5310112447538797E-2</v>
      </c>
      <c r="U15">
        <v>2.09201655797354E-2</v>
      </c>
    </row>
    <row r="16" spans="1:21" x14ac:dyDescent="0.25">
      <c r="A16">
        <v>325516</v>
      </c>
      <c r="B16" t="s">
        <v>49</v>
      </c>
      <c r="C16" t="s">
        <v>21</v>
      </c>
      <c r="D16">
        <v>4.8900000000000002E-3</v>
      </c>
      <c r="E16">
        <v>4</v>
      </c>
      <c r="F16">
        <v>1</v>
      </c>
      <c r="G16" s="1">
        <v>44423.685810185183</v>
      </c>
      <c r="H16" t="s">
        <v>50</v>
      </c>
      <c r="I16">
        <v>0.66369100000000003</v>
      </c>
      <c r="J16">
        <v>96.018064852988303</v>
      </c>
      <c r="K16">
        <v>3.8914215094314302</v>
      </c>
      <c r="L16">
        <v>7.60385319224402E-2</v>
      </c>
      <c r="M16">
        <v>10.606512214926401</v>
      </c>
      <c r="N16">
        <v>2.6516280537316099</v>
      </c>
      <c r="O16">
        <f>Table1[[#This Row],[calc % H2 umol/h]]/Table1[[#This Row],[PCAT_Gee-pt/g-c3n4]]</f>
        <v>542.25522571198564</v>
      </c>
      <c r="P16">
        <v>2.6073927773392899E-2</v>
      </c>
      <c r="Q16">
        <v>8.4726672890808492E-3</v>
      </c>
      <c r="R16">
        <v>7.1067457675642098E-2</v>
      </c>
      <c r="S16">
        <v>1.77668644189105E-2</v>
      </c>
      <c r="T16">
        <v>4.4994579437601198E-2</v>
      </c>
      <c r="U16">
        <v>1.9445130369199998E-2</v>
      </c>
    </row>
    <row r="17" spans="1:21" x14ac:dyDescent="0.25">
      <c r="A17">
        <v>325517</v>
      </c>
      <c r="B17" t="s">
        <v>51</v>
      </c>
      <c r="C17" t="s">
        <v>21</v>
      </c>
      <c r="D17">
        <v>4.8999999999999998E-3</v>
      </c>
      <c r="E17">
        <v>4</v>
      </c>
      <c r="F17">
        <v>1</v>
      </c>
      <c r="G17" s="1">
        <v>44423.707187499997</v>
      </c>
      <c r="H17" t="s">
        <v>52</v>
      </c>
      <c r="I17">
        <v>0.65812599999999999</v>
      </c>
      <c r="J17">
        <v>96.239080144089399</v>
      </c>
      <c r="K17">
        <v>3.6730039083650299</v>
      </c>
      <c r="L17">
        <v>7.5078040237784097E-2</v>
      </c>
      <c r="M17">
        <v>10.0111901846475</v>
      </c>
      <c r="N17">
        <v>2.5027975461618799</v>
      </c>
      <c r="O17">
        <f>Table1[[#This Row],[calc % H2 umol/h]]/Table1[[#This Row],[PCAT_Gee-pt/g-c3n4]]</f>
        <v>510.77500942079183</v>
      </c>
      <c r="P17">
        <v>2.3803915126232401E-2</v>
      </c>
      <c r="Q17">
        <v>8.32178455084818E-3</v>
      </c>
      <c r="R17">
        <v>6.4880279850831502E-2</v>
      </c>
      <c r="S17">
        <v>1.6220069962707799E-2</v>
      </c>
      <c r="T17">
        <v>4.5185684123100103E-2</v>
      </c>
      <c r="U17">
        <v>1.8926348296171399E-2</v>
      </c>
    </row>
    <row r="18" spans="1:21" x14ac:dyDescent="0.25">
      <c r="A18">
        <v>325518</v>
      </c>
      <c r="B18" t="s">
        <v>53</v>
      </c>
      <c r="C18" t="s">
        <v>21</v>
      </c>
      <c r="D18">
        <v>5.1200000000000004E-3</v>
      </c>
      <c r="E18">
        <v>4</v>
      </c>
      <c r="F18">
        <v>1</v>
      </c>
      <c r="G18" s="1">
        <v>44423.727777777778</v>
      </c>
      <c r="H18" t="s">
        <v>54</v>
      </c>
      <c r="I18">
        <v>0.65812599999999999</v>
      </c>
      <c r="J18">
        <v>96.079454711909804</v>
      </c>
      <c r="K18">
        <v>3.8357064339017399</v>
      </c>
      <c r="L18">
        <v>7.9110210270232198E-2</v>
      </c>
      <c r="M18">
        <v>10.454654435518799</v>
      </c>
      <c r="N18">
        <v>2.6136636088796998</v>
      </c>
      <c r="O18">
        <f>Table1[[#This Row],[calc % H2 umol/h]]/Table1[[#This Row],[PCAT_Gee-pt/g-c3n4]]</f>
        <v>510.48117360931633</v>
      </c>
      <c r="P18">
        <v>2.15459962238807E-2</v>
      </c>
      <c r="Q18">
        <v>7.6090194611325296E-3</v>
      </c>
      <c r="R18">
        <v>5.8726064903912099E-2</v>
      </c>
      <c r="S18">
        <v>1.4681516225978001E-2</v>
      </c>
      <c r="T18">
        <v>4.4763954935995699E-2</v>
      </c>
      <c r="U18">
        <v>1.8528903028529501E-2</v>
      </c>
    </row>
    <row r="19" spans="1:21" x14ac:dyDescent="0.25">
      <c r="A19">
        <v>325519</v>
      </c>
      <c r="B19" t="s">
        <v>55</v>
      </c>
      <c r="C19" t="s">
        <v>21</v>
      </c>
      <c r="D19">
        <v>6.8799999999999998E-3</v>
      </c>
      <c r="E19">
        <v>4</v>
      </c>
      <c r="F19">
        <v>1</v>
      </c>
      <c r="G19" s="1">
        <v>44423.749016203707</v>
      </c>
      <c r="H19" t="s">
        <v>56</v>
      </c>
      <c r="I19">
        <v>0.66369100000000003</v>
      </c>
      <c r="J19">
        <v>95.678344095701107</v>
      </c>
      <c r="K19">
        <v>4.2394099583529696</v>
      </c>
      <c r="L19">
        <v>9.4992178270510805E-2</v>
      </c>
      <c r="M19">
        <v>11.554994337768701</v>
      </c>
      <c r="N19">
        <v>2.8887485844421699</v>
      </c>
      <c r="O19">
        <f>Table1[[#This Row],[calc % H2 umol/h]]/Table1[[#This Row],[PCAT_Gee-pt/g-c3n4]]</f>
        <v>419.87624773868748</v>
      </c>
      <c r="P19">
        <v>2.0111889507338498E-2</v>
      </c>
      <c r="Q19">
        <v>7.1290290914792403E-3</v>
      </c>
      <c r="R19">
        <v>5.4817243829236202E-2</v>
      </c>
      <c r="S19">
        <v>1.3704310957309E-2</v>
      </c>
      <c r="T19">
        <v>4.4745636544272202E-2</v>
      </c>
      <c r="U19">
        <v>1.7388419894241398E-2</v>
      </c>
    </row>
    <row r="20" spans="1:21" x14ac:dyDescent="0.25">
      <c r="A20">
        <v>325520</v>
      </c>
      <c r="B20" t="s">
        <v>57</v>
      </c>
      <c r="C20" t="s">
        <v>21</v>
      </c>
      <c r="D20">
        <v>5.0299999999999997E-3</v>
      </c>
      <c r="E20">
        <v>4</v>
      </c>
      <c r="F20">
        <v>1</v>
      </c>
      <c r="G20" s="1">
        <v>44423.770428240743</v>
      </c>
      <c r="H20" t="s">
        <v>58</v>
      </c>
      <c r="I20">
        <v>0.65532100000000004</v>
      </c>
      <c r="J20">
        <v>96.084822620725006</v>
      </c>
      <c r="K20">
        <v>3.8339000969655301</v>
      </c>
      <c r="L20">
        <v>8.4860725175592303E-2</v>
      </c>
      <c r="M20">
        <v>10.4497310586161</v>
      </c>
      <c r="N20">
        <v>2.61243276465403</v>
      </c>
      <c r="O20">
        <f>Table1[[#This Row],[calc % H2 umol/h]]/Table1[[#This Row],[PCAT_Gee-pt/g-c3n4]]</f>
        <v>519.37033094513515</v>
      </c>
      <c r="P20">
        <v>1.9057766549792399E-2</v>
      </c>
      <c r="Q20">
        <v>7.2417696049095802E-3</v>
      </c>
      <c r="R20">
        <v>5.1944111736465001E-2</v>
      </c>
      <c r="S20">
        <v>1.29860279341162E-2</v>
      </c>
      <c r="T20">
        <v>4.4836426569032098E-2</v>
      </c>
      <c r="U20">
        <v>1.73830891906076E-2</v>
      </c>
    </row>
    <row r="21" spans="1:21" x14ac:dyDescent="0.25">
      <c r="A21">
        <v>325521</v>
      </c>
      <c r="B21" t="s">
        <v>59</v>
      </c>
      <c r="C21" t="s">
        <v>21</v>
      </c>
      <c r="D21">
        <v>4.8999999999999998E-3</v>
      </c>
      <c r="E21">
        <v>4</v>
      </c>
      <c r="F21">
        <v>1</v>
      </c>
      <c r="G21" s="1">
        <v>44423.79173611111</v>
      </c>
      <c r="H21" t="s">
        <v>60</v>
      </c>
      <c r="I21">
        <v>0.66088599999999997</v>
      </c>
      <c r="J21">
        <v>96.185197234064105</v>
      </c>
      <c r="K21">
        <v>3.7336919446440699</v>
      </c>
      <c r="L21">
        <v>7.92309276354322E-2</v>
      </c>
      <c r="M21">
        <v>10.1766023345607</v>
      </c>
      <c r="N21">
        <v>2.5441505836401799</v>
      </c>
      <c r="O21">
        <f>Table1[[#This Row],[calc % H2 umol/h]]/Table1[[#This Row],[PCAT_Gee-pt/g-c3n4]]</f>
        <v>519.21440482452647</v>
      </c>
      <c r="P21">
        <v>1.8731340387088201E-2</v>
      </c>
      <c r="Q21">
        <v>6.79884749388825E-3</v>
      </c>
      <c r="R21">
        <v>5.1054400078758E-2</v>
      </c>
      <c r="S21">
        <v>1.27636000196895E-2</v>
      </c>
      <c r="T21">
        <v>4.5294823632681697E-2</v>
      </c>
      <c r="U21">
        <v>1.7084657272011899E-2</v>
      </c>
    </row>
    <row r="22" spans="1:21" x14ac:dyDescent="0.25">
      <c r="A22">
        <v>325522</v>
      </c>
      <c r="B22" t="s">
        <v>61</v>
      </c>
      <c r="C22" t="s">
        <v>21</v>
      </c>
      <c r="D22">
        <v>4.8399999999999997E-3</v>
      </c>
      <c r="E22">
        <v>4</v>
      </c>
      <c r="F22">
        <v>1</v>
      </c>
      <c r="G22" s="1">
        <v>44423.813159722224</v>
      </c>
      <c r="H22" t="s">
        <v>62</v>
      </c>
      <c r="I22">
        <v>0.65812599999999999</v>
      </c>
      <c r="J22">
        <v>96.141055428946402</v>
      </c>
      <c r="K22">
        <v>3.7790141226451399</v>
      </c>
      <c r="L22">
        <v>8.05336194413247E-2</v>
      </c>
      <c r="M22">
        <v>10.300133088916199</v>
      </c>
      <c r="N22">
        <v>2.5750332722290699</v>
      </c>
      <c r="O22">
        <f>Table1[[#This Row],[calc % H2 umol/h]]/Table1[[#This Row],[PCAT_Gee-pt/g-c3n4]]</f>
        <v>532.03166781592358</v>
      </c>
      <c r="P22">
        <v>1.7779631626802E-2</v>
      </c>
      <c r="Q22">
        <v>6.9056370689573997E-3</v>
      </c>
      <c r="R22">
        <v>4.8460409536596499E-2</v>
      </c>
      <c r="S22">
        <v>1.2115102384149101E-2</v>
      </c>
      <c r="T22">
        <v>4.5182287376455299E-2</v>
      </c>
      <c r="U22">
        <v>1.6968529405147401E-2</v>
      </c>
    </row>
    <row r="23" spans="1:21" x14ac:dyDescent="0.25">
      <c r="A23">
        <v>325523</v>
      </c>
      <c r="B23" t="s">
        <v>63</v>
      </c>
      <c r="C23" t="s">
        <v>21</v>
      </c>
      <c r="D23">
        <v>5.62E-3</v>
      </c>
      <c r="E23">
        <v>4</v>
      </c>
      <c r="F23">
        <v>1</v>
      </c>
      <c r="G23" s="1">
        <v>44423.833611111113</v>
      </c>
      <c r="H23" t="s">
        <v>64</v>
      </c>
      <c r="I23">
        <v>0.66088599999999997</v>
      </c>
      <c r="J23">
        <v>96.015282220818307</v>
      </c>
      <c r="K23">
        <v>3.9052659872873599</v>
      </c>
      <c r="L23">
        <v>8.3084911312344994E-2</v>
      </c>
      <c r="M23">
        <v>10.6442469149922</v>
      </c>
      <c r="N23">
        <v>2.66106172874807</v>
      </c>
      <c r="O23">
        <f>Table1[[#This Row],[calc % H2 umol/h]]/Table1[[#This Row],[PCAT_Gee-pt/g-c3n4]]</f>
        <v>473.49852824698752</v>
      </c>
      <c r="P23">
        <v>1.7393444361201701E-2</v>
      </c>
      <c r="Q23">
        <v>6.9665705698816896E-3</v>
      </c>
      <c r="R23">
        <v>4.74078121914078E-2</v>
      </c>
      <c r="S23">
        <v>1.18519530478519E-2</v>
      </c>
      <c r="T23">
        <v>4.52140175630883E-2</v>
      </c>
      <c r="U23">
        <v>1.6844329970024101E-2</v>
      </c>
    </row>
    <row r="24" spans="1:21" x14ac:dyDescent="0.25">
      <c r="A24">
        <v>325524</v>
      </c>
      <c r="B24" t="s">
        <v>65</v>
      </c>
      <c r="C24" t="s">
        <v>21</v>
      </c>
      <c r="D24">
        <v>4.8199999999999996E-3</v>
      </c>
      <c r="E24">
        <v>4</v>
      </c>
      <c r="F24">
        <v>1</v>
      </c>
      <c r="G24" s="1">
        <v>44423.855011574073</v>
      </c>
      <c r="H24" t="s">
        <v>66</v>
      </c>
      <c r="I24">
        <v>0.65254599999999996</v>
      </c>
      <c r="J24">
        <v>96.029863407060702</v>
      </c>
      <c r="K24">
        <v>3.8902382046327002</v>
      </c>
      <c r="L24">
        <v>8.3161469547624503E-2</v>
      </c>
      <c r="M24">
        <v>10.603286983023001</v>
      </c>
      <c r="N24">
        <v>2.6508217457557599</v>
      </c>
      <c r="O24">
        <f>Table1[[#This Row],[calc % H2 umol/h]]/Table1[[#This Row],[PCAT_Gee-pt/g-c3n4]]</f>
        <v>549.96301779165151</v>
      </c>
      <c r="P24">
        <v>1.7304361961453098E-2</v>
      </c>
      <c r="Q24">
        <v>6.6684792427055698E-3</v>
      </c>
      <c r="R24">
        <v>4.7165007972235197E-2</v>
      </c>
      <c r="S24">
        <v>1.1791251993058799E-2</v>
      </c>
      <c r="T24">
        <v>4.5313530428432301E-2</v>
      </c>
      <c r="U24">
        <v>1.7280495916652299E-2</v>
      </c>
    </row>
    <row r="25" spans="1:21" x14ac:dyDescent="0.25">
      <c r="A25">
        <v>325525</v>
      </c>
      <c r="B25" t="s">
        <v>67</v>
      </c>
      <c r="C25" t="s">
        <v>21</v>
      </c>
      <c r="D25">
        <v>4.7600000000000003E-3</v>
      </c>
      <c r="E25">
        <v>4</v>
      </c>
      <c r="F25">
        <v>1</v>
      </c>
      <c r="G25" s="1">
        <v>44423.876192129632</v>
      </c>
      <c r="H25" t="s">
        <v>68</v>
      </c>
      <c r="I25">
        <v>0.65254599999999996</v>
      </c>
      <c r="J25">
        <v>96.148715896069206</v>
      </c>
      <c r="K25">
        <v>3.7721450741819398</v>
      </c>
      <c r="L25">
        <v>8.2178732249680198E-2</v>
      </c>
      <c r="M25">
        <v>10.2814107155488</v>
      </c>
      <c r="N25">
        <v>2.5703526788872</v>
      </c>
      <c r="O25">
        <f>Table1[[#This Row],[calc % H2 umol/h]]/Table1[[#This Row],[PCAT_Gee-pt/g-c3n4]]</f>
        <v>539.99005858974783</v>
      </c>
      <c r="P25">
        <v>1.6905393212792399E-2</v>
      </c>
      <c r="Q25">
        <v>6.1365096780867301E-3</v>
      </c>
      <c r="R25">
        <v>4.6077573240277302E-2</v>
      </c>
      <c r="S25">
        <v>1.1519393310069299E-2</v>
      </c>
      <c r="T25">
        <v>4.5033704919311003E-2</v>
      </c>
      <c r="U25">
        <v>1.71999316166958E-2</v>
      </c>
    </row>
    <row r="26" spans="1:21" x14ac:dyDescent="0.25">
      <c r="A26">
        <v>325526</v>
      </c>
      <c r="B26" t="s">
        <v>69</v>
      </c>
      <c r="C26" t="s">
        <v>21</v>
      </c>
      <c r="D26">
        <v>4.9500000000000004E-3</v>
      </c>
      <c r="E26">
        <v>4</v>
      </c>
      <c r="F26">
        <v>1</v>
      </c>
      <c r="G26" s="1">
        <v>44423.897523148145</v>
      </c>
      <c r="H26" t="s">
        <v>70</v>
      </c>
      <c r="I26">
        <v>0.65812599999999999</v>
      </c>
      <c r="J26">
        <v>96.075809894877693</v>
      </c>
      <c r="K26">
        <v>3.8463928370992</v>
      </c>
      <c r="L26">
        <v>8.6160333160455696E-2</v>
      </c>
      <c r="M26">
        <v>10.483781443675801</v>
      </c>
      <c r="N26">
        <v>2.6209453609189501</v>
      </c>
      <c r="O26">
        <f>Table1[[#This Row],[calc % H2 umol/h]]/Table1[[#This Row],[PCAT_Gee-pt/g-c3n4]]</f>
        <v>529.48391129675758</v>
      </c>
      <c r="P26">
        <v>1.6713226417110899E-2</v>
      </c>
      <c r="Q26">
        <v>6.7164988319096701E-3</v>
      </c>
      <c r="R26">
        <v>4.5553800767735103E-2</v>
      </c>
      <c r="S26">
        <v>1.1388450191933699E-2</v>
      </c>
      <c r="T26">
        <v>4.4728966707199398E-2</v>
      </c>
      <c r="U26">
        <v>1.6355074898680998E-2</v>
      </c>
    </row>
    <row r="27" spans="1:21" x14ac:dyDescent="0.25">
      <c r="A27">
        <v>325527</v>
      </c>
      <c r="B27" t="s">
        <v>71</v>
      </c>
      <c r="C27" t="s">
        <v>21</v>
      </c>
      <c r="D27">
        <v>4.6600000000000001E-3</v>
      </c>
      <c r="E27">
        <v>4</v>
      </c>
      <c r="F27">
        <v>1</v>
      </c>
      <c r="G27" s="1">
        <v>44423.918819444443</v>
      </c>
      <c r="H27" t="s">
        <v>72</v>
      </c>
      <c r="I27">
        <v>0.65532100000000004</v>
      </c>
      <c r="J27">
        <v>96.174728406166594</v>
      </c>
      <c r="K27">
        <v>3.7469487221203699</v>
      </c>
      <c r="L27">
        <v>7.9890719470385202E-2</v>
      </c>
      <c r="M27">
        <v>10.212735190354399</v>
      </c>
      <c r="N27">
        <v>2.5531837975886198</v>
      </c>
      <c r="O27">
        <f>Table1[[#This Row],[calc % H2 umol/h]]/Table1[[#This Row],[PCAT_Gee-pt/g-c3n4]]</f>
        <v>547.89351879584115</v>
      </c>
      <c r="P27">
        <v>1.6617784750888199E-2</v>
      </c>
      <c r="Q27">
        <v>6.3319923097666401E-3</v>
      </c>
      <c r="R27">
        <v>4.5293663644025602E-2</v>
      </c>
      <c r="S27">
        <v>1.13234159110064E-2</v>
      </c>
      <c r="T27">
        <v>4.4867660442419001E-2</v>
      </c>
      <c r="U27">
        <v>1.6837426519718701E-2</v>
      </c>
    </row>
    <row r="28" spans="1:21" x14ac:dyDescent="0.25">
      <c r="A28">
        <v>325528</v>
      </c>
      <c r="B28" t="s">
        <v>73</v>
      </c>
      <c r="C28" t="s">
        <v>21</v>
      </c>
      <c r="D28">
        <v>4.7999999999999996E-3</v>
      </c>
      <c r="E28">
        <v>4</v>
      </c>
      <c r="F28">
        <v>1</v>
      </c>
      <c r="G28" s="1">
        <v>44423.939340277779</v>
      </c>
      <c r="H28" t="s">
        <v>74</v>
      </c>
      <c r="I28">
        <v>0.65532100000000004</v>
      </c>
      <c r="J28">
        <v>96.2215856847765</v>
      </c>
      <c r="K28">
        <v>3.7007082398782201</v>
      </c>
      <c r="L28">
        <v>7.3992935157301196E-2</v>
      </c>
      <c r="M28">
        <v>10.086701493275701</v>
      </c>
      <c r="N28">
        <v>2.5216753733189301</v>
      </c>
      <c r="O28">
        <f>Table1[[#This Row],[calc % H2 umol/h]]/Table1[[#This Row],[PCAT_Gee-pt/g-c3n4]]</f>
        <v>525.34903610811045</v>
      </c>
      <c r="P28">
        <v>1.6457705467778201E-2</v>
      </c>
      <c r="Q28">
        <v>6.2523283024119199E-3</v>
      </c>
      <c r="R28">
        <v>4.48573493389453E-2</v>
      </c>
      <c r="S28">
        <v>1.1214337334736301E-2</v>
      </c>
      <c r="T28">
        <v>4.4811963018138903E-2</v>
      </c>
      <c r="U28">
        <v>1.6436406859334798E-2</v>
      </c>
    </row>
    <row r="29" spans="1:21" x14ac:dyDescent="0.25">
      <c r="A29">
        <v>325529</v>
      </c>
      <c r="B29" t="s">
        <v>75</v>
      </c>
      <c r="C29" t="s">
        <v>21</v>
      </c>
      <c r="D29">
        <v>5.4799999999999996E-3</v>
      </c>
      <c r="E29">
        <v>4</v>
      </c>
      <c r="F29">
        <v>1</v>
      </c>
      <c r="G29" s="1">
        <v>44423.960625</v>
      </c>
      <c r="H29" t="s">
        <v>76</v>
      </c>
      <c r="I29">
        <v>0.66088599999999997</v>
      </c>
      <c r="J29">
        <v>96.084392904511006</v>
      </c>
      <c r="K29">
        <v>3.8389526267820102</v>
      </c>
      <c r="L29">
        <v>8.1425884300661597E-2</v>
      </c>
      <c r="M29">
        <v>10.463502303670101</v>
      </c>
      <c r="N29">
        <v>2.6158755759175301</v>
      </c>
      <c r="O29">
        <f>Table1[[#This Row],[calc % H2 umol/h]]/Table1[[#This Row],[PCAT_Gee-pt/g-c3n4]]</f>
        <v>477.34955764918436</v>
      </c>
      <c r="P29">
        <v>1.5759041721531902E-2</v>
      </c>
      <c r="Q29">
        <v>6.3962823477094798E-3</v>
      </c>
      <c r="R29">
        <v>4.2953061782141803E-2</v>
      </c>
      <c r="S29">
        <v>1.0738265445535401E-2</v>
      </c>
      <c r="T29">
        <v>4.4709162413036699E-2</v>
      </c>
      <c r="U29">
        <v>1.6186264572364498E-2</v>
      </c>
    </row>
    <row r="30" spans="1:21" x14ac:dyDescent="0.25">
      <c r="A30">
        <v>325530</v>
      </c>
      <c r="B30" t="s">
        <v>77</v>
      </c>
      <c r="C30" t="s">
        <v>21</v>
      </c>
      <c r="D30">
        <v>7.6899999999999998E-3</v>
      </c>
      <c r="E30">
        <v>4</v>
      </c>
      <c r="F30">
        <v>1</v>
      </c>
      <c r="G30" s="1">
        <v>44423.981979166667</v>
      </c>
      <c r="H30" t="s">
        <v>78</v>
      </c>
      <c r="I30">
        <v>0.65812599999999999</v>
      </c>
      <c r="J30">
        <v>95.765687088029296</v>
      </c>
      <c r="K30">
        <v>4.1579746255832797</v>
      </c>
      <c r="L30">
        <v>8.5663208796657606E-2</v>
      </c>
      <c r="M30">
        <v>11.333033069976199</v>
      </c>
      <c r="N30">
        <v>2.8332582674940499</v>
      </c>
      <c r="O30">
        <f>Table1[[#This Row],[calc % H2 umol/h]]/Table1[[#This Row],[PCAT_Gee-pt/g-c3n4]]</f>
        <v>368.43410500572821</v>
      </c>
      <c r="P30">
        <v>1.5844623038981199E-2</v>
      </c>
      <c r="Q30">
        <v>5.7793836477474797E-3</v>
      </c>
      <c r="R30">
        <v>4.3186323403041897E-2</v>
      </c>
      <c r="S30">
        <v>1.07965808507604E-2</v>
      </c>
      <c r="T30">
        <v>4.4688973208270297E-2</v>
      </c>
      <c r="U30">
        <v>1.5804690140163599E-2</v>
      </c>
    </row>
    <row r="31" spans="1:21" x14ac:dyDescent="0.25">
      <c r="A31">
        <v>325531</v>
      </c>
      <c r="B31" t="s">
        <v>79</v>
      </c>
      <c r="C31" t="s">
        <v>21</v>
      </c>
      <c r="D31">
        <v>4.7499999999999999E-3</v>
      </c>
      <c r="E31">
        <v>4</v>
      </c>
      <c r="F31">
        <v>1</v>
      </c>
      <c r="G31" s="1">
        <v>44424.002372685187</v>
      </c>
      <c r="H31" t="s">
        <v>80</v>
      </c>
      <c r="I31">
        <v>0.66088599999999997</v>
      </c>
      <c r="J31">
        <v>96.199517015691399</v>
      </c>
      <c r="K31">
        <v>3.7240691473663601</v>
      </c>
      <c r="L31">
        <v>7.608793834732E-2</v>
      </c>
      <c r="M31">
        <v>10.150374305389199</v>
      </c>
      <c r="N31">
        <v>2.5375935763473199</v>
      </c>
      <c r="O31">
        <f>Table1[[#This Row],[calc % H2 umol/h]]/Table1[[#This Row],[PCAT_Gee-pt/g-c3n4]]</f>
        <v>534.23022659943581</v>
      </c>
      <c r="P31">
        <v>1.5402763561744E-2</v>
      </c>
      <c r="Q31">
        <v>6.5373695657333E-3</v>
      </c>
      <c r="R31">
        <v>4.1981985108863501E-2</v>
      </c>
      <c r="S31">
        <v>1.0495496277215801E-2</v>
      </c>
      <c r="T31">
        <v>4.4727406302534398E-2</v>
      </c>
      <c r="U31">
        <v>1.6283667077899199E-2</v>
      </c>
    </row>
    <row r="32" spans="1:21" x14ac:dyDescent="0.25">
      <c r="A32">
        <v>325532</v>
      </c>
      <c r="B32" t="s">
        <v>81</v>
      </c>
      <c r="C32" t="s">
        <v>21</v>
      </c>
      <c r="D32">
        <v>4.9300000000000004E-3</v>
      </c>
      <c r="E32">
        <v>4</v>
      </c>
      <c r="F32">
        <v>1</v>
      </c>
      <c r="G32" s="1">
        <v>44424.023877314816</v>
      </c>
      <c r="H32" t="s">
        <v>82</v>
      </c>
      <c r="I32">
        <v>0.65254599999999996</v>
      </c>
      <c r="J32">
        <v>96.145867448396999</v>
      </c>
      <c r="K32">
        <v>3.77576810605763</v>
      </c>
      <c r="L32">
        <v>7.7343831414529801E-2</v>
      </c>
      <c r="M32">
        <v>10.291285701270899</v>
      </c>
      <c r="N32">
        <v>2.5728214253177302</v>
      </c>
      <c r="O32">
        <f>Table1[[#This Row],[calc % H2 umol/h]]/Table1[[#This Row],[PCAT_Gee-pt/g-c3n4]]</f>
        <v>521.87047166688239</v>
      </c>
      <c r="P32">
        <v>1.62355359279274E-2</v>
      </c>
      <c r="Q32">
        <v>5.8707312959064796E-3</v>
      </c>
      <c r="R32">
        <v>4.4251800972493198E-2</v>
      </c>
      <c r="S32">
        <v>1.1062950243123299E-2</v>
      </c>
      <c r="T32">
        <v>4.5160796011882103E-2</v>
      </c>
      <c r="U32">
        <v>1.6968113605547699E-2</v>
      </c>
    </row>
    <row r="33" spans="1:21" x14ac:dyDescent="0.25">
      <c r="A33">
        <v>325533</v>
      </c>
      <c r="B33" t="s">
        <v>83</v>
      </c>
      <c r="C33" t="s">
        <v>21</v>
      </c>
      <c r="D33">
        <v>4.9300000000000004E-3</v>
      </c>
      <c r="E33">
        <v>4</v>
      </c>
      <c r="F33">
        <v>1</v>
      </c>
      <c r="G33" s="1">
        <v>44424.044340277775</v>
      </c>
      <c r="H33" t="s">
        <v>84</v>
      </c>
      <c r="I33">
        <v>0.65812599999999999</v>
      </c>
      <c r="J33">
        <v>96.310116264910405</v>
      </c>
      <c r="K33">
        <v>3.6128603940308599</v>
      </c>
      <c r="L33">
        <v>7.3536453689248105E-2</v>
      </c>
      <c r="M33">
        <v>9.8472621912682801</v>
      </c>
      <c r="N33">
        <v>2.46181554781707</v>
      </c>
      <c r="O33">
        <f>Table1[[#This Row],[calc % H2 umol/h]]/Table1[[#This Row],[PCAT_Gee-pt/g-c3n4]]</f>
        <v>499.35406649433463</v>
      </c>
      <c r="P33">
        <v>1.5627324140538201E-2</v>
      </c>
      <c r="Q33">
        <v>5.6699101979966098E-3</v>
      </c>
      <c r="R33">
        <v>4.2594050524085103E-2</v>
      </c>
      <c r="S33">
        <v>1.0648512631021199E-2</v>
      </c>
      <c r="T33">
        <v>4.4904339128959699E-2</v>
      </c>
      <c r="U33">
        <v>1.64916777892102E-2</v>
      </c>
    </row>
    <row r="34" spans="1:21" x14ac:dyDescent="0.25">
      <c r="A34">
        <v>325534</v>
      </c>
      <c r="B34" t="s">
        <v>85</v>
      </c>
      <c r="C34" t="s">
        <v>21</v>
      </c>
      <c r="D34">
        <v>4.79E-3</v>
      </c>
      <c r="E34">
        <v>4</v>
      </c>
      <c r="F34">
        <v>1</v>
      </c>
      <c r="G34" s="1">
        <v>44424.065682870372</v>
      </c>
      <c r="H34" t="s">
        <v>86</v>
      </c>
      <c r="I34">
        <v>0.649756</v>
      </c>
      <c r="J34">
        <v>96.131495232339802</v>
      </c>
      <c r="K34">
        <v>3.7913045319446002</v>
      </c>
      <c r="L34">
        <v>7.6565880707520101E-2</v>
      </c>
      <c r="M34">
        <v>10.3336319982596</v>
      </c>
      <c r="N34">
        <v>2.5834079995649</v>
      </c>
      <c r="O34">
        <f>Table1[[#This Row],[calc % H2 umol/h]]/Table1[[#This Row],[PCAT_Gee-pt/g-c3n4]]</f>
        <v>539.33361160018785</v>
      </c>
      <c r="P34">
        <v>1.5508392726758099E-2</v>
      </c>
      <c r="Q34">
        <v>5.8503884626355199E-3</v>
      </c>
      <c r="R34">
        <v>4.2269889419989798E-2</v>
      </c>
      <c r="S34">
        <v>1.0567472354997399E-2</v>
      </c>
      <c r="T34">
        <v>4.5145836136019697E-2</v>
      </c>
      <c r="U34">
        <v>1.6546006852816E-2</v>
      </c>
    </row>
    <row r="35" spans="1:21" x14ac:dyDescent="0.25">
      <c r="A35">
        <v>325535</v>
      </c>
      <c r="B35" t="s">
        <v>87</v>
      </c>
      <c r="C35" t="s">
        <v>21</v>
      </c>
      <c r="D35">
        <v>5.2399999999999999E-3</v>
      </c>
      <c r="E35">
        <v>4</v>
      </c>
      <c r="F35">
        <v>1</v>
      </c>
      <c r="G35" s="1">
        <v>44424.086967592593</v>
      </c>
      <c r="H35" t="s">
        <v>88</v>
      </c>
      <c r="I35">
        <v>0.649756</v>
      </c>
      <c r="J35">
        <v>96.150268638417401</v>
      </c>
      <c r="K35">
        <v>3.7727563058477198</v>
      </c>
      <c r="L35">
        <v>7.9206338866219403E-2</v>
      </c>
      <c r="M35">
        <v>10.2830766970194</v>
      </c>
      <c r="N35">
        <v>2.5707691742548602</v>
      </c>
      <c r="O35">
        <f>Table1[[#This Row],[calc % H2 umol/h]]/Table1[[#This Row],[PCAT_Gee-pt/g-c3n4]]</f>
        <v>490.60480424711074</v>
      </c>
      <c r="P35">
        <v>1.51965903064681E-2</v>
      </c>
      <c r="Q35">
        <v>6.1315999993993703E-3</v>
      </c>
      <c r="R35">
        <v>4.1420036436591701E-2</v>
      </c>
      <c r="S35">
        <v>1.0355009109147899E-2</v>
      </c>
      <c r="T35">
        <v>4.5201843059538699E-2</v>
      </c>
      <c r="U35">
        <v>1.6576622368819099E-2</v>
      </c>
    </row>
    <row r="36" spans="1:21" x14ac:dyDescent="0.25">
      <c r="A36">
        <v>325536</v>
      </c>
      <c r="B36" t="s">
        <v>89</v>
      </c>
      <c r="C36" t="s">
        <v>21</v>
      </c>
      <c r="D36">
        <v>4.7999999999999996E-3</v>
      </c>
      <c r="E36">
        <v>4</v>
      </c>
      <c r="F36">
        <v>1</v>
      </c>
      <c r="G36" s="1">
        <v>44424.108275462961</v>
      </c>
      <c r="H36" t="s">
        <v>90</v>
      </c>
      <c r="I36">
        <v>0.65812599999999999</v>
      </c>
      <c r="J36">
        <v>96.176686452418494</v>
      </c>
      <c r="K36">
        <v>3.7465813341704299</v>
      </c>
      <c r="L36">
        <v>7.86117217611145E-2</v>
      </c>
      <c r="M36">
        <v>10.2117338326837</v>
      </c>
      <c r="N36">
        <v>2.5529334581709202</v>
      </c>
      <c r="O36">
        <f>Table1[[#This Row],[calc % H2 umol/h]]/Table1[[#This Row],[PCAT_Gee-pt/g-c3n4]]</f>
        <v>531.86113711894177</v>
      </c>
      <c r="P36">
        <v>1.52806443516728E-2</v>
      </c>
      <c r="Q36">
        <v>5.5132966195392003E-3</v>
      </c>
      <c r="R36">
        <v>4.1649135303167203E-2</v>
      </c>
      <c r="S36">
        <v>1.0412283825791801E-2</v>
      </c>
      <c r="T36">
        <v>4.5076922619441198E-2</v>
      </c>
      <c r="U36">
        <v>1.63746464399077E-2</v>
      </c>
    </row>
    <row r="37" spans="1:21" x14ac:dyDescent="0.25">
      <c r="A37">
        <v>325537</v>
      </c>
      <c r="B37" t="s">
        <v>91</v>
      </c>
      <c r="C37" t="s">
        <v>21</v>
      </c>
      <c r="D37">
        <v>61</v>
      </c>
      <c r="E37">
        <v>4</v>
      </c>
      <c r="F37">
        <v>1</v>
      </c>
      <c r="G37" s="1">
        <v>44424.129664351851</v>
      </c>
      <c r="H37" t="s">
        <v>92</v>
      </c>
      <c r="I37">
        <v>0.65254599999999996</v>
      </c>
      <c r="J37">
        <v>96.375626478022696</v>
      </c>
      <c r="K37">
        <v>3.5479406999241099</v>
      </c>
      <c r="L37">
        <v>6.8115953296503995E-2</v>
      </c>
      <c r="M37">
        <v>9.6703161763316796</v>
      </c>
      <c r="N37">
        <v>2.4175790440829199</v>
      </c>
      <c r="O37">
        <f>Table1[[#This Row],[calc % H2 umol/h]]/Table1[[#This Row],[PCAT_Gee-pt/g-c3n4]]</f>
        <v>3.9632443345621639E-2</v>
      </c>
      <c r="P37">
        <v>1.51330969617783E-2</v>
      </c>
      <c r="Q37">
        <v>6.0553969281495097E-3</v>
      </c>
      <c r="R37">
        <v>4.1246978099327002E-2</v>
      </c>
      <c r="S37">
        <v>1.03117445248317E-2</v>
      </c>
      <c r="T37">
        <v>4.4772041334709002E-2</v>
      </c>
      <c r="U37">
        <v>1.6527683756613499E-2</v>
      </c>
    </row>
    <row r="38" spans="1:21" x14ac:dyDescent="0.25">
      <c r="A38">
        <v>325538</v>
      </c>
      <c r="B38" t="s">
        <v>93</v>
      </c>
      <c r="C38" t="s">
        <v>21</v>
      </c>
      <c r="D38">
        <v>4.9300000000000004E-3</v>
      </c>
      <c r="E38">
        <v>4</v>
      </c>
      <c r="F38">
        <v>1</v>
      </c>
      <c r="G38" s="1">
        <v>44424.150185185186</v>
      </c>
      <c r="H38" t="s">
        <v>94</v>
      </c>
      <c r="I38">
        <v>0.65254599999999996</v>
      </c>
      <c r="J38">
        <v>96.302160707994602</v>
      </c>
      <c r="K38">
        <v>3.62173504149201</v>
      </c>
      <c r="L38">
        <v>7.7455577808007894E-2</v>
      </c>
      <c r="M38">
        <v>9.8714510529661794</v>
      </c>
      <c r="N38">
        <v>2.46786276324154</v>
      </c>
      <c r="O38">
        <f>Table1[[#This Row],[calc % H2 umol/h]]/Table1[[#This Row],[PCAT_Gee-pt/g-c3n4]]</f>
        <v>500.58068219909529</v>
      </c>
      <c r="P38">
        <v>1.4649903104567499E-2</v>
      </c>
      <c r="Q38">
        <v>5.5352962047629196E-3</v>
      </c>
      <c r="R38">
        <v>3.9929978248176803E-2</v>
      </c>
      <c r="S38">
        <v>9.9824945620442095E-3</v>
      </c>
      <c r="T38">
        <v>4.5254020064047801E-2</v>
      </c>
      <c r="U38">
        <v>1.6200327344737801E-2</v>
      </c>
    </row>
    <row r="39" spans="1:21" x14ac:dyDescent="0.25">
      <c r="A39">
        <v>325539</v>
      </c>
      <c r="B39" t="s">
        <v>95</v>
      </c>
      <c r="C39" t="s">
        <v>21</v>
      </c>
      <c r="G39" s="1">
        <v>44424.169282407405</v>
      </c>
      <c r="H39" t="s">
        <v>96</v>
      </c>
      <c r="I39">
        <v>0.84217699999999995</v>
      </c>
      <c r="J39">
        <v>99.8722922050694</v>
      </c>
      <c r="K39">
        <v>3.1324705778823202E-2</v>
      </c>
      <c r="L39">
        <v>3.8191376002657499E-4</v>
      </c>
      <c r="M39">
        <v>8.5379050731671804E-2</v>
      </c>
      <c r="N39">
        <v>2.1344762682917899E-2</v>
      </c>
      <c r="O39" t="e">
        <f>Table1[[#This Row],[calc % H2 umol/h]]/Table1[[#This Row],[PCAT_Gee-pt/g-c3n4]]</f>
        <v>#DIV/0!</v>
      </c>
      <c r="P39">
        <v>5.1499123225907002E-2</v>
      </c>
      <c r="Q39">
        <v>2.0429661834638702E-3</v>
      </c>
      <c r="R39">
        <v>0.14036672157712099</v>
      </c>
      <c r="S39">
        <v>3.50916803942804E-2</v>
      </c>
      <c r="T39">
        <v>3.4677201008289797E-2</v>
      </c>
      <c r="U39">
        <v>1.02067649175791E-2</v>
      </c>
    </row>
    <row r="40" spans="1:21" x14ac:dyDescent="0.25">
      <c r="A40">
        <v>325540</v>
      </c>
      <c r="B40" t="s">
        <v>97</v>
      </c>
      <c r="C40" t="s">
        <v>21</v>
      </c>
      <c r="D40">
        <v>4.6499999999999996E-3</v>
      </c>
      <c r="E40">
        <v>4</v>
      </c>
      <c r="F40">
        <v>1</v>
      </c>
      <c r="G40" s="1">
        <v>44424.190648148149</v>
      </c>
      <c r="H40" t="s">
        <v>98</v>
      </c>
      <c r="I40">
        <v>0.63577600000000001</v>
      </c>
      <c r="J40">
        <v>96.303634809636804</v>
      </c>
      <c r="K40">
        <v>3.62284605529491</v>
      </c>
      <c r="L40">
        <v>7.2805431275697705E-2</v>
      </c>
      <c r="M40">
        <v>9.8744792475328307</v>
      </c>
      <c r="N40">
        <v>2.4686198118832001</v>
      </c>
      <c r="O40">
        <f>Table1[[#This Row],[calc % H2 umol/h]]/Table1[[#This Row],[PCAT_Gee-pt/g-c3n4]]</f>
        <v>530.88598105015058</v>
      </c>
      <c r="P40">
        <v>1.40104798804979E-2</v>
      </c>
      <c r="Q40">
        <v>5.6799534951120804E-3</v>
      </c>
      <c r="R40">
        <v>3.8187157476855797E-2</v>
      </c>
      <c r="S40">
        <v>9.5467893692139597E-3</v>
      </c>
      <c r="T40">
        <v>4.4408785677153402E-2</v>
      </c>
      <c r="U40">
        <v>1.5099869510571899E-2</v>
      </c>
    </row>
    <row r="41" spans="1:21" x14ac:dyDescent="0.25">
      <c r="A41">
        <v>325541</v>
      </c>
      <c r="B41" t="s">
        <v>99</v>
      </c>
      <c r="C41" t="s">
        <v>21</v>
      </c>
      <c r="D41">
        <v>4.9699999999999996E-3</v>
      </c>
      <c r="E41">
        <v>4</v>
      </c>
      <c r="F41">
        <v>1</v>
      </c>
      <c r="G41" s="1">
        <v>44424.21193287037</v>
      </c>
      <c r="H41" t="s">
        <v>100</v>
      </c>
      <c r="I41">
        <v>0.63859600000000005</v>
      </c>
      <c r="J41">
        <v>96.104637139452507</v>
      </c>
      <c r="K41">
        <v>3.8211836412389499</v>
      </c>
      <c r="L41">
        <v>7.7870585192638994E-2</v>
      </c>
      <c r="M41">
        <v>10.415070911246399</v>
      </c>
      <c r="N41">
        <v>2.6037677278115998</v>
      </c>
      <c r="O41">
        <f>Table1[[#This Row],[calc % H2 umol/h]]/Table1[[#This Row],[PCAT_Gee-pt/g-c3n4]]</f>
        <v>523.89692712507042</v>
      </c>
      <c r="P41">
        <v>1.40683460666324E-2</v>
      </c>
      <c r="Q41">
        <v>5.9958002229175897E-3</v>
      </c>
      <c r="R41">
        <v>3.8344878353039402E-2</v>
      </c>
      <c r="S41">
        <v>9.5862195882598696E-3</v>
      </c>
      <c r="T41">
        <v>4.41234338846496E-2</v>
      </c>
      <c r="U41">
        <v>1.5987439357201101E-2</v>
      </c>
    </row>
    <row r="42" spans="1:21" x14ac:dyDescent="0.25">
      <c r="A42">
        <v>325542</v>
      </c>
      <c r="B42" t="s">
        <v>101</v>
      </c>
      <c r="C42" t="s">
        <v>21</v>
      </c>
      <c r="D42">
        <v>5.8199999999999997E-3</v>
      </c>
      <c r="E42">
        <v>4</v>
      </c>
      <c r="F42">
        <v>1</v>
      </c>
      <c r="G42" s="1">
        <v>44424.233310185184</v>
      </c>
      <c r="H42" t="s">
        <v>102</v>
      </c>
      <c r="I42">
        <v>0.649756</v>
      </c>
      <c r="J42">
        <v>96.146003842140104</v>
      </c>
      <c r="K42">
        <v>3.7798453385639301</v>
      </c>
      <c r="L42">
        <v>7.5125594995340106E-2</v>
      </c>
      <c r="M42">
        <v>10.3023986625054</v>
      </c>
      <c r="N42">
        <v>2.57559966562635</v>
      </c>
      <c r="O42">
        <f>Table1[[#This Row],[calc % H2 umol/h]]/Table1[[#This Row],[PCAT_Gee-pt/g-c3n4]]</f>
        <v>442.54289787394333</v>
      </c>
      <c r="P42">
        <v>1.3915127877021E-2</v>
      </c>
      <c r="Q42">
        <v>5.7219268080144501E-3</v>
      </c>
      <c r="R42">
        <v>3.7927264739165002E-2</v>
      </c>
      <c r="S42">
        <v>9.4818161847912592E-3</v>
      </c>
      <c r="T42">
        <v>4.4744899735127699E-2</v>
      </c>
      <c r="U42">
        <v>1.5490791683741199E-2</v>
      </c>
    </row>
    <row r="43" spans="1:21" x14ac:dyDescent="0.25">
      <c r="A43">
        <v>325543</v>
      </c>
      <c r="B43" t="s">
        <v>103</v>
      </c>
      <c r="C43" t="s">
        <v>21</v>
      </c>
      <c r="D43">
        <v>4.9399999999999999E-3</v>
      </c>
      <c r="E43">
        <v>4</v>
      </c>
      <c r="F43">
        <v>1</v>
      </c>
      <c r="G43" s="1">
        <v>44424.253807870373</v>
      </c>
      <c r="H43" t="s">
        <v>104</v>
      </c>
      <c r="I43">
        <v>0.65254599999999996</v>
      </c>
      <c r="J43">
        <v>96.383103800170701</v>
      </c>
      <c r="K43">
        <v>3.5426360055762798</v>
      </c>
      <c r="L43">
        <v>7.6221077147153093E-2</v>
      </c>
      <c r="M43">
        <v>9.6558576281480804</v>
      </c>
      <c r="N43">
        <v>2.4139644070370201</v>
      </c>
      <c r="O43">
        <f>Table1[[#This Row],[calc % H2 umol/h]]/Table1[[#This Row],[PCAT_Gee-pt/g-c3n4]]</f>
        <v>488.65676255810126</v>
      </c>
      <c r="P43">
        <v>1.38961905870311E-2</v>
      </c>
      <c r="Q43">
        <v>5.2341402655118399E-3</v>
      </c>
      <c r="R43">
        <v>3.7875649000004098E-2</v>
      </c>
      <c r="S43">
        <v>9.4689122500010402E-3</v>
      </c>
      <c r="T43">
        <v>4.5049836802583502E-2</v>
      </c>
      <c r="U43">
        <v>1.53141668633829E-2</v>
      </c>
    </row>
    <row r="44" spans="1:21" x14ac:dyDescent="0.25">
      <c r="A44">
        <v>325544</v>
      </c>
      <c r="B44" t="s">
        <v>105</v>
      </c>
      <c r="C44" t="s">
        <v>21</v>
      </c>
      <c r="D44">
        <v>5.4999999999999997E-3</v>
      </c>
      <c r="E44">
        <v>4</v>
      </c>
      <c r="F44">
        <v>1</v>
      </c>
      <c r="G44" s="1">
        <v>44424.275081018517</v>
      </c>
      <c r="H44" t="s">
        <v>106</v>
      </c>
      <c r="I44">
        <v>0.64137100000000002</v>
      </c>
      <c r="J44">
        <v>96.370927735305202</v>
      </c>
      <c r="K44">
        <v>3.5540732813487499</v>
      </c>
      <c r="L44">
        <v>7.0930077837856806E-2</v>
      </c>
      <c r="M44">
        <v>9.6870312249666704</v>
      </c>
      <c r="N44">
        <v>2.42175780624166</v>
      </c>
      <c r="O44">
        <f>Table1[[#This Row],[calc % H2 umol/h]]/Table1[[#This Row],[PCAT_Gee-pt/g-c3n4]]</f>
        <v>440.31960113484729</v>
      </c>
      <c r="P44">
        <v>1.4055963525812801E-2</v>
      </c>
      <c r="Q44">
        <v>5.6726983167031302E-3</v>
      </c>
      <c r="R44">
        <v>3.8311128328752303E-2</v>
      </c>
      <c r="S44">
        <v>9.5777820821880792E-3</v>
      </c>
      <c r="T44">
        <v>4.4868716517999903E-2</v>
      </c>
      <c r="U44">
        <v>1.6074303302159899E-2</v>
      </c>
    </row>
    <row r="45" spans="1:21" x14ac:dyDescent="0.25">
      <c r="A45">
        <v>325545</v>
      </c>
      <c r="B45" t="s">
        <v>107</v>
      </c>
      <c r="C45" t="s">
        <v>21</v>
      </c>
      <c r="D45">
        <v>5.7499999999999999E-3</v>
      </c>
      <c r="E45">
        <v>4</v>
      </c>
      <c r="F45">
        <v>1</v>
      </c>
      <c r="G45" s="1">
        <v>44424.296377314815</v>
      </c>
      <c r="H45" t="s">
        <v>108</v>
      </c>
      <c r="I45">
        <v>0.64419099999999996</v>
      </c>
      <c r="J45">
        <v>96.176706330394197</v>
      </c>
      <c r="K45">
        <v>3.7479288270073301</v>
      </c>
      <c r="L45">
        <v>8.0984262929059497E-2</v>
      </c>
      <c r="M45">
        <v>10.2154065777717</v>
      </c>
      <c r="N45">
        <v>2.5538516444429198</v>
      </c>
      <c r="O45">
        <f>Table1[[#This Row],[calc % H2 umol/h]]/Table1[[#This Row],[PCAT_Gee-pt/g-c3n4]]</f>
        <v>444.14811207702951</v>
      </c>
      <c r="P45">
        <v>1.4576711480680699E-2</v>
      </c>
      <c r="Q45">
        <v>5.1669902421500203E-3</v>
      </c>
      <c r="R45">
        <v>3.9730486147178501E-2</v>
      </c>
      <c r="S45">
        <v>9.9326215367946408E-3</v>
      </c>
      <c r="T45">
        <v>4.4852107840458899E-2</v>
      </c>
      <c r="U45">
        <v>1.5936023277295899E-2</v>
      </c>
    </row>
    <row r="46" spans="1:21" x14ac:dyDescent="0.25">
      <c r="A46">
        <v>325546</v>
      </c>
      <c r="B46" t="s">
        <v>109</v>
      </c>
      <c r="C46" t="s">
        <v>21</v>
      </c>
      <c r="D46">
        <v>4.8300000000000001E-3</v>
      </c>
      <c r="E46">
        <v>4</v>
      </c>
      <c r="F46">
        <v>1</v>
      </c>
      <c r="G46" s="1">
        <v>44424.317685185182</v>
      </c>
      <c r="H46" t="s">
        <v>110</v>
      </c>
      <c r="I46">
        <v>0.64419099999999996</v>
      </c>
      <c r="J46">
        <v>96.0814126323111</v>
      </c>
      <c r="K46">
        <v>3.84319411354483</v>
      </c>
      <c r="L46">
        <v>7.9931770069549005E-2</v>
      </c>
      <c r="M46">
        <v>10.475062958574799</v>
      </c>
      <c r="N46">
        <v>2.6187657396437101</v>
      </c>
      <c r="O46">
        <f>Table1[[#This Row],[calc % H2 umol/h]]/Table1[[#This Row],[PCAT_Gee-pt/g-c3n4]]</f>
        <v>542.18752373575774</v>
      </c>
      <c r="P46">
        <v>1.4358490474365999E-2</v>
      </c>
      <c r="Q46">
        <v>5.9310741358442999E-3</v>
      </c>
      <c r="R46">
        <v>3.9135699958270397E-2</v>
      </c>
      <c r="S46">
        <v>9.7839249895676095E-3</v>
      </c>
      <c r="T46">
        <v>4.4653096169005403E-2</v>
      </c>
      <c r="U46">
        <v>1.6381667500654399E-2</v>
      </c>
    </row>
    <row r="47" spans="1:21" x14ac:dyDescent="0.25">
      <c r="A47">
        <v>325547</v>
      </c>
      <c r="B47" t="s">
        <v>111</v>
      </c>
      <c r="C47" t="s">
        <v>21</v>
      </c>
      <c r="G47" s="1">
        <v>44424.33697916667</v>
      </c>
      <c r="H47" t="s">
        <v>112</v>
      </c>
      <c r="I47">
        <v>0.82822700000000005</v>
      </c>
      <c r="J47">
        <v>99.869062358813693</v>
      </c>
      <c r="K47">
        <v>3.2068949303906601E-2</v>
      </c>
      <c r="L47">
        <v>3.0083442730542101E-4</v>
      </c>
      <c r="M47">
        <v>8.7407571163227699E-2</v>
      </c>
      <c r="N47">
        <v>2.18518927908069E-2</v>
      </c>
      <c r="O47" t="e">
        <f>Table1[[#This Row],[calc % H2 umol/h]]/Table1[[#This Row],[PCAT_Gee-pt/g-c3n4]]</f>
        <v>#DIV/0!</v>
      </c>
      <c r="P47">
        <v>5.3426167393426503E-2</v>
      </c>
      <c r="Q47">
        <v>2.1968765323640001E-3</v>
      </c>
      <c r="R47">
        <v>0.14561909977669699</v>
      </c>
      <c r="S47">
        <v>3.6404774944174302E-2</v>
      </c>
      <c r="T47">
        <v>3.44088578687076E-2</v>
      </c>
      <c r="U47">
        <v>1.10336666202539E-2</v>
      </c>
    </row>
    <row r="48" spans="1:21" x14ac:dyDescent="0.25">
      <c r="A48">
        <v>325548</v>
      </c>
      <c r="B48" t="s">
        <v>113</v>
      </c>
      <c r="C48" t="s">
        <v>21</v>
      </c>
      <c r="D48">
        <v>4.9399999999999999E-3</v>
      </c>
      <c r="E48">
        <v>4</v>
      </c>
      <c r="F48">
        <v>1</v>
      </c>
      <c r="G48" s="1">
        <v>44424.357511574075</v>
      </c>
      <c r="H48" t="s">
        <v>114</v>
      </c>
      <c r="I48">
        <v>0.63859600000000005</v>
      </c>
      <c r="J48">
        <v>96.477312734975598</v>
      </c>
      <c r="K48">
        <v>3.4505587701414</v>
      </c>
      <c r="L48">
        <v>7.9021919414805505E-2</v>
      </c>
      <c r="M48">
        <v>9.4048906434640198</v>
      </c>
      <c r="N48">
        <v>2.3512226608660001</v>
      </c>
      <c r="O48">
        <f>Table1[[#This Row],[calc % H2 umol/h]]/Table1[[#This Row],[PCAT_Gee-pt/g-c3n4]]</f>
        <v>475.95600422388668</v>
      </c>
      <c r="P48">
        <v>1.33153327063273E-2</v>
      </c>
      <c r="Q48">
        <v>5.6083635070602799E-3</v>
      </c>
      <c r="R48">
        <v>3.6292454737473397E-2</v>
      </c>
      <c r="S48">
        <v>9.0731136843683492E-3</v>
      </c>
      <c r="T48">
        <v>4.3873045856424403E-2</v>
      </c>
      <c r="U48">
        <v>1.49401163201875E-2</v>
      </c>
    </row>
    <row r="49" spans="1:21" x14ac:dyDescent="0.25">
      <c r="A49">
        <v>325549</v>
      </c>
      <c r="B49" t="s">
        <v>115</v>
      </c>
      <c r="C49" t="s">
        <v>21</v>
      </c>
      <c r="D49">
        <v>5.77E-3</v>
      </c>
      <c r="E49">
        <v>4</v>
      </c>
      <c r="F49">
        <v>1</v>
      </c>
      <c r="G49" s="1">
        <v>44424.378796296296</v>
      </c>
      <c r="H49" t="s">
        <v>116</v>
      </c>
      <c r="I49">
        <v>0.63303100000000001</v>
      </c>
      <c r="J49">
        <v>96.289393835048102</v>
      </c>
      <c r="K49">
        <v>3.6368618513543201</v>
      </c>
      <c r="L49">
        <v>7.6702081025869395E-2</v>
      </c>
      <c r="M49">
        <v>9.91268089486036</v>
      </c>
      <c r="N49">
        <v>2.47817022371509</v>
      </c>
      <c r="O49">
        <f>Table1[[#This Row],[calc % H2 umol/h]]/Table1[[#This Row],[PCAT_Gee-pt/g-c3n4]]</f>
        <v>429.492239811974</v>
      </c>
      <c r="P49">
        <v>1.3098694522240301E-2</v>
      </c>
      <c r="Q49">
        <v>5.6562919274495702E-3</v>
      </c>
      <c r="R49">
        <v>3.5701982710691103E-2</v>
      </c>
      <c r="S49">
        <v>8.9254956776727793E-3</v>
      </c>
      <c r="T49">
        <v>4.4818071899789397E-2</v>
      </c>
      <c r="U49">
        <v>1.5827547175538099E-2</v>
      </c>
    </row>
    <row r="50" spans="1:21" x14ac:dyDescent="0.25">
      <c r="A50">
        <v>325550</v>
      </c>
      <c r="B50" t="s">
        <v>117</v>
      </c>
      <c r="C50" t="s">
        <v>21</v>
      </c>
      <c r="D50">
        <v>6.5399999999999998E-3</v>
      </c>
      <c r="E50">
        <v>4</v>
      </c>
      <c r="F50">
        <v>1</v>
      </c>
      <c r="G50" s="1">
        <v>44424.400138888886</v>
      </c>
      <c r="H50" t="s">
        <v>118</v>
      </c>
      <c r="I50">
        <v>0.64419099999999996</v>
      </c>
      <c r="J50">
        <v>96.250909567553194</v>
      </c>
      <c r="K50">
        <v>3.6747246785987802</v>
      </c>
      <c r="L50">
        <v>8.3232656045149803E-2</v>
      </c>
      <c r="M50">
        <v>10.015880339764101</v>
      </c>
      <c r="N50">
        <v>2.5039700849410398</v>
      </c>
      <c r="O50">
        <f>Table1[[#This Row],[calc % H2 umol/h]]/Table1[[#This Row],[PCAT_Gee-pt/g-c3n4]]</f>
        <v>382.87004356896637</v>
      </c>
      <c r="P50">
        <v>1.4227157145243899E-2</v>
      </c>
      <c r="Q50">
        <v>5.5025832215805301E-3</v>
      </c>
      <c r="R50">
        <v>3.8777736022422203E-2</v>
      </c>
      <c r="S50">
        <v>9.6944340056055508E-3</v>
      </c>
      <c r="T50">
        <v>4.4579709473060301E-2</v>
      </c>
      <c r="U50">
        <v>1.5558887229634E-2</v>
      </c>
    </row>
    <row r="51" spans="1:21" x14ac:dyDescent="0.25">
      <c r="A51">
        <v>325551</v>
      </c>
      <c r="B51" t="s">
        <v>119</v>
      </c>
      <c r="C51" t="s">
        <v>21</v>
      </c>
      <c r="D51">
        <v>3.4199999999999999E-3</v>
      </c>
      <c r="E51">
        <v>4</v>
      </c>
      <c r="F51">
        <v>1</v>
      </c>
      <c r="G51" s="1">
        <v>44424.421469907407</v>
      </c>
      <c r="H51" t="s">
        <v>120</v>
      </c>
      <c r="I51">
        <v>0.63577600000000001</v>
      </c>
      <c r="J51">
        <v>96.664777435779101</v>
      </c>
      <c r="K51">
        <v>3.2589513012208</v>
      </c>
      <c r="L51">
        <v>7.1365620842472305E-2</v>
      </c>
      <c r="M51">
        <v>8.8826426796667501</v>
      </c>
      <c r="N51">
        <v>2.22066066991668</v>
      </c>
      <c r="O51">
        <f>Table1[[#This Row],[calc % H2 umol/h]]/Table1[[#This Row],[PCAT_Gee-pt/g-c3n4]]</f>
        <v>649.31598535575438</v>
      </c>
      <c r="P51">
        <v>1.4339953462617501E-2</v>
      </c>
      <c r="Q51">
        <v>5.5782957125411602E-3</v>
      </c>
      <c r="R51">
        <v>3.9085175223013198E-2</v>
      </c>
      <c r="S51">
        <v>9.7712938057532995E-3</v>
      </c>
      <c r="T51">
        <v>4.4800289476835398E-2</v>
      </c>
      <c r="U51">
        <v>1.71310200606218E-2</v>
      </c>
    </row>
    <row r="52" spans="1:21" x14ac:dyDescent="0.25">
      <c r="A52">
        <v>325552</v>
      </c>
      <c r="B52" t="s">
        <v>121</v>
      </c>
      <c r="C52" t="s">
        <v>21</v>
      </c>
      <c r="D52">
        <v>4.6699999999999997E-3</v>
      </c>
      <c r="E52">
        <v>4</v>
      </c>
      <c r="F52">
        <v>1</v>
      </c>
      <c r="G52" s="1">
        <v>44424.442858796298</v>
      </c>
      <c r="H52" t="s">
        <v>122</v>
      </c>
      <c r="I52">
        <v>0.64137100000000002</v>
      </c>
      <c r="J52">
        <v>96.579708429280899</v>
      </c>
      <c r="K52">
        <v>3.3445838280790001</v>
      </c>
      <c r="L52">
        <v>6.9288247608772599E-2</v>
      </c>
      <c r="M52">
        <v>9.1160438776390702</v>
      </c>
      <c r="N52">
        <v>2.27901096940976</v>
      </c>
      <c r="O52">
        <f>Table1[[#This Row],[calc % H2 umol/h]]/Table1[[#This Row],[PCAT_Gee-pt/g-c3n4]]</f>
        <v>488.01091422050541</v>
      </c>
      <c r="P52">
        <v>1.4534519006416001E-2</v>
      </c>
      <c r="Q52">
        <v>5.5330936314789397E-3</v>
      </c>
      <c r="R52">
        <v>3.9615485756554901E-2</v>
      </c>
      <c r="S52">
        <v>9.9038714391387304E-3</v>
      </c>
      <c r="T52">
        <v>4.4581406737310397E-2</v>
      </c>
      <c r="U52">
        <v>1.6591816896301698E-2</v>
      </c>
    </row>
    <row r="53" spans="1:21" x14ac:dyDescent="0.25">
      <c r="A53">
        <v>325553</v>
      </c>
      <c r="B53" t="s">
        <v>123</v>
      </c>
      <c r="C53" t="s">
        <v>21</v>
      </c>
      <c r="G53" s="1">
        <v>44424.461192129631</v>
      </c>
      <c r="H53" t="s">
        <v>124</v>
      </c>
      <c r="I53">
        <v>0.83377699999999999</v>
      </c>
      <c r="J53">
        <v>99.872364115598899</v>
      </c>
      <c r="K53">
        <v>3.1261513735664097E-2</v>
      </c>
      <c r="L53">
        <v>3.2435654112015702E-4</v>
      </c>
      <c r="M53">
        <v>8.5206813626020603E-2</v>
      </c>
      <c r="N53">
        <v>2.1301703406505099E-2</v>
      </c>
      <c r="O53" t="e">
        <f>Table1[[#This Row],[calc % H2 umol/h]]/Table1[[#This Row],[PCAT_Gee-pt/g-c3n4]]</f>
        <v>#DIV/0!</v>
      </c>
      <c r="P53">
        <v>5.0979588866701599E-2</v>
      </c>
      <c r="Q53">
        <v>1.7466250198694699E-3</v>
      </c>
      <c r="R53">
        <v>0.138950671551795</v>
      </c>
      <c r="S53">
        <v>3.4737667887948798E-2</v>
      </c>
      <c r="T53">
        <v>3.46561686303299E-2</v>
      </c>
      <c r="U53">
        <v>1.07386131684186E-2</v>
      </c>
    </row>
    <row r="54" spans="1:21" x14ac:dyDescent="0.25">
      <c r="A54">
        <v>325554</v>
      </c>
      <c r="B54" t="s">
        <v>125</v>
      </c>
      <c r="C54" t="s">
        <v>21</v>
      </c>
      <c r="G54" s="1">
        <v>44424.480405092596</v>
      </c>
      <c r="H54" t="s">
        <v>126</v>
      </c>
      <c r="I54">
        <v>0.82537700000000003</v>
      </c>
      <c r="J54">
        <v>99.880332243091601</v>
      </c>
      <c r="K54">
        <v>2.6457023472303502E-2</v>
      </c>
      <c r="L54">
        <v>3.80028716053614E-4</v>
      </c>
      <c r="M54">
        <v>7.2111628603960407E-2</v>
      </c>
      <c r="N54">
        <v>1.8027907150990102E-2</v>
      </c>
      <c r="O54" t="e">
        <f>Table1[[#This Row],[calc % H2 umol/h]]/Table1[[#This Row],[PCAT_Gee-pt/g-c3n4]]</f>
        <v>#DIV/0!</v>
      </c>
      <c r="P54">
        <v>4.9414460974888802E-2</v>
      </c>
      <c r="Q54">
        <v>1.6314013705039699E-3</v>
      </c>
      <c r="R54">
        <v>0.13468473735212</v>
      </c>
      <c r="S54">
        <v>3.3671184338030097E-2</v>
      </c>
      <c r="T54">
        <v>3.4691344019511003E-2</v>
      </c>
      <c r="U54">
        <v>9.1049284416116396E-3</v>
      </c>
    </row>
    <row r="55" spans="1:21" x14ac:dyDescent="0.25">
      <c r="A55">
        <v>325555</v>
      </c>
      <c r="B55" t="s">
        <v>127</v>
      </c>
      <c r="C55" t="s">
        <v>21</v>
      </c>
      <c r="D55">
        <v>4.7299999999999998E-3</v>
      </c>
      <c r="E55">
        <v>4</v>
      </c>
      <c r="F55">
        <v>1</v>
      </c>
      <c r="G55" s="1">
        <v>44424.501620370371</v>
      </c>
      <c r="H55" t="s">
        <v>128</v>
      </c>
      <c r="I55">
        <v>0.649756</v>
      </c>
      <c r="J55">
        <v>96.683234143744002</v>
      </c>
      <c r="K55">
        <v>3.2462450373285101</v>
      </c>
      <c r="L55">
        <v>6.5911564588314805E-2</v>
      </c>
      <c r="M55">
        <v>8.8480103113013708</v>
      </c>
      <c r="N55">
        <v>2.21200257782534</v>
      </c>
      <c r="O55">
        <f>Table1[[#This Row],[calc % H2 umol/h]]/Table1[[#This Row],[PCAT_Gee-pt/g-c3n4]]</f>
        <v>467.65382195038904</v>
      </c>
      <c r="P55">
        <v>1.20138006501122E-2</v>
      </c>
      <c r="Q55">
        <v>5.6067347237221598E-3</v>
      </c>
      <c r="R55">
        <v>3.2744980988123298E-2</v>
      </c>
      <c r="S55">
        <v>8.1862452470308298E-3</v>
      </c>
      <c r="T55">
        <v>4.3905716175863203E-2</v>
      </c>
      <c r="U55">
        <v>1.46013021014385E-2</v>
      </c>
    </row>
    <row r="56" spans="1:21" x14ac:dyDescent="0.25">
      <c r="A56">
        <v>325556</v>
      </c>
      <c r="B56" t="s">
        <v>129</v>
      </c>
      <c r="C56" t="s">
        <v>21</v>
      </c>
      <c r="D56">
        <v>4.9399999999999999E-3</v>
      </c>
      <c r="E56">
        <v>4</v>
      </c>
      <c r="F56">
        <v>1</v>
      </c>
      <c r="G56" s="1">
        <v>44424.522800925923</v>
      </c>
      <c r="H56" t="s">
        <v>130</v>
      </c>
      <c r="I56">
        <v>0.64693599999999996</v>
      </c>
      <c r="J56">
        <v>96.465816502244394</v>
      </c>
      <c r="K56">
        <v>3.46105276065235</v>
      </c>
      <c r="L56">
        <v>7.4343668525074597E-2</v>
      </c>
      <c r="M56">
        <v>9.4334932089450394</v>
      </c>
      <c r="N56">
        <v>2.3583733022362598</v>
      </c>
      <c r="O56">
        <f>Table1[[#This Row],[calc % H2 umol/h]]/Table1[[#This Row],[PCAT_Gee-pt/g-c3n4]]</f>
        <v>477.40350247697569</v>
      </c>
      <c r="P56">
        <v>1.3409014913663701E-2</v>
      </c>
      <c r="Q56">
        <v>5.1025793313429603E-3</v>
      </c>
      <c r="R56">
        <v>3.65477962557402E-2</v>
      </c>
      <c r="S56">
        <v>9.1369490639350501E-3</v>
      </c>
      <c r="T56">
        <v>4.4452237192401003E-2</v>
      </c>
      <c r="U56">
        <v>1.52694849971572E-2</v>
      </c>
    </row>
    <row r="57" spans="1:21" x14ac:dyDescent="0.25">
      <c r="A57">
        <v>325557</v>
      </c>
      <c r="B57" t="s">
        <v>131</v>
      </c>
      <c r="C57" t="s">
        <v>21</v>
      </c>
      <c r="D57">
        <v>5.0800000000000003E-3</v>
      </c>
      <c r="E57">
        <v>4</v>
      </c>
      <c r="F57">
        <v>1</v>
      </c>
      <c r="G57" s="1">
        <v>44424.544178240743</v>
      </c>
      <c r="H57" t="s">
        <v>132</v>
      </c>
      <c r="I57">
        <v>0.64137100000000002</v>
      </c>
      <c r="J57">
        <v>96.637236640949098</v>
      </c>
      <c r="K57">
        <v>3.2886405900608899</v>
      </c>
      <c r="L57">
        <v>6.7302414115439704E-2</v>
      </c>
      <c r="M57">
        <v>8.9635642154016306</v>
      </c>
      <c r="N57">
        <v>2.2408910538504001</v>
      </c>
      <c r="O57">
        <f>Table1[[#This Row],[calc % H2 umol/h]]/Table1[[#This Row],[PCAT_Gee-pt/g-c3n4]]</f>
        <v>441.12028619102364</v>
      </c>
      <c r="P57">
        <v>1.33305086321203E-2</v>
      </c>
      <c r="Q57">
        <v>5.6573914823581104E-3</v>
      </c>
      <c r="R57">
        <v>3.6333818450426499E-2</v>
      </c>
      <c r="S57">
        <v>9.0834546126066402E-3</v>
      </c>
      <c r="T57">
        <v>4.4934706346901401E-2</v>
      </c>
      <c r="U57">
        <v>1.5857554010921499E-2</v>
      </c>
    </row>
    <row r="58" spans="1:21" x14ac:dyDescent="0.25">
      <c r="A58">
        <v>325558</v>
      </c>
      <c r="B58" t="s">
        <v>133</v>
      </c>
      <c r="C58" t="s">
        <v>21</v>
      </c>
      <c r="D58">
        <v>4.8599999999999997E-3</v>
      </c>
      <c r="E58">
        <v>4</v>
      </c>
      <c r="F58">
        <v>1</v>
      </c>
      <c r="G58" s="1">
        <v>44424.564756944441</v>
      </c>
      <c r="H58" t="s">
        <v>134</v>
      </c>
      <c r="I58">
        <v>0.63859600000000005</v>
      </c>
      <c r="J58">
        <v>96.728512836615195</v>
      </c>
      <c r="K58">
        <v>3.1961650845074501</v>
      </c>
      <c r="L58">
        <v>7.0768742146877506E-2</v>
      </c>
      <c r="M58">
        <v>8.7115117001814593</v>
      </c>
      <c r="N58">
        <v>2.1778779250453599</v>
      </c>
      <c r="O58">
        <f>Table1[[#This Row],[calc % H2 umol/h]]/Table1[[#This Row],[PCAT_Gee-pt/g-c3n4]]</f>
        <v>448.12302984472427</v>
      </c>
      <c r="P58">
        <v>1.42194045170582E-2</v>
      </c>
      <c r="Q58">
        <v>5.2064687161299797E-3</v>
      </c>
      <c r="R58">
        <v>3.8756605351959003E-2</v>
      </c>
      <c r="S58">
        <v>9.6891513379897508E-3</v>
      </c>
      <c r="T58">
        <v>4.48994717290487E-2</v>
      </c>
      <c r="U58">
        <v>1.6203202631227799E-2</v>
      </c>
    </row>
    <row r="59" spans="1:21" x14ac:dyDescent="0.25">
      <c r="A59">
        <v>325559</v>
      </c>
      <c r="B59" t="s">
        <v>135</v>
      </c>
      <c r="C59" t="s">
        <v>21</v>
      </c>
      <c r="D59">
        <v>4.7600000000000003E-3</v>
      </c>
      <c r="E59">
        <v>4</v>
      </c>
      <c r="F59">
        <v>1</v>
      </c>
      <c r="G59" s="1">
        <v>44424.58525462963</v>
      </c>
      <c r="H59" t="s">
        <v>136</v>
      </c>
      <c r="I59">
        <v>0.64419099999999996</v>
      </c>
      <c r="J59">
        <v>96.699273765679706</v>
      </c>
      <c r="K59">
        <v>3.2246454118368399</v>
      </c>
      <c r="L59">
        <v>7.1015386563822405E-2</v>
      </c>
      <c r="M59">
        <v>8.7891380737244091</v>
      </c>
      <c r="N59">
        <v>2.1972845184311001</v>
      </c>
      <c r="O59">
        <f>Table1[[#This Row],[calc % H2 umol/h]]/Table1[[#This Row],[PCAT_Gee-pt/g-c3n4]]</f>
        <v>461.61439462838234</v>
      </c>
      <c r="P59">
        <v>1.4280711274454501E-2</v>
      </c>
      <c r="Q59">
        <v>5.19529696986168E-3</v>
      </c>
      <c r="R59">
        <v>3.8923703896695097E-2</v>
      </c>
      <c r="S59">
        <v>9.7309259741737795E-3</v>
      </c>
      <c r="T59">
        <v>4.5204252716829402E-2</v>
      </c>
      <c r="U59">
        <v>1.6595858492080801E-2</v>
      </c>
    </row>
    <row r="60" spans="1:21" x14ac:dyDescent="0.25">
      <c r="A60">
        <v>325560</v>
      </c>
      <c r="B60" t="s">
        <v>137</v>
      </c>
      <c r="C60" t="s">
        <v>21</v>
      </c>
      <c r="D60">
        <v>4.5999999999999999E-3</v>
      </c>
      <c r="E60">
        <v>4</v>
      </c>
      <c r="F60">
        <v>1</v>
      </c>
      <c r="G60" s="1">
        <v>44424.606608796297</v>
      </c>
      <c r="H60" t="s">
        <v>138</v>
      </c>
      <c r="I60">
        <v>0.64419099999999996</v>
      </c>
      <c r="J60">
        <v>96.684755897581695</v>
      </c>
      <c r="K60">
        <v>3.2388530433418699</v>
      </c>
      <c r="L60">
        <v>7.2237049198190795E-2</v>
      </c>
      <c r="M60">
        <v>8.8278625903921792</v>
      </c>
      <c r="N60">
        <v>2.2069656475980399</v>
      </c>
      <c r="O60">
        <f>Table1[[#This Row],[calc % H2 umol/h]]/Table1[[#This Row],[PCAT_Gee-pt/g-c3n4]]</f>
        <v>479.77514078218258</v>
      </c>
      <c r="P60">
        <v>1.46599591428167E-2</v>
      </c>
      <c r="Q60">
        <v>5.68625489865438E-3</v>
      </c>
      <c r="R60">
        <v>3.9957387124924103E-2</v>
      </c>
      <c r="S60">
        <v>9.9893467812310396E-3</v>
      </c>
      <c r="T60">
        <v>4.5322801684044699E-2</v>
      </c>
      <c r="U60">
        <v>1.6408298249484001E-2</v>
      </c>
    </row>
    <row r="61" spans="1:21" x14ac:dyDescent="0.25">
      <c r="A61">
        <v>325561</v>
      </c>
      <c r="B61" t="s">
        <v>139</v>
      </c>
      <c r="C61" t="s">
        <v>21</v>
      </c>
      <c r="D61">
        <v>4.7400000000000003E-3</v>
      </c>
      <c r="E61">
        <v>4</v>
      </c>
      <c r="F61">
        <v>1</v>
      </c>
      <c r="G61" s="1">
        <v>44424.627060185187</v>
      </c>
      <c r="H61" t="s">
        <v>140</v>
      </c>
      <c r="I61">
        <v>0.63859600000000005</v>
      </c>
      <c r="J61">
        <v>96.544076533413403</v>
      </c>
      <c r="K61">
        <v>3.3780486852102101</v>
      </c>
      <c r="L61">
        <v>7.5286883515449904E-2</v>
      </c>
      <c r="M61">
        <v>9.2072561544568394</v>
      </c>
      <c r="N61">
        <v>2.3018140386142099</v>
      </c>
      <c r="O61">
        <f>Table1[[#This Row],[calc % H2 umol/h]]/Table1[[#This Row],[PCAT_Gee-pt/g-c3n4]]</f>
        <v>485.61477607894722</v>
      </c>
      <c r="P61">
        <v>1.56767240165839E-2</v>
      </c>
      <c r="Q61">
        <v>5.5213448359477304E-3</v>
      </c>
      <c r="R61">
        <v>4.2728695508552697E-2</v>
      </c>
      <c r="S61">
        <v>1.06821738771381E-2</v>
      </c>
      <c r="T61">
        <v>4.4761003757600802E-2</v>
      </c>
      <c r="U61">
        <v>1.74370536021837E-2</v>
      </c>
    </row>
    <row r="62" spans="1:21" x14ac:dyDescent="0.25">
      <c r="A62" t="s">
        <v>142</v>
      </c>
      <c r="O62" t="e">
        <f>SUBTOTAL(107,Table1[calc % H2 umol/hg])</f>
        <v>#DIV/0!</v>
      </c>
      <c r="U62">
        <f>SUBTOTAL(109,Table1[calc % CO2 Avg])</f>
        <v>1.0559129936967269</v>
      </c>
    </row>
    <row r="64" spans="1:21" ht="15.75" thickBot="1" x14ac:dyDescent="0.3"/>
    <row r="65" spans="12:13" ht="15.75" thickTop="1" x14ac:dyDescent="0.25">
      <c r="L65" s="2" t="e">
        <f>SUBTOTAL(101,Table1[calc % H2 umol/hg])</f>
        <v>#DIV/0!</v>
      </c>
      <c r="M65" s="2" t="e">
        <f>SUBTOTAL(107,Table1[calc % H2 umol/hg])</f>
        <v>#DIV/0!</v>
      </c>
    </row>
    <row r="66" spans="12:13" x14ac:dyDescent="0.25">
      <c r="L66" t="e">
        <f>((M65*2)/L65)*100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2021-08-17T14:51:05Z</dcterms:created>
  <dcterms:modified xsi:type="dcterms:W3CDTF">2021-08-19T02:33:45Z</dcterms:modified>
</cp:coreProperties>
</file>