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afa\Desktop\ANALISE DE ESTOQUE\analysis\first_simulation\"/>
    </mc:Choice>
  </mc:AlternateContent>
  <xr:revisionPtr revIDLastSave="0" documentId="8_{942504B7-864B-4C76-A196-1B0E7944D2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fileRecoveryPr repairLoad="1"/>
</workbook>
</file>

<file path=xl/calcChain.xml><?xml version="1.0" encoding="utf-8"?>
<calcChain xmlns="http://schemas.openxmlformats.org/spreadsheetml/2006/main">
  <c r="I21" i="1" l="1"/>
  <c r="G21" i="1"/>
  <c r="H21" i="1" s="1"/>
  <c r="D21" i="1"/>
  <c r="E21" i="1" s="1"/>
  <c r="I20" i="1"/>
  <c r="G20" i="1"/>
  <c r="H20" i="1" s="1"/>
  <c r="D20" i="1"/>
  <c r="E20" i="1" s="1"/>
  <c r="I19" i="1"/>
  <c r="G19" i="1"/>
  <c r="H19" i="1" s="1"/>
  <c r="D19" i="1"/>
  <c r="E19" i="1" s="1"/>
  <c r="I18" i="1"/>
  <c r="G18" i="1"/>
  <c r="H18" i="1" s="1"/>
  <c r="D18" i="1"/>
  <c r="E18" i="1" s="1"/>
  <c r="I17" i="1"/>
  <c r="G17" i="1"/>
  <c r="H17" i="1" s="1"/>
  <c r="D17" i="1"/>
  <c r="E17" i="1" s="1"/>
  <c r="I15" i="1"/>
  <c r="G15" i="1"/>
  <c r="H15" i="1" s="1"/>
  <c r="D15" i="1"/>
  <c r="E15" i="1" s="1"/>
  <c r="I14" i="1"/>
  <c r="G14" i="1"/>
  <c r="H14" i="1" s="1"/>
  <c r="D14" i="1"/>
  <c r="E14" i="1" s="1"/>
  <c r="I13" i="1"/>
  <c r="H13" i="1"/>
  <c r="G13" i="1"/>
  <c r="D13" i="1"/>
  <c r="E13" i="1" s="1"/>
  <c r="I12" i="1"/>
  <c r="G12" i="1"/>
  <c r="H12" i="1" s="1"/>
  <c r="D12" i="1"/>
  <c r="E12" i="1" s="1"/>
  <c r="I11" i="1"/>
  <c r="G11" i="1"/>
  <c r="H11" i="1" s="1"/>
  <c r="E11" i="1"/>
  <c r="D11" i="1"/>
  <c r="I10" i="1"/>
  <c r="G10" i="1"/>
  <c r="H10" i="1" s="1"/>
  <c r="D10" i="1"/>
  <c r="E10" i="1" s="1"/>
  <c r="I9" i="1"/>
  <c r="G9" i="1"/>
  <c r="H9" i="1" s="1"/>
  <c r="D9" i="1"/>
  <c r="E9" i="1" s="1"/>
  <c r="I8" i="1"/>
  <c r="G8" i="1"/>
  <c r="H8" i="1" s="1"/>
  <c r="D8" i="1"/>
  <c r="E8" i="1" s="1"/>
  <c r="I7" i="1"/>
  <c r="G7" i="1"/>
  <c r="H7" i="1" s="1"/>
  <c r="D7" i="1"/>
  <c r="E7" i="1" s="1"/>
  <c r="I6" i="1"/>
  <c r="G6" i="1"/>
  <c r="H6" i="1" s="1"/>
  <c r="D6" i="1"/>
  <c r="E6" i="1" s="1"/>
  <c r="I5" i="1"/>
  <c r="G5" i="1"/>
  <c r="H5" i="1" s="1"/>
  <c r="D5" i="1"/>
  <c r="E5" i="1" s="1"/>
  <c r="I4" i="1"/>
  <c r="G4" i="1"/>
  <c r="H4" i="1" s="1"/>
  <c r="D4" i="1"/>
  <c r="E4" i="1" s="1"/>
  <c r="I2" i="1"/>
  <c r="G2" i="1"/>
  <c r="H2" i="1" s="1"/>
  <c r="D2" i="1"/>
  <c r="E2" i="1" s="1"/>
</calcChain>
</file>

<file path=xl/sharedStrings.xml><?xml version="1.0" encoding="utf-8"?>
<sst xmlns="http://schemas.openxmlformats.org/spreadsheetml/2006/main" count="9" uniqueCount="7">
  <si>
    <t>date</t>
  </si>
  <si>
    <t>corrected_cost</t>
  </si>
  <si>
    <t>original_cost</t>
  </si>
  <si>
    <t>delta</t>
  </si>
  <si>
    <t>delta_p</t>
  </si>
  <si>
    <t>original_cost - 800k</t>
  </si>
  <si>
    <t>original_cost - complements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</si>
</sst>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4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14" fontId="1" fillId="0" borderId="0" xfId="0" applyNumberFormat="1" applyFont="1"/>
    <xf numFmtId="14" fontId="1" fillId="0" borderId="1" xfId="0" applyNumberFormat="1" applyFont="1" applyBorder="1" applyAlignment="1">
      <alignment horizontal="center"/>
    </xf>
    <xf numFmtId="14" fontId="1" fillId="10" borderId="1" xfId="0" applyNumberFormat="1" applyFont="1" applyFill="1" applyBorder="1" applyAlignment="1">
      <alignment horizontal="center"/>
    </xf>
    <xf numFmtId="14" fontId="1" fillId="10" borderId="2" xfId="0" applyNumberFormat="1" applyFont="1" applyFill="1" applyBorder="1" applyAlignment="1">
      <alignment horizontal="center"/>
    </xf>
    <xf numFmtId="44" fontId="0" fillId="7" borderId="0" xfId="0" applyNumberFormat="1" applyFill="1" applyBorder="1"/>
    <xf numFmtId="10" fontId="0" fillId="7" borderId="4" xfId="0" applyNumberFormat="1" applyFill="1" applyBorder="1"/>
    <xf numFmtId="44" fontId="0" fillId="4" borderId="0" xfId="0" applyNumberFormat="1" applyFill="1" applyBorder="1"/>
    <xf numFmtId="10" fontId="0" fillId="4" borderId="4" xfId="0" applyNumberFormat="1" applyFill="1" applyBorder="1"/>
    <xf numFmtId="44" fontId="0" fillId="4" borderId="6" xfId="0" applyNumberFormat="1" applyFill="1" applyBorder="1"/>
    <xf numFmtId="10" fontId="0" fillId="4" borderId="7" xfId="0" applyNumberFormat="1" applyFill="1" applyBorder="1"/>
    <xf numFmtId="44" fontId="0" fillId="8" borderId="0" xfId="0" applyNumberFormat="1" applyFill="1" applyBorder="1"/>
    <xf numFmtId="10" fontId="0" fillId="8" borderId="4" xfId="0" applyNumberFormat="1" applyFill="1" applyBorder="1"/>
    <xf numFmtId="44" fontId="0" fillId="2" borderId="0" xfId="0" applyNumberFormat="1" applyFill="1" applyBorder="1"/>
    <xf numFmtId="10" fontId="0" fillId="2" borderId="4" xfId="0" applyNumberFormat="1" applyFill="1" applyBorder="1"/>
    <xf numFmtId="44" fontId="0" fillId="2" borderId="6" xfId="0" applyNumberFormat="1" applyFill="1" applyBorder="1"/>
    <xf numFmtId="10" fontId="0" fillId="2" borderId="7" xfId="0" applyNumberFormat="1" applyFill="1" applyBorder="1"/>
    <xf numFmtId="44" fontId="1" fillId="6" borderId="1" xfId="0" applyNumberFormat="1" applyFont="1" applyFill="1" applyBorder="1"/>
    <xf numFmtId="44" fontId="1" fillId="3" borderId="1" xfId="0" applyNumberFormat="1" applyFont="1" applyFill="1" applyBorder="1"/>
    <xf numFmtId="44" fontId="1" fillId="7" borderId="3" xfId="0" applyNumberFormat="1" applyFont="1" applyFill="1" applyBorder="1"/>
    <xf numFmtId="44" fontId="1" fillId="4" borderId="3" xfId="0" applyNumberFormat="1" applyFont="1" applyFill="1" applyBorder="1"/>
    <xf numFmtId="44" fontId="1" fillId="8" borderId="3" xfId="0" applyNumberFormat="1" applyFont="1" applyFill="1" applyBorder="1"/>
    <xf numFmtId="44" fontId="1" fillId="2" borderId="3" xfId="0" applyNumberFormat="1" applyFont="1" applyFill="1" applyBorder="1"/>
    <xf numFmtId="44" fontId="1" fillId="9" borderId="1" xfId="0" applyNumberFormat="1" applyFont="1" applyFill="1" applyBorder="1"/>
    <xf numFmtId="44" fontId="1" fillId="5" borderId="1" xfId="0" applyNumberFormat="1" applyFont="1" applyFill="1" applyBorder="1"/>
    <xf numFmtId="14" fontId="2" fillId="15" borderId="8" xfId="0" applyNumberFormat="1" applyFont="1" applyFill="1" applyBorder="1" applyAlignment="1">
      <alignment horizontal="center" vertical="center" wrapText="1"/>
    </xf>
    <xf numFmtId="44" fontId="2" fillId="11" borderId="8" xfId="0" applyNumberFormat="1" applyFont="1" applyFill="1" applyBorder="1" applyAlignment="1">
      <alignment horizontal="center" vertical="center" wrapText="1"/>
    </xf>
    <xf numFmtId="44" fontId="1" fillId="3" borderId="2" xfId="0" applyNumberFormat="1" applyFont="1" applyFill="1" applyBorder="1"/>
    <xf numFmtId="44" fontId="2" fillId="12" borderId="9" xfId="0" applyNumberFormat="1" applyFont="1" applyFill="1" applyBorder="1" applyAlignment="1">
      <alignment horizontal="center" vertical="center" wrapText="1"/>
    </xf>
    <xf numFmtId="44" fontId="2" fillId="12" borderId="10" xfId="0" applyNumberFormat="1" applyFont="1" applyFill="1" applyBorder="1" applyAlignment="1">
      <alignment horizontal="center" vertical="center" wrapText="1"/>
    </xf>
    <xf numFmtId="10" fontId="2" fillId="12" borderId="11" xfId="0" applyNumberFormat="1" applyFont="1" applyFill="1" applyBorder="1" applyAlignment="1">
      <alignment horizontal="center" vertical="center"/>
    </xf>
    <xf numFmtId="44" fontId="1" fillId="4" borderId="5" xfId="0" applyNumberFormat="1" applyFont="1" applyFill="1" applyBorder="1"/>
    <xf numFmtId="44" fontId="2" fillId="13" borderId="9" xfId="0" applyNumberFormat="1" applyFont="1" applyFill="1" applyBorder="1" applyAlignment="1">
      <alignment horizontal="center" vertical="center" wrapText="1"/>
    </xf>
    <xf numFmtId="44" fontId="2" fillId="13" borderId="10" xfId="0" applyNumberFormat="1" applyFont="1" applyFill="1" applyBorder="1" applyAlignment="1">
      <alignment horizontal="center" vertical="center" wrapText="1"/>
    </xf>
    <xf numFmtId="10" fontId="2" fillId="13" borderId="11" xfId="0" applyNumberFormat="1" applyFont="1" applyFill="1" applyBorder="1" applyAlignment="1">
      <alignment horizontal="center" vertical="center"/>
    </xf>
    <xf numFmtId="44" fontId="1" fillId="2" borderId="5" xfId="0" applyNumberFormat="1" applyFont="1" applyFill="1" applyBorder="1"/>
    <xf numFmtId="44" fontId="2" fillId="14" borderId="8" xfId="0" applyNumberFormat="1" applyFont="1" applyFill="1" applyBorder="1" applyAlignment="1">
      <alignment horizontal="center" vertical="center" wrapText="1"/>
    </xf>
    <xf numFmtId="44" fontId="1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workbookViewId="0">
      <selection activeCell="A5" sqref="A5"/>
    </sheetView>
  </sheetViews>
  <sheetFormatPr defaultRowHeight="14.5" x14ac:dyDescent="0.35"/>
  <cols>
    <col min="1" max="1" width="10.453125" style="4" bestFit="1" customWidth="1"/>
    <col min="2" max="4" width="18.453125" style="1" customWidth="1"/>
    <col min="5" max="5" width="7.7265625" style="2" bestFit="1" customWidth="1"/>
    <col min="6" max="7" width="18.453125" style="1" customWidth="1"/>
    <col min="8" max="8" width="7.7265625" style="2" bestFit="1" customWidth="1"/>
    <col min="9" max="9" width="18.453125" style="1" customWidth="1"/>
  </cols>
  <sheetData>
    <row r="1" spans="1:9" s="3" customFormat="1" ht="31" x14ac:dyDescent="0.35">
      <c r="A1" s="28" t="s">
        <v>0</v>
      </c>
      <c r="B1" s="29" t="s">
        <v>2</v>
      </c>
      <c r="C1" s="31" t="s">
        <v>6</v>
      </c>
      <c r="D1" s="32" t="s">
        <v>3</v>
      </c>
      <c r="E1" s="33" t="s">
        <v>4</v>
      </c>
      <c r="F1" s="35" t="s">
        <v>1</v>
      </c>
      <c r="G1" s="36" t="s">
        <v>3</v>
      </c>
      <c r="H1" s="37" t="s">
        <v>4</v>
      </c>
      <c r="I1" s="39" t="s">
        <v>5</v>
      </c>
    </row>
    <row r="2" spans="1:9" x14ac:dyDescent="0.35">
      <c r="A2" s="5">
        <v>45291</v>
      </c>
      <c r="B2" s="20">
        <v>3381352.3370599202</v>
      </c>
      <c r="C2" s="22">
        <v>3381344.9271894721</v>
      </c>
      <c r="D2" s="8">
        <f>C2-B2</f>
        <v>-7.4098704480566084</v>
      </c>
      <c r="E2" s="9">
        <f>D2/B2</f>
        <v>-2.1913925877654846E-6</v>
      </c>
      <c r="F2" s="24">
        <v>2401730.5663952529</v>
      </c>
      <c r="G2" s="14">
        <f>F2-B2</f>
        <v>-979621.77066466725</v>
      </c>
      <c r="H2" s="15">
        <f>G2/B2</f>
        <v>-0.28971301213657213</v>
      </c>
      <c r="I2" s="26">
        <f t="shared" ref="I2:I21" si="0">B2-800000</f>
        <v>2581352.3370599202</v>
      </c>
    </row>
    <row r="3" spans="1:9" x14ac:dyDescent="0.35">
      <c r="A3" s="6"/>
      <c r="B3" s="21"/>
      <c r="C3" s="23"/>
      <c r="D3" s="10"/>
      <c r="E3" s="11"/>
      <c r="F3" s="25"/>
      <c r="G3" s="16"/>
      <c r="H3" s="17"/>
      <c r="I3" s="27"/>
    </row>
    <row r="4" spans="1:9" x14ac:dyDescent="0.35">
      <c r="A4" s="5">
        <v>45322</v>
      </c>
      <c r="B4" s="20">
        <v>4055437.717059921</v>
      </c>
      <c r="C4" s="22">
        <v>3975910.5498808851</v>
      </c>
      <c r="D4" s="8">
        <f t="shared" ref="D4:D21" si="1">C4-B4</f>
        <v>-79527.167179035954</v>
      </c>
      <c r="E4" s="9">
        <f t="shared" ref="E4:E21" si="2">D4/B4</f>
        <v>-1.9610008272224418E-2</v>
      </c>
      <c r="F4" s="24">
        <v>3319723.2284557698</v>
      </c>
      <c r="G4" s="14">
        <f t="shared" ref="G4:G15" si="3">F4-B4</f>
        <v>-735714.48860415118</v>
      </c>
      <c r="H4" s="15">
        <f t="shared" ref="H4:H15" si="4">G4/B4</f>
        <v>-0.18141432317138964</v>
      </c>
      <c r="I4" s="26">
        <f t="shared" si="0"/>
        <v>3255437.717059921</v>
      </c>
    </row>
    <row r="5" spans="1:9" x14ac:dyDescent="0.35">
      <c r="A5" s="6">
        <v>45351</v>
      </c>
      <c r="B5" s="21">
        <v>3263168.947059921</v>
      </c>
      <c r="C5" s="23">
        <v>3179229.4080819669</v>
      </c>
      <c r="D5" s="10">
        <f t="shared" si="1"/>
        <v>-83939.538977954071</v>
      </c>
      <c r="E5" s="11">
        <f t="shared" si="2"/>
        <v>-2.5723319981204976E-2</v>
      </c>
      <c r="F5" s="25">
        <v>2715858.2689134642</v>
      </c>
      <c r="G5" s="16">
        <f t="shared" si="3"/>
        <v>-547310.67814645683</v>
      </c>
      <c r="H5" s="17">
        <f t="shared" si="4"/>
        <v>-0.16772367199668828</v>
      </c>
      <c r="I5" s="27">
        <f t="shared" si="0"/>
        <v>2463168.947059921</v>
      </c>
    </row>
    <row r="6" spans="1:9" x14ac:dyDescent="0.35">
      <c r="A6" s="5">
        <v>45382</v>
      </c>
      <c r="B6" s="20">
        <v>4490311.4570599217</v>
      </c>
      <c r="C6" s="22">
        <v>4373307.976170755</v>
      </c>
      <c r="D6" s="8">
        <f t="shared" si="1"/>
        <v>-117003.48088916671</v>
      </c>
      <c r="E6" s="9">
        <f t="shared" si="2"/>
        <v>-2.6056874229783596E-2</v>
      </c>
      <c r="F6" s="24">
        <v>4002730.3528774031</v>
      </c>
      <c r="G6" s="14">
        <f t="shared" si="3"/>
        <v>-487581.10418251855</v>
      </c>
      <c r="H6" s="15">
        <f t="shared" si="4"/>
        <v>-0.10858514133043398</v>
      </c>
      <c r="I6" s="26">
        <f t="shared" si="0"/>
        <v>3690311.4570599217</v>
      </c>
    </row>
    <row r="7" spans="1:9" x14ac:dyDescent="0.35">
      <c r="A7" s="6">
        <v>45412</v>
      </c>
      <c r="B7" s="21">
        <v>3498403.3270599218</v>
      </c>
      <c r="C7" s="23">
        <v>3401219.4447413292</v>
      </c>
      <c r="D7" s="10">
        <f t="shared" si="1"/>
        <v>-97183.88231859263</v>
      </c>
      <c r="E7" s="11">
        <f t="shared" si="2"/>
        <v>-2.777949631104042E-2</v>
      </c>
      <c r="F7" s="25">
        <v>3101497.0233296538</v>
      </c>
      <c r="G7" s="16">
        <f t="shared" si="3"/>
        <v>-396906.30373026803</v>
      </c>
      <c r="H7" s="17">
        <f t="shared" si="4"/>
        <v>-0.11345355770165882</v>
      </c>
      <c r="I7" s="27">
        <f t="shared" si="0"/>
        <v>2698403.3270599218</v>
      </c>
    </row>
    <row r="8" spans="1:9" x14ac:dyDescent="0.35">
      <c r="A8" s="5">
        <v>45443</v>
      </c>
      <c r="B8" s="20">
        <v>4370098.3370599234</v>
      </c>
      <c r="C8" s="22">
        <v>4272968.6036913563</v>
      </c>
      <c r="D8" s="8">
        <f t="shared" si="1"/>
        <v>-97129.733368567191</v>
      </c>
      <c r="E8" s="9">
        <f t="shared" si="2"/>
        <v>-2.2225983462402652E-2</v>
      </c>
      <c r="F8" s="24">
        <v>4051631.1692111068</v>
      </c>
      <c r="G8" s="14">
        <f t="shared" si="3"/>
        <v>-318467.16784881661</v>
      </c>
      <c r="H8" s="15">
        <f t="shared" si="4"/>
        <v>-7.2874142247122103E-2</v>
      </c>
      <c r="I8" s="26">
        <f t="shared" si="0"/>
        <v>3570098.3370599234</v>
      </c>
    </row>
    <row r="9" spans="1:9" x14ac:dyDescent="0.35">
      <c r="A9" s="6">
        <v>45473</v>
      </c>
      <c r="B9" s="21">
        <v>4077055.7270599222</v>
      </c>
      <c r="C9" s="23">
        <v>3977615.1603277731</v>
      </c>
      <c r="D9" s="10">
        <f t="shared" si="1"/>
        <v>-99440.566732149106</v>
      </c>
      <c r="E9" s="11">
        <f t="shared" si="2"/>
        <v>-2.4390288823414846E-2</v>
      </c>
      <c r="F9" s="25">
        <v>3788742.5897153141</v>
      </c>
      <c r="G9" s="16">
        <f t="shared" si="3"/>
        <v>-288313.13734460808</v>
      </c>
      <c r="H9" s="17">
        <f t="shared" si="4"/>
        <v>-7.0716015832464146E-2</v>
      </c>
      <c r="I9" s="27">
        <f t="shared" si="0"/>
        <v>3277055.7270599222</v>
      </c>
    </row>
    <row r="10" spans="1:9" x14ac:dyDescent="0.35">
      <c r="A10" s="5">
        <v>45504</v>
      </c>
      <c r="B10" s="20">
        <v>5439951.8970599221</v>
      </c>
      <c r="C10" s="22">
        <v>5309189.876562289</v>
      </c>
      <c r="D10" s="8">
        <f t="shared" si="1"/>
        <v>-130762.02049763314</v>
      </c>
      <c r="E10" s="9">
        <f t="shared" si="2"/>
        <v>-2.4037348669995559E-2</v>
      </c>
      <c r="F10" s="24">
        <v>5148229.8496291637</v>
      </c>
      <c r="G10" s="14">
        <f t="shared" si="3"/>
        <v>-291722.04743075836</v>
      </c>
      <c r="H10" s="15">
        <f t="shared" si="4"/>
        <v>-5.3625850549969482E-2</v>
      </c>
      <c r="I10" s="26">
        <f t="shared" si="0"/>
        <v>4639951.8970599221</v>
      </c>
    </row>
    <row r="11" spans="1:9" x14ac:dyDescent="0.35">
      <c r="A11" s="6">
        <v>45535</v>
      </c>
      <c r="B11" s="21">
        <v>5103806.4470599219</v>
      </c>
      <c r="C11" s="23">
        <v>4981262.8311712556</v>
      </c>
      <c r="D11" s="10">
        <f t="shared" si="1"/>
        <v>-122543.61588866636</v>
      </c>
      <c r="E11" s="11">
        <f t="shared" si="2"/>
        <v>-2.401023964364055E-2</v>
      </c>
      <c r="F11" s="25">
        <v>4844146.1182650868</v>
      </c>
      <c r="G11" s="16">
        <f t="shared" si="3"/>
        <v>-259660.32879483514</v>
      </c>
      <c r="H11" s="17">
        <f t="shared" si="4"/>
        <v>-5.0875818173789486E-2</v>
      </c>
      <c r="I11" s="27">
        <f t="shared" si="0"/>
        <v>4303806.4470599219</v>
      </c>
    </row>
    <row r="12" spans="1:9" x14ac:dyDescent="0.35">
      <c r="A12" s="5">
        <v>45565</v>
      </c>
      <c r="B12" s="20">
        <v>4924653.8070599223</v>
      </c>
      <c r="C12" s="22">
        <v>4785828.0466191471</v>
      </c>
      <c r="D12" s="8">
        <f t="shared" si="1"/>
        <v>-138825.76044077519</v>
      </c>
      <c r="E12" s="9">
        <f t="shared" si="2"/>
        <v>-2.8189953218997102E-2</v>
      </c>
      <c r="F12" s="24">
        <v>4667396.5871814983</v>
      </c>
      <c r="G12" s="14">
        <f t="shared" si="3"/>
        <v>-257257.21987842396</v>
      </c>
      <c r="H12" s="15">
        <f t="shared" si="4"/>
        <v>-5.2238640513090122E-2</v>
      </c>
      <c r="I12" s="26">
        <f t="shared" si="0"/>
        <v>4124653.8070599223</v>
      </c>
    </row>
    <row r="13" spans="1:9" x14ac:dyDescent="0.35">
      <c r="A13" s="6">
        <v>45596</v>
      </c>
      <c r="B13" s="21">
        <v>4316111.8070599223</v>
      </c>
      <c r="C13" s="23">
        <v>4211418.0292839603</v>
      </c>
      <c r="D13" s="10">
        <f t="shared" si="1"/>
        <v>-104693.77777596191</v>
      </c>
      <c r="E13" s="11">
        <f t="shared" si="2"/>
        <v>-2.425650271726346E-2</v>
      </c>
      <c r="F13" s="25">
        <v>4112636.550254398</v>
      </c>
      <c r="G13" s="16">
        <f t="shared" si="3"/>
        <v>-203475.25680552423</v>
      </c>
      <c r="H13" s="17">
        <f t="shared" si="4"/>
        <v>-4.7143184862055015E-2</v>
      </c>
      <c r="I13" s="27">
        <f t="shared" si="0"/>
        <v>3516111.8070599223</v>
      </c>
    </row>
    <row r="14" spans="1:9" x14ac:dyDescent="0.35">
      <c r="A14" s="5">
        <v>45626</v>
      </c>
      <c r="B14" s="20">
        <v>4958355.3270599218</v>
      </c>
      <c r="C14" s="22">
        <v>4833938.8552952986</v>
      </c>
      <c r="D14" s="8">
        <f t="shared" si="1"/>
        <v>-124416.47176462319</v>
      </c>
      <c r="E14" s="9">
        <f t="shared" si="2"/>
        <v>-2.5092286364720148E-2</v>
      </c>
      <c r="F14" s="24">
        <v>4751367.9505118113</v>
      </c>
      <c r="G14" s="14">
        <f t="shared" si="3"/>
        <v>-206987.37654811051</v>
      </c>
      <c r="H14" s="15">
        <f t="shared" si="4"/>
        <v>-4.1745168083959117E-2</v>
      </c>
      <c r="I14" s="26">
        <f t="shared" si="0"/>
        <v>4158355.3270599218</v>
      </c>
    </row>
    <row r="15" spans="1:9" x14ac:dyDescent="0.35">
      <c r="A15" s="6">
        <v>45657</v>
      </c>
      <c r="B15" s="21">
        <v>5898490.5070599224</v>
      </c>
      <c r="C15" s="23">
        <v>5724290.3620421272</v>
      </c>
      <c r="D15" s="10">
        <f t="shared" si="1"/>
        <v>-174200.14501779526</v>
      </c>
      <c r="E15" s="11">
        <f t="shared" si="2"/>
        <v>-2.9533004216806748E-2</v>
      </c>
      <c r="F15" s="25">
        <v>5666068.7457465595</v>
      </c>
      <c r="G15" s="16">
        <f t="shared" si="3"/>
        <v>-232421.76131336298</v>
      </c>
      <c r="H15" s="17">
        <f t="shared" si="4"/>
        <v>-3.9403600130436187E-2</v>
      </c>
      <c r="I15" s="27">
        <f t="shared" si="0"/>
        <v>5098490.5070599224</v>
      </c>
    </row>
    <row r="16" spans="1:9" x14ac:dyDescent="0.35">
      <c r="A16" s="5"/>
      <c r="B16" s="20"/>
      <c r="C16" s="22"/>
      <c r="D16" s="8"/>
      <c r="E16" s="9"/>
      <c r="F16" s="24"/>
      <c r="G16" s="14"/>
      <c r="H16" s="15"/>
      <c r="I16" s="26"/>
    </row>
    <row r="17" spans="1:9" x14ac:dyDescent="0.35">
      <c r="A17" s="6">
        <v>45688</v>
      </c>
      <c r="B17" s="21">
        <v>6141100.9070599219</v>
      </c>
      <c r="C17" s="23">
        <v>5978460.6370597295</v>
      </c>
      <c r="D17" s="10">
        <f t="shared" si="1"/>
        <v>-162640.27000019234</v>
      </c>
      <c r="E17" s="11">
        <f t="shared" si="2"/>
        <v>-2.6483894738355156E-2</v>
      </c>
      <c r="F17" s="25">
        <v>5926627.7986804452</v>
      </c>
      <c r="G17" s="16">
        <f>F17-B17</f>
        <v>-214473.1083794767</v>
      </c>
      <c r="H17" s="17">
        <f>G17/B17</f>
        <v>-3.4924211737493924E-2</v>
      </c>
      <c r="I17" s="27">
        <f t="shared" si="0"/>
        <v>5341100.9070599219</v>
      </c>
    </row>
    <row r="18" spans="1:9" x14ac:dyDescent="0.35">
      <c r="A18" s="5">
        <v>45716</v>
      </c>
      <c r="B18" s="20">
        <v>6150656.2670599222</v>
      </c>
      <c r="C18" s="22">
        <v>5959932.5916089499</v>
      </c>
      <c r="D18" s="8">
        <f t="shared" si="1"/>
        <v>-190723.67545097228</v>
      </c>
      <c r="E18" s="9">
        <f t="shared" si="2"/>
        <v>-3.1008670810040273E-2</v>
      </c>
      <c r="F18" s="24">
        <v>5914614.7244842462</v>
      </c>
      <c r="G18" s="14">
        <f>F18-B18</f>
        <v>-236041.54257567599</v>
      </c>
      <c r="H18" s="15">
        <f>G18/B18</f>
        <v>-3.8376643455074154E-2</v>
      </c>
      <c r="I18" s="26">
        <f t="shared" si="0"/>
        <v>5350656.2670599222</v>
      </c>
    </row>
    <row r="19" spans="1:9" x14ac:dyDescent="0.35">
      <c r="A19" s="6">
        <v>45747</v>
      </c>
      <c r="B19" s="21">
        <v>4720522.6670599226</v>
      </c>
      <c r="C19" s="23">
        <v>4577849.5840919223</v>
      </c>
      <c r="D19" s="10">
        <f t="shared" si="1"/>
        <v>-142673.08296800032</v>
      </c>
      <c r="E19" s="11">
        <f t="shared" si="2"/>
        <v>-3.0224001245366592E-2</v>
      </c>
      <c r="F19" s="25">
        <v>4536429.6853338173</v>
      </c>
      <c r="G19" s="16">
        <f>F19-B19</f>
        <v>-184092.98172610532</v>
      </c>
      <c r="H19" s="17">
        <f>G19/B19</f>
        <v>-3.8998431892026848E-2</v>
      </c>
      <c r="I19" s="27">
        <f t="shared" si="0"/>
        <v>3920522.6670599226</v>
      </c>
    </row>
    <row r="20" spans="1:9" x14ac:dyDescent="0.35">
      <c r="A20" s="5">
        <v>45777</v>
      </c>
      <c r="B20" s="20">
        <v>5118117.3870599223</v>
      </c>
      <c r="C20" s="22">
        <v>4976235.2093163691</v>
      </c>
      <c r="D20" s="8">
        <f t="shared" si="1"/>
        <v>-141882.17774355318</v>
      </c>
      <c r="E20" s="9">
        <f t="shared" si="2"/>
        <v>-2.772155599679528E-2</v>
      </c>
      <c r="F20" s="24">
        <v>4937655.0202370472</v>
      </c>
      <c r="G20" s="14">
        <f>F20-B20</f>
        <v>-180462.3668228751</v>
      </c>
      <c r="H20" s="15">
        <f>G20/B20</f>
        <v>-3.5259520869751058E-2</v>
      </c>
      <c r="I20" s="26">
        <f t="shared" si="0"/>
        <v>4318117.3870599223</v>
      </c>
    </row>
    <row r="21" spans="1:9" ht="15" thickBot="1" x14ac:dyDescent="0.4">
      <c r="A21" s="7">
        <v>45808</v>
      </c>
      <c r="B21" s="30">
        <v>5234775.6370599195</v>
      </c>
      <c r="C21" s="34">
        <v>5084335.086975649</v>
      </c>
      <c r="D21" s="12">
        <f t="shared" si="1"/>
        <v>-150440.55008427054</v>
      </c>
      <c r="E21" s="13">
        <f t="shared" si="2"/>
        <v>-2.8738681562437425E-2</v>
      </c>
      <c r="F21" s="38">
        <v>5052195.929446023</v>
      </c>
      <c r="G21" s="18">
        <f>F21-B21</f>
        <v>-182579.70761389658</v>
      </c>
      <c r="H21" s="19">
        <f>G21/B21</f>
        <v>-3.487822979867794E-2</v>
      </c>
      <c r="I21" s="40">
        <f t="shared" si="0"/>
        <v>4434775.6370599195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Afarelli</dc:creator>
  <cp:lastModifiedBy>João Paulo Afarelli</cp:lastModifiedBy>
  <dcterms:created xsi:type="dcterms:W3CDTF">2025-06-13T12:12:37Z</dcterms:created>
  <dcterms:modified xsi:type="dcterms:W3CDTF">2025-06-13T18:17:07Z</dcterms:modified>
</cp:coreProperties>
</file>