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Summary\Raw_Data\"/>
    </mc:Choice>
  </mc:AlternateContent>
  <xr:revisionPtr revIDLastSave="0" documentId="13_ncr:1_{92A0F592-04E2-40B9-8278-29BEA9492704}" xr6:coauthVersionLast="47" xr6:coauthVersionMax="47" xr10:uidLastSave="{00000000-0000-0000-0000-000000000000}"/>
  <bookViews>
    <workbookView xWindow="-108" yWindow="-108" windowWidth="23256" windowHeight="12576" xr2:uid="{D1C232F9-1336-4B4F-94BC-B50C3F7741CE}"/>
  </bookViews>
  <sheets>
    <sheet name="Raw_data_cov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P2" i="1" s="1"/>
  <c r="L2" i="1"/>
  <c r="M2" i="1"/>
  <c r="K2" i="1" s="1"/>
  <c r="N2" i="1"/>
  <c r="R2" i="1"/>
  <c r="W2" i="1"/>
  <c r="D3" i="1"/>
  <c r="G3" i="1"/>
  <c r="M3" i="1"/>
  <c r="K3" i="1" s="1"/>
  <c r="N3" i="1"/>
  <c r="L3" i="1" s="1"/>
  <c r="R3" i="1"/>
  <c r="W3" i="1"/>
  <c r="X3" i="1"/>
  <c r="AD3" i="1"/>
  <c r="AE3" i="1"/>
  <c r="D4" i="1"/>
  <c r="G4" i="1"/>
  <c r="M4" i="1"/>
  <c r="N4" i="1"/>
  <c r="L4" i="1" s="1"/>
  <c r="P4" i="1"/>
  <c r="Q4" i="1"/>
  <c r="W4" i="1"/>
  <c r="X4" i="1"/>
  <c r="D5" i="1"/>
  <c r="G5" i="1"/>
  <c r="H5" i="1"/>
  <c r="K5" i="1"/>
  <c r="M5" i="1"/>
  <c r="N5" i="1"/>
  <c r="L5" i="1" s="1"/>
  <c r="P5" i="1"/>
  <c r="W5" i="1"/>
  <c r="X5" i="1"/>
  <c r="D6" i="1"/>
  <c r="G6" i="1"/>
  <c r="P6" i="1" s="1"/>
  <c r="Q5" i="1" s="1"/>
  <c r="H6" i="1"/>
  <c r="K6" i="1"/>
  <c r="M6" i="1"/>
  <c r="N6" i="1"/>
  <c r="L6" i="1" s="1"/>
  <c r="V6" i="1"/>
  <c r="V8" i="1" s="1"/>
  <c r="W6" i="1"/>
  <c r="X6" i="1"/>
  <c r="D7" i="1"/>
  <c r="G7" i="1"/>
  <c r="H7" i="1" s="1"/>
  <c r="L7" i="1"/>
  <c r="M7" i="1"/>
  <c r="N7" i="1"/>
  <c r="P7" i="1"/>
  <c r="Q6" i="1" s="1"/>
  <c r="W7" i="1"/>
  <c r="X7" i="1"/>
  <c r="D8" i="1"/>
  <c r="G8" i="1"/>
  <c r="K8" i="1"/>
  <c r="M8" i="1"/>
  <c r="N8" i="1"/>
  <c r="L8" i="1" s="1"/>
  <c r="X8" i="1"/>
  <c r="D9" i="1"/>
  <c r="G9" i="1"/>
  <c r="P9" i="1" s="1"/>
  <c r="H9" i="1"/>
  <c r="K9" i="1"/>
  <c r="M9" i="1"/>
  <c r="N9" i="1"/>
  <c r="L9" i="1" s="1"/>
  <c r="W9" i="1"/>
  <c r="X9" i="1"/>
  <c r="D10" i="1"/>
  <c r="G10" i="1"/>
  <c r="H10" i="1" s="1"/>
  <c r="L10" i="1"/>
  <c r="M10" i="1"/>
  <c r="N10" i="1"/>
  <c r="P10" i="1"/>
  <c r="Q9" i="1" s="1"/>
  <c r="W10" i="1"/>
  <c r="X10" i="1"/>
  <c r="D11" i="1"/>
  <c r="G11" i="1"/>
  <c r="M11" i="1"/>
  <c r="K11" i="1" s="1"/>
  <c r="N11" i="1"/>
  <c r="L11" i="1" s="1"/>
  <c r="W11" i="1"/>
  <c r="X11" i="1"/>
  <c r="D12" i="1"/>
  <c r="G12" i="1"/>
  <c r="H12" i="1" s="1"/>
  <c r="K12" i="1"/>
  <c r="L12" i="1"/>
  <c r="M12" i="1"/>
  <c r="N12" i="1"/>
  <c r="W12" i="1"/>
  <c r="X12" i="1"/>
  <c r="D13" i="1"/>
  <c r="G13" i="1"/>
  <c r="H13" i="1" s="1"/>
  <c r="J13" i="1" s="1"/>
  <c r="M13" i="1"/>
  <c r="N13" i="1"/>
  <c r="L13" i="1" s="1"/>
  <c r="P13" i="1"/>
  <c r="Q13" i="1"/>
  <c r="W13" i="1"/>
  <c r="X13" i="1"/>
  <c r="D14" i="1"/>
  <c r="G14" i="1"/>
  <c r="H14" i="1"/>
  <c r="J14" i="1" s="1"/>
  <c r="M14" i="1"/>
  <c r="K14" i="1" s="1"/>
  <c r="N14" i="1"/>
  <c r="L14" i="1" s="1"/>
  <c r="P14" i="1"/>
  <c r="W14" i="1"/>
  <c r="X14" i="1"/>
  <c r="D15" i="1"/>
  <c r="G15" i="1"/>
  <c r="H15" i="1" s="1"/>
  <c r="J15" i="1" s="1"/>
  <c r="K15" i="1"/>
  <c r="M15" i="1"/>
  <c r="N15" i="1"/>
  <c r="L15" i="1" s="1"/>
  <c r="X15" i="1"/>
  <c r="D16" i="1"/>
  <c r="G16" i="1"/>
  <c r="L16" i="1"/>
  <c r="M16" i="1"/>
  <c r="N16" i="1"/>
  <c r="P16" i="1"/>
  <c r="Q16" i="1"/>
  <c r="W16" i="1"/>
  <c r="X16" i="1"/>
  <c r="D17" i="1"/>
  <c r="G17" i="1"/>
  <c r="H17" i="1" s="1"/>
  <c r="J17" i="1"/>
  <c r="K17" i="1"/>
  <c r="M17" i="1"/>
  <c r="N17" i="1"/>
  <c r="L17" i="1" s="1"/>
  <c r="P17" i="1"/>
  <c r="W17" i="1"/>
  <c r="X17" i="1"/>
  <c r="D18" i="1"/>
  <c r="G18" i="1"/>
  <c r="P18" i="1" s="1"/>
  <c r="M18" i="1"/>
  <c r="K18" i="1" s="1"/>
  <c r="N18" i="1"/>
  <c r="L18" i="1" s="1"/>
  <c r="W18" i="1"/>
  <c r="X18" i="1"/>
  <c r="D19" i="1"/>
  <c r="G19" i="1"/>
  <c r="H19" i="1" s="1"/>
  <c r="J19" i="1" s="1"/>
  <c r="K19" i="1"/>
  <c r="M19" i="1"/>
  <c r="N19" i="1"/>
  <c r="L19" i="1" s="1"/>
  <c r="P19" i="1"/>
  <c r="W19" i="1"/>
  <c r="X19" i="1"/>
  <c r="D20" i="1"/>
  <c r="G20" i="1"/>
  <c r="H20" i="1"/>
  <c r="J20" i="1" s="1"/>
  <c r="K20" i="1"/>
  <c r="L20" i="1"/>
  <c r="M20" i="1"/>
  <c r="N20" i="1"/>
  <c r="P20" i="1"/>
  <c r="Q19" i="1" s="1"/>
  <c r="W20" i="1"/>
  <c r="X20" i="1"/>
  <c r="D21" i="1"/>
  <c r="G21" i="1"/>
  <c r="H21" i="1" s="1"/>
  <c r="J21" i="1"/>
  <c r="K21" i="1"/>
  <c r="M21" i="1"/>
  <c r="N21" i="1"/>
  <c r="L21" i="1" s="1"/>
  <c r="W21" i="1"/>
  <c r="X21" i="1"/>
  <c r="D22" i="1"/>
  <c r="G22" i="1"/>
  <c r="L22" i="1"/>
  <c r="M22" i="1"/>
  <c r="N22" i="1"/>
  <c r="P22" i="1"/>
  <c r="W22" i="1"/>
  <c r="X22" i="1"/>
  <c r="D23" i="1"/>
  <c r="G23" i="1"/>
  <c r="L23" i="1"/>
  <c r="M23" i="1"/>
  <c r="N23" i="1"/>
  <c r="W23" i="1"/>
  <c r="X23" i="1"/>
  <c r="D24" i="1"/>
  <c r="G24" i="1"/>
  <c r="K24" i="1"/>
  <c r="L24" i="1"/>
  <c r="M24" i="1"/>
  <c r="N24" i="1"/>
  <c r="W24" i="1"/>
  <c r="X24" i="1"/>
  <c r="D25" i="1"/>
  <c r="G25" i="1"/>
  <c r="M25" i="1"/>
  <c r="N25" i="1"/>
  <c r="L25" i="1" s="1"/>
  <c r="P25" i="1"/>
  <c r="Q25" i="1"/>
  <c r="W25" i="1"/>
  <c r="X25" i="1"/>
  <c r="D26" i="1"/>
  <c r="G26" i="1"/>
  <c r="P26" i="1" s="1"/>
  <c r="H26" i="1"/>
  <c r="J26" i="1" s="1"/>
  <c r="M26" i="1"/>
  <c r="K26" i="1" s="1"/>
  <c r="N26" i="1"/>
  <c r="L26" i="1" s="1"/>
  <c r="W26" i="1"/>
  <c r="X26" i="1"/>
  <c r="D27" i="1"/>
  <c r="G27" i="1"/>
  <c r="L27" i="1"/>
  <c r="M27" i="1"/>
  <c r="K27" i="1" s="1"/>
  <c r="N27" i="1"/>
  <c r="W27" i="1"/>
  <c r="X27" i="1"/>
  <c r="D28" i="1"/>
  <c r="G28" i="1"/>
  <c r="M28" i="1"/>
  <c r="N28" i="1"/>
  <c r="L28" i="1" s="1"/>
  <c r="W28" i="1"/>
  <c r="X28" i="1"/>
  <c r="D29" i="1"/>
  <c r="G29" i="1"/>
  <c r="K29" i="1"/>
  <c r="L29" i="1"/>
  <c r="M29" i="1"/>
  <c r="N29" i="1"/>
  <c r="P29" i="1"/>
  <c r="W29" i="1"/>
  <c r="X29" i="1"/>
  <c r="D30" i="1"/>
  <c r="G30" i="1"/>
  <c r="P30" i="1" s="1"/>
  <c r="H30" i="1"/>
  <c r="J30" i="1"/>
  <c r="K30" i="1"/>
  <c r="L30" i="1"/>
  <c r="M30" i="1"/>
  <c r="N30" i="1"/>
  <c r="W30" i="1"/>
  <c r="X30" i="1"/>
  <c r="D31" i="1"/>
  <c r="G31" i="1"/>
  <c r="M31" i="1"/>
  <c r="K31" i="1" s="1"/>
  <c r="N31" i="1"/>
  <c r="L31" i="1" s="1"/>
  <c r="W31" i="1"/>
  <c r="X31" i="1"/>
  <c r="D32" i="1"/>
  <c r="G32" i="1"/>
  <c r="L32" i="1"/>
  <c r="M32" i="1"/>
  <c r="N32" i="1"/>
  <c r="P32" i="1"/>
  <c r="W32" i="1"/>
  <c r="X32" i="1"/>
  <c r="D33" i="1"/>
  <c r="G33" i="1"/>
  <c r="K33" i="1"/>
  <c r="L33" i="1"/>
  <c r="M33" i="1"/>
  <c r="N33" i="1"/>
  <c r="W33" i="1"/>
  <c r="X33" i="1"/>
  <c r="D34" i="1"/>
  <c r="G34" i="1"/>
  <c r="H34" i="1"/>
  <c r="J34" i="1"/>
  <c r="M34" i="1"/>
  <c r="K34" i="1" s="1"/>
  <c r="N34" i="1"/>
  <c r="L34" i="1" s="1"/>
  <c r="P34" i="1"/>
  <c r="W34" i="1"/>
  <c r="X34" i="1"/>
  <c r="D35" i="1"/>
  <c r="G35" i="1"/>
  <c r="H35" i="1" s="1"/>
  <c r="J35" i="1"/>
  <c r="K35" i="1"/>
  <c r="M35" i="1"/>
  <c r="N35" i="1"/>
  <c r="L35" i="1" s="1"/>
  <c r="P35" i="1"/>
  <c r="W35" i="1"/>
  <c r="X35" i="1"/>
  <c r="D36" i="1"/>
  <c r="G36" i="1"/>
  <c r="H36" i="1"/>
  <c r="J36" i="1" s="1"/>
  <c r="K36" i="1"/>
  <c r="L36" i="1"/>
  <c r="M36" i="1"/>
  <c r="N36" i="1"/>
  <c r="P36" i="1"/>
  <c r="W36" i="1"/>
  <c r="X36" i="1"/>
  <c r="D37" i="1"/>
  <c r="G37" i="1"/>
  <c r="P37" i="1" s="1"/>
  <c r="K37" i="1"/>
  <c r="M37" i="1"/>
  <c r="N37" i="1"/>
  <c r="L37" i="1" s="1"/>
  <c r="Q37" i="1"/>
  <c r="W37" i="1"/>
  <c r="X37" i="1"/>
  <c r="D38" i="1"/>
  <c r="G38" i="1"/>
  <c r="H38" i="1" s="1"/>
  <c r="J38" i="1" s="1"/>
  <c r="K38" i="1"/>
  <c r="L38" i="1"/>
  <c r="M38" i="1"/>
  <c r="N38" i="1"/>
  <c r="P38" i="1"/>
  <c r="W38" i="1"/>
  <c r="X38" i="1"/>
  <c r="D39" i="1"/>
  <c r="G39" i="1"/>
  <c r="H39" i="1" s="1"/>
  <c r="J39" i="1" s="1"/>
  <c r="M39" i="1"/>
  <c r="N39" i="1"/>
  <c r="L39" i="1" s="1"/>
  <c r="P39" i="1"/>
  <c r="Q39" i="1"/>
  <c r="W39" i="1"/>
  <c r="X39" i="1"/>
  <c r="D40" i="1"/>
  <c r="G40" i="1"/>
  <c r="P40" i="1" s="1"/>
  <c r="K40" i="1"/>
  <c r="L40" i="1"/>
  <c r="M40" i="1"/>
  <c r="N40" i="1"/>
  <c r="W40" i="1"/>
  <c r="X40" i="1"/>
  <c r="D41" i="1"/>
  <c r="G41" i="1"/>
  <c r="H41" i="1" s="1"/>
  <c r="J41" i="1" s="1"/>
  <c r="M41" i="1"/>
  <c r="N41" i="1"/>
  <c r="L41" i="1" s="1"/>
  <c r="P41" i="1"/>
  <c r="Q40" i="1" s="1"/>
  <c r="W41" i="1"/>
  <c r="X41" i="1"/>
  <c r="D42" i="1"/>
  <c r="G42" i="1"/>
  <c r="H42" i="1" s="1"/>
  <c r="J42" i="1" s="1"/>
  <c r="M42" i="1"/>
  <c r="N42" i="1"/>
  <c r="L42" i="1" s="1"/>
  <c r="P42" i="1"/>
  <c r="Q42" i="1"/>
  <c r="W42" i="1"/>
  <c r="X42" i="1"/>
  <c r="D43" i="1"/>
  <c r="G43" i="1"/>
  <c r="P43" i="1" s="1"/>
  <c r="L43" i="1"/>
  <c r="M43" i="1"/>
  <c r="N43" i="1"/>
  <c r="W43" i="1"/>
  <c r="X43" i="1"/>
  <c r="D44" i="1"/>
  <c r="G44" i="1"/>
  <c r="M44" i="1"/>
  <c r="N44" i="1"/>
  <c r="L44" i="1" s="1"/>
  <c r="P44" i="1"/>
  <c r="W44" i="1"/>
  <c r="X44" i="1"/>
  <c r="D45" i="1"/>
  <c r="G45" i="1"/>
  <c r="K45" i="1"/>
  <c r="M45" i="1"/>
  <c r="N45" i="1"/>
  <c r="L45" i="1" s="1"/>
  <c r="P45" i="1"/>
  <c r="Q45" i="1"/>
  <c r="W45" i="1"/>
  <c r="X45" i="1"/>
  <c r="D46" i="1"/>
  <c r="G46" i="1"/>
  <c r="H46" i="1"/>
  <c r="J46" i="1" s="1"/>
  <c r="M46" i="1"/>
  <c r="K46" i="1" s="1"/>
  <c r="N46" i="1"/>
  <c r="L46" i="1" s="1"/>
  <c r="P46" i="1"/>
  <c r="W46" i="1"/>
  <c r="X46" i="1"/>
  <c r="D47" i="1"/>
  <c r="G47" i="1"/>
  <c r="H47" i="1" s="1"/>
  <c r="J47" i="1" s="1"/>
  <c r="K47" i="1"/>
  <c r="M47" i="1"/>
  <c r="N47" i="1"/>
  <c r="L47" i="1" s="1"/>
  <c r="P47" i="1"/>
  <c r="Q46" i="1" s="1"/>
  <c r="Q47" i="1"/>
  <c r="W47" i="1"/>
  <c r="X47" i="1"/>
  <c r="D48" i="1"/>
  <c r="G48" i="1"/>
  <c r="H48" i="1"/>
  <c r="J48" i="1" s="1"/>
  <c r="L48" i="1"/>
  <c r="M48" i="1"/>
  <c r="N48" i="1"/>
  <c r="P48" i="1"/>
  <c r="Q48" i="1" s="1"/>
  <c r="W48" i="1"/>
  <c r="X48" i="1"/>
  <c r="D49" i="1"/>
  <c r="G49" i="1"/>
  <c r="H49" i="1" s="1"/>
  <c r="J49" i="1"/>
  <c r="L49" i="1"/>
  <c r="M49" i="1"/>
  <c r="N49" i="1"/>
  <c r="P49" i="1"/>
  <c r="W49" i="1"/>
  <c r="X49" i="1"/>
  <c r="D50" i="1"/>
  <c r="G50" i="1"/>
  <c r="H50" i="1" s="1"/>
  <c r="J50" i="1" s="1"/>
  <c r="K50" i="1"/>
  <c r="L50" i="1"/>
  <c r="M50" i="1"/>
  <c r="N50" i="1"/>
  <c r="P50" i="1"/>
  <c r="W50" i="1"/>
  <c r="X50" i="1"/>
  <c r="D51" i="1"/>
  <c r="G51" i="1"/>
  <c r="K51" i="1"/>
  <c r="M51" i="1"/>
  <c r="N51" i="1"/>
  <c r="L51" i="1" s="1"/>
  <c r="W51" i="1"/>
  <c r="X51" i="1"/>
  <c r="D52" i="1"/>
  <c r="G52" i="1"/>
  <c r="H52" i="1"/>
  <c r="J52" i="1" s="1"/>
  <c r="L52" i="1"/>
  <c r="M52" i="1"/>
  <c r="N52" i="1"/>
  <c r="P52" i="1"/>
  <c r="Q52" i="1"/>
  <c r="W52" i="1"/>
  <c r="X52" i="1"/>
  <c r="D53" i="1"/>
  <c r="G53" i="1"/>
  <c r="P53" i="1" s="1"/>
  <c r="K53" i="1"/>
  <c r="L53" i="1"/>
  <c r="M53" i="1"/>
  <c r="N53" i="1"/>
  <c r="Q53" i="1"/>
  <c r="W53" i="1"/>
  <c r="X53" i="1"/>
  <c r="D54" i="1"/>
  <c r="G54" i="1"/>
  <c r="H54" i="1" s="1"/>
  <c r="J54" i="1" s="1"/>
  <c r="L54" i="1"/>
  <c r="M54" i="1"/>
  <c r="N54" i="1"/>
  <c r="P54" i="1"/>
  <c r="W54" i="1"/>
  <c r="X54" i="1"/>
  <c r="D55" i="1"/>
  <c r="G55" i="1"/>
  <c r="H55" i="1" s="1"/>
  <c r="J55" i="1" s="1"/>
  <c r="L55" i="1"/>
  <c r="M55" i="1"/>
  <c r="N55" i="1"/>
  <c r="P55" i="1"/>
  <c r="Q55" i="1" s="1"/>
  <c r="W55" i="1"/>
  <c r="X55" i="1"/>
  <c r="D56" i="1"/>
  <c r="G56" i="1"/>
  <c r="P56" i="1" s="1"/>
  <c r="H56" i="1"/>
  <c r="J56" i="1" s="1"/>
  <c r="K56" i="1"/>
  <c r="L56" i="1"/>
  <c r="M56" i="1"/>
  <c r="N56" i="1"/>
  <c r="W56" i="1"/>
  <c r="X56" i="1"/>
  <c r="D57" i="1"/>
  <c r="G57" i="1"/>
  <c r="H57" i="1" s="1"/>
  <c r="J57" i="1" s="1"/>
  <c r="M57" i="1"/>
  <c r="N57" i="1"/>
  <c r="L57" i="1" s="1"/>
  <c r="W57" i="1"/>
  <c r="X57" i="1"/>
  <c r="D58" i="1"/>
  <c r="G58" i="1"/>
  <c r="H58" i="1"/>
  <c r="J58" i="1" s="1"/>
  <c r="M58" i="1"/>
  <c r="N58" i="1"/>
  <c r="L58" i="1" s="1"/>
  <c r="P58" i="1"/>
  <c r="Q58" i="1"/>
  <c r="W58" i="1"/>
  <c r="X58" i="1"/>
  <c r="D59" i="1"/>
  <c r="G59" i="1"/>
  <c r="P59" i="1" s="1"/>
  <c r="H59" i="1"/>
  <c r="J59" i="1"/>
  <c r="K59" i="1"/>
  <c r="L59" i="1"/>
  <c r="M59" i="1"/>
  <c r="N59" i="1"/>
  <c r="W59" i="1"/>
  <c r="X59" i="1"/>
  <c r="D60" i="1"/>
  <c r="G60" i="1"/>
  <c r="H60" i="1" s="1"/>
  <c r="J60" i="1" s="1"/>
  <c r="M60" i="1"/>
  <c r="N60" i="1"/>
  <c r="L60" i="1" s="1"/>
  <c r="P60" i="1"/>
  <c r="W60" i="1"/>
  <c r="X60" i="1"/>
  <c r="D61" i="1"/>
  <c r="G61" i="1"/>
  <c r="H61" i="1" s="1"/>
  <c r="J61" i="1" s="1"/>
  <c r="K61" i="1"/>
  <c r="M61" i="1"/>
  <c r="N61" i="1"/>
  <c r="L61" i="1" s="1"/>
  <c r="P61" i="1"/>
  <c r="X61" i="1"/>
  <c r="D62" i="1"/>
  <c r="G62" i="1"/>
  <c r="P62" i="1" s="1"/>
  <c r="L62" i="1"/>
  <c r="M62" i="1"/>
  <c r="K62" i="1" s="1"/>
  <c r="N62" i="1"/>
  <c r="W62" i="1"/>
  <c r="X62" i="1"/>
  <c r="D63" i="1"/>
  <c r="G63" i="1"/>
  <c r="M63" i="1"/>
  <c r="N63" i="1"/>
  <c r="L63" i="1" s="1"/>
  <c r="P63" i="1"/>
  <c r="W63" i="1"/>
  <c r="X63" i="1"/>
  <c r="D64" i="1"/>
  <c r="G64" i="1"/>
  <c r="K64" i="1"/>
  <c r="M64" i="1"/>
  <c r="N64" i="1"/>
  <c r="L64" i="1" s="1"/>
  <c r="W64" i="1"/>
  <c r="X64" i="1"/>
  <c r="D65" i="1"/>
  <c r="G65" i="1"/>
  <c r="M65" i="1"/>
  <c r="K65" i="1" s="1"/>
  <c r="N65" i="1"/>
  <c r="L65" i="1" s="1"/>
  <c r="P65" i="1"/>
  <c r="W65" i="1"/>
  <c r="X65" i="1"/>
  <c r="D66" i="1"/>
  <c r="G66" i="1"/>
  <c r="H66" i="1" s="1"/>
  <c r="J66" i="1" s="1"/>
  <c r="K66" i="1"/>
  <c r="M66" i="1"/>
  <c r="N66" i="1"/>
  <c r="L66" i="1" s="1"/>
  <c r="W66" i="1"/>
  <c r="X66" i="1"/>
  <c r="D67" i="1"/>
  <c r="G67" i="1"/>
  <c r="H67" i="1"/>
  <c r="J67" i="1" s="1"/>
  <c r="L67" i="1"/>
  <c r="M67" i="1"/>
  <c r="N67" i="1"/>
  <c r="P67" i="1"/>
  <c r="Q67" i="1"/>
  <c r="W67" i="1"/>
  <c r="X67" i="1"/>
  <c r="D68" i="1"/>
  <c r="G68" i="1"/>
  <c r="H68" i="1" s="1"/>
  <c r="J68" i="1" s="1"/>
  <c r="K68" i="1"/>
  <c r="M68" i="1"/>
  <c r="N68" i="1"/>
  <c r="L68" i="1" s="1"/>
  <c r="P68" i="1"/>
  <c r="W68" i="1"/>
  <c r="X68" i="1"/>
  <c r="D69" i="1"/>
  <c r="G69" i="1"/>
  <c r="H69" i="1" s="1"/>
  <c r="J69" i="1" s="1"/>
  <c r="K69" i="1"/>
  <c r="L69" i="1"/>
  <c r="M69" i="1"/>
  <c r="N69" i="1"/>
  <c r="W69" i="1"/>
  <c r="X69" i="1"/>
  <c r="D70" i="1"/>
  <c r="G70" i="1"/>
  <c r="K70" i="1"/>
  <c r="M70" i="1"/>
  <c r="N70" i="1"/>
  <c r="L70" i="1" s="1"/>
  <c r="W70" i="1"/>
  <c r="X70" i="1"/>
  <c r="D71" i="1"/>
  <c r="G71" i="1"/>
  <c r="H71" i="1"/>
  <c r="J71" i="1" s="1"/>
  <c r="K71" i="1"/>
  <c r="M71" i="1"/>
  <c r="N71" i="1"/>
  <c r="L71" i="1" s="1"/>
  <c r="P71" i="1"/>
  <c r="W71" i="1"/>
  <c r="X71" i="1"/>
  <c r="D72" i="1"/>
  <c r="G72" i="1"/>
  <c r="K72" i="1"/>
  <c r="L72" i="1"/>
  <c r="M72" i="1"/>
  <c r="N72" i="1"/>
  <c r="W72" i="1"/>
  <c r="X72" i="1"/>
  <c r="D73" i="1"/>
  <c r="G73" i="1"/>
  <c r="K73" i="1"/>
  <c r="L73" i="1"/>
  <c r="M73" i="1"/>
  <c r="N73" i="1"/>
  <c r="P73" i="1"/>
  <c r="W73" i="1"/>
  <c r="X73" i="1"/>
  <c r="D74" i="1"/>
  <c r="G74" i="1"/>
  <c r="H74" i="1" s="1"/>
  <c r="J74" i="1"/>
  <c r="M74" i="1"/>
  <c r="N74" i="1"/>
  <c r="L74" i="1" s="1"/>
  <c r="P74" i="1"/>
  <c r="Q74" i="1"/>
  <c r="W74" i="1"/>
  <c r="X74" i="1"/>
  <c r="D75" i="1"/>
  <c r="G75" i="1"/>
  <c r="P75" i="1" s="1"/>
  <c r="H75" i="1"/>
  <c r="J75" i="1" s="1"/>
  <c r="K75" i="1"/>
  <c r="L75" i="1"/>
  <c r="M75" i="1"/>
  <c r="N75" i="1"/>
  <c r="W75" i="1"/>
  <c r="X75" i="1"/>
  <c r="D76" i="1"/>
  <c r="G76" i="1"/>
  <c r="M76" i="1"/>
  <c r="N76" i="1"/>
  <c r="L76" i="1" s="1"/>
  <c r="W76" i="1"/>
  <c r="X76" i="1"/>
  <c r="D77" i="1"/>
  <c r="G77" i="1"/>
  <c r="M77" i="1"/>
  <c r="N77" i="1"/>
  <c r="L77" i="1" s="1"/>
  <c r="W77" i="1"/>
  <c r="X77" i="1"/>
  <c r="D78" i="1"/>
  <c r="G78" i="1"/>
  <c r="K78" i="1"/>
  <c r="L78" i="1"/>
  <c r="M78" i="1"/>
  <c r="N78" i="1"/>
  <c r="W78" i="1"/>
  <c r="X78" i="1"/>
  <c r="D79" i="1"/>
  <c r="G79" i="1"/>
  <c r="P79" i="1" s="1"/>
  <c r="M79" i="1"/>
  <c r="N79" i="1"/>
  <c r="L79" i="1" s="1"/>
  <c r="W79" i="1"/>
  <c r="X79" i="1"/>
  <c r="D80" i="1"/>
  <c r="G80" i="1"/>
  <c r="P80" i="1" s="1"/>
  <c r="H80" i="1"/>
  <c r="J80" i="1"/>
  <c r="K80" i="1"/>
  <c r="M80" i="1"/>
  <c r="N80" i="1"/>
  <c r="L80" i="1" s="1"/>
  <c r="W80" i="1"/>
  <c r="X80" i="1"/>
  <c r="D81" i="1"/>
  <c r="G81" i="1"/>
  <c r="K81" i="1"/>
  <c r="L81" i="1"/>
  <c r="M81" i="1"/>
  <c r="N81" i="1"/>
  <c r="P81" i="1"/>
  <c r="W81" i="1"/>
  <c r="X81" i="1"/>
  <c r="D82" i="1"/>
  <c r="G82" i="1"/>
  <c r="K82" i="1"/>
  <c r="M82" i="1"/>
  <c r="N82" i="1"/>
  <c r="L82" i="1" s="1"/>
  <c r="W82" i="1"/>
  <c r="X82" i="1"/>
  <c r="D83" i="1"/>
  <c r="G83" i="1"/>
  <c r="K83" i="1"/>
  <c r="L83" i="1"/>
  <c r="M83" i="1"/>
  <c r="N83" i="1"/>
  <c r="P83" i="1"/>
  <c r="Q83" i="1"/>
  <c r="X83" i="1"/>
  <c r="D84" i="1"/>
  <c r="G84" i="1"/>
  <c r="H84" i="1"/>
  <c r="J84" i="1"/>
  <c r="M84" i="1"/>
  <c r="K84" i="1" s="1"/>
  <c r="N84" i="1"/>
  <c r="L84" i="1" s="1"/>
  <c r="P84" i="1"/>
  <c r="W84" i="1"/>
  <c r="X84" i="1"/>
  <c r="D85" i="1"/>
  <c r="G85" i="1"/>
  <c r="H85" i="1"/>
  <c r="J85" i="1" s="1"/>
  <c r="K85" i="1"/>
  <c r="M85" i="1"/>
  <c r="N85" i="1"/>
  <c r="L85" i="1" s="1"/>
  <c r="P85" i="1"/>
  <c r="Q84" i="1" s="1"/>
  <c r="W85" i="1"/>
  <c r="X85" i="1"/>
  <c r="D86" i="1"/>
  <c r="G86" i="1"/>
  <c r="H86" i="1"/>
  <c r="J86" i="1" s="1"/>
  <c r="L86" i="1"/>
  <c r="M86" i="1"/>
  <c r="N86" i="1"/>
  <c r="P86" i="1"/>
  <c r="Q86" i="1"/>
  <c r="W86" i="1"/>
  <c r="X86" i="1"/>
  <c r="D87" i="1"/>
  <c r="G87" i="1"/>
  <c r="H87" i="1" s="1"/>
  <c r="J87" i="1" s="1"/>
  <c r="K87" i="1"/>
  <c r="M87" i="1"/>
  <c r="N87" i="1"/>
  <c r="L87" i="1" s="1"/>
  <c r="P87" i="1"/>
  <c r="Q87" i="1"/>
  <c r="W87" i="1"/>
  <c r="X87" i="1"/>
  <c r="D88" i="1"/>
  <c r="G88" i="1"/>
  <c r="H88" i="1"/>
  <c r="J88" i="1" s="1"/>
  <c r="K88" i="1"/>
  <c r="L88" i="1"/>
  <c r="M88" i="1"/>
  <c r="N88" i="1"/>
  <c r="P88" i="1"/>
  <c r="W88" i="1"/>
  <c r="X88" i="1"/>
  <c r="D89" i="1"/>
  <c r="G89" i="1"/>
  <c r="H89" i="1" s="1"/>
  <c r="J89" i="1" s="1"/>
  <c r="K89" i="1"/>
  <c r="L89" i="1"/>
  <c r="M89" i="1"/>
  <c r="N89" i="1"/>
  <c r="W89" i="1"/>
  <c r="X89" i="1"/>
  <c r="D90" i="1"/>
  <c r="G90" i="1"/>
  <c r="H90" i="1"/>
  <c r="J90" i="1" s="1"/>
  <c r="M90" i="1"/>
  <c r="K90" i="1" s="1"/>
  <c r="N90" i="1"/>
  <c r="L90" i="1" s="1"/>
  <c r="P90" i="1"/>
  <c r="Q90" i="1"/>
  <c r="W90" i="1"/>
  <c r="X90" i="1"/>
  <c r="D91" i="1"/>
  <c r="G91" i="1"/>
  <c r="P91" i="1" s="1"/>
  <c r="H91" i="1"/>
  <c r="J91" i="1" s="1"/>
  <c r="K91" i="1"/>
  <c r="L91" i="1"/>
  <c r="M91" i="1"/>
  <c r="N91" i="1"/>
  <c r="Q91" i="1"/>
  <c r="W91" i="1"/>
  <c r="X91" i="1"/>
  <c r="D92" i="1"/>
  <c r="G92" i="1"/>
  <c r="H92" i="1" s="1"/>
  <c r="J92" i="1" s="1"/>
  <c r="K92" i="1"/>
  <c r="M92" i="1"/>
  <c r="N92" i="1"/>
  <c r="L92" i="1" s="1"/>
  <c r="P92" i="1"/>
  <c r="W92" i="1"/>
  <c r="X92" i="1"/>
  <c r="D93" i="1"/>
  <c r="G93" i="1"/>
  <c r="H93" i="1"/>
  <c r="J93" i="1" s="1"/>
  <c r="L93" i="1"/>
  <c r="M93" i="1"/>
  <c r="N93" i="1"/>
  <c r="P93" i="1"/>
  <c r="W93" i="1"/>
  <c r="X93" i="1"/>
  <c r="D94" i="1"/>
  <c r="G94" i="1"/>
  <c r="H94" i="1" s="1"/>
  <c r="J94" i="1" s="1"/>
  <c r="K94" i="1"/>
  <c r="L94" i="1"/>
  <c r="M94" i="1"/>
  <c r="N94" i="1"/>
  <c r="P94" i="1"/>
  <c r="W94" i="1"/>
  <c r="X94" i="1"/>
  <c r="D95" i="1"/>
  <c r="G95" i="1"/>
  <c r="M95" i="1"/>
  <c r="K95" i="1" s="1"/>
  <c r="N95" i="1"/>
  <c r="L95" i="1" s="1"/>
  <c r="W95" i="1"/>
  <c r="X95" i="1"/>
  <c r="D96" i="1"/>
  <c r="G96" i="1"/>
  <c r="H96" i="1"/>
  <c r="J96" i="1" s="1"/>
  <c r="L96" i="1"/>
  <c r="M96" i="1"/>
  <c r="K96" i="1" s="1"/>
  <c r="N96" i="1"/>
  <c r="P96" i="1"/>
  <c r="W96" i="1"/>
  <c r="X96" i="1"/>
  <c r="D97" i="1"/>
  <c r="G97" i="1"/>
  <c r="P97" i="1" s="1"/>
  <c r="H97" i="1"/>
  <c r="J97" i="1" s="1"/>
  <c r="K97" i="1"/>
  <c r="L97" i="1"/>
  <c r="M97" i="1"/>
  <c r="N97" i="1"/>
  <c r="W97" i="1"/>
  <c r="X97" i="1"/>
  <c r="D98" i="1"/>
  <c r="G98" i="1"/>
  <c r="H98" i="1" s="1"/>
  <c r="J98" i="1" s="1"/>
  <c r="K98" i="1"/>
  <c r="M98" i="1"/>
  <c r="N98" i="1"/>
  <c r="L98" i="1" s="1"/>
  <c r="P98" i="1"/>
  <c r="W98" i="1"/>
  <c r="X98" i="1"/>
  <c r="D99" i="1"/>
  <c r="G99" i="1"/>
  <c r="M99" i="1"/>
  <c r="N99" i="1"/>
  <c r="L99" i="1" s="1"/>
  <c r="P99" i="1"/>
  <c r="W99" i="1"/>
  <c r="X99" i="1"/>
  <c r="D100" i="1"/>
  <c r="G100" i="1"/>
  <c r="K100" i="1"/>
  <c r="M100" i="1"/>
  <c r="N100" i="1"/>
  <c r="L100" i="1" s="1"/>
  <c r="W100" i="1"/>
  <c r="X100" i="1"/>
  <c r="D101" i="1"/>
  <c r="G101" i="1"/>
  <c r="H101" i="1"/>
  <c r="J101" i="1" s="1"/>
  <c r="K101" i="1"/>
  <c r="L101" i="1"/>
  <c r="M101" i="1"/>
  <c r="N101" i="1"/>
  <c r="W101" i="1"/>
  <c r="X101" i="1"/>
  <c r="D102" i="1"/>
  <c r="G102" i="1"/>
  <c r="K102" i="1"/>
  <c r="M102" i="1"/>
  <c r="N102" i="1"/>
  <c r="L102" i="1" s="1"/>
  <c r="P102" i="1"/>
  <c r="W102" i="1"/>
  <c r="X102" i="1"/>
  <c r="D103" i="1"/>
  <c r="G103" i="1"/>
  <c r="H103" i="1"/>
  <c r="J103" i="1" s="1"/>
  <c r="M103" i="1"/>
  <c r="K103" i="1" s="1"/>
  <c r="N103" i="1"/>
  <c r="L103" i="1" s="1"/>
  <c r="P103" i="1"/>
  <c r="W103" i="1"/>
  <c r="X103" i="1"/>
  <c r="D104" i="1"/>
  <c r="G104" i="1"/>
  <c r="P104" i="1" s="1"/>
  <c r="L104" i="1"/>
  <c r="M104" i="1"/>
  <c r="K104" i="1" s="1"/>
  <c r="N104" i="1"/>
  <c r="W104" i="1"/>
  <c r="X104" i="1"/>
  <c r="D105" i="1"/>
  <c r="G105" i="1"/>
  <c r="L105" i="1"/>
  <c r="M105" i="1"/>
  <c r="N105" i="1"/>
  <c r="W105" i="1"/>
  <c r="X105" i="1"/>
  <c r="D106" i="1"/>
  <c r="G106" i="1"/>
  <c r="M106" i="1"/>
  <c r="N106" i="1"/>
  <c r="L106" i="1" s="1"/>
  <c r="P106" i="1"/>
  <c r="W106" i="1"/>
  <c r="X106" i="1"/>
  <c r="D107" i="1"/>
  <c r="G107" i="1"/>
  <c r="P107" i="1" s="1"/>
  <c r="H107" i="1"/>
  <c r="J107" i="1"/>
  <c r="K107" i="1"/>
  <c r="M107" i="1"/>
  <c r="N107" i="1"/>
  <c r="L107" i="1" s="1"/>
  <c r="W107" i="1"/>
  <c r="X107" i="1"/>
  <c r="D108" i="1"/>
  <c r="G108" i="1"/>
  <c r="H108" i="1"/>
  <c r="J108" i="1" s="1"/>
  <c r="M108" i="1"/>
  <c r="K108" i="1" s="1"/>
  <c r="N108" i="1"/>
  <c r="L108" i="1" s="1"/>
  <c r="P108" i="1"/>
  <c r="Q108" i="1"/>
  <c r="W108" i="1"/>
  <c r="X108" i="1"/>
  <c r="D109" i="1"/>
  <c r="G109" i="1"/>
  <c r="H109" i="1" s="1"/>
  <c r="J109" i="1" s="1"/>
  <c r="M109" i="1"/>
  <c r="N109" i="1"/>
  <c r="L109" i="1" s="1"/>
  <c r="P109" i="1"/>
  <c r="W109" i="1"/>
  <c r="X109" i="1"/>
  <c r="D110" i="1"/>
  <c r="G110" i="1"/>
  <c r="H110" i="1" s="1"/>
  <c r="J110" i="1" s="1"/>
  <c r="K110" i="1"/>
  <c r="L110" i="1"/>
  <c r="M110" i="1"/>
  <c r="N110" i="1"/>
  <c r="P110" i="1"/>
  <c r="Q109" i="1" s="1"/>
  <c r="W110" i="1"/>
  <c r="X110" i="1"/>
  <c r="D111" i="1"/>
  <c r="G111" i="1"/>
  <c r="H111" i="1" s="1"/>
  <c r="J111" i="1" s="1"/>
  <c r="M111" i="1"/>
  <c r="K111" i="1" s="1"/>
  <c r="N111" i="1"/>
  <c r="L111" i="1" s="1"/>
  <c r="W111" i="1"/>
  <c r="X111" i="1"/>
  <c r="D112" i="1"/>
  <c r="G112" i="1"/>
  <c r="H112" i="1"/>
  <c r="J112" i="1" s="1"/>
  <c r="L112" i="1"/>
  <c r="M112" i="1"/>
  <c r="N112" i="1"/>
  <c r="P112" i="1"/>
  <c r="W112" i="1"/>
  <c r="X112" i="1"/>
  <c r="D113" i="1"/>
  <c r="G113" i="1"/>
  <c r="K113" i="1"/>
  <c r="L113" i="1"/>
  <c r="M113" i="1"/>
  <c r="N113" i="1"/>
  <c r="W113" i="1"/>
  <c r="X113" i="1"/>
  <c r="D114" i="1"/>
  <c r="G114" i="1"/>
  <c r="K114" i="1"/>
  <c r="M114" i="1"/>
  <c r="N114" i="1"/>
  <c r="L114" i="1" s="1"/>
  <c r="P114" i="1"/>
  <c r="W114" i="1"/>
  <c r="X114" i="1"/>
  <c r="D115" i="1"/>
  <c r="G115" i="1"/>
  <c r="H115" i="1" s="1"/>
  <c r="J115" i="1"/>
  <c r="M115" i="1"/>
  <c r="N115" i="1"/>
  <c r="L115" i="1" s="1"/>
  <c r="P115" i="1"/>
  <c r="Q114" i="1" s="1"/>
  <c r="W115" i="1"/>
  <c r="X115" i="1"/>
  <c r="D116" i="1"/>
  <c r="G116" i="1"/>
  <c r="P116" i="1" s="1"/>
  <c r="K116" i="1"/>
  <c r="L116" i="1"/>
  <c r="M116" i="1"/>
  <c r="N116" i="1"/>
  <c r="W116" i="1"/>
  <c r="X116" i="1"/>
  <c r="D117" i="1"/>
  <c r="G117" i="1"/>
  <c r="H117" i="1"/>
  <c r="J117" i="1" s="1"/>
  <c r="K117" i="1"/>
  <c r="L117" i="1"/>
  <c r="M117" i="1"/>
  <c r="N117" i="1"/>
  <c r="W117" i="1"/>
  <c r="X117" i="1"/>
  <c r="D118" i="1"/>
  <c r="G118" i="1"/>
  <c r="K118" i="1"/>
  <c r="M118" i="1"/>
  <c r="N118" i="1"/>
  <c r="L118" i="1" s="1"/>
  <c r="P118" i="1"/>
  <c r="W118" i="1"/>
  <c r="X118" i="1"/>
  <c r="D119" i="1"/>
  <c r="G119" i="1"/>
  <c r="H119" i="1"/>
  <c r="J119" i="1" s="1"/>
  <c r="K119" i="1"/>
  <c r="L119" i="1"/>
  <c r="M119" i="1"/>
  <c r="N119" i="1"/>
  <c r="P119" i="1"/>
  <c r="Q118" i="1" s="1"/>
  <c r="W119" i="1"/>
  <c r="X119" i="1"/>
  <c r="D120" i="1"/>
  <c r="G120" i="1"/>
  <c r="P120" i="1" s="1"/>
  <c r="H120" i="1"/>
  <c r="J120" i="1" s="1"/>
  <c r="K120" i="1"/>
  <c r="L120" i="1"/>
  <c r="M120" i="1"/>
  <c r="N120" i="1"/>
  <c r="W120" i="1"/>
  <c r="X120" i="1"/>
  <c r="D121" i="1"/>
  <c r="G121" i="1"/>
  <c r="L121" i="1"/>
  <c r="M121" i="1"/>
  <c r="N121" i="1"/>
  <c r="W121" i="1"/>
  <c r="X121" i="1"/>
  <c r="D122" i="1"/>
  <c r="G122" i="1"/>
  <c r="P122" i="1" s="1"/>
  <c r="K122" i="1"/>
  <c r="L122" i="1"/>
  <c r="M122" i="1"/>
  <c r="N122" i="1"/>
  <c r="W122" i="1"/>
  <c r="X122" i="1"/>
  <c r="D123" i="1"/>
  <c r="G123" i="1"/>
  <c r="P123" i="1" s="1"/>
  <c r="L123" i="1"/>
  <c r="M123" i="1"/>
  <c r="K123" i="1" s="1"/>
  <c r="N123" i="1"/>
  <c r="W123" i="1"/>
  <c r="X123" i="1"/>
  <c r="D124" i="1"/>
  <c r="G124" i="1"/>
  <c r="K124" i="1"/>
  <c r="M124" i="1"/>
  <c r="N124" i="1"/>
  <c r="L124" i="1" s="1"/>
  <c r="P124" i="1"/>
  <c r="Q123" i="1" s="1"/>
  <c r="W124" i="1"/>
  <c r="X124" i="1"/>
  <c r="D125" i="1"/>
  <c r="G125" i="1"/>
  <c r="H125" i="1" s="1"/>
  <c r="J125" i="1" s="1"/>
  <c r="K125" i="1"/>
  <c r="L125" i="1"/>
  <c r="M125" i="1"/>
  <c r="N125" i="1"/>
  <c r="P125" i="1"/>
  <c r="Q124" i="1" s="1"/>
  <c r="W125" i="1"/>
  <c r="X125" i="1"/>
  <c r="D126" i="1"/>
  <c r="G126" i="1"/>
  <c r="K126" i="1"/>
  <c r="M126" i="1"/>
  <c r="N126" i="1"/>
  <c r="L126" i="1" s="1"/>
  <c r="X126" i="1"/>
  <c r="D127" i="1"/>
  <c r="G127" i="1"/>
  <c r="P127" i="1" s="1"/>
  <c r="K127" i="1"/>
  <c r="L127" i="1"/>
  <c r="M127" i="1"/>
  <c r="N127" i="1"/>
  <c r="W127" i="1"/>
  <c r="X127" i="1"/>
  <c r="D128" i="1"/>
  <c r="G128" i="1"/>
  <c r="H128" i="1" s="1"/>
  <c r="J128" i="1" s="1"/>
  <c r="K128" i="1"/>
  <c r="L128" i="1"/>
  <c r="M128" i="1"/>
  <c r="N128" i="1"/>
  <c r="P128" i="1"/>
  <c r="Q127" i="1" s="1"/>
  <c r="Q128" i="1"/>
  <c r="W128" i="1"/>
  <c r="X128" i="1"/>
  <c r="D129" i="1"/>
  <c r="G129" i="1"/>
  <c r="H129" i="1"/>
  <c r="J129" i="1"/>
  <c r="K129" i="1"/>
  <c r="M129" i="1"/>
  <c r="N129" i="1"/>
  <c r="L129" i="1" s="1"/>
  <c r="P129" i="1"/>
  <c r="Q129" i="1"/>
  <c r="W129" i="1"/>
  <c r="X129" i="1"/>
  <c r="D130" i="1"/>
  <c r="G130" i="1"/>
  <c r="P130" i="1" s="1"/>
  <c r="H130" i="1"/>
  <c r="J130" i="1" s="1"/>
  <c r="K130" i="1"/>
  <c r="L130" i="1"/>
  <c r="M130" i="1"/>
  <c r="N130" i="1"/>
  <c r="W130" i="1"/>
  <c r="X130" i="1"/>
  <c r="D131" i="1"/>
  <c r="G131" i="1"/>
  <c r="H131" i="1" s="1"/>
  <c r="J131" i="1" s="1"/>
  <c r="L131" i="1"/>
  <c r="M131" i="1"/>
  <c r="N131" i="1"/>
  <c r="P131" i="1"/>
  <c r="Q130" i="1" s="1"/>
  <c r="W131" i="1"/>
  <c r="X131" i="1"/>
  <c r="D132" i="1"/>
  <c r="G132" i="1"/>
  <c r="H132" i="1" s="1"/>
  <c r="J132" i="1" s="1"/>
  <c r="K132" i="1"/>
  <c r="L132" i="1"/>
  <c r="M132" i="1"/>
  <c r="N132" i="1"/>
  <c r="P132" i="1"/>
  <c r="W132" i="1"/>
  <c r="X132" i="1"/>
  <c r="D133" i="1"/>
  <c r="G133" i="1"/>
  <c r="H133" i="1"/>
  <c r="J133" i="1"/>
  <c r="L133" i="1"/>
  <c r="M133" i="1"/>
  <c r="N133" i="1"/>
  <c r="P133" i="1"/>
  <c r="W133" i="1"/>
  <c r="X133" i="1"/>
  <c r="D134" i="1"/>
  <c r="G134" i="1"/>
  <c r="M134" i="1"/>
  <c r="K134" i="1" s="1"/>
  <c r="N134" i="1"/>
  <c r="L134" i="1" s="1"/>
  <c r="W134" i="1"/>
  <c r="X134" i="1"/>
  <c r="D135" i="1"/>
  <c r="G135" i="1"/>
  <c r="L135" i="1"/>
  <c r="M135" i="1"/>
  <c r="N135" i="1"/>
  <c r="P135" i="1"/>
  <c r="W135" i="1"/>
  <c r="X135" i="1"/>
  <c r="D136" i="1"/>
  <c r="G136" i="1"/>
  <c r="K136" i="1"/>
  <c r="M136" i="1"/>
  <c r="N136" i="1"/>
  <c r="L136" i="1" s="1"/>
  <c r="W136" i="1"/>
  <c r="X136" i="1"/>
  <c r="D137" i="1"/>
  <c r="G137" i="1"/>
  <c r="H137" i="1"/>
  <c r="J137" i="1" s="1"/>
  <c r="K137" i="1"/>
  <c r="M137" i="1"/>
  <c r="N137" i="1"/>
  <c r="L137" i="1" s="1"/>
  <c r="W137" i="1"/>
  <c r="X137" i="1"/>
  <c r="D138" i="1"/>
  <c r="G138" i="1"/>
  <c r="M138" i="1"/>
  <c r="N138" i="1"/>
  <c r="L138" i="1" s="1"/>
  <c r="P138" i="1"/>
  <c r="W138" i="1"/>
  <c r="X138" i="1"/>
  <c r="D139" i="1"/>
  <c r="G139" i="1"/>
  <c r="H139" i="1"/>
  <c r="J139" i="1" s="1"/>
  <c r="K139" i="1"/>
  <c r="L139" i="1"/>
  <c r="M139" i="1"/>
  <c r="N139" i="1"/>
  <c r="P139" i="1"/>
  <c r="W139" i="1"/>
  <c r="X139" i="1"/>
  <c r="D140" i="1"/>
  <c r="G140" i="1"/>
  <c r="H140" i="1"/>
  <c r="J140" i="1" s="1"/>
  <c r="K140" i="1"/>
  <c r="L140" i="1"/>
  <c r="M140" i="1"/>
  <c r="N140" i="1"/>
  <c r="P140" i="1"/>
  <c r="W140" i="1"/>
  <c r="X140" i="1"/>
  <c r="D141" i="1"/>
  <c r="G141" i="1"/>
  <c r="H141" i="1" s="1"/>
  <c r="J141" i="1" s="1"/>
  <c r="K141" i="1"/>
  <c r="M141" i="1"/>
  <c r="N141" i="1"/>
  <c r="L141" i="1" s="1"/>
  <c r="P141" i="1"/>
  <c r="W141" i="1"/>
  <c r="X141" i="1"/>
  <c r="D142" i="1"/>
  <c r="G142" i="1"/>
  <c r="H142" i="1"/>
  <c r="J142" i="1"/>
  <c r="L142" i="1"/>
  <c r="M142" i="1"/>
  <c r="N142" i="1"/>
  <c r="P142" i="1"/>
  <c r="W142" i="1"/>
  <c r="X142" i="1"/>
  <c r="D143" i="1"/>
  <c r="G143" i="1"/>
  <c r="K143" i="1"/>
  <c r="L143" i="1"/>
  <c r="M143" i="1"/>
  <c r="N143" i="1"/>
  <c r="W143" i="1"/>
  <c r="X143" i="1"/>
  <c r="D144" i="1"/>
  <c r="G144" i="1"/>
  <c r="K144" i="1"/>
  <c r="L144" i="1"/>
  <c r="M144" i="1"/>
  <c r="N144" i="1"/>
  <c r="P144" i="1"/>
  <c r="Q144" i="1"/>
  <c r="W144" i="1"/>
  <c r="X144" i="1"/>
  <c r="D145" i="1"/>
  <c r="G145" i="1"/>
  <c r="H145" i="1"/>
  <c r="J145" i="1"/>
  <c r="K145" i="1"/>
  <c r="M145" i="1"/>
  <c r="N145" i="1"/>
  <c r="L145" i="1" s="1"/>
  <c r="P145" i="1"/>
  <c r="W145" i="1"/>
  <c r="X145" i="1"/>
  <c r="D146" i="1"/>
  <c r="G146" i="1"/>
  <c r="P146" i="1" s="1"/>
  <c r="H146" i="1"/>
  <c r="J146" i="1" s="1"/>
  <c r="K146" i="1"/>
  <c r="L146" i="1"/>
  <c r="M146" i="1"/>
  <c r="N146" i="1"/>
  <c r="W146" i="1"/>
  <c r="X146" i="1"/>
  <c r="D147" i="1"/>
  <c r="G147" i="1"/>
  <c r="H147" i="1" s="1"/>
  <c r="J147" i="1" s="1"/>
  <c r="L147" i="1"/>
  <c r="M147" i="1"/>
  <c r="N147" i="1"/>
  <c r="P147" i="1"/>
  <c r="Q146" i="1" s="1"/>
  <c r="W147" i="1"/>
  <c r="X147" i="1"/>
  <c r="D148" i="1"/>
  <c r="G148" i="1"/>
  <c r="H148" i="1" s="1"/>
  <c r="J148" i="1" s="1"/>
  <c r="K148" i="1"/>
  <c r="L148" i="1"/>
  <c r="M148" i="1"/>
  <c r="N148" i="1"/>
  <c r="P148" i="1"/>
  <c r="W148" i="1"/>
  <c r="X148" i="1"/>
  <c r="D149" i="1"/>
  <c r="G149" i="1"/>
  <c r="H149" i="1"/>
  <c r="J149" i="1"/>
  <c r="L149" i="1"/>
  <c r="M149" i="1"/>
  <c r="N149" i="1"/>
  <c r="P149" i="1"/>
  <c r="W149" i="1"/>
  <c r="X149" i="1"/>
  <c r="D150" i="1"/>
  <c r="G150" i="1"/>
  <c r="M150" i="1"/>
  <c r="N150" i="1"/>
  <c r="L150" i="1" s="1"/>
  <c r="W150" i="1"/>
  <c r="X150" i="1"/>
  <c r="D151" i="1"/>
  <c r="G151" i="1"/>
  <c r="L151" i="1"/>
  <c r="M151" i="1"/>
  <c r="N151" i="1"/>
  <c r="P151" i="1"/>
  <c r="W151" i="1"/>
  <c r="X151" i="1"/>
  <c r="D152" i="1"/>
  <c r="G152" i="1"/>
  <c r="M152" i="1"/>
  <c r="N152" i="1"/>
  <c r="L152" i="1" s="1"/>
  <c r="W152" i="1"/>
  <c r="X152" i="1"/>
  <c r="D153" i="1"/>
  <c r="G153" i="1"/>
  <c r="H153" i="1" s="1"/>
  <c r="J153" i="1" s="1"/>
  <c r="K153" i="1"/>
  <c r="M153" i="1"/>
  <c r="N153" i="1"/>
  <c r="L153" i="1" s="1"/>
  <c r="W153" i="1"/>
  <c r="X153" i="1"/>
  <c r="D154" i="1"/>
  <c r="G154" i="1"/>
  <c r="M154" i="1"/>
  <c r="K154" i="1" s="1"/>
  <c r="N154" i="1"/>
  <c r="L154" i="1" s="1"/>
  <c r="P154" i="1"/>
  <c r="W154" i="1"/>
  <c r="X154" i="1"/>
  <c r="D155" i="1"/>
  <c r="G155" i="1"/>
  <c r="H155" i="1"/>
  <c r="J155" i="1" s="1"/>
  <c r="K155" i="1"/>
  <c r="L155" i="1"/>
  <c r="M155" i="1"/>
  <c r="N155" i="1"/>
  <c r="P155" i="1"/>
  <c r="W155" i="1"/>
  <c r="X155" i="1"/>
  <c r="D156" i="1"/>
  <c r="G156" i="1"/>
  <c r="H156" i="1"/>
  <c r="J156" i="1"/>
  <c r="K156" i="1"/>
  <c r="L156" i="1"/>
  <c r="M156" i="1"/>
  <c r="N156" i="1"/>
  <c r="P156" i="1"/>
  <c r="W156" i="1"/>
  <c r="X156" i="1"/>
  <c r="D157" i="1"/>
  <c r="G157" i="1"/>
  <c r="H157" i="1" s="1"/>
  <c r="J157" i="1" s="1"/>
  <c r="K157" i="1"/>
  <c r="M157" i="1"/>
  <c r="N157" i="1"/>
  <c r="L157" i="1" s="1"/>
  <c r="P157" i="1"/>
  <c r="W157" i="1"/>
  <c r="X157" i="1"/>
  <c r="D158" i="1"/>
  <c r="G158" i="1"/>
  <c r="H158" i="1"/>
  <c r="J158" i="1"/>
  <c r="L158" i="1"/>
  <c r="M158" i="1"/>
  <c r="N158" i="1"/>
  <c r="P158" i="1"/>
  <c r="W158" i="1"/>
  <c r="X158" i="1"/>
  <c r="D159" i="1"/>
  <c r="G159" i="1"/>
  <c r="K159" i="1"/>
  <c r="L159" i="1"/>
  <c r="M159" i="1"/>
  <c r="N159" i="1"/>
  <c r="W159" i="1"/>
  <c r="X159" i="1"/>
  <c r="D160" i="1"/>
  <c r="G160" i="1"/>
  <c r="K160" i="1"/>
  <c r="L160" i="1"/>
  <c r="M160" i="1"/>
  <c r="N160" i="1"/>
  <c r="P160" i="1"/>
  <c r="Q160" i="1"/>
  <c r="W160" i="1"/>
  <c r="X160" i="1"/>
  <c r="D161" i="1"/>
  <c r="G161" i="1"/>
  <c r="H161" i="1"/>
  <c r="J161" i="1"/>
  <c r="K161" i="1"/>
  <c r="M161" i="1"/>
  <c r="N161" i="1"/>
  <c r="L161" i="1" s="1"/>
  <c r="P161" i="1"/>
  <c r="W161" i="1"/>
  <c r="X161" i="1"/>
  <c r="D162" i="1"/>
  <c r="G162" i="1"/>
  <c r="P162" i="1" s="1"/>
  <c r="H162" i="1"/>
  <c r="J162" i="1" s="1"/>
  <c r="K162" i="1"/>
  <c r="L162" i="1"/>
  <c r="M162" i="1"/>
  <c r="N162" i="1"/>
  <c r="W162" i="1"/>
  <c r="X162" i="1"/>
  <c r="D163" i="1"/>
  <c r="G163" i="1"/>
  <c r="H163" i="1" s="1"/>
  <c r="J163" i="1" s="1"/>
  <c r="L163" i="1"/>
  <c r="M163" i="1"/>
  <c r="N163" i="1"/>
  <c r="P163" i="1"/>
  <c r="Q162" i="1" s="1"/>
  <c r="W163" i="1"/>
  <c r="X163" i="1"/>
  <c r="D164" i="1"/>
  <c r="G164" i="1"/>
  <c r="H164" i="1" s="1"/>
  <c r="J164" i="1" s="1"/>
  <c r="K164" i="1"/>
  <c r="L164" i="1"/>
  <c r="M164" i="1"/>
  <c r="N164" i="1"/>
  <c r="P164" i="1"/>
  <c r="W164" i="1"/>
  <c r="X164" i="1"/>
  <c r="D165" i="1"/>
  <c r="G165" i="1"/>
  <c r="H165" i="1"/>
  <c r="J165" i="1"/>
  <c r="L165" i="1"/>
  <c r="M165" i="1"/>
  <c r="K165" i="1" s="1"/>
  <c r="N165" i="1"/>
  <c r="P165" i="1"/>
  <c r="Q164" i="1" s="1"/>
  <c r="W165" i="1"/>
  <c r="X165" i="1"/>
  <c r="D166" i="1"/>
  <c r="G166" i="1"/>
  <c r="M166" i="1"/>
  <c r="N166" i="1"/>
  <c r="L166" i="1" s="1"/>
  <c r="W166" i="1"/>
  <c r="X166" i="1"/>
  <c r="D167" i="1"/>
  <c r="G167" i="1"/>
  <c r="L167" i="1"/>
  <c r="M167" i="1"/>
  <c r="K167" i="1" s="1"/>
  <c r="N167" i="1"/>
  <c r="P167" i="1"/>
  <c r="W167" i="1"/>
  <c r="X167" i="1"/>
  <c r="D168" i="1"/>
  <c r="G168" i="1"/>
  <c r="M168" i="1"/>
  <c r="N168" i="1"/>
  <c r="L168" i="1" s="1"/>
  <c r="W168" i="1"/>
  <c r="X168" i="1"/>
  <c r="D169" i="1"/>
  <c r="G169" i="1"/>
  <c r="K169" i="1"/>
  <c r="M169" i="1"/>
  <c r="N169" i="1"/>
  <c r="L169" i="1" s="1"/>
  <c r="W169" i="1"/>
  <c r="X169" i="1"/>
  <c r="D170" i="1"/>
  <c r="G170" i="1"/>
  <c r="L170" i="1"/>
  <c r="M170" i="1"/>
  <c r="K170" i="1" s="1"/>
  <c r="N170" i="1"/>
  <c r="P170" i="1"/>
  <c r="W170" i="1"/>
  <c r="X170" i="1"/>
  <c r="D171" i="1"/>
  <c r="G171" i="1"/>
  <c r="H171" i="1"/>
  <c r="J171" i="1" s="1"/>
  <c r="K171" i="1"/>
  <c r="L171" i="1"/>
  <c r="M171" i="1"/>
  <c r="N171" i="1"/>
  <c r="P171" i="1"/>
  <c r="W171" i="1"/>
  <c r="X171" i="1"/>
  <c r="D172" i="1"/>
  <c r="G172" i="1"/>
  <c r="H172" i="1"/>
  <c r="J172" i="1"/>
  <c r="K172" i="1"/>
  <c r="L172" i="1"/>
  <c r="M172" i="1"/>
  <c r="N172" i="1"/>
  <c r="P172" i="1"/>
  <c r="W172" i="1"/>
  <c r="X172" i="1"/>
  <c r="D173" i="1"/>
  <c r="G173" i="1"/>
  <c r="H173" i="1" s="1"/>
  <c r="J173" i="1"/>
  <c r="M173" i="1"/>
  <c r="N173" i="1"/>
  <c r="L173" i="1" s="1"/>
  <c r="P173" i="1"/>
  <c r="W173" i="1"/>
  <c r="X173" i="1"/>
  <c r="D174" i="1"/>
  <c r="G174" i="1"/>
  <c r="H174" i="1" s="1"/>
  <c r="J174" i="1"/>
  <c r="L174" i="1"/>
  <c r="M174" i="1"/>
  <c r="K174" i="1" s="1"/>
  <c r="N174" i="1"/>
  <c r="W174" i="1"/>
  <c r="X174" i="1"/>
  <c r="D175" i="1"/>
  <c r="G175" i="1"/>
  <c r="K175" i="1"/>
  <c r="L175" i="1"/>
  <c r="M175" i="1"/>
  <c r="N175" i="1"/>
  <c r="W175" i="1"/>
  <c r="X175" i="1"/>
  <c r="D176" i="1"/>
  <c r="G176" i="1"/>
  <c r="P176" i="1" s="1"/>
  <c r="K176" i="1"/>
  <c r="M176" i="1"/>
  <c r="N176" i="1"/>
  <c r="L176" i="1" s="1"/>
  <c r="W176" i="1"/>
  <c r="X176" i="1"/>
  <c r="D177" i="1"/>
  <c r="G177" i="1"/>
  <c r="H177" i="1"/>
  <c r="J177" i="1" s="1"/>
  <c r="L177" i="1"/>
  <c r="M177" i="1"/>
  <c r="K177" i="1" s="1"/>
  <c r="N177" i="1"/>
  <c r="P177" i="1"/>
  <c r="W177" i="1"/>
  <c r="X177" i="1"/>
  <c r="D178" i="1"/>
  <c r="G178" i="1"/>
  <c r="P178" i="1" s="1"/>
  <c r="H178" i="1"/>
  <c r="J178" i="1"/>
  <c r="K178" i="1"/>
  <c r="L178" i="1"/>
  <c r="M178" i="1"/>
  <c r="N178" i="1"/>
  <c r="W178" i="1"/>
  <c r="X178" i="1"/>
  <c r="D179" i="1"/>
  <c r="G179" i="1"/>
  <c r="P179" i="1" s="1"/>
  <c r="H179" i="1"/>
  <c r="J179" i="1" s="1"/>
  <c r="L179" i="1"/>
  <c r="M179" i="1"/>
  <c r="N179" i="1"/>
  <c r="W179" i="1"/>
  <c r="X179" i="1"/>
  <c r="D180" i="1"/>
  <c r="G180" i="1"/>
  <c r="P180" i="1" s="1"/>
  <c r="H180" i="1"/>
  <c r="J180" i="1" s="1"/>
  <c r="L180" i="1"/>
  <c r="M180" i="1"/>
  <c r="K180" i="1" s="1"/>
  <c r="N180" i="1"/>
  <c r="W180" i="1"/>
  <c r="X180" i="1"/>
  <c r="D181" i="1"/>
  <c r="G181" i="1"/>
  <c r="K181" i="1"/>
  <c r="M181" i="1"/>
  <c r="N181" i="1"/>
  <c r="L181" i="1" s="1"/>
  <c r="W181" i="1"/>
  <c r="X181" i="1"/>
  <c r="D182" i="1"/>
  <c r="G182" i="1"/>
  <c r="P182" i="1" s="1"/>
  <c r="K182" i="1"/>
  <c r="M182" i="1"/>
  <c r="N182" i="1"/>
  <c r="L182" i="1" s="1"/>
  <c r="W182" i="1"/>
  <c r="X182" i="1"/>
  <c r="D183" i="1"/>
  <c r="G183" i="1"/>
  <c r="P183" i="1" s="1"/>
  <c r="H183" i="1"/>
  <c r="J183" i="1" s="1"/>
  <c r="K183" i="1"/>
  <c r="L183" i="1"/>
  <c r="M183" i="1"/>
  <c r="N183" i="1"/>
  <c r="W183" i="1"/>
  <c r="X183" i="1"/>
  <c r="D184" i="1"/>
  <c r="G184" i="1"/>
  <c r="K184" i="1"/>
  <c r="L184" i="1"/>
  <c r="M184" i="1"/>
  <c r="N184" i="1"/>
  <c r="P184" i="1"/>
  <c r="W184" i="1"/>
  <c r="X184" i="1"/>
  <c r="D185" i="1"/>
  <c r="G185" i="1"/>
  <c r="M185" i="1"/>
  <c r="N185" i="1"/>
  <c r="L185" i="1" s="1"/>
  <c r="P185" i="1"/>
  <c r="W185" i="1"/>
  <c r="X185" i="1"/>
  <c r="D186" i="1"/>
  <c r="G186" i="1"/>
  <c r="P186" i="1" s="1"/>
  <c r="K186" i="1"/>
  <c r="M186" i="1"/>
  <c r="N186" i="1"/>
  <c r="L186" i="1" s="1"/>
  <c r="W186" i="1"/>
  <c r="X186" i="1"/>
  <c r="D187" i="1"/>
  <c r="G187" i="1"/>
  <c r="P187" i="1" s="1"/>
  <c r="L187" i="1"/>
  <c r="M187" i="1"/>
  <c r="K187" i="1" s="1"/>
  <c r="N187" i="1"/>
  <c r="W187" i="1"/>
  <c r="X187" i="1"/>
  <c r="D188" i="1"/>
  <c r="G188" i="1"/>
  <c r="H188" i="1" s="1"/>
  <c r="J188" i="1" s="1"/>
  <c r="K188" i="1"/>
  <c r="M188" i="1"/>
  <c r="N188" i="1"/>
  <c r="L188" i="1" s="1"/>
  <c r="P188" i="1"/>
  <c r="Q187" i="1" s="1"/>
  <c r="W188" i="1"/>
  <c r="X188" i="1"/>
  <c r="D189" i="1"/>
  <c r="G189" i="1"/>
  <c r="H190" i="1" s="1"/>
  <c r="H189" i="1"/>
  <c r="J189" i="1" s="1"/>
  <c r="K189" i="1"/>
  <c r="L189" i="1"/>
  <c r="M189" i="1"/>
  <c r="N189" i="1"/>
  <c r="P189" i="1"/>
  <c r="W189" i="1"/>
  <c r="X189" i="1"/>
  <c r="D190" i="1"/>
  <c r="G190" i="1"/>
  <c r="J190" i="1"/>
  <c r="M190" i="1"/>
  <c r="N190" i="1"/>
  <c r="L190" i="1" s="1"/>
  <c r="P190" i="1"/>
  <c r="W190" i="1"/>
  <c r="X190" i="1"/>
  <c r="D191" i="1"/>
  <c r="G191" i="1"/>
  <c r="H191" i="1"/>
  <c r="J191" i="1" s="1"/>
  <c r="L191" i="1"/>
  <c r="M191" i="1"/>
  <c r="K191" i="1" s="1"/>
  <c r="N191" i="1"/>
  <c r="P191" i="1"/>
  <c r="W191" i="1"/>
  <c r="X191" i="1"/>
  <c r="D192" i="1"/>
  <c r="G192" i="1"/>
  <c r="P192" i="1" s="1"/>
  <c r="H192" i="1"/>
  <c r="J192" i="1"/>
  <c r="K192" i="1"/>
  <c r="L192" i="1"/>
  <c r="M192" i="1"/>
  <c r="N192" i="1"/>
  <c r="W192" i="1"/>
  <c r="X192" i="1"/>
  <c r="D193" i="1"/>
  <c r="G193" i="1"/>
  <c r="H193" i="1" s="1"/>
  <c r="J193" i="1" s="1"/>
  <c r="K193" i="1"/>
  <c r="M193" i="1"/>
  <c r="N193" i="1"/>
  <c r="L193" i="1" s="1"/>
  <c r="P193" i="1"/>
  <c r="W193" i="1"/>
  <c r="X193" i="1"/>
  <c r="D194" i="1"/>
  <c r="G194" i="1"/>
  <c r="H194" i="1" s="1"/>
  <c r="J194" i="1" s="1"/>
  <c r="M194" i="1"/>
  <c r="N194" i="1"/>
  <c r="L194" i="1" s="1"/>
  <c r="W194" i="1"/>
  <c r="X194" i="1"/>
  <c r="D195" i="1"/>
  <c r="G195" i="1"/>
  <c r="K195" i="1"/>
  <c r="L195" i="1"/>
  <c r="M195" i="1"/>
  <c r="N195" i="1"/>
  <c r="W195" i="1"/>
  <c r="X195" i="1"/>
  <c r="D196" i="1"/>
  <c r="G196" i="1"/>
  <c r="P196" i="1" s="1"/>
  <c r="K196" i="1"/>
  <c r="L196" i="1"/>
  <c r="M196" i="1"/>
  <c r="N196" i="1"/>
  <c r="Q196" i="1"/>
  <c r="W196" i="1"/>
  <c r="X196" i="1"/>
  <c r="D197" i="1"/>
  <c r="G197" i="1"/>
  <c r="H197" i="1"/>
  <c r="J197" i="1" s="1"/>
  <c r="K197" i="1"/>
  <c r="M197" i="1"/>
  <c r="N197" i="1"/>
  <c r="L197" i="1" s="1"/>
  <c r="P197" i="1"/>
  <c r="W197" i="1"/>
  <c r="X197" i="1"/>
  <c r="D198" i="1"/>
  <c r="G198" i="1"/>
  <c r="H198" i="1"/>
  <c r="J198" i="1" s="1"/>
  <c r="L198" i="1"/>
  <c r="M198" i="1"/>
  <c r="K198" i="1" s="1"/>
  <c r="N198" i="1"/>
  <c r="P198" i="1"/>
  <c r="W198" i="1"/>
  <c r="X198" i="1"/>
  <c r="D199" i="1"/>
  <c r="G199" i="1"/>
  <c r="H199" i="1"/>
  <c r="J199" i="1" s="1"/>
  <c r="L199" i="1"/>
  <c r="M199" i="1"/>
  <c r="K199" i="1" s="1"/>
  <c r="N199" i="1"/>
  <c r="P199" i="1"/>
  <c r="W199" i="1"/>
  <c r="X199" i="1"/>
  <c r="D200" i="1"/>
  <c r="G200" i="1"/>
  <c r="K200" i="1"/>
  <c r="L200" i="1"/>
  <c r="M200" i="1"/>
  <c r="N200" i="1"/>
  <c r="P200" i="1"/>
  <c r="W200" i="1"/>
  <c r="X200" i="1"/>
  <c r="D201" i="1"/>
  <c r="G201" i="1"/>
  <c r="M201" i="1"/>
  <c r="N201" i="1"/>
  <c r="L201" i="1" s="1"/>
  <c r="P201" i="1"/>
  <c r="W201" i="1"/>
  <c r="X201" i="1"/>
  <c r="D202" i="1"/>
  <c r="G202" i="1"/>
  <c r="K202" i="1"/>
  <c r="M202" i="1"/>
  <c r="N202" i="1"/>
  <c r="L202" i="1" s="1"/>
  <c r="W202" i="1"/>
  <c r="X202" i="1"/>
  <c r="D203" i="1"/>
  <c r="G203" i="1"/>
  <c r="P203" i="1" s="1"/>
  <c r="K203" i="1"/>
  <c r="L203" i="1"/>
  <c r="M203" i="1"/>
  <c r="N203" i="1"/>
  <c r="W203" i="1"/>
  <c r="X203" i="1"/>
  <c r="D204" i="1"/>
  <c r="G204" i="1"/>
  <c r="M204" i="1"/>
  <c r="N204" i="1"/>
  <c r="L204" i="1" s="1"/>
  <c r="W204" i="1"/>
  <c r="X204" i="1"/>
  <c r="D205" i="1"/>
  <c r="G205" i="1"/>
  <c r="H206" i="1" s="1"/>
  <c r="K205" i="1"/>
  <c r="L205" i="1"/>
  <c r="M205" i="1"/>
  <c r="N205" i="1"/>
  <c r="P205" i="1"/>
  <c r="W205" i="1"/>
  <c r="X205" i="1"/>
  <c r="D206" i="1"/>
  <c r="G206" i="1"/>
  <c r="P206" i="1" s="1"/>
  <c r="J206" i="1"/>
  <c r="L206" i="1"/>
  <c r="M206" i="1"/>
  <c r="N206" i="1"/>
  <c r="W206" i="1"/>
  <c r="X206" i="1"/>
  <c r="D207" i="1"/>
  <c r="G207" i="1"/>
  <c r="H207" i="1" s="1"/>
  <c r="J207" i="1" s="1"/>
  <c r="L207" i="1"/>
  <c r="M207" i="1"/>
  <c r="K207" i="1" s="1"/>
  <c r="N207" i="1"/>
  <c r="W207" i="1"/>
  <c r="X207" i="1"/>
  <c r="D208" i="1"/>
  <c r="G208" i="1"/>
  <c r="P208" i="1" s="1"/>
  <c r="H208" i="1"/>
  <c r="J208" i="1" s="1"/>
  <c r="K208" i="1"/>
  <c r="L208" i="1"/>
  <c r="M208" i="1"/>
  <c r="N208" i="1"/>
  <c r="W208" i="1"/>
  <c r="X208" i="1"/>
  <c r="D209" i="1"/>
  <c r="G209" i="1"/>
  <c r="H209" i="1" s="1"/>
  <c r="J209" i="1" s="1"/>
  <c r="M209" i="1"/>
  <c r="N209" i="1"/>
  <c r="L209" i="1" s="1"/>
  <c r="P209" i="1"/>
  <c r="Q208" i="1" s="1"/>
  <c r="W209" i="1"/>
  <c r="X209" i="1"/>
  <c r="D210" i="1"/>
  <c r="G210" i="1"/>
  <c r="H210" i="1"/>
  <c r="J210" i="1"/>
  <c r="M210" i="1"/>
  <c r="K210" i="1" s="1"/>
  <c r="N210" i="1"/>
  <c r="L210" i="1" s="1"/>
  <c r="P210" i="1"/>
  <c r="W210" i="1"/>
  <c r="X210" i="1"/>
  <c r="D211" i="1"/>
  <c r="G211" i="1"/>
  <c r="K211" i="1"/>
  <c r="M211" i="1"/>
  <c r="N211" i="1"/>
  <c r="L211" i="1" s="1"/>
  <c r="W211" i="1"/>
  <c r="X211" i="1"/>
  <c r="D212" i="1"/>
  <c r="G212" i="1"/>
  <c r="H212" i="1" s="1"/>
  <c r="J212" i="1" s="1"/>
  <c r="K212" i="1"/>
  <c r="L212" i="1"/>
  <c r="M212" i="1"/>
  <c r="N212" i="1"/>
  <c r="P212" i="1"/>
  <c r="W212" i="1"/>
  <c r="X212" i="1"/>
  <c r="D213" i="1"/>
  <c r="G213" i="1"/>
  <c r="H213" i="1"/>
  <c r="J213" i="1" s="1"/>
  <c r="K213" i="1"/>
  <c r="M213" i="1"/>
  <c r="N213" i="1"/>
  <c r="L213" i="1" s="1"/>
  <c r="P213" i="1"/>
  <c r="W213" i="1"/>
  <c r="X213" i="1"/>
  <c r="D214" i="1"/>
  <c r="G214" i="1"/>
  <c r="H214" i="1"/>
  <c r="J214" i="1" s="1"/>
  <c r="L214" i="1"/>
  <c r="M214" i="1"/>
  <c r="N214" i="1"/>
  <c r="P214" i="1"/>
  <c r="W214" i="1"/>
  <c r="X214" i="1"/>
  <c r="D215" i="1"/>
  <c r="G215" i="1"/>
  <c r="H215" i="1"/>
  <c r="J215" i="1"/>
  <c r="L215" i="1"/>
  <c r="M215" i="1"/>
  <c r="K215" i="1" s="1"/>
  <c r="N215" i="1"/>
  <c r="P215" i="1"/>
  <c r="W215" i="1"/>
  <c r="X215" i="1"/>
  <c r="D216" i="1"/>
  <c r="G216" i="1"/>
  <c r="K216" i="1"/>
  <c r="L216" i="1"/>
  <c r="M216" i="1"/>
  <c r="N216" i="1"/>
  <c r="P216" i="1"/>
  <c r="Q215" i="1" s="1"/>
  <c r="Q216" i="1"/>
  <c r="W216" i="1"/>
  <c r="X216" i="1"/>
  <c r="D217" i="1"/>
  <c r="G217" i="1"/>
  <c r="M217" i="1"/>
  <c r="N217" i="1"/>
  <c r="L217" i="1" s="1"/>
  <c r="P217" i="1"/>
  <c r="W217" i="1"/>
  <c r="X217" i="1"/>
  <c r="D218" i="1"/>
  <c r="G218" i="1"/>
  <c r="K218" i="1"/>
  <c r="M218" i="1"/>
  <c r="N218" i="1"/>
  <c r="L218" i="1" s="1"/>
  <c r="W218" i="1"/>
  <c r="X218" i="1"/>
  <c r="D219" i="1"/>
  <c r="G219" i="1"/>
  <c r="P219" i="1" s="1"/>
  <c r="K219" i="1"/>
  <c r="L219" i="1"/>
  <c r="M219" i="1"/>
  <c r="N219" i="1"/>
  <c r="W219" i="1"/>
  <c r="X219" i="1"/>
  <c r="D220" i="1"/>
  <c r="G220" i="1"/>
  <c r="H220" i="1" s="1"/>
  <c r="J220" i="1" s="1"/>
  <c r="K220" i="1"/>
  <c r="M220" i="1"/>
  <c r="N220" i="1"/>
  <c r="L220" i="1" s="1"/>
  <c r="P220" i="1"/>
  <c r="W220" i="1"/>
  <c r="X220" i="1"/>
  <c r="D221" i="1"/>
  <c r="G221" i="1"/>
  <c r="K221" i="1"/>
  <c r="L221" i="1"/>
  <c r="M221" i="1"/>
  <c r="N221" i="1"/>
  <c r="W221" i="1"/>
  <c r="X221" i="1"/>
  <c r="D222" i="1"/>
  <c r="G222" i="1"/>
  <c r="P222" i="1" s="1"/>
  <c r="L222" i="1"/>
  <c r="M222" i="1"/>
  <c r="N222" i="1"/>
  <c r="W222" i="1"/>
  <c r="X222" i="1"/>
  <c r="D223" i="1"/>
  <c r="G223" i="1"/>
  <c r="H223" i="1"/>
  <c r="J223" i="1" s="1"/>
  <c r="L223" i="1"/>
  <c r="M223" i="1"/>
  <c r="K223" i="1" s="1"/>
  <c r="N223" i="1"/>
  <c r="P223" i="1"/>
  <c r="W223" i="1"/>
  <c r="X223" i="1"/>
  <c r="D224" i="1"/>
  <c r="G224" i="1"/>
  <c r="K224" i="1"/>
  <c r="L224" i="1"/>
  <c r="M224" i="1"/>
  <c r="N224" i="1"/>
  <c r="W224" i="1"/>
  <c r="X224" i="1"/>
  <c r="D225" i="1"/>
  <c r="G225" i="1"/>
  <c r="M225" i="1"/>
  <c r="N225" i="1"/>
  <c r="L225" i="1" s="1"/>
  <c r="W225" i="1"/>
  <c r="X225" i="1"/>
  <c r="D226" i="1"/>
  <c r="G226" i="1"/>
  <c r="P226" i="1" s="1"/>
  <c r="H226" i="1"/>
  <c r="J226" i="1" s="1"/>
  <c r="M226" i="1"/>
  <c r="N226" i="1"/>
  <c r="L226" i="1" s="1"/>
  <c r="W226" i="1"/>
  <c r="X226" i="1"/>
  <c r="D227" i="1"/>
  <c r="G227" i="1"/>
  <c r="P227" i="1" s="1"/>
  <c r="H227" i="1"/>
  <c r="J227" i="1" s="1"/>
  <c r="K227" i="1"/>
  <c r="L227" i="1"/>
  <c r="M227" i="1"/>
  <c r="N227" i="1"/>
  <c r="W227" i="1"/>
  <c r="X227" i="1"/>
  <c r="D228" i="1"/>
  <c r="G228" i="1"/>
  <c r="H229" i="1" s="1"/>
  <c r="J229" i="1" s="1"/>
  <c r="H228" i="1"/>
  <c r="J228" i="1" s="1"/>
  <c r="K228" i="1"/>
  <c r="M228" i="1"/>
  <c r="N228" i="1"/>
  <c r="L228" i="1" s="1"/>
  <c r="W228" i="1"/>
  <c r="X228" i="1"/>
  <c r="D229" i="1"/>
  <c r="G229" i="1"/>
  <c r="M229" i="1"/>
  <c r="K229" i="1" s="1"/>
  <c r="N229" i="1"/>
  <c r="L229" i="1" s="1"/>
  <c r="P229" i="1"/>
  <c r="W229" i="1"/>
  <c r="X229" i="1"/>
  <c r="D230" i="1"/>
  <c r="G230" i="1"/>
  <c r="H230" i="1"/>
  <c r="J230" i="1"/>
  <c r="K230" i="1"/>
  <c r="L230" i="1"/>
  <c r="M230" i="1"/>
  <c r="N230" i="1"/>
  <c r="P230" i="1"/>
  <c r="W230" i="1"/>
  <c r="X230" i="1"/>
  <c r="D231" i="1"/>
  <c r="G231" i="1"/>
  <c r="H231" i="1" s="1"/>
  <c r="J231" i="1" s="1"/>
  <c r="L231" i="1"/>
  <c r="M231" i="1"/>
  <c r="K231" i="1" s="1"/>
  <c r="N231" i="1"/>
  <c r="W231" i="1"/>
  <c r="X231" i="1"/>
  <c r="D232" i="1"/>
  <c r="G232" i="1"/>
  <c r="H233" i="1" s="1"/>
  <c r="J233" i="1" s="1"/>
  <c r="K232" i="1"/>
  <c r="L232" i="1"/>
  <c r="M232" i="1"/>
  <c r="N232" i="1"/>
  <c r="P232" i="1"/>
  <c r="W232" i="1"/>
  <c r="X232" i="1"/>
  <c r="D233" i="1"/>
  <c r="G233" i="1"/>
  <c r="M233" i="1"/>
  <c r="N233" i="1"/>
  <c r="L233" i="1" s="1"/>
  <c r="P233" i="1"/>
  <c r="W233" i="1"/>
  <c r="X233" i="1"/>
  <c r="D234" i="1"/>
  <c r="G234" i="1"/>
  <c r="P234" i="1" s="1"/>
  <c r="Q233" i="1" s="1"/>
  <c r="H234" i="1"/>
  <c r="J234" i="1" s="1"/>
  <c r="M234" i="1"/>
  <c r="N234" i="1"/>
  <c r="L234" i="1" s="1"/>
  <c r="W234" i="1"/>
  <c r="X234" i="1"/>
  <c r="D235" i="1"/>
  <c r="G235" i="1"/>
  <c r="P235" i="1" s="1"/>
  <c r="H235" i="1"/>
  <c r="J235" i="1" s="1"/>
  <c r="K235" i="1"/>
  <c r="L235" i="1"/>
  <c r="M235" i="1"/>
  <c r="N235" i="1"/>
  <c r="W235" i="1"/>
  <c r="X235" i="1"/>
  <c r="D236" i="1"/>
  <c r="G236" i="1"/>
  <c r="M236" i="1"/>
  <c r="N236" i="1"/>
  <c r="L236" i="1" s="1"/>
  <c r="W236" i="1"/>
  <c r="X236" i="1"/>
  <c r="D237" i="1"/>
  <c r="G237" i="1"/>
  <c r="K237" i="1"/>
  <c r="L237" i="1"/>
  <c r="M237" i="1"/>
  <c r="N237" i="1"/>
  <c r="W237" i="1"/>
  <c r="X237" i="1"/>
  <c r="D238" i="1"/>
  <c r="G238" i="1"/>
  <c r="P238" i="1" s="1"/>
  <c r="H238" i="1"/>
  <c r="J238" i="1" s="1"/>
  <c r="M238" i="1"/>
  <c r="K238" i="1" s="1"/>
  <c r="N238" i="1"/>
  <c r="L238" i="1" s="1"/>
  <c r="W238" i="1"/>
  <c r="X238" i="1"/>
  <c r="D239" i="1"/>
  <c r="G239" i="1"/>
  <c r="H239" i="1" s="1"/>
  <c r="J239" i="1" s="1"/>
  <c r="M239" i="1"/>
  <c r="N239" i="1"/>
  <c r="L239" i="1" s="1"/>
  <c r="P239" i="1"/>
  <c r="Q239" i="1"/>
  <c r="W239" i="1"/>
  <c r="X239" i="1"/>
  <c r="D240" i="1"/>
  <c r="G240" i="1"/>
  <c r="L240" i="1"/>
  <c r="M240" i="1"/>
  <c r="N240" i="1"/>
  <c r="P240" i="1"/>
  <c r="W240" i="1"/>
  <c r="X240" i="1"/>
  <c r="D241" i="1"/>
  <c r="G241" i="1"/>
  <c r="H242" i="1" s="1"/>
  <c r="J242" i="1" s="1"/>
  <c r="H241" i="1"/>
  <c r="J241" i="1" s="1"/>
  <c r="K241" i="1"/>
  <c r="L241" i="1"/>
  <c r="M241" i="1"/>
  <c r="N241" i="1"/>
  <c r="W241" i="1"/>
  <c r="X241" i="1"/>
  <c r="D242" i="1"/>
  <c r="G242" i="1"/>
  <c r="P242" i="1" s="1"/>
  <c r="M242" i="1"/>
  <c r="N242" i="1"/>
  <c r="L242" i="1" s="1"/>
  <c r="W242" i="1"/>
  <c r="X242" i="1"/>
  <c r="D243" i="1"/>
  <c r="G243" i="1"/>
  <c r="H243" i="1"/>
  <c r="J243" i="1" s="1"/>
  <c r="L243" i="1"/>
  <c r="M243" i="1"/>
  <c r="K243" i="1" s="1"/>
  <c r="N243" i="1"/>
  <c r="P243" i="1"/>
  <c r="W243" i="1"/>
  <c r="X243" i="1"/>
  <c r="D244" i="1"/>
  <c r="G244" i="1"/>
  <c r="H244" i="1"/>
  <c r="J244" i="1"/>
  <c r="L244" i="1"/>
  <c r="M244" i="1"/>
  <c r="K244" i="1" s="1"/>
  <c r="N244" i="1"/>
  <c r="P244" i="1"/>
  <c r="W244" i="1"/>
  <c r="X244" i="1"/>
  <c r="D245" i="1"/>
  <c r="G245" i="1"/>
  <c r="M245" i="1"/>
  <c r="N245" i="1"/>
  <c r="L245" i="1" s="1"/>
  <c r="W245" i="1"/>
  <c r="X245" i="1"/>
  <c r="D246" i="1"/>
  <c r="G246" i="1"/>
  <c r="M246" i="1"/>
  <c r="N246" i="1"/>
  <c r="L246" i="1" s="1"/>
  <c r="P246" i="1"/>
  <c r="W246" i="1"/>
  <c r="X246" i="1"/>
  <c r="D247" i="1"/>
  <c r="G247" i="1"/>
  <c r="K247" i="1"/>
  <c r="M247" i="1"/>
  <c r="N247" i="1"/>
  <c r="L247" i="1" s="1"/>
  <c r="W247" i="1"/>
  <c r="X247" i="1"/>
  <c r="D248" i="1"/>
  <c r="G248" i="1"/>
  <c r="M248" i="1"/>
  <c r="K248" i="1" s="1"/>
  <c r="N248" i="1"/>
  <c r="L248" i="1" s="1"/>
  <c r="W248" i="1"/>
  <c r="X248" i="1"/>
  <c r="D249" i="1"/>
  <c r="G249" i="1"/>
  <c r="P249" i="1" s="1"/>
  <c r="K249" i="1"/>
  <c r="M249" i="1"/>
  <c r="N249" i="1"/>
  <c r="L249" i="1" s="1"/>
  <c r="Q249" i="1"/>
  <c r="W249" i="1"/>
  <c r="X249" i="1"/>
  <c r="D250" i="1"/>
  <c r="G250" i="1"/>
  <c r="H250" i="1"/>
  <c r="J250" i="1" s="1"/>
  <c r="K250" i="1"/>
  <c r="L250" i="1"/>
  <c r="M250" i="1"/>
  <c r="N250" i="1"/>
  <c r="P250" i="1"/>
  <c r="W250" i="1"/>
  <c r="X250" i="1"/>
  <c r="D251" i="1"/>
  <c r="G251" i="1"/>
  <c r="H251" i="1"/>
  <c r="J251" i="1"/>
  <c r="K251" i="1"/>
  <c r="M251" i="1"/>
  <c r="N251" i="1"/>
  <c r="L251" i="1" s="1"/>
  <c r="P251" i="1"/>
  <c r="W251" i="1"/>
  <c r="X251" i="1"/>
  <c r="D252" i="1"/>
  <c r="G252" i="1"/>
  <c r="H252" i="1"/>
  <c r="J252" i="1"/>
  <c r="K252" i="1"/>
  <c r="L252" i="1"/>
  <c r="M252" i="1"/>
  <c r="N252" i="1"/>
  <c r="P252" i="1"/>
  <c r="W252" i="1"/>
  <c r="X252" i="1"/>
  <c r="D253" i="1"/>
  <c r="G253" i="1"/>
  <c r="H253" i="1"/>
  <c r="J253" i="1"/>
  <c r="L253" i="1"/>
  <c r="M253" i="1"/>
  <c r="N253" i="1"/>
  <c r="P253" i="1"/>
  <c r="W253" i="1"/>
  <c r="X253" i="1"/>
  <c r="D254" i="1"/>
  <c r="G254" i="1"/>
  <c r="K254" i="1"/>
  <c r="L254" i="1"/>
  <c r="M254" i="1"/>
  <c r="N254" i="1"/>
  <c r="W254" i="1"/>
  <c r="X254" i="1"/>
  <c r="D255" i="1"/>
  <c r="G255" i="1"/>
  <c r="H255" i="1" s="1"/>
  <c r="J255" i="1" s="1"/>
  <c r="L255" i="1"/>
  <c r="M255" i="1"/>
  <c r="N255" i="1"/>
  <c r="W255" i="1"/>
  <c r="X255" i="1"/>
  <c r="D256" i="1"/>
  <c r="G256" i="1"/>
  <c r="K256" i="1"/>
  <c r="M256" i="1"/>
  <c r="N256" i="1"/>
  <c r="L256" i="1" s="1"/>
  <c r="W256" i="1"/>
  <c r="X256" i="1"/>
  <c r="D257" i="1"/>
  <c r="G257" i="1"/>
  <c r="K257" i="1"/>
  <c r="L257" i="1"/>
  <c r="M257" i="1"/>
  <c r="N257" i="1"/>
  <c r="W257" i="1"/>
  <c r="X257" i="1"/>
  <c r="D258" i="1"/>
  <c r="G258" i="1"/>
  <c r="P258" i="1" s="1"/>
  <c r="L258" i="1"/>
  <c r="M258" i="1"/>
  <c r="N258" i="1"/>
  <c r="W258" i="1"/>
  <c r="X258" i="1"/>
  <c r="D259" i="1"/>
  <c r="G259" i="1"/>
  <c r="H259" i="1"/>
  <c r="J259" i="1" s="1"/>
  <c r="K259" i="1"/>
  <c r="M259" i="1"/>
  <c r="N259" i="1"/>
  <c r="L259" i="1" s="1"/>
  <c r="P259" i="1"/>
  <c r="W259" i="1"/>
  <c r="X259" i="1"/>
  <c r="D260" i="1"/>
  <c r="G260" i="1"/>
  <c r="H260" i="1"/>
  <c r="J260" i="1" s="1"/>
  <c r="L260" i="1"/>
  <c r="M260" i="1"/>
  <c r="K260" i="1" s="1"/>
  <c r="N260" i="1"/>
  <c r="P260" i="1"/>
  <c r="W260" i="1"/>
  <c r="X260" i="1"/>
  <c r="D261" i="1"/>
  <c r="G261" i="1"/>
  <c r="M261" i="1"/>
  <c r="N261" i="1"/>
  <c r="L261" i="1" s="1"/>
  <c r="W261" i="1"/>
  <c r="X261" i="1"/>
  <c r="D262" i="1"/>
  <c r="G262" i="1"/>
  <c r="L262" i="1"/>
  <c r="M262" i="1"/>
  <c r="N262" i="1"/>
  <c r="P262" i="1"/>
  <c r="W262" i="1"/>
  <c r="X262" i="1"/>
  <c r="D263" i="1"/>
  <c r="G263" i="1"/>
  <c r="M263" i="1"/>
  <c r="N263" i="1"/>
  <c r="L263" i="1" s="1"/>
  <c r="W263" i="1"/>
  <c r="X263" i="1"/>
  <c r="D264" i="1"/>
  <c r="G264" i="1"/>
  <c r="P264" i="1" s="1"/>
  <c r="M264" i="1"/>
  <c r="K264" i="1" s="1"/>
  <c r="N264" i="1"/>
  <c r="L264" i="1" s="1"/>
  <c r="W264" i="1"/>
  <c r="X264" i="1"/>
  <c r="D265" i="1"/>
  <c r="G265" i="1"/>
  <c r="P265" i="1" s="1"/>
  <c r="H265" i="1"/>
  <c r="J265" i="1" s="1"/>
  <c r="K265" i="1"/>
  <c r="M265" i="1"/>
  <c r="N265" i="1"/>
  <c r="L265" i="1" s="1"/>
  <c r="W265" i="1"/>
  <c r="X265" i="1"/>
  <c r="D266" i="1"/>
  <c r="G266" i="1"/>
  <c r="H266" i="1"/>
  <c r="J266" i="1" s="1"/>
  <c r="K266" i="1"/>
  <c r="L266" i="1"/>
  <c r="M266" i="1"/>
  <c r="N266" i="1"/>
  <c r="P266" i="1"/>
  <c r="Q265" i="1" s="1"/>
  <c r="W266" i="1"/>
  <c r="X266" i="1"/>
  <c r="D267" i="1"/>
  <c r="G267" i="1"/>
  <c r="H267" i="1"/>
  <c r="J267" i="1"/>
  <c r="M267" i="1"/>
  <c r="K267" i="1" s="1"/>
  <c r="N267" i="1"/>
  <c r="L267" i="1" s="1"/>
  <c r="P267" i="1"/>
  <c r="W267" i="1"/>
  <c r="X267" i="1"/>
  <c r="D268" i="1"/>
  <c r="G268" i="1"/>
  <c r="H268" i="1"/>
  <c r="J268" i="1"/>
  <c r="K268" i="1"/>
  <c r="L268" i="1"/>
  <c r="M268" i="1"/>
  <c r="N268" i="1"/>
  <c r="P268" i="1"/>
  <c r="W268" i="1"/>
  <c r="X268" i="1"/>
  <c r="D269" i="1"/>
  <c r="G269" i="1"/>
  <c r="H269" i="1"/>
  <c r="J269" i="1"/>
  <c r="L269" i="1"/>
  <c r="M269" i="1"/>
  <c r="N269" i="1"/>
  <c r="P269" i="1"/>
  <c r="W269" i="1"/>
  <c r="X269" i="1"/>
  <c r="D270" i="1"/>
  <c r="G270" i="1"/>
  <c r="H270" i="1"/>
  <c r="J270" i="1"/>
  <c r="K270" i="1"/>
  <c r="M270" i="1"/>
  <c r="N270" i="1"/>
  <c r="L270" i="1" s="1"/>
  <c r="P270" i="1"/>
  <c r="Q269" i="1" s="1"/>
  <c r="W270" i="1"/>
  <c r="X270" i="1"/>
  <c r="D271" i="1"/>
  <c r="G271" i="1"/>
  <c r="H271" i="1" s="1"/>
  <c r="J271" i="1" s="1"/>
  <c r="K271" i="1"/>
  <c r="L271" i="1"/>
  <c r="M271" i="1"/>
  <c r="N271" i="1"/>
  <c r="W271" i="1"/>
  <c r="X271" i="1"/>
  <c r="D272" i="1"/>
  <c r="G272" i="1"/>
  <c r="H272" i="1" s="1"/>
  <c r="J272" i="1" s="1"/>
  <c r="K272" i="1"/>
  <c r="M272" i="1"/>
  <c r="N272" i="1"/>
  <c r="L272" i="1" s="1"/>
  <c r="P272" i="1"/>
  <c r="W272" i="1"/>
  <c r="X272" i="1"/>
  <c r="D273" i="1"/>
  <c r="G273" i="1"/>
  <c r="P273" i="1" s="1"/>
  <c r="K273" i="1"/>
  <c r="L273" i="1"/>
  <c r="M273" i="1"/>
  <c r="N273" i="1"/>
  <c r="W273" i="1"/>
  <c r="X273" i="1"/>
  <c r="D274" i="1"/>
  <c r="G274" i="1"/>
  <c r="K274" i="1"/>
  <c r="M274" i="1"/>
  <c r="N274" i="1"/>
  <c r="L274" i="1" s="1"/>
  <c r="W274" i="1"/>
  <c r="X274" i="1"/>
  <c r="D275" i="1"/>
  <c r="G275" i="1"/>
  <c r="H275" i="1"/>
  <c r="J275" i="1" s="1"/>
  <c r="L275" i="1"/>
  <c r="M275" i="1"/>
  <c r="K275" i="1" s="1"/>
  <c r="N275" i="1"/>
  <c r="P275" i="1"/>
  <c r="W275" i="1"/>
  <c r="X275" i="1"/>
  <c r="D276" i="1"/>
  <c r="G276" i="1"/>
  <c r="P276" i="1" s="1"/>
  <c r="H276" i="1"/>
  <c r="J276" i="1"/>
  <c r="K276" i="1"/>
  <c r="L276" i="1"/>
  <c r="M276" i="1"/>
  <c r="N276" i="1"/>
  <c r="W276" i="1"/>
  <c r="X276" i="1"/>
  <c r="D277" i="1"/>
  <c r="G277" i="1"/>
  <c r="P277" i="1" s="1"/>
  <c r="L277" i="1"/>
  <c r="M277" i="1"/>
  <c r="N277" i="1"/>
  <c r="W277" i="1"/>
  <c r="X277" i="1"/>
  <c r="D278" i="1"/>
  <c r="G278" i="1"/>
  <c r="L278" i="1"/>
  <c r="M278" i="1"/>
  <c r="N278" i="1"/>
  <c r="P278" i="1"/>
  <c r="W278" i="1"/>
  <c r="X278" i="1"/>
  <c r="D279" i="1"/>
  <c r="G279" i="1"/>
  <c r="K279" i="1"/>
  <c r="M279" i="1"/>
  <c r="N279" i="1"/>
  <c r="L279" i="1" s="1"/>
  <c r="W279" i="1"/>
  <c r="X279" i="1"/>
  <c r="D280" i="1"/>
  <c r="G280" i="1"/>
  <c r="P280" i="1" s="1"/>
  <c r="K280" i="1"/>
  <c r="M280" i="1"/>
  <c r="N280" i="1"/>
  <c r="L280" i="1" s="1"/>
  <c r="W280" i="1"/>
  <c r="X280" i="1"/>
  <c r="D281" i="1"/>
  <c r="G281" i="1"/>
  <c r="H281" i="1" s="1"/>
  <c r="J281" i="1" s="1"/>
  <c r="M281" i="1"/>
  <c r="N281" i="1"/>
  <c r="L281" i="1" s="1"/>
  <c r="P281" i="1"/>
  <c r="W281" i="1"/>
  <c r="X281" i="1"/>
  <c r="D282" i="1"/>
  <c r="G282" i="1"/>
  <c r="H283" i="1" s="1"/>
  <c r="J283" i="1" s="1"/>
  <c r="H282" i="1"/>
  <c r="J282" i="1" s="1"/>
  <c r="K282" i="1"/>
  <c r="L282" i="1"/>
  <c r="M282" i="1"/>
  <c r="N282" i="1"/>
  <c r="P282" i="1"/>
  <c r="W282" i="1"/>
  <c r="X282" i="1"/>
  <c r="D283" i="1"/>
  <c r="G283" i="1"/>
  <c r="P283" i="1" s="1"/>
  <c r="K283" i="1"/>
  <c r="L283" i="1"/>
  <c r="M283" i="1"/>
  <c r="N283" i="1"/>
  <c r="W283" i="1"/>
  <c r="X283" i="1"/>
  <c r="D284" i="1"/>
  <c r="G284" i="1"/>
  <c r="H284" i="1"/>
  <c r="J284" i="1" s="1"/>
  <c r="M284" i="1"/>
  <c r="N284" i="1"/>
  <c r="L284" i="1" s="1"/>
  <c r="P284" i="1"/>
  <c r="W284" i="1"/>
  <c r="X284" i="1"/>
  <c r="D285" i="1"/>
  <c r="G285" i="1"/>
  <c r="H285" i="1"/>
  <c r="J285" i="1"/>
  <c r="L285" i="1"/>
  <c r="M285" i="1"/>
  <c r="K285" i="1" s="1"/>
  <c r="N285" i="1"/>
  <c r="P285" i="1"/>
  <c r="W285" i="1"/>
  <c r="X285" i="1"/>
  <c r="D286" i="1"/>
  <c r="G286" i="1"/>
  <c r="K286" i="1"/>
  <c r="L286" i="1"/>
  <c r="M286" i="1"/>
  <c r="N286" i="1"/>
  <c r="W286" i="1"/>
  <c r="X286" i="1"/>
  <c r="D287" i="1"/>
  <c r="G287" i="1"/>
  <c r="K287" i="1"/>
  <c r="M287" i="1"/>
  <c r="N287" i="1"/>
  <c r="L287" i="1" s="1"/>
  <c r="P287" i="1"/>
  <c r="Q287" i="1" s="1"/>
  <c r="W287" i="1"/>
  <c r="X287" i="1"/>
  <c r="D288" i="1"/>
  <c r="G288" i="1"/>
  <c r="H288" i="1"/>
  <c r="J288" i="1"/>
  <c r="K288" i="1"/>
  <c r="M288" i="1"/>
  <c r="N288" i="1"/>
  <c r="L288" i="1" s="1"/>
  <c r="P288" i="1"/>
  <c r="W288" i="1"/>
  <c r="X288" i="1"/>
  <c r="D289" i="1"/>
  <c r="G289" i="1"/>
  <c r="P289" i="1" s="1"/>
  <c r="Q288" i="1" s="1"/>
  <c r="H289" i="1"/>
  <c r="J289" i="1" s="1"/>
  <c r="K289" i="1"/>
  <c r="L289" i="1"/>
  <c r="M289" i="1"/>
  <c r="N289" i="1"/>
  <c r="W289" i="1"/>
  <c r="X289" i="1"/>
  <c r="D290" i="1"/>
  <c r="G290" i="1"/>
  <c r="L290" i="1"/>
  <c r="M290" i="1"/>
  <c r="K290" i="1" s="1"/>
  <c r="N290" i="1"/>
  <c r="W290" i="1"/>
  <c r="X290" i="1"/>
  <c r="G291" i="1"/>
  <c r="K291" i="1"/>
  <c r="L291" i="1"/>
  <c r="M291" i="1"/>
  <c r="N291" i="1"/>
  <c r="P291" i="1"/>
  <c r="W291" i="1"/>
  <c r="G292" i="1"/>
  <c r="P292" i="1" s="1"/>
  <c r="K292" i="1"/>
  <c r="L292" i="1"/>
  <c r="M292" i="1"/>
  <c r="N292" i="1"/>
  <c r="W292" i="1"/>
  <c r="G293" i="1"/>
  <c r="P293" i="1" s="1"/>
  <c r="K293" i="1"/>
  <c r="L293" i="1"/>
  <c r="M293" i="1"/>
  <c r="N293" i="1"/>
  <c r="W293" i="1"/>
  <c r="G294" i="1"/>
  <c r="M294" i="1"/>
  <c r="K294" i="1" s="1"/>
  <c r="N294" i="1"/>
  <c r="L294" i="1" s="1"/>
  <c r="P294" i="1"/>
  <c r="W294" i="1"/>
  <c r="G295" i="1"/>
  <c r="K295" i="1"/>
  <c r="L295" i="1"/>
  <c r="M295" i="1"/>
  <c r="N295" i="1"/>
  <c r="P295" i="1"/>
  <c r="W295" i="1"/>
  <c r="G296" i="1"/>
  <c r="P296" i="1" s="1"/>
  <c r="K296" i="1"/>
  <c r="L296" i="1"/>
  <c r="M296" i="1"/>
  <c r="N296" i="1"/>
  <c r="W296" i="1"/>
  <c r="G297" i="1"/>
  <c r="P297" i="1" s="1"/>
  <c r="K297" i="1"/>
  <c r="M297" i="1"/>
  <c r="N297" i="1"/>
  <c r="L297" i="1" s="1"/>
  <c r="W297" i="1"/>
  <c r="G298" i="1"/>
  <c r="K298" i="1"/>
  <c r="M298" i="1"/>
  <c r="N298" i="1"/>
  <c r="L298" i="1" s="1"/>
  <c r="P298" i="1"/>
  <c r="W298" i="1"/>
  <c r="G299" i="1"/>
  <c r="K299" i="1"/>
  <c r="L299" i="1"/>
  <c r="M299" i="1"/>
  <c r="N299" i="1"/>
  <c r="P299" i="1"/>
  <c r="W299" i="1"/>
  <c r="G300" i="1"/>
  <c r="P300" i="1" s="1"/>
  <c r="L300" i="1"/>
  <c r="M300" i="1"/>
  <c r="K300" i="1" s="1"/>
  <c r="N300" i="1"/>
  <c r="W300" i="1"/>
  <c r="G301" i="1"/>
  <c r="K301" i="1"/>
  <c r="M301" i="1"/>
  <c r="N301" i="1"/>
  <c r="L301" i="1" s="1"/>
  <c r="P301" i="1"/>
  <c r="W301" i="1"/>
  <c r="G302" i="1"/>
  <c r="M302" i="1"/>
  <c r="K302" i="1" s="1"/>
  <c r="N302" i="1"/>
  <c r="L302" i="1" s="1"/>
  <c r="P302" i="1"/>
  <c r="Q301" i="1" s="1"/>
  <c r="W302" i="1"/>
  <c r="G303" i="1"/>
  <c r="K303" i="1"/>
  <c r="L303" i="1"/>
  <c r="M303" i="1"/>
  <c r="N303" i="1"/>
  <c r="P303" i="1"/>
  <c r="W303" i="1"/>
  <c r="G304" i="1"/>
  <c r="P304" i="1" s="1"/>
  <c r="L304" i="1"/>
  <c r="M304" i="1"/>
  <c r="K304" i="1" s="1"/>
  <c r="N304" i="1"/>
  <c r="W304" i="1"/>
  <c r="G305" i="1"/>
  <c r="P305" i="1" s="1"/>
  <c r="K305" i="1"/>
  <c r="M305" i="1"/>
  <c r="N305" i="1"/>
  <c r="L305" i="1" s="1"/>
  <c r="W305" i="1"/>
  <c r="G306" i="1"/>
  <c r="K306" i="1"/>
  <c r="M306" i="1"/>
  <c r="N306" i="1"/>
  <c r="L306" i="1" s="1"/>
  <c r="P306" i="1"/>
  <c r="W306" i="1"/>
  <c r="G307" i="1"/>
  <c r="K307" i="1"/>
  <c r="L307" i="1"/>
  <c r="M307" i="1"/>
  <c r="N307" i="1"/>
  <c r="P307" i="1"/>
  <c r="Q307" i="1"/>
  <c r="G308" i="1"/>
  <c r="P308" i="1" s="1"/>
  <c r="K308" i="1"/>
  <c r="M308" i="1"/>
  <c r="N308" i="1"/>
  <c r="L308" i="1" s="1"/>
  <c r="W308" i="1"/>
  <c r="G309" i="1"/>
  <c r="P309" i="1" s="1"/>
  <c r="K309" i="1"/>
  <c r="M309" i="1"/>
  <c r="N309" i="1"/>
  <c r="L309" i="1" s="1"/>
  <c r="G310" i="1"/>
  <c r="P310" i="1" s="1"/>
  <c r="L310" i="1"/>
  <c r="M310" i="1"/>
  <c r="K310" i="1" s="1"/>
  <c r="N310" i="1"/>
  <c r="W310" i="1"/>
  <c r="G311" i="1"/>
  <c r="M311" i="1"/>
  <c r="K311" i="1" s="1"/>
  <c r="N311" i="1"/>
  <c r="L311" i="1" s="1"/>
  <c r="P311" i="1"/>
  <c r="W311" i="1"/>
  <c r="G312" i="1"/>
  <c r="P312" i="1" s="1"/>
  <c r="Q311" i="1" s="1"/>
  <c r="K312" i="1"/>
  <c r="M312" i="1"/>
  <c r="N312" i="1"/>
  <c r="L312" i="1" s="1"/>
  <c r="W312" i="1"/>
  <c r="G313" i="1"/>
  <c r="P313" i="1" s="1"/>
  <c r="L313" i="1"/>
  <c r="M313" i="1"/>
  <c r="K313" i="1" s="1"/>
  <c r="N313" i="1"/>
  <c r="W313" i="1"/>
  <c r="G314" i="1"/>
  <c r="P314" i="1" s="1"/>
  <c r="K314" i="1"/>
  <c r="L314" i="1"/>
  <c r="M314" i="1"/>
  <c r="N314" i="1"/>
  <c r="Q314" i="1"/>
  <c r="W314" i="1"/>
  <c r="G315" i="1"/>
  <c r="M315" i="1"/>
  <c r="K315" i="1" s="1"/>
  <c r="N315" i="1"/>
  <c r="L315" i="1" s="1"/>
  <c r="P315" i="1"/>
  <c r="Q315" i="1"/>
  <c r="W315" i="1"/>
  <c r="G316" i="1"/>
  <c r="P316" i="1" s="1"/>
  <c r="M316" i="1"/>
  <c r="K316" i="1" s="1"/>
  <c r="N316" i="1"/>
  <c r="L316" i="1" s="1"/>
  <c r="W316" i="1"/>
  <c r="G317" i="1"/>
  <c r="M317" i="1"/>
  <c r="K317" i="1" s="1"/>
  <c r="N317" i="1"/>
  <c r="L317" i="1" s="1"/>
  <c r="P317" i="1"/>
  <c r="W317" i="1"/>
  <c r="G318" i="1"/>
  <c r="P318" i="1" s="1"/>
  <c r="L318" i="1"/>
  <c r="M318" i="1"/>
  <c r="K318" i="1" s="1"/>
  <c r="N318" i="1"/>
  <c r="W318" i="1"/>
  <c r="G319" i="1"/>
  <c r="M319" i="1"/>
  <c r="K319" i="1" s="1"/>
  <c r="N319" i="1"/>
  <c r="L319" i="1" s="1"/>
  <c r="P319" i="1"/>
  <c r="Q318" i="1" s="1"/>
  <c r="W319" i="1"/>
  <c r="G320" i="1"/>
  <c r="P320" i="1" s="1"/>
  <c r="K320" i="1"/>
  <c r="M320" i="1"/>
  <c r="N320" i="1"/>
  <c r="L320" i="1" s="1"/>
  <c r="W320" i="1"/>
  <c r="G321" i="1"/>
  <c r="P321" i="1" s="1"/>
  <c r="K321" i="1"/>
  <c r="L321" i="1"/>
  <c r="M321" i="1"/>
  <c r="N321" i="1"/>
  <c r="W321" i="1"/>
  <c r="G322" i="1"/>
  <c r="P322" i="1" s="1"/>
  <c r="M322" i="1"/>
  <c r="K322" i="1" s="1"/>
  <c r="N322" i="1"/>
  <c r="L322" i="1" s="1"/>
  <c r="W322" i="1"/>
  <c r="G323" i="1"/>
  <c r="M323" i="1"/>
  <c r="K323" i="1" s="1"/>
  <c r="N323" i="1"/>
  <c r="L323" i="1" s="1"/>
  <c r="P323" i="1"/>
  <c r="Q323" i="1"/>
  <c r="W323" i="1"/>
  <c r="G324" i="1"/>
  <c r="P324" i="1" s="1"/>
  <c r="M324" i="1"/>
  <c r="K324" i="1" s="1"/>
  <c r="N324" i="1"/>
  <c r="L324" i="1" s="1"/>
  <c r="W324" i="1"/>
  <c r="G325" i="1"/>
  <c r="P325" i="1" s="1"/>
  <c r="K325" i="1"/>
  <c r="M325" i="1"/>
  <c r="N325" i="1"/>
  <c r="L325" i="1" s="1"/>
  <c r="W325" i="1"/>
  <c r="G326" i="1"/>
  <c r="P326" i="1" s="1"/>
  <c r="K326" i="1"/>
  <c r="L326" i="1"/>
  <c r="M326" i="1"/>
  <c r="N326" i="1"/>
  <c r="W326" i="1"/>
  <c r="G327" i="1"/>
  <c r="P327" i="1" s="1"/>
  <c r="L327" i="1"/>
  <c r="M327" i="1"/>
  <c r="K327" i="1" s="1"/>
  <c r="N327" i="1"/>
  <c r="W327" i="1"/>
  <c r="G328" i="1"/>
  <c r="P328" i="1" s="1"/>
  <c r="M328" i="1"/>
  <c r="K328" i="1" s="1"/>
  <c r="N328" i="1"/>
  <c r="L328" i="1" s="1"/>
  <c r="W328" i="1"/>
  <c r="G329" i="1"/>
  <c r="P329" i="1" s="1"/>
  <c r="K329" i="1"/>
  <c r="L329" i="1"/>
  <c r="M329" i="1"/>
  <c r="N329" i="1"/>
  <c r="W329" i="1"/>
  <c r="G330" i="1"/>
  <c r="P330" i="1" s="1"/>
  <c r="L330" i="1"/>
  <c r="M330" i="1"/>
  <c r="K330" i="1" s="1"/>
  <c r="N330" i="1"/>
  <c r="W330" i="1"/>
  <c r="G331" i="1"/>
  <c r="M331" i="1"/>
  <c r="K331" i="1" s="1"/>
  <c r="N331" i="1"/>
  <c r="L331" i="1" s="1"/>
  <c r="P331" i="1"/>
  <c r="W331" i="1"/>
  <c r="G332" i="1"/>
  <c r="P332" i="1" s="1"/>
  <c r="Q331" i="1" s="1"/>
  <c r="M332" i="1"/>
  <c r="K332" i="1" s="1"/>
  <c r="N332" i="1"/>
  <c r="L332" i="1" s="1"/>
  <c r="W332" i="1"/>
  <c r="G333" i="1"/>
  <c r="P333" i="1" s="1"/>
  <c r="L333" i="1"/>
  <c r="M333" i="1"/>
  <c r="K333" i="1" s="1"/>
  <c r="N333" i="1"/>
  <c r="W333" i="1"/>
  <c r="G334" i="1"/>
  <c r="M334" i="1"/>
  <c r="K334" i="1" s="1"/>
  <c r="N334" i="1"/>
  <c r="L334" i="1" s="1"/>
  <c r="P334" i="1"/>
  <c r="W334" i="1"/>
  <c r="G335" i="1"/>
  <c r="M335" i="1"/>
  <c r="K335" i="1" s="1"/>
  <c r="N335" i="1"/>
  <c r="L335" i="1" s="1"/>
  <c r="P335" i="1"/>
  <c r="Q334" i="1" s="1"/>
  <c r="W335" i="1"/>
  <c r="G336" i="1"/>
  <c r="P336" i="1" s="1"/>
  <c r="K336" i="1"/>
  <c r="M336" i="1"/>
  <c r="N336" i="1"/>
  <c r="L336" i="1" s="1"/>
  <c r="W336" i="1"/>
  <c r="G337" i="1"/>
  <c r="M337" i="1"/>
  <c r="K337" i="1" s="1"/>
  <c r="N337" i="1"/>
  <c r="L337" i="1" s="1"/>
  <c r="P337" i="1"/>
  <c r="Q336" i="1" s="1"/>
  <c r="W337" i="1"/>
  <c r="G338" i="1"/>
  <c r="M338" i="1"/>
  <c r="K338" i="1" s="1"/>
  <c r="N338" i="1"/>
  <c r="L338" i="1" s="1"/>
  <c r="P338" i="1"/>
  <c r="Q337" i="1" s="1"/>
  <c r="W338" i="1"/>
  <c r="G339" i="1"/>
  <c r="M339" i="1"/>
  <c r="K339" i="1" s="1"/>
  <c r="N339" i="1"/>
  <c r="L339" i="1" s="1"/>
  <c r="P339" i="1"/>
  <c r="W339" i="1"/>
  <c r="G340" i="1"/>
  <c r="P340" i="1" s="1"/>
  <c r="K340" i="1"/>
  <c r="M340" i="1"/>
  <c r="N340" i="1"/>
  <c r="L340" i="1" s="1"/>
  <c r="Q340" i="1"/>
  <c r="W340" i="1"/>
  <c r="G341" i="1"/>
  <c r="M341" i="1"/>
  <c r="K341" i="1" s="1"/>
  <c r="N341" i="1"/>
  <c r="L341" i="1" s="1"/>
  <c r="P341" i="1"/>
  <c r="W341" i="1"/>
  <c r="G342" i="1"/>
  <c r="P342" i="1" s="1"/>
  <c r="M342" i="1"/>
  <c r="K342" i="1" s="1"/>
  <c r="N342" i="1"/>
  <c r="L342" i="1" s="1"/>
  <c r="W342" i="1"/>
  <c r="G343" i="1"/>
  <c r="L343" i="1"/>
  <c r="M343" i="1"/>
  <c r="K343" i="1" s="1"/>
  <c r="N343" i="1"/>
  <c r="P343" i="1"/>
  <c r="Q343" i="1"/>
  <c r="W343" i="1"/>
  <c r="G344" i="1"/>
  <c r="P344" i="1" s="1"/>
  <c r="M344" i="1"/>
  <c r="K344" i="1" s="1"/>
  <c r="N344" i="1"/>
  <c r="L344" i="1" s="1"/>
  <c r="W344" i="1"/>
  <c r="G345" i="1"/>
  <c r="P345" i="1" s="1"/>
  <c r="M345" i="1"/>
  <c r="K345" i="1" s="1"/>
  <c r="N345" i="1"/>
  <c r="L345" i="1" s="1"/>
  <c r="W345" i="1"/>
  <c r="G346" i="1"/>
  <c r="K346" i="1"/>
  <c r="L346" i="1"/>
  <c r="M346" i="1"/>
  <c r="N346" i="1"/>
  <c r="P346" i="1"/>
  <c r="W346" i="1"/>
  <c r="G347" i="1"/>
  <c r="P347" i="1" s="1"/>
  <c r="M347" i="1"/>
  <c r="K347" i="1" s="1"/>
  <c r="N347" i="1"/>
  <c r="L347" i="1" s="1"/>
  <c r="W347" i="1"/>
  <c r="G348" i="1"/>
  <c r="P348" i="1" s="1"/>
  <c r="K348" i="1"/>
  <c r="M348" i="1"/>
  <c r="N348" i="1"/>
  <c r="L348" i="1" s="1"/>
  <c r="W348" i="1"/>
  <c r="G349" i="1"/>
  <c r="K349" i="1"/>
  <c r="L349" i="1"/>
  <c r="M349" i="1"/>
  <c r="N349" i="1"/>
  <c r="P349" i="1"/>
  <c r="W349" i="1"/>
  <c r="G350" i="1"/>
  <c r="K350" i="1"/>
  <c r="M350" i="1"/>
  <c r="N350" i="1"/>
  <c r="L350" i="1" s="1"/>
  <c r="P350" i="1"/>
  <c r="W350" i="1"/>
  <c r="G351" i="1"/>
  <c r="P351" i="1" s="1"/>
  <c r="L351" i="1"/>
  <c r="M351" i="1"/>
  <c r="K351" i="1" s="1"/>
  <c r="N351" i="1"/>
  <c r="W351" i="1"/>
  <c r="G352" i="1"/>
  <c r="P352" i="1" s="1"/>
  <c r="K352" i="1"/>
  <c r="M352" i="1"/>
  <c r="N352" i="1"/>
  <c r="L352" i="1" s="1"/>
  <c r="W352" i="1"/>
  <c r="G353" i="1"/>
  <c r="K353" i="1"/>
  <c r="M353" i="1"/>
  <c r="N353" i="1"/>
  <c r="L353" i="1" s="1"/>
  <c r="P353" i="1"/>
  <c r="W353" i="1"/>
  <c r="G354" i="1"/>
  <c r="K354" i="1"/>
  <c r="L354" i="1"/>
  <c r="M354" i="1"/>
  <c r="N354" i="1"/>
  <c r="P354" i="1"/>
  <c r="W354" i="1"/>
  <c r="G355" i="1"/>
  <c r="P355" i="1" s="1"/>
  <c r="L355" i="1"/>
  <c r="M355" i="1"/>
  <c r="K355" i="1" s="1"/>
  <c r="N355" i="1"/>
  <c r="W355" i="1"/>
  <c r="G356" i="1"/>
  <c r="P356" i="1" s="1"/>
  <c r="Q355" i="1" s="1"/>
  <c r="K356" i="1"/>
  <c r="M356" i="1"/>
  <c r="N356" i="1"/>
  <c r="L356" i="1" s="1"/>
  <c r="W356" i="1"/>
  <c r="G357" i="1"/>
  <c r="K357" i="1"/>
  <c r="L357" i="1"/>
  <c r="M357" i="1"/>
  <c r="N357" i="1"/>
  <c r="P357" i="1"/>
  <c r="Q356" i="1" s="1"/>
  <c r="W357" i="1"/>
  <c r="G358" i="1"/>
  <c r="P358" i="1" s="1"/>
  <c r="K358" i="1"/>
  <c r="L358" i="1"/>
  <c r="M358" i="1"/>
  <c r="N358" i="1"/>
  <c r="W358" i="1"/>
  <c r="G359" i="1"/>
  <c r="P359" i="1" s="1"/>
  <c r="L359" i="1"/>
  <c r="M359" i="1"/>
  <c r="K359" i="1" s="1"/>
  <c r="N359" i="1"/>
  <c r="W359" i="1"/>
  <c r="G360" i="1"/>
  <c r="P360" i="1" s="1"/>
  <c r="M360" i="1"/>
  <c r="K360" i="1" s="1"/>
  <c r="N360" i="1"/>
  <c r="L360" i="1" s="1"/>
  <c r="W360" i="1"/>
  <c r="G361" i="1"/>
  <c r="P361" i="1" s="1"/>
  <c r="K361" i="1"/>
  <c r="L361" i="1"/>
  <c r="M361" i="1"/>
  <c r="N361" i="1"/>
  <c r="G362" i="1"/>
  <c r="P362" i="1" s="1"/>
  <c r="K362" i="1"/>
  <c r="L362" i="1"/>
  <c r="M362" i="1"/>
  <c r="N362" i="1"/>
  <c r="W362" i="1"/>
  <c r="G363" i="1"/>
  <c r="K363" i="1"/>
  <c r="L363" i="1"/>
  <c r="M363" i="1"/>
  <c r="N363" i="1"/>
  <c r="P363" i="1"/>
  <c r="W363" i="1"/>
  <c r="G364" i="1"/>
  <c r="P364" i="1" s="1"/>
  <c r="L364" i="1"/>
  <c r="M364" i="1"/>
  <c r="K364" i="1" s="1"/>
  <c r="N364" i="1"/>
  <c r="W364" i="1"/>
  <c r="G365" i="1"/>
  <c r="P365" i="1" s="1"/>
  <c r="M365" i="1"/>
  <c r="K365" i="1" s="1"/>
  <c r="N365" i="1"/>
  <c r="L365" i="1" s="1"/>
  <c r="W365" i="1"/>
  <c r="G366" i="1"/>
  <c r="P366" i="1" s="1"/>
  <c r="K366" i="1"/>
  <c r="L366" i="1"/>
  <c r="M366" i="1"/>
  <c r="N366" i="1"/>
  <c r="G367" i="1"/>
  <c r="P367" i="1" s="1"/>
  <c r="K367" i="1"/>
  <c r="L367" i="1"/>
  <c r="M367" i="1"/>
  <c r="N367" i="1"/>
  <c r="Q365" i="1" l="1"/>
  <c r="Q332" i="1"/>
  <c r="Q350" i="1"/>
  <c r="Q341" i="1"/>
  <c r="Q344" i="1"/>
  <c r="Q325" i="1"/>
  <c r="Q359" i="1"/>
  <c r="Q358" i="1"/>
  <c r="Q328" i="1"/>
  <c r="Q295" i="1"/>
  <c r="Q276" i="1"/>
  <c r="Q303" i="1"/>
  <c r="Q361" i="1"/>
  <c r="Q362" i="1"/>
  <c r="Q321" i="1"/>
  <c r="Q312" i="1"/>
  <c r="Q292" i="1"/>
  <c r="Q346" i="1"/>
  <c r="Q324" i="1"/>
  <c r="Q363" i="1"/>
  <c r="Q364" i="1"/>
  <c r="Q308" i="1"/>
  <c r="Q309" i="1"/>
  <c r="Q357" i="1"/>
  <c r="Q366" i="1"/>
  <c r="Q367" i="1"/>
  <c r="Q360" i="1"/>
  <c r="Q354" i="1"/>
  <c r="Q320" i="1"/>
  <c r="Q299" i="1"/>
  <c r="Q291" i="1"/>
  <c r="Q304" i="1"/>
  <c r="Q305" i="1"/>
  <c r="Q351" i="1"/>
  <c r="Q327" i="1"/>
  <c r="Q326" i="1"/>
  <c r="Q329" i="1"/>
  <c r="Q330" i="1"/>
  <c r="Q296" i="1"/>
  <c r="Q352" i="1"/>
  <c r="Q317" i="1"/>
  <c r="K222" i="1"/>
  <c r="Q138" i="1"/>
  <c r="Q300" i="1"/>
  <c r="K281" i="1"/>
  <c r="K278" i="1"/>
  <c r="Q281" i="1"/>
  <c r="H261" i="1"/>
  <c r="J261" i="1" s="1"/>
  <c r="P261" i="1"/>
  <c r="H236" i="1"/>
  <c r="J236" i="1" s="1"/>
  <c r="P236" i="1"/>
  <c r="Q338" i="1"/>
  <c r="Q335" i="1"/>
  <c r="Q310" i="1"/>
  <c r="Q286" i="1"/>
  <c r="Q264" i="1"/>
  <c r="Q252" i="1"/>
  <c r="P247" i="1"/>
  <c r="H247" i="1"/>
  <c r="J247" i="1" s="1"/>
  <c r="H245" i="1"/>
  <c r="J245" i="1" s="1"/>
  <c r="P245" i="1"/>
  <c r="K226" i="1"/>
  <c r="Q345" i="1"/>
  <c r="Q319" i="1"/>
  <c r="Q302" i="1"/>
  <c r="P286" i="1"/>
  <c r="H286" i="1"/>
  <c r="J286" i="1" s="1"/>
  <c r="H273" i="1"/>
  <c r="J273" i="1" s="1"/>
  <c r="Q347" i="1"/>
  <c r="Q316" i="1"/>
  <c r="Q313" i="1"/>
  <c r="H290" i="1"/>
  <c r="J290" i="1" s="1"/>
  <c r="P290" i="1"/>
  <c r="Q272" i="1"/>
  <c r="Q349" i="1"/>
  <c r="P279" i="1"/>
  <c r="H279" i="1"/>
  <c r="J279" i="1" s="1"/>
  <c r="H258" i="1"/>
  <c r="J258" i="1" s="1"/>
  <c r="P257" i="1"/>
  <c r="Q257" i="1" s="1"/>
  <c r="H257" i="1"/>
  <c r="J257" i="1" s="1"/>
  <c r="H287" i="1"/>
  <c r="J287" i="1" s="1"/>
  <c r="Q283" i="1"/>
  <c r="AB258" i="1"/>
  <c r="K233" i="1"/>
  <c r="K214" i="1"/>
  <c r="Q322" i="1"/>
  <c r="Q297" i="1"/>
  <c r="Q294" i="1"/>
  <c r="Q342" i="1"/>
  <c r="Q339" i="1"/>
  <c r="Q293" i="1"/>
  <c r="Q234" i="1"/>
  <c r="Q306" i="1"/>
  <c r="Q282" i="1"/>
  <c r="H277" i="1"/>
  <c r="J277" i="1" s="1"/>
  <c r="H278" i="1"/>
  <c r="J278" i="1" s="1"/>
  <c r="Q348" i="1"/>
  <c r="Q284" i="1"/>
  <c r="H280" i="1"/>
  <c r="J280" i="1" s="1"/>
  <c r="H249" i="1"/>
  <c r="J249" i="1" s="1"/>
  <c r="P248" i="1"/>
  <c r="H248" i="1"/>
  <c r="J248" i="1" s="1"/>
  <c r="K217" i="1"/>
  <c r="Q353" i="1"/>
  <c r="Q275" i="1"/>
  <c r="Q266" i="1"/>
  <c r="Q267" i="1"/>
  <c r="H222" i="1"/>
  <c r="J222" i="1" s="1"/>
  <c r="P221" i="1"/>
  <c r="Q221" i="1" s="1"/>
  <c r="H221" i="1"/>
  <c r="J221" i="1" s="1"/>
  <c r="K204" i="1"/>
  <c r="Q280" i="1"/>
  <c r="H256" i="1"/>
  <c r="J256" i="1" s="1"/>
  <c r="P256" i="1"/>
  <c r="H204" i="1"/>
  <c r="J204" i="1" s="1"/>
  <c r="P204" i="1"/>
  <c r="H205" i="1"/>
  <c r="J205" i="1" s="1"/>
  <c r="Q333" i="1"/>
  <c r="Q298" i="1"/>
  <c r="K234" i="1"/>
  <c r="Q205" i="1"/>
  <c r="K185" i="1"/>
  <c r="K262" i="1"/>
  <c r="K253" i="1"/>
  <c r="Q277" i="1"/>
  <c r="Q212" i="1"/>
  <c r="K209" i="1"/>
  <c r="P207" i="1"/>
  <c r="P202" i="1"/>
  <c r="H202" i="1"/>
  <c r="J202" i="1" s="1"/>
  <c r="K277" i="1"/>
  <c r="H274" i="1"/>
  <c r="J274" i="1" s="1"/>
  <c r="K263" i="1"/>
  <c r="H262" i="1"/>
  <c r="J262" i="1" s="1"/>
  <c r="Q219" i="1"/>
  <c r="Q204" i="1"/>
  <c r="H181" i="1"/>
  <c r="J181" i="1" s="1"/>
  <c r="H182" i="1"/>
  <c r="J182" i="1" s="1"/>
  <c r="P181" i="1"/>
  <c r="P263" i="1"/>
  <c r="H263" i="1"/>
  <c r="J263" i="1" s="1"/>
  <c r="Q258" i="1"/>
  <c r="Q259" i="1"/>
  <c r="K239" i="1"/>
  <c r="Q290" i="1"/>
  <c r="Q241" i="1"/>
  <c r="Q231" i="1"/>
  <c r="Q232" i="1"/>
  <c r="P224" i="1"/>
  <c r="H224" i="1"/>
  <c r="J224" i="1" s="1"/>
  <c r="Q209" i="1"/>
  <c r="Q197" i="1"/>
  <c r="Q154" i="1"/>
  <c r="K149" i="1"/>
  <c r="K255" i="1"/>
  <c r="P254" i="1"/>
  <c r="H254" i="1"/>
  <c r="J254" i="1" s="1"/>
  <c r="Q245" i="1"/>
  <c r="Q242" i="1"/>
  <c r="Q243" i="1"/>
  <c r="Q213" i="1"/>
  <c r="K284" i="1"/>
  <c r="H264" i="1"/>
  <c r="J264" i="1" s="1"/>
  <c r="AB256" i="1"/>
  <c r="P218" i="1"/>
  <c r="H218" i="1"/>
  <c r="J218" i="1" s="1"/>
  <c r="H219" i="1"/>
  <c r="J219" i="1" s="1"/>
  <c r="H203" i="1"/>
  <c r="J203" i="1" s="1"/>
  <c r="Q190" i="1"/>
  <c r="Q191" i="1"/>
  <c r="Q263" i="1"/>
  <c r="K246" i="1"/>
  <c r="K240" i="1"/>
  <c r="Q170" i="1"/>
  <c r="AB274" i="1"/>
  <c r="AB272" i="1"/>
  <c r="H246" i="1"/>
  <c r="J246" i="1" s="1"/>
  <c r="H237" i="1"/>
  <c r="J237" i="1" s="1"/>
  <c r="AB233" i="1"/>
  <c r="Q229" i="1"/>
  <c r="Q222" i="1"/>
  <c r="Q268" i="1"/>
  <c r="AB257" i="1"/>
  <c r="Q251" i="1"/>
  <c r="Q250" i="1"/>
  <c r="K206" i="1"/>
  <c r="AB174" i="1"/>
  <c r="AB275" i="1"/>
  <c r="K225" i="1"/>
  <c r="K269" i="1"/>
  <c r="K261" i="1"/>
  <c r="AB248" i="1"/>
  <c r="H225" i="1"/>
  <c r="J225" i="1" s="1"/>
  <c r="P225" i="1"/>
  <c r="Q214" i="1"/>
  <c r="AB3" i="1"/>
  <c r="AG11" i="1"/>
  <c r="AH11" i="1"/>
  <c r="Q171" i="1"/>
  <c r="H166" i="1"/>
  <c r="J166" i="1" s="1"/>
  <c r="P166" i="1"/>
  <c r="H167" i="1"/>
  <c r="J167" i="1" s="1"/>
  <c r="Q238" i="1"/>
  <c r="AB235" i="1"/>
  <c r="P231" i="1"/>
  <c r="P195" i="1"/>
  <c r="H195" i="1"/>
  <c r="J195" i="1" s="1"/>
  <c r="Q192" i="1"/>
  <c r="H186" i="1"/>
  <c r="J186" i="1" s="1"/>
  <c r="Q183" i="1"/>
  <c r="K133" i="1"/>
  <c r="AB124" i="1"/>
  <c r="AB111" i="1"/>
  <c r="AB95" i="1"/>
  <c r="AB193" i="1"/>
  <c r="AB188" i="1"/>
  <c r="Q181" i="1"/>
  <c r="K179" i="1"/>
  <c r="Q92" i="1"/>
  <c r="AB74" i="1"/>
  <c r="P271" i="1"/>
  <c r="Q271" i="1" s="1"/>
  <c r="P255" i="1"/>
  <c r="H240" i="1"/>
  <c r="J240" i="1" s="1"/>
  <c r="P237" i="1"/>
  <c r="H216" i="1"/>
  <c r="J216" i="1" s="1"/>
  <c r="H217" i="1"/>
  <c r="J217" i="1" s="1"/>
  <c r="K135" i="1"/>
  <c r="P274" i="1"/>
  <c r="P211" i="1"/>
  <c r="Q211" i="1" s="1"/>
  <c r="H211" i="1"/>
  <c r="J211" i="1" s="1"/>
  <c r="H196" i="1"/>
  <c r="J196" i="1" s="1"/>
  <c r="H232" i="1"/>
  <c r="J232" i="1" s="1"/>
  <c r="Q199" i="1"/>
  <c r="Q198" i="1"/>
  <c r="Q195" i="1"/>
  <c r="H187" i="1"/>
  <c r="J187" i="1" s="1"/>
  <c r="AB181" i="1"/>
  <c r="Q178" i="1"/>
  <c r="AB177" i="1"/>
  <c r="Q172" i="1"/>
  <c r="AB204" i="1"/>
  <c r="Q186" i="1"/>
  <c r="H170" i="1"/>
  <c r="J170" i="1" s="1"/>
  <c r="H169" i="1"/>
  <c r="J169" i="1" s="1"/>
  <c r="P169" i="1"/>
  <c r="P126" i="1"/>
  <c r="H126" i="1"/>
  <c r="J126" i="1" s="1"/>
  <c r="H127" i="1"/>
  <c r="J127" i="1" s="1"/>
  <c r="Q49" i="1"/>
  <c r="Q237" i="1"/>
  <c r="AB223" i="1"/>
  <c r="Q200" i="1"/>
  <c r="Q189" i="1"/>
  <c r="Q188" i="1"/>
  <c r="Q182" i="1"/>
  <c r="K258" i="1"/>
  <c r="K242" i="1"/>
  <c r="P228" i="1"/>
  <c r="Q179" i="1"/>
  <c r="Q177" i="1"/>
  <c r="K152" i="1"/>
  <c r="K245" i="1"/>
  <c r="P241" i="1"/>
  <c r="AB209" i="1"/>
  <c r="K201" i="1"/>
  <c r="Q185" i="1"/>
  <c r="Q176" i="1"/>
  <c r="Q169" i="1"/>
  <c r="Q93" i="1"/>
  <c r="K236" i="1"/>
  <c r="Q226" i="1"/>
  <c r="H184" i="1"/>
  <c r="J184" i="1" s="1"/>
  <c r="H185" i="1"/>
  <c r="J185" i="1" s="1"/>
  <c r="Q161" i="1"/>
  <c r="H82" i="1"/>
  <c r="J82" i="1" s="1"/>
  <c r="P82" i="1"/>
  <c r="H83" i="1"/>
  <c r="J83" i="1" s="1"/>
  <c r="H200" i="1"/>
  <c r="J200" i="1" s="1"/>
  <c r="H201" i="1"/>
  <c r="J201" i="1" s="1"/>
  <c r="K194" i="1"/>
  <c r="AB191" i="1"/>
  <c r="AB171" i="1"/>
  <c r="P143" i="1"/>
  <c r="Q143" i="1" s="1"/>
  <c r="H143" i="1"/>
  <c r="J143" i="1" s="1"/>
  <c r="AB160" i="1"/>
  <c r="K142" i="1"/>
  <c r="AB121" i="1"/>
  <c r="Q119" i="1"/>
  <c r="K99" i="1"/>
  <c r="AB85" i="1"/>
  <c r="Q106" i="1"/>
  <c r="AB72" i="1"/>
  <c r="P194" i="1"/>
  <c r="Q155" i="1"/>
  <c r="AB153" i="1"/>
  <c r="P152" i="1"/>
  <c r="H152" i="1"/>
  <c r="J152" i="1" s="1"/>
  <c r="AB144" i="1"/>
  <c r="H104" i="1"/>
  <c r="J104" i="1" s="1"/>
  <c r="Q184" i="1"/>
  <c r="P174" i="1"/>
  <c r="K168" i="1"/>
  <c r="AB161" i="1"/>
  <c r="AB131" i="1"/>
  <c r="Q103" i="1"/>
  <c r="K93" i="1"/>
  <c r="H32" i="1"/>
  <c r="J32" i="1" s="1"/>
  <c r="H31" i="1"/>
  <c r="J31" i="1" s="1"/>
  <c r="P31" i="1"/>
  <c r="P159" i="1"/>
  <c r="H159" i="1"/>
  <c r="J159" i="1" s="1"/>
  <c r="AB134" i="1"/>
  <c r="H121" i="1"/>
  <c r="J121" i="1" s="1"/>
  <c r="P121" i="1"/>
  <c r="Q121" i="1" s="1"/>
  <c r="P168" i="1"/>
  <c r="H168" i="1"/>
  <c r="J168" i="1" s="1"/>
  <c r="Q163" i="1"/>
  <c r="Q139" i="1"/>
  <c r="AB137" i="1"/>
  <c r="P136" i="1"/>
  <c r="H136" i="1"/>
  <c r="J136" i="1" s="1"/>
  <c r="AB128" i="1"/>
  <c r="P113" i="1"/>
  <c r="H113" i="1"/>
  <c r="J113" i="1" s="1"/>
  <c r="AB94" i="1"/>
  <c r="K173" i="1"/>
  <c r="Q156" i="1"/>
  <c r="H150" i="1"/>
  <c r="J150" i="1" s="1"/>
  <c r="H151" i="1"/>
  <c r="J151" i="1" s="1"/>
  <c r="P150" i="1"/>
  <c r="AB60" i="1"/>
  <c r="H176" i="1"/>
  <c r="J176" i="1" s="1"/>
  <c r="H160" i="1"/>
  <c r="J160" i="1" s="1"/>
  <c r="Q147" i="1"/>
  <c r="Q34" i="1"/>
  <c r="P175" i="1"/>
  <c r="H175" i="1"/>
  <c r="J175" i="1" s="1"/>
  <c r="AB167" i="1"/>
  <c r="AB162" i="1"/>
  <c r="H154" i="1"/>
  <c r="J154" i="1" s="1"/>
  <c r="P153" i="1"/>
  <c r="Q153" i="1" s="1"/>
  <c r="Q145" i="1"/>
  <c r="Q140" i="1"/>
  <c r="H134" i="1"/>
  <c r="J134" i="1" s="1"/>
  <c r="H135" i="1"/>
  <c r="J135" i="1" s="1"/>
  <c r="P134" i="1"/>
  <c r="Q113" i="1"/>
  <c r="AB71" i="1"/>
  <c r="K190" i="1"/>
  <c r="Q157" i="1"/>
  <c r="AB123" i="1"/>
  <c r="Q115" i="1"/>
  <c r="K77" i="1"/>
  <c r="K151" i="1"/>
  <c r="H144" i="1"/>
  <c r="J144" i="1" s="1"/>
  <c r="Q131" i="1"/>
  <c r="Q132" i="1"/>
  <c r="K112" i="1"/>
  <c r="K158" i="1"/>
  <c r="AB155" i="1"/>
  <c r="Q148" i="1"/>
  <c r="H138" i="1"/>
  <c r="J138" i="1" s="1"/>
  <c r="P137" i="1"/>
  <c r="H122" i="1"/>
  <c r="J122" i="1" s="1"/>
  <c r="AB115" i="1"/>
  <c r="AB176" i="1"/>
  <c r="K166" i="1"/>
  <c r="AB163" i="1"/>
  <c r="Q141" i="1"/>
  <c r="Q122" i="1"/>
  <c r="Q98" i="1"/>
  <c r="AB10" i="1"/>
  <c r="K106" i="1"/>
  <c r="H105" i="1"/>
  <c r="J105" i="1" s="1"/>
  <c r="H106" i="1"/>
  <c r="J106" i="1" s="1"/>
  <c r="AB102" i="1"/>
  <c r="AB101" i="1"/>
  <c r="AB66" i="1"/>
  <c r="K41" i="1"/>
  <c r="Q38" i="1"/>
  <c r="P27" i="1"/>
  <c r="H27" i="1"/>
  <c r="J27" i="1" s="1"/>
  <c r="H77" i="1"/>
  <c r="J77" i="1" s="1"/>
  <c r="P77" i="1"/>
  <c r="K39" i="1"/>
  <c r="K16" i="1"/>
  <c r="K115" i="1"/>
  <c r="H114" i="1"/>
  <c r="J114" i="1" s="1"/>
  <c r="Q107" i="1"/>
  <c r="AB103" i="1"/>
  <c r="H99" i="1"/>
  <c r="J99" i="1" s="1"/>
  <c r="P23" i="1"/>
  <c r="H23" i="1"/>
  <c r="J23" i="1" s="1"/>
  <c r="K32" i="1"/>
  <c r="AB87" i="1"/>
  <c r="AB76" i="1"/>
  <c r="AB49" i="1"/>
  <c r="AB22" i="1"/>
  <c r="Q150" i="1"/>
  <c r="Q134" i="1"/>
  <c r="AB105" i="1"/>
  <c r="Q102" i="1"/>
  <c r="P100" i="1"/>
  <c r="H100" i="1"/>
  <c r="J100" i="1" s="1"/>
  <c r="Q79" i="1"/>
  <c r="Q80" i="1"/>
  <c r="AB43" i="1"/>
  <c r="P8" i="1"/>
  <c r="H8" i="1"/>
  <c r="K138" i="1"/>
  <c r="H116" i="1"/>
  <c r="J116" i="1" s="1"/>
  <c r="Q96" i="1"/>
  <c r="AB88" i="1"/>
  <c r="K54" i="1"/>
  <c r="AB13" i="1"/>
  <c r="AB98" i="1"/>
  <c r="Q95" i="1"/>
  <c r="AB55" i="1"/>
  <c r="Q29" i="1"/>
  <c r="H28" i="1"/>
  <c r="J28" i="1" s="1"/>
  <c r="P28" i="1"/>
  <c r="H29" i="1"/>
  <c r="J29" i="1" s="1"/>
  <c r="AB7" i="1"/>
  <c r="H124" i="1"/>
  <c r="J124" i="1" s="1"/>
  <c r="AB118" i="1"/>
  <c r="H118" i="1"/>
  <c r="J118" i="1" s="1"/>
  <c r="P117" i="1"/>
  <c r="K109" i="1"/>
  <c r="H102" i="1"/>
  <c r="J102" i="1" s="1"/>
  <c r="P101" i="1"/>
  <c r="Q97" i="1"/>
  <c r="H95" i="1"/>
  <c r="J95" i="1" s="1"/>
  <c r="AB82" i="1"/>
  <c r="P78" i="1"/>
  <c r="H78" i="1"/>
  <c r="J78" i="1" s="1"/>
  <c r="K57" i="1"/>
  <c r="AB9" i="1"/>
  <c r="K163" i="1"/>
  <c r="K147" i="1"/>
  <c r="K131" i="1"/>
  <c r="AB114" i="1"/>
  <c r="AB89" i="1"/>
  <c r="H81" i="1"/>
  <c r="J81" i="1" s="1"/>
  <c r="AB62" i="1"/>
  <c r="AB59" i="1"/>
  <c r="AB50" i="1"/>
  <c r="K49" i="1"/>
  <c r="K150" i="1"/>
  <c r="H123" i="1"/>
  <c r="J123" i="1" s="1"/>
  <c r="AB53" i="1"/>
  <c r="K52" i="1"/>
  <c r="Q111" i="1"/>
  <c r="P105" i="1"/>
  <c r="Q105" i="1" s="1"/>
  <c r="H64" i="1"/>
  <c r="J64" i="1" s="1"/>
  <c r="H65" i="1"/>
  <c r="J65" i="1" s="1"/>
  <c r="P64" i="1"/>
  <c r="Q54" i="1"/>
  <c r="AB44" i="1"/>
  <c r="K43" i="1"/>
  <c r="H33" i="1"/>
  <c r="J33" i="1" s="1"/>
  <c r="P33" i="1"/>
  <c r="Q33" i="1" s="1"/>
  <c r="AB25" i="1"/>
  <c r="H24" i="1"/>
  <c r="J24" i="1" s="1"/>
  <c r="P24" i="1"/>
  <c r="K121" i="1"/>
  <c r="AB108" i="1"/>
  <c r="P72" i="1"/>
  <c r="H72" i="1"/>
  <c r="J72" i="1" s="1"/>
  <c r="P69" i="1"/>
  <c r="Q41" i="1"/>
  <c r="AB39" i="1"/>
  <c r="Q70" i="1"/>
  <c r="K55" i="1"/>
  <c r="Q44" i="1"/>
  <c r="Q43" i="1"/>
  <c r="H37" i="1"/>
  <c r="J37" i="1" s="1"/>
  <c r="Q24" i="1"/>
  <c r="Q21" i="1"/>
  <c r="AB79" i="1"/>
  <c r="Q73" i="1"/>
  <c r="Q61" i="1"/>
  <c r="H51" i="1"/>
  <c r="J51" i="1" s="1"/>
  <c r="K48" i="1"/>
  <c r="K44" i="1"/>
  <c r="K42" i="1"/>
  <c r="H40" i="1"/>
  <c r="J40" i="1" s="1"/>
  <c r="K10" i="1"/>
  <c r="AH8" i="1"/>
  <c r="P111" i="1"/>
  <c r="P95" i="1"/>
  <c r="Q85" i="1"/>
  <c r="P66" i="1"/>
  <c r="Q60" i="1"/>
  <c r="Q59" i="1"/>
  <c r="H53" i="1"/>
  <c r="J53" i="1" s="1"/>
  <c r="H44" i="1"/>
  <c r="J44" i="1" s="1"/>
  <c r="H43" i="1"/>
  <c r="J43" i="1" s="1"/>
  <c r="H25" i="1"/>
  <c r="J25" i="1" s="1"/>
  <c r="K22" i="1"/>
  <c r="AG8" i="1"/>
  <c r="K7" i="1"/>
  <c r="H3" i="1"/>
  <c r="P3" i="1"/>
  <c r="H4" i="1"/>
  <c r="K74" i="1"/>
  <c r="Q62" i="1"/>
  <c r="AB38" i="1"/>
  <c r="AB15" i="1"/>
  <c r="K105" i="1"/>
  <c r="Q82" i="1"/>
  <c r="K76" i="1"/>
  <c r="H73" i="1"/>
  <c r="J73" i="1" s="1"/>
  <c r="K60" i="1"/>
  <c r="K58" i="1"/>
  <c r="AB28" i="1"/>
  <c r="K86" i="1"/>
  <c r="H70" i="1"/>
  <c r="J70" i="1" s="1"/>
  <c r="K67" i="1"/>
  <c r="K63" i="1"/>
  <c r="AB54" i="1"/>
  <c r="H45" i="1"/>
  <c r="J45" i="1" s="1"/>
  <c r="AB36" i="1"/>
  <c r="AB31" i="1"/>
  <c r="AB92" i="1"/>
  <c r="H76" i="1"/>
  <c r="J76" i="1" s="1"/>
  <c r="H63" i="1"/>
  <c r="J63" i="1" s="1"/>
  <c r="H62" i="1"/>
  <c r="J62" i="1" s="1"/>
  <c r="AB41" i="1"/>
  <c r="AB20" i="1"/>
  <c r="H18" i="1"/>
  <c r="J18" i="1" s="1"/>
  <c r="K4" i="1"/>
  <c r="Q36" i="1"/>
  <c r="K23" i="1"/>
  <c r="Q17" i="1"/>
  <c r="Q18" i="1"/>
  <c r="AB6" i="1"/>
  <c r="K79" i="1"/>
  <c r="AB52" i="1"/>
  <c r="Q35" i="1"/>
  <c r="AB90" i="1"/>
  <c r="H79" i="1"/>
  <c r="J79" i="1" s="1"/>
  <c r="AB73" i="1"/>
  <c r="AB57" i="1"/>
  <c r="AB47" i="1"/>
  <c r="Q31" i="1"/>
  <c r="P11" i="1"/>
  <c r="H11" i="1"/>
  <c r="V83" i="1"/>
  <c r="V61" i="1"/>
  <c r="W8" i="1"/>
  <c r="V15" i="1"/>
  <c r="P89" i="1"/>
  <c r="P70" i="1"/>
  <c r="P51" i="1"/>
  <c r="P76" i="1"/>
  <c r="P57" i="1"/>
  <c r="H16" i="1"/>
  <c r="J16" i="1" s="1"/>
  <c r="K25" i="1"/>
  <c r="P21" i="1"/>
  <c r="P15" i="1"/>
  <c r="K13" i="1"/>
  <c r="K28" i="1"/>
  <c r="H22" i="1"/>
  <c r="J22" i="1" s="1"/>
  <c r="P12" i="1"/>
  <c r="Q56" i="1" l="1"/>
  <c r="Q57" i="1"/>
  <c r="Q23" i="1"/>
  <c r="Q174" i="1"/>
  <c r="Q175" i="1"/>
  <c r="Q273" i="1"/>
  <c r="Q274" i="1"/>
  <c r="Q75" i="1"/>
  <c r="Q68" i="1"/>
  <c r="Q77" i="1"/>
  <c r="Q78" i="1"/>
  <c r="Q26" i="1"/>
  <c r="Q125" i="1"/>
  <c r="Q126" i="1"/>
  <c r="R4" i="1"/>
  <c r="Q2" i="1"/>
  <c r="S2" i="1" s="1"/>
  <c r="S3" i="1"/>
  <c r="Q3" i="1"/>
  <c r="Q72" i="1"/>
  <c r="Q71" i="1"/>
  <c r="Q201" i="1"/>
  <c r="Q202" i="1"/>
  <c r="Q65" i="1"/>
  <c r="Q66" i="1"/>
  <c r="W83" i="1"/>
  <c r="Q14" i="1"/>
  <c r="Q15" i="1"/>
  <c r="AH14" i="1"/>
  <c r="AG14" i="1"/>
  <c r="Q10" i="1"/>
  <c r="W61" i="1"/>
  <c r="AB12" i="1"/>
  <c r="AB24" i="1"/>
  <c r="AB19" i="1"/>
  <c r="AB4" i="1"/>
  <c r="AB16" i="1"/>
  <c r="AB11" i="1"/>
  <c r="AB14" i="1"/>
  <c r="AB26" i="1"/>
  <c r="AB42" i="1"/>
  <c r="AB58" i="1"/>
  <c r="AB61" i="1"/>
  <c r="AB77" i="1"/>
  <c r="AB2" i="1"/>
  <c r="AB75" i="1"/>
  <c r="AB67" i="1"/>
  <c r="AB70" i="1"/>
  <c r="AB86" i="1"/>
  <c r="AB21" i="1"/>
  <c r="AB45" i="1"/>
  <c r="AB46" i="1"/>
  <c r="AB56" i="1"/>
  <c r="AB48" i="1"/>
  <c r="AB51" i="1"/>
  <c r="AB5" i="1"/>
  <c r="AB8" i="1"/>
  <c r="AB40" i="1"/>
  <c r="AB33" i="1"/>
  <c r="AB96" i="1"/>
  <c r="AB112" i="1"/>
  <c r="AB30" i="1"/>
  <c r="AB34" i="1"/>
  <c r="AB35" i="1"/>
  <c r="AB37" i="1"/>
  <c r="AB93" i="1"/>
  <c r="AB109" i="1"/>
  <c r="AB23" i="1"/>
  <c r="AB29" i="1"/>
  <c r="AB32" i="1"/>
  <c r="AB80" i="1"/>
  <c r="AB84" i="1"/>
  <c r="AB100" i="1"/>
  <c r="AB116" i="1"/>
  <c r="AB150" i="1"/>
  <c r="AB166" i="1"/>
  <c r="AB18" i="1"/>
  <c r="AB27" i="1"/>
  <c r="AB107" i="1"/>
  <c r="AB83" i="1"/>
  <c r="AB141" i="1"/>
  <c r="AB157" i="1"/>
  <c r="AB65" i="1"/>
  <c r="AB99" i="1"/>
  <c r="AB106" i="1"/>
  <c r="AB117" i="1"/>
  <c r="AB138" i="1"/>
  <c r="AB154" i="1"/>
  <c r="AB69" i="1"/>
  <c r="AB125" i="1"/>
  <c r="AB135" i="1"/>
  <c r="AB151" i="1"/>
  <c r="AB113" i="1"/>
  <c r="AB132" i="1"/>
  <c r="AB148" i="1"/>
  <c r="AB164" i="1"/>
  <c r="AB119" i="1"/>
  <c r="AB129" i="1"/>
  <c r="AB145" i="1"/>
  <c r="AB68" i="1"/>
  <c r="AB64" i="1"/>
  <c r="AB97" i="1"/>
  <c r="AB126" i="1"/>
  <c r="AB139" i="1"/>
  <c r="AB17" i="1"/>
  <c r="AB104" i="1"/>
  <c r="AB120" i="1"/>
  <c r="AB136" i="1"/>
  <c r="AB152" i="1"/>
  <c r="AB78" i="1"/>
  <c r="AB110" i="1"/>
  <c r="AB156" i="1"/>
  <c r="AB170" i="1"/>
  <c r="AB133" i="1"/>
  <c r="AB168" i="1"/>
  <c r="AB180" i="1"/>
  <c r="AB142" i="1"/>
  <c r="AB184" i="1"/>
  <c r="AB149" i="1"/>
  <c r="AB197" i="1"/>
  <c r="AB158" i="1"/>
  <c r="AB81" i="1"/>
  <c r="AB122" i="1"/>
  <c r="AB178" i="1"/>
  <c r="AB182" i="1"/>
  <c r="AB195" i="1"/>
  <c r="AB140" i="1"/>
  <c r="AB186" i="1"/>
  <c r="AB175" i="1"/>
  <c r="AB179" i="1"/>
  <c r="AB127" i="1"/>
  <c r="AB211" i="1"/>
  <c r="AB238" i="1"/>
  <c r="AB214" i="1"/>
  <c r="AB231" i="1"/>
  <c r="AB252" i="1"/>
  <c r="AB190" i="1"/>
  <c r="AB210" i="1"/>
  <c r="AB213" i="1"/>
  <c r="AB249" i="1"/>
  <c r="AB265" i="1"/>
  <c r="AB215" i="1"/>
  <c r="AB232" i="1"/>
  <c r="AB143" i="1"/>
  <c r="AB185" i="1"/>
  <c r="AB208" i="1"/>
  <c r="AB216" i="1"/>
  <c r="AB194" i="1"/>
  <c r="AB165" i="1"/>
  <c r="AB189" i="1"/>
  <c r="AB159" i="1"/>
  <c r="AB202" i="1"/>
  <c r="AB227" i="1"/>
  <c r="AB200" i="1"/>
  <c r="AB236" i="1"/>
  <c r="AB290" i="1"/>
  <c r="AB183" i="1"/>
  <c r="AB254" i="1"/>
  <c r="AB263" i="1"/>
  <c r="AB192" i="1"/>
  <c r="AB253" i="1"/>
  <c r="AB199" i="1"/>
  <c r="AB221" i="1"/>
  <c r="AB276" i="1"/>
  <c r="AB247" i="1"/>
  <c r="AB262" i="1"/>
  <c r="AB278" i="1"/>
  <c r="AB244" i="1"/>
  <c r="AB273" i="1"/>
  <c r="AB267" i="1"/>
  <c r="AB269" i="1"/>
  <c r="AB282" i="1"/>
  <c r="AB279" i="1"/>
  <c r="AB205" i="1"/>
  <c r="AB226" i="1"/>
  <c r="AB260" i="1"/>
  <c r="AB268" i="1"/>
  <c r="AB224" i="1"/>
  <c r="AB283" i="1"/>
  <c r="AB286" i="1"/>
  <c r="AB270" i="1"/>
  <c r="AB289" i="1"/>
  <c r="AB251" i="1"/>
  <c r="AB285" i="1"/>
  <c r="AB246" i="1"/>
  <c r="AB271" i="1"/>
  <c r="AB288" i="1"/>
  <c r="Q260" i="1"/>
  <c r="Q224" i="1"/>
  <c r="Q206" i="1"/>
  <c r="Q207" i="1"/>
  <c r="Q255" i="1"/>
  <c r="Q159" i="1"/>
  <c r="Q158" i="1"/>
  <c r="Q278" i="1"/>
  <c r="Q7" i="1"/>
  <c r="Q99" i="1"/>
  <c r="Q22" i="1"/>
  <c r="Q167" i="1"/>
  <c r="Q30" i="1"/>
  <c r="Q193" i="1"/>
  <c r="Q165" i="1"/>
  <c r="AB250" i="1"/>
  <c r="AB259" i="1"/>
  <c r="AB228" i="1"/>
  <c r="Q133" i="1"/>
  <c r="AB172" i="1"/>
  <c r="AB169" i="1"/>
  <c r="AB196" i="1"/>
  <c r="Q253" i="1"/>
  <c r="AB229" i="1"/>
  <c r="AB277" i="1"/>
  <c r="Q112" i="1"/>
  <c r="AB217" i="1"/>
  <c r="Q279" i="1"/>
  <c r="AB281" i="1"/>
  <c r="AB284" i="1"/>
  <c r="Q27" i="1"/>
  <c r="Q173" i="1"/>
  <c r="Q76" i="1"/>
  <c r="Q240" i="1"/>
  <c r="Q168" i="1"/>
  <c r="Q166" i="1"/>
  <c r="AB245" i="1"/>
  <c r="AB280" i="1"/>
  <c r="Q136" i="1"/>
  <c r="Q94" i="1"/>
  <c r="Q8" i="1"/>
  <c r="Q100" i="1"/>
  <c r="Q101" i="1"/>
  <c r="AB91" i="1"/>
  <c r="AB130" i="1"/>
  <c r="AB212" i="1"/>
  <c r="AB207" i="1"/>
  <c r="AB203" i="1"/>
  <c r="AB173" i="1"/>
  <c r="AB198" i="1"/>
  <c r="AB230" i="1"/>
  <c r="AB261" i="1"/>
  <c r="AB237" i="1"/>
  <c r="AB222" i="1"/>
  <c r="Q28" i="1"/>
  <c r="Q50" i="1"/>
  <c r="Q51" i="1"/>
  <c r="Q63" i="1"/>
  <c r="Q64" i="1"/>
  <c r="Q69" i="1"/>
  <c r="Q110" i="1"/>
  <c r="AB63" i="1"/>
  <c r="AB146" i="1"/>
  <c r="Q149" i="1"/>
  <c r="Q227" i="1"/>
  <c r="Q228" i="1"/>
  <c r="AB219" i="1"/>
  <c r="AB187" i="1"/>
  <c r="AB266" i="1"/>
  <c r="Q262" i="1"/>
  <c r="AB243" i="1"/>
  <c r="AB218" i="1"/>
  <c r="AB240" i="1"/>
  <c r="Q285" i="1"/>
  <c r="AB255" i="1"/>
  <c r="Q11" i="1"/>
  <c r="Q88" i="1"/>
  <c r="Q89" i="1"/>
  <c r="AH9" i="1"/>
  <c r="AA12" i="1" s="1"/>
  <c r="Q12" i="1"/>
  <c r="Q135" i="1"/>
  <c r="AB239" i="1"/>
  <c r="AB220" i="1"/>
  <c r="AB147" i="1"/>
  <c r="Q180" i="1"/>
  <c r="AB234" i="1"/>
  <c r="AB242" i="1"/>
  <c r="Q244" i="1"/>
  <c r="Q152" i="1"/>
  <c r="Q81" i="1"/>
  <c r="Q236" i="1"/>
  <c r="AB206" i="1"/>
  <c r="Q223" i="1"/>
  <c r="AB201" i="1"/>
  <c r="Q220" i="1"/>
  <c r="Q256" i="1"/>
  <c r="W15" i="1"/>
  <c r="V126" i="1"/>
  <c r="AG4" i="1" s="1"/>
  <c r="Q104" i="1"/>
  <c r="Q116" i="1"/>
  <c r="Q117" i="1"/>
  <c r="Q137" i="1"/>
  <c r="Q194" i="1"/>
  <c r="AB225" i="1"/>
  <c r="AB264" i="1"/>
  <c r="Q247" i="1"/>
  <c r="Q248" i="1"/>
  <c r="Q289" i="1"/>
  <c r="Q120" i="1"/>
  <c r="Q151" i="1"/>
  <c r="Q142" i="1"/>
  <c r="Q254" i="1"/>
  <c r="AB241" i="1"/>
  <c r="Q246" i="1"/>
  <c r="Q235" i="1"/>
  <c r="Q20" i="1"/>
  <c r="Q32" i="1"/>
  <c r="Q210" i="1"/>
  <c r="Q270" i="1"/>
  <c r="Q230" i="1"/>
  <c r="Q217" i="1"/>
  <c r="Q218" i="1"/>
  <c r="Q225" i="1"/>
  <c r="Q203" i="1"/>
  <c r="Q261" i="1"/>
  <c r="AB287" i="1"/>
  <c r="T2" i="1" l="1"/>
  <c r="T3" i="1"/>
  <c r="AA19" i="1"/>
  <c r="AA23" i="1"/>
  <c r="AA188" i="1"/>
  <c r="AA190" i="1"/>
  <c r="AA35" i="1"/>
  <c r="AA170" i="1"/>
  <c r="AA204" i="1"/>
  <c r="AA115" i="1"/>
  <c r="AA185" i="1"/>
  <c r="AA198" i="1"/>
  <c r="AA228" i="1"/>
  <c r="AA252" i="1"/>
  <c r="AA123" i="1"/>
  <c r="AA127" i="1"/>
  <c r="AA125" i="1"/>
  <c r="AA94" i="1"/>
  <c r="AA56" i="1"/>
  <c r="W126" i="1"/>
  <c r="AH4" i="1"/>
  <c r="AH5" i="1" s="1"/>
  <c r="Z7" i="1" s="1"/>
  <c r="AA5" i="1"/>
  <c r="AA8" i="1"/>
  <c r="AA242" i="1"/>
  <c r="AA224" i="1"/>
  <c r="AA166" i="1"/>
  <c r="AA211" i="1"/>
  <c r="AA118" i="1"/>
  <c r="AA58" i="1"/>
  <c r="AA258" i="1"/>
  <c r="AA270" i="1"/>
  <c r="AA254" i="1"/>
  <c r="AA231" i="1"/>
  <c r="AA110" i="1"/>
  <c r="AA122" i="1"/>
  <c r="AA62" i="1"/>
  <c r="AA84" i="1"/>
  <c r="AA47" i="1"/>
  <c r="AA246" i="1"/>
  <c r="AA112" i="1"/>
  <c r="AA49" i="1"/>
  <c r="AA120" i="1"/>
  <c r="AA279" i="1"/>
  <c r="AA145" i="1"/>
  <c r="AA199" i="1"/>
  <c r="AA236" i="1"/>
  <c r="AA158" i="1"/>
  <c r="AA250" i="1"/>
  <c r="AA268" i="1"/>
  <c r="AA140" i="1"/>
  <c r="AA212" i="1"/>
  <c r="AA71" i="1"/>
  <c r="AA3" i="1"/>
  <c r="AA154" i="1"/>
  <c r="AA66" i="1"/>
  <c r="AA6" i="1"/>
  <c r="S4" i="1"/>
  <c r="T4" i="1" s="1"/>
  <c r="R5" i="1"/>
  <c r="AA48" i="1"/>
  <c r="AA36" i="1"/>
  <c r="AA132" i="1"/>
  <c r="AA131" i="1"/>
  <c r="AA276" i="1"/>
  <c r="AA147" i="1"/>
  <c r="AA261" i="1"/>
  <c r="AA126" i="1"/>
  <c r="AA151" i="1"/>
  <c r="AA280" i="1"/>
  <c r="AA251" i="1"/>
  <c r="AA221" i="1"/>
  <c r="AA130" i="1"/>
  <c r="AA232" i="1"/>
  <c r="AA103" i="1"/>
  <c r="AA117" i="1"/>
  <c r="AA27" i="1"/>
  <c r="AA46" i="1"/>
  <c r="AA55" i="1"/>
  <c r="AA77" i="1"/>
  <c r="AA163" i="1"/>
  <c r="AA41" i="1"/>
  <c r="AA93" i="1"/>
  <c r="AA233" i="1"/>
  <c r="AA269" i="1"/>
  <c r="AA157" i="1"/>
  <c r="AA260" i="1"/>
  <c r="AA288" i="1"/>
  <c r="AA205" i="1"/>
  <c r="AA196" i="1"/>
  <c r="AA216" i="1"/>
  <c r="AA96" i="1"/>
  <c r="AA65" i="1"/>
  <c r="AA14" i="1"/>
  <c r="AA45" i="1"/>
  <c r="AA10" i="1"/>
  <c r="AA225" i="1"/>
  <c r="AA32" i="1"/>
  <c r="AA105" i="1"/>
  <c r="AA194" i="1"/>
  <c r="AA176" i="1"/>
  <c r="AA179" i="1"/>
  <c r="AA33" i="1"/>
  <c r="AA206" i="1"/>
  <c r="AA220" i="1"/>
  <c r="AA203" i="1"/>
  <c r="AA267" i="1"/>
  <c r="AA189" i="1"/>
  <c r="AA186" i="1"/>
  <c r="AA200" i="1"/>
  <c r="AA81" i="1"/>
  <c r="AA83" i="1"/>
  <c r="AA29" i="1"/>
  <c r="AA111" i="1"/>
  <c r="AA76" i="1"/>
  <c r="AA92" i="1"/>
  <c r="AA73" i="1"/>
  <c r="AA57" i="1"/>
  <c r="AA136" i="1"/>
  <c r="AA135" i="1"/>
  <c r="AA129" i="1"/>
  <c r="AA182" i="1"/>
  <c r="AA22" i="1"/>
  <c r="AA208" i="1"/>
  <c r="AA271" i="1"/>
  <c r="AA139" i="1"/>
  <c r="AA266" i="1"/>
  <c r="AA165" i="1"/>
  <c r="AA171" i="1"/>
  <c r="AA184" i="1"/>
  <c r="AA104" i="1"/>
  <c r="AA160" i="1"/>
  <c r="AA37" i="1"/>
  <c r="AA95" i="1"/>
  <c r="AA7" i="1"/>
  <c r="AA223" i="1"/>
  <c r="AA209" i="1"/>
  <c r="AA193" i="1"/>
  <c r="AA253" i="1"/>
  <c r="AA68" i="1"/>
  <c r="AA272" i="1"/>
  <c r="AA161" i="1"/>
  <c r="AA285" i="1"/>
  <c r="AA235" i="1"/>
  <c r="AA181" i="1"/>
  <c r="AA155" i="1"/>
  <c r="AA90" i="1"/>
  <c r="AA61" i="1"/>
  <c r="AA144" i="1"/>
  <c r="AA34" i="1"/>
  <c r="AA72" i="1"/>
  <c r="AA4" i="1"/>
  <c r="AA106" i="1"/>
  <c r="AA244" i="1"/>
  <c r="AA234" i="1"/>
  <c r="AA192" i="1"/>
  <c r="AA226" i="1"/>
  <c r="AA121" i="1"/>
  <c r="AA278" i="1"/>
  <c r="AA149" i="1"/>
  <c r="AA229" i="1"/>
  <c r="AA227" i="1"/>
  <c r="AA177" i="1"/>
  <c r="AA197" i="1"/>
  <c r="AA146" i="1"/>
  <c r="AA26" i="1"/>
  <c r="AA128" i="1"/>
  <c r="AA31" i="1"/>
  <c r="AA69" i="1"/>
  <c r="AA63" i="1"/>
  <c r="AA219" i="1"/>
  <c r="AA44" i="1"/>
  <c r="AA16" i="1"/>
  <c r="AA215" i="1"/>
  <c r="AA284" i="1"/>
  <c r="AA173" i="1"/>
  <c r="AA167" i="1"/>
  <c r="AA222" i="1"/>
  <c r="AA102" i="1"/>
  <c r="AA138" i="1"/>
  <c r="AA214" i="1"/>
  <c r="AA290" i="1"/>
  <c r="AA273" i="1"/>
  <c r="AA78" i="1"/>
  <c r="AA191" i="1"/>
  <c r="AA174" i="1"/>
  <c r="AA97" i="1"/>
  <c r="AA124" i="1"/>
  <c r="AA30" i="1"/>
  <c r="AA114" i="1"/>
  <c r="AA52" i="1"/>
  <c r="AA247" i="1"/>
  <c r="AA59" i="1"/>
  <c r="AA195" i="1"/>
  <c r="AA39" i="1"/>
  <c r="AA42" i="1"/>
  <c r="AA263" i="1"/>
  <c r="AA281" i="1"/>
  <c r="AA282" i="1"/>
  <c r="AA275" i="1"/>
  <c r="AA243" i="1"/>
  <c r="AA237" i="1"/>
  <c r="AA172" i="1"/>
  <c r="AA64" i="1"/>
  <c r="AA107" i="1"/>
  <c r="AA15" i="1"/>
  <c r="AA98" i="1"/>
  <c r="AA43" i="1"/>
  <c r="AA239" i="1"/>
  <c r="AA159" i="1"/>
  <c r="AA256" i="1"/>
  <c r="AA11" i="1"/>
  <c r="AA141" i="1"/>
  <c r="AA274" i="1"/>
  <c r="AA67" i="1"/>
  <c r="AA259" i="1"/>
  <c r="AA257" i="1"/>
  <c r="AA218" i="1"/>
  <c r="AA230" i="1"/>
  <c r="AA169" i="1"/>
  <c r="AA119" i="1"/>
  <c r="AA18" i="1"/>
  <c r="AA53" i="1"/>
  <c r="AA2" i="1"/>
  <c r="AA70" i="1"/>
  <c r="AA17" i="1"/>
  <c r="AA286" i="1"/>
  <c r="AA133" i="1"/>
  <c r="AA178" i="1"/>
  <c r="AA109" i="1"/>
  <c r="AA113" i="1"/>
  <c r="AA287" i="1"/>
  <c r="AA150" i="1"/>
  <c r="AA283" i="1"/>
  <c r="AA241" i="1"/>
  <c r="AA207" i="1"/>
  <c r="AA153" i="1"/>
  <c r="AA156" i="1"/>
  <c r="AA88" i="1"/>
  <c r="AA75" i="1"/>
  <c r="AA50" i="1"/>
  <c r="AA21" i="1"/>
  <c r="AC8" i="1"/>
  <c r="AC161" i="1"/>
  <c r="AC94" i="1"/>
  <c r="AC75" i="1"/>
  <c r="AC230" i="1"/>
  <c r="AC229" i="1"/>
  <c r="AC285" i="1"/>
  <c r="AC50" i="1"/>
  <c r="AC20" i="1"/>
  <c r="AC84" i="1"/>
  <c r="AC112" i="1"/>
  <c r="AA74" i="1"/>
  <c r="AA168" i="1"/>
  <c r="AA180" i="1"/>
  <c r="AA255" i="1"/>
  <c r="AA89" i="1"/>
  <c r="AA142" i="1"/>
  <c r="AA54" i="1"/>
  <c r="AA152" i="1"/>
  <c r="AA264" i="1"/>
  <c r="AA187" i="1"/>
  <c r="AA249" i="1"/>
  <c r="AA183" i="1"/>
  <c r="AA85" i="1"/>
  <c r="AA164" i="1"/>
  <c r="AA134" i="1"/>
  <c r="AA40" i="1"/>
  <c r="AA9" i="1"/>
  <c r="V307" i="1"/>
  <c r="W307" i="1" s="1"/>
  <c r="AH15" i="1"/>
  <c r="AC116" i="1" s="1"/>
  <c r="AA87" i="1"/>
  <c r="AA86" i="1"/>
  <c r="AC72" i="1"/>
  <c r="AA25" i="1"/>
  <c r="AA99" i="1"/>
  <c r="AA175" i="1"/>
  <c r="AA217" i="1"/>
  <c r="AA28" i="1"/>
  <c r="AA245" i="1"/>
  <c r="AA13" i="1"/>
  <c r="AA240" i="1"/>
  <c r="AA289" i="1"/>
  <c r="AA248" i="1"/>
  <c r="AA213" i="1"/>
  <c r="AA137" i="1"/>
  <c r="AA80" i="1"/>
  <c r="AA148" i="1"/>
  <c r="AA116" i="1"/>
  <c r="AA20" i="1"/>
  <c r="AA24" i="1"/>
  <c r="V309" i="1"/>
  <c r="W309" i="1" s="1"/>
  <c r="AC280" i="1"/>
  <c r="AC16" i="1"/>
  <c r="AA60" i="1"/>
  <c r="AA51" i="1"/>
  <c r="AA108" i="1"/>
  <c r="AA201" i="1"/>
  <c r="AA238" i="1"/>
  <c r="AA79" i="1"/>
  <c r="AA100" i="1"/>
  <c r="AA262" i="1"/>
  <c r="AA38" i="1"/>
  <c r="AA277" i="1"/>
  <c r="AA265" i="1"/>
  <c r="AA202" i="1"/>
  <c r="AA210" i="1"/>
  <c r="AA162" i="1"/>
  <c r="AA143" i="1"/>
  <c r="AA82" i="1"/>
  <c r="AA101" i="1"/>
  <c r="AA91" i="1"/>
  <c r="V361" i="1" l="1"/>
  <c r="W361" i="1" s="1"/>
  <c r="AC155" i="1"/>
  <c r="AC226" i="1"/>
  <c r="AC88" i="1"/>
  <c r="AC153" i="1"/>
  <c r="AC87" i="1"/>
  <c r="AC17" i="1"/>
  <c r="AC244" i="1"/>
  <c r="AC52" i="1"/>
  <c r="AC213" i="1"/>
  <c r="AC103" i="1"/>
  <c r="AC9" i="1"/>
  <c r="AC167" i="1"/>
  <c r="Z279" i="1"/>
  <c r="Z272" i="1"/>
  <c r="Z183" i="1"/>
  <c r="Z234" i="1"/>
  <c r="Z243" i="1"/>
  <c r="Z231" i="1"/>
  <c r="Z150" i="1"/>
  <c r="Z233" i="1"/>
  <c r="Z203" i="1"/>
  <c r="Z162" i="1"/>
  <c r="Z68" i="1"/>
  <c r="Z135" i="1"/>
  <c r="Z107" i="1"/>
  <c r="Z93" i="1"/>
  <c r="Z12" i="1"/>
  <c r="Z72" i="1"/>
  <c r="Z67" i="1"/>
  <c r="Z76" i="1"/>
  <c r="AC274" i="1"/>
  <c r="AC249" i="1"/>
  <c r="AC121" i="1"/>
  <c r="AC236" i="1"/>
  <c r="AC152" i="1"/>
  <c r="AC73" i="1"/>
  <c r="AC45" i="1"/>
  <c r="AC261" i="1"/>
  <c r="AC77" i="1"/>
  <c r="AC83" i="1"/>
  <c r="AC143" i="1"/>
  <c r="AC53" i="1"/>
  <c r="AC222" i="1"/>
  <c r="AC82" i="1"/>
  <c r="AC40" i="1"/>
  <c r="AC113" i="1"/>
  <c r="AC28" i="1"/>
  <c r="AC123" i="1"/>
  <c r="AC151" i="1"/>
  <c r="AC216" i="1"/>
  <c r="AC181" i="1"/>
  <c r="AC43" i="1"/>
  <c r="AC31" i="1"/>
  <c r="AC65" i="1"/>
  <c r="AC170" i="1"/>
  <c r="AC196" i="1"/>
  <c r="AC211" i="1"/>
  <c r="AC202" i="1"/>
  <c r="AC81" i="1"/>
  <c r="AC102" i="1"/>
  <c r="AC240" i="1"/>
  <c r="AC24" i="1"/>
  <c r="AC182" i="1"/>
  <c r="AC248" i="1"/>
  <c r="AC277" i="1"/>
  <c r="AC218" i="1"/>
  <c r="AC264" i="1"/>
  <c r="AC166" i="1"/>
  <c r="AC62" i="1"/>
  <c r="AC160" i="1"/>
  <c r="AC256" i="1"/>
  <c r="AC287" i="1"/>
  <c r="AC70" i="1"/>
  <c r="AC134" i="1"/>
  <c r="AC76" i="1"/>
  <c r="AC262" i="1"/>
  <c r="AC237" i="1"/>
  <c r="AC273" i="1"/>
  <c r="AC169" i="1"/>
  <c r="AC232" i="1"/>
  <c r="AC221" i="1"/>
  <c r="AC217" i="1"/>
  <c r="AC278" i="1"/>
  <c r="AC219" i="1"/>
  <c r="AC247" i="1"/>
  <c r="AC114" i="1"/>
  <c r="AC195" i="1"/>
  <c r="AC32" i="1"/>
  <c r="AC95" i="1"/>
  <c r="AC64" i="1"/>
  <c r="AC257" i="1"/>
  <c r="AC106" i="1"/>
  <c r="AC168" i="1"/>
  <c r="AC200" i="1"/>
  <c r="AC135" i="1"/>
  <c r="AC136" i="1"/>
  <c r="AC186" i="1"/>
  <c r="AC144" i="1"/>
  <c r="AC245" i="1"/>
  <c r="AC154" i="1"/>
  <c r="AC205" i="1"/>
  <c r="AC176" i="1"/>
  <c r="AC246" i="1"/>
  <c r="AC290" i="1"/>
  <c r="AC158" i="1"/>
  <c r="AC146" i="1"/>
  <c r="AC111" i="1"/>
  <c r="AC235" i="1"/>
  <c r="AC30" i="1"/>
  <c r="AC137" i="1"/>
  <c r="AC250" i="1"/>
  <c r="AC35" i="1"/>
  <c r="AC197" i="1"/>
  <c r="AC14" i="1"/>
  <c r="AC138" i="1"/>
  <c r="S5" i="1"/>
  <c r="T5" i="1" s="1"/>
  <c r="R6" i="1"/>
  <c r="AC124" i="1"/>
  <c r="AC104" i="1"/>
  <c r="Z264" i="1"/>
  <c r="Z262" i="1"/>
  <c r="Z251" i="1"/>
  <c r="Z227" i="1"/>
  <c r="Z232" i="1"/>
  <c r="Z212" i="1"/>
  <c r="Z143" i="1"/>
  <c r="Z217" i="1"/>
  <c r="Z187" i="1"/>
  <c r="Z146" i="1"/>
  <c r="Z64" i="1"/>
  <c r="Z125" i="1"/>
  <c r="Z163" i="1"/>
  <c r="Z37" i="1"/>
  <c r="Z118" i="1"/>
  <c r="Z69" i="1"/>
  <c r="Z48" i="1"/>
  <c r="Z57" i="1"/>
  <c r="AC254" i="1"/>
  <c r="AC107" i="1"/>
  <c r="AC284" i="1"/>
  <c r="AC117" i="1"/>
  <c r="AC207" i="1"/>
  <c r="AC177" i="1"/>
  <c r="AC172" i="1"/>
  <c r="AC282" i="1"/>
  <c r="AC90" i="1"/>
  <c r="AC174" i="1"/>
  <c r="AC129" i="1"/>
  <c r="AC29" i="1"/>
  <c r="U4" i="1"/>
  <c r="AC100" i="1"/>
  <c r="Z286" i="1"/>
  <c r="Z247" i="1"/>
  <c r="Z236" i="1"/>
  <c r="Z202" i="1"/>
  <c r="Z218" i="1"/>
  <c r="Z211" i="1"/>
  <c r="Z136" i="1"/>
  <c r="Z201" i="1"/>
  <c r="Z180" i="1"/>
  <c r="Z130" i="1"/>
  <c r="Z158" i="1"/>
  <c r="Z62" i="1"/>
  <c r="Z147" i="1"/>
  <c r="Z34" i="1"/>
  <c r="Z102" i="1"/>
  <c r="Z84" i="1"/>
  <c r="Z32" i="1"/>
  <c r="Z41" i="1"/>
  <c r="AC125" i="1"/>
  <c r="AC242" i="1"/>
  <c r="AC165" i="1"/>
  <c r="AC272" i="1"/>
  <c r="AC228" i="1"/>
  <c r="AC266" i="1"/>
  <c r="AC66" i="1"/>
  <c r="AC47" i="1"/>
  <c r="AC271" i="1"/>
  <c r="AC67" i="1"/>
  <c r="AC201" i="1"/>
  <c r="U3" i="1"/>
  <c r="Z290" i="1"/>
  <c r="Z278" i="1"/>
  <c r="Z241" i="1"/>
  <c r="Z269" i="1"/>
  <c r="Z207" i="1"/>
  <c r="Z85" i="1"/>
  <c r="Z189" i="1"/>
  <c r="Z185" i="1"/>
  <c r="Z175" i="1"/>
  <c r="Z121" i="1"/>
  <c r="Z142" i="1"/>
  <c r="Z59" i="1"/>
  <c r="Z131" i="1"/>
  <c r="Z33" i="1"/>
  <c r="Z91" i="1"/>
  <c r="Z81" i="1"/>
  <c r="Z16" i="1"/>
  <c r="Z25" i="1"/>
  <c r="AC93" i="1"/>
  <c r="AC251" i="1"/>
  <c r="AC156" i="1"/>
  <c r="AC276" i="1"/>
  <c r="AC49" i="1"/>
  <c r="AC265" i="1"/>
  <c r="AC179" i="1"/>
  <c r="AC34" i="1"/>
  <c r="AC193" i="1"/>
  <c r="AC26" i="1"/>
  <c r="AC224" i="1"/>
  <c r="AC78" i="1"/>
  <c r="AC175" i="1"/>
  <c r="U2" i="1"/>
  <c r="Z282" i="1"/>
  <c r="Z199" i="1"/>
  <c r="Z235" i="1"/>
  <c r="Z253" i="1"/>
  <c r="Z246" i="1"/>
  <c r="Z271" i="1"/>
  <c r="Z134" i="1"/>
  <c r="Z66" i="1"/>
  <c r="Z159" i="1"/>
  <c r="Z110" i="1"/>
  <c r="Z98" i="1"/>
  <c r="Z170" i="1"/>
  <c r="Z100" i="1"/>
  <c r="Z31" i="1"/>
  <c r="Z56" i="1"/>
  <c r="Z65" i="1"/>
  <c r="Z4" i="1"/>
  <c r="Z13" i="1"/>
  <c r="AC99" i="1"/>
  <c r="AC57" i="1"/>
  <c r="AC268" i="1"/>
  <c r="AC132" i="1"/>
  <c r="AC139" i="1"/>
  <c r="AC56" i="1"/>
  <c r="AC38" i="1"/>
  <c r="AC243" i="1"/>
  <c r="AC140" i="1"/>
  <c r="AC233" i="1"/>
  <c r="AC98" i="1"/>
  <c r="AC263" i="1"/>
  <c r="Z283" i="1"/>
  <c r="Z281" i="1"/>
  <c r="Z228" i="1"/>
  <c r="Z226" i="1"/>
  <c r="Z215" i="1"/>
  <c r="Z255" i="1"/>
  <c r="Z127" i="1"/>
  <c r="Z191" i="1"/>
  <c r="Z152" i="1"/>
  <c r="Z78" i="1"/>
  <c r="Z58" i="1"/>
  <c r="Z154" i="1"/>
  <c r="Z77" i="1"/>
  <c r="Z112" i="1"/>
  <c r="Z55" i="1"/>
  <c r="Z46" i="1"/>
  <c r="Z89" i="1"/>
  <c r="Z18" i="1"/>
  <c r="AC63" i="1"/>
  <c r="AC68" i="1"/>
  <c r="AC275" i="1"/>
  <c r="AC227" i="1"/>
  <c r="AC191" i="1"/>
  <c r="AC108" i="1"/>
  <c r="AC42" i="1"/>
  <c r="AC210" i="1"/>
  <c r="AC120" i="1"/>
  <c r="AC188" i="1"/>
  <c r="AC11" i="1"/>
  <c r="AC44" i="1"/>
  <c r="Z289" i="1"/>
  <c r="Z275" i="1"/>
  <c r="Z193" i="1"/>
  <c r="Z225" i="1"/>
  <c r="Z209" i="1"/>
  <c r="Z196" i="1"/>
  <c r="Z116" i="1"/>
  <c r="Z181" i="1"/>
  <c r="Z238" i="1"/>
  <c r="Z165" i="1"/>
  <c r="Z161" i="1"/>
  <c r="Z138" i="1"/>
  <c r="Z75" i="1"/>
  <c r="Z96" i="1"/>
  <c r="Z49" i="1"/>
  <c r="Z30" i="1"/>
  <c r="Z70" i="1"/>
  <c r="Z6" i="1"/>
  <c r="AC126" i="1"/>
  <c r="AC54" i="1"/>
  <c r="AC130" i="1"/>
  <c r="AC255" i="1"/>
  <c r="AC171" i="1"/>
  <c r="AC55" i="1"/>
  <c r="AC147" i="1"/>
  <c r="AC260" i="1"/>
  <c r="AC208" i="1"/>
  <c r="AC173" i="1"/>
  <c r="AC92" i="1"/>
  <c r="AC27" i="1"/>
  <c r="AC25" i="1"/>
  <c r="AC258" i="1"/>
  <c r="Z261" i="1"/>
  <c r="Z257" i="1"/>
  <c r="Z184" i="1"/>
  <c r="Z224" i="1"/>
  <c r="Z265" i="1"/>
  <c r="Z186" i="1"/>
  <c r="Z208" i="1"/>
  <c r="Z177" i="1"/>
  <c r="Z222" i="1"/>
  <c r="Z149" i="1"/>
  <c r="Z145" i="1"/>
  <c r="Z117" i="1"/>
  <c r="Z97" i="1"/>
  <c r="Z92" i="1"/>
  <c r="Z47" i="1"/>
  <c r="Z2" i="1"/>
  <c r="Z51" i="1"/>
  <c r="Z3" i="1"/>
  <c r="AC85" i="1"/>
  <c r="AC270" i="1"/>
  <c r="AC239" i="1"/>
  <c r="AC149" i="1"/>
  <c r="AC157" i="1"/>
  <c r="AC183" i="1"/>
  <c r="AC96" i="1"/>
  <c r="AC190" i="1"/>
  <c r="AC162" i="1"/>
  <c r="AC12" i="1"/>
  <c r="AC33" i="1"/>
  <c r="AC187" i="1"/>
  <c r="AC118" i="1"/>
  <c r="Z153" i="1"/>
  <c r="Z284" i="1"/>
  <c r="Z176" i="1"/>
  <c r="Z221" i="1"/>
  <c r="Z249" i="1"/>
  <c r="Z182" i="1"/>
  <c r="Z192" i="1"/>
  <c r="Z167" i="1"/>
  <c r="Z206" i="1"/>
  <c r="Z133" i="1"/>
  <c r="Z129" i="1"/>
  <c r="Z74" i="1"/>
  <c r="Z80" i="1"/>
  <c r="Z5" i="1"/>
  <c r="Z43" i="1"/>
  <c r="Z90" i="1"/>
  <c r="Z35" i="1"/>
  <c r="Z21" i="1"/>
  <c r="AC80" i="1"/>
  <c r="AC192" i="1"/>
  <c r="AC214" i="1"/>
  <c r="AC212" i="1"/>
  <c r="AC289" i="1"/>
  <c r="AC206" i="1"/>
  <c r="AC39" i="1"/>
  <c r="AC288" i="1"/>
  <c r="AC209" i="1"/>
  <c r="AC59" i="1"/>
  <c r="AC51" i="1"/>
  <c r="Z285" i="1"/>
  <c r="Z277" i="1"/>
  <c r="Z120" i="1"/>
  <c r="Z205" i="1"/>
  <c r="Z239" i="1"/>
  <c r="Z274" i="1"/>
  <c r="Z137" i="1"/>
  <c r="Z101" i="1"/>
  <c r="Z190" i="1"/>
  <c r="Z17" i="1"/>
  <c r="Z119" i="1"/>
  <c r="Z173" i="1"/>
  <c r="Z79" i="1"/>
  <c r="Z115" i="1"/>
  <c r="Z42" i="1"/>
  <c r="Z71" i="1"/>
  <c r="Z19" i="1"/>
  <c r="Z9" i="1"/>
  <c r="AC60" i="1"/>
  <c r="AC15" i="1"/>
  <c r="AC128" i="1"/>
  <c r="AC281" i="1"/>
  <c r="AC252" i="1"/>
  <c r="AC231" i="1"/>
  <c r="AC269" i="1"/>
  <c r="AC164" i="1"/>
  <c r="AC61" i="1"/>
  <c r="AC110" i="1"/>
  <c r="AC58" i="1"/>
  <c r="AC122" i="1"/>
  <c r="AC22" i="1"/>
  <c r="AC286" i="1"/>
  <c r="Z15" i="1"/>
  <c r="Z270" i="1"/>
  <c r="Z287" i="1"/>
  <c r="Z276" i="1"/>
  <c r="Z204" i="1"/>
  <c r="Z210" i="1"/>
  <c r="Z258" i="1"/>
  <c r="Z122" i="1"/>
  <c r="Z194" i="1"/>
  <c r="Z174" i="1"/>
  <c r="Z104" i="1"/>
  <c r="Z148" i="1"/>
  <c r="Z157" i="1"/>
  <c r="Z27" i="1"/>
  <c r="Z99" i="1"/>
  <c r="Z108" i="1"/>
  <c r="Z52" i="1"/>
  <c r="Z73" i="1"/>
  <c r="AC159" i="1"/>
  <c r="AC150" i="1"/>
  <c r="AC19" i="1"/>
  <c r="AC163" i="1"/>
  <c r="AC97" i="1"/>
  <c r="AC101" i="1"/>
  <c r="AC238" i="1"/>
  <c r="AC178" i="1"/>
  <c r="AC241" i="1"/>
  <c r="AC46" i="1"/>
  <c r="AC21" i="1"/>
  <c r="AC119" i="1"/>
  <c r="AC71" i="1"/>
  <c r="AC23" i="1"/>
  <c r="AC127" i="1"/>
  <c r="Z83" i="1"/>
  <c r="Z230" i="1"/>
  <c r="Z248" i="1"/>
  <c r="Z260" i="1"/>
  <c r="Z240" i="1"/>
  <c r="Z195" i="1"/>
  <c r="Z242" i="1"/>
  <c r="Z94" i="1"/>
  <c r="Z123" i="1"/>
  <c r="Z169" i="1"/>
  <c r="Z87" i="1"/>
  <c r="Z132" i="1"/>
  <c r="Z141" i="1"/>
  <c r="Z103" i="1"/>
  <c r="Z53" i="1"/>
  <c r="Z88" i="1"/>
  <c r="Z36" i="1"/>
  <c r="Z54" i="1"/>
  <c r="AC203" i="1"/>
  <c r="AC204" i="1"/>
  <c r="Z61" i="1"/>
  <c r="Z288" i="1"/>
  <c r="Z245" i="1"/>
  <c r="Z244" i="1"/>
  <c r="Z223" i="1"/>
  <c r="Z178" i="1"/>
  <c r="Z179" i="1"/>
  <c r="Z214" i="1"/>
  <c r="Z229" i="1"/>
  <c r="Z172" i="1"/>
  <c r="Z26" i="1"/>
  <c r="Z114" i="1"/>
  <c r="Z160" i="1"/>
  <c r="Z23" i="1"/>
  <c r="Z50" i="1"/>
  <c r="Z45" i="1"/>
  <c r="Z20" i="1"/>
  <c r="Z38" i="1"/>
  <c r="AC48" i="1"/>
  <c r="AC180" i="1"/>
  <c r="AC234" i="1"/>
  <c r="AC148" i="1"/>
  <c r="AC41" i="1"/>
  <c r="AC283" i="1"/>
  <c r="AC267" i="1"/>
  <c r="AC115" i="1"/>
  <c r="AC36" i="1"/>
  <c r="AC109" i="1"/>
  <c r="AC10" i="1"/>
  <c r="AC105" i="1"/>
  <c r="AC18" i="1"/>
  <c r="AC225" i="1"/>
  <c r="Z126" i="1"/>
  <c r="AC184" i="1"/>
  <c r="Z8" i="1"/>
  <c r="Z267" i="1"/>
  <c r="Z263" i="1"/>
  <c r="Z188" i="1"/>
  <c r="Z220" i="1"/>
  <c r="Z168" i="1"/>
  <c r="Z63" i="1"/>
  <c r="Z198" i="1"/>
  <c r="Z213" i="1"/>
  <c r="Z156" i="1"/>
  <c r="Z155" i="1"/>
  <c r="Z113" i="1"/>
  <c r="Z144" i="1"/>
  <c r="Z106" i="1"/>
  <c r="Z40" i="1"/>
  <c r="Z44" i="1"/>
  <c r="Z14" i="1"/>
  <c r="Z22" i="1"/>
  <c r="AC141" i="1"/>
  <c r="AC259" i="1"/>
  <c r="AC199" i="1"/>
  <c r="AC131" i="1"/>
  <c r="AC69" i="1"/>
  <c r="AC91" i="1"/>
  <c r="AC223" i="1"/>
  <c r="AC215" i="1"/>
  <c r="AC133" i="1"/>
  <c r="AC86" i="1"/>
  <c r="AC7" i="1"/>
  <c r="Z237" i="1"/>
  <c r="Z256" i="1"/>
  <c r="Z254" i="1"/>
  <c r="Z266" i="1"/>
  <c r="Z216" i="1"/>
  <c r="Z268" i="1"/>
  <c r="Z171" i="1"/>
  <c r="Z166" i="1"/>
  <c r="Z197" i="1"/>
  <c r="Z140" i="1"/>
  <c r="Z139" i="1"/>
  <c r="Z82" i="1"/>
  <c r="Z128" i="1"/>
  <c r="Z29" i="1"/>
  <c r="Z39" i="1"/>
  <c r="Z111" i="1"/>
  <c r="Z11" i="1"/>
  <c r="Z10" i="1"/>
  <c r="AC89" i="1"/>
  <c r="AC220" i="1"/>
  <c r="AC194" i="1"/>
  <c r="AC142" i="1"/>
  <c r="AC74" i="1"/>
  <c r="AC13" i="1"/>
  <c r="AC253" i="1"/>
  <c r="AC189" i="1"/>
  <c r="AC198" i="1"/>
  <c r="AC145" i="1"/>
  <c r="AC6" i="1"/>
  <c r="AC37" i="1"/>
  <c r="AC279" i="1"/>
  <c r="AC185" i="1"/>
  <c r="AC79" i="1"/>
  <c r="Z280" i="1"/>
  <c r="Z273" i="1"/>
  <c r="Z200" i="1"/>
  <c r="Z250" i="1"/>
  <c r="Z259" i="1"/>
  <c r="Z252" i="1"/>
  <c r="Z164" i="1"/>
  <c r="Z60" i="1"/>
  <c r="Z219" i="1"/>
  <c r="Z109" i="1"/>
  <c r="Z105" i="1"/>
  <c r="Z151" i="1"/>
  <c r="Z124" i="1"/>
  <c r="Z28" i="1"/>
  <c r="Z24" i="1"/>
  <c r="Z95" i="1"/>
  <c r="Z86" i="1"/>
  <c r="S6" i="1" l="1"/>
  <c r="T6" i="1" s="1"/>
  <c r="R7" i="1"/>
  <c r="U5" i="1"/>
  <c r="R8" i="1" l="1"/>
  <c r="S7" i="1"/>
  <c r="T7" i="1" s="1"/>
  <c r="U6" i="1"/>
  <c r="U7" i="1" l="1"/>
  <c r="R9" i="1"/>
  <c r="S8" i="1"/>
  <c r="T8" i="1" s="1"/>
  <c r="S9" i="1" l="1"/>
  <c r="T9" i="1" s="1"/>
  <c r="R10" i="1"/>
  <c r="U8" i="1"/>
  <c r="R11" i="1" l="1"/>
  <c r="S10" i="1"/>
  <c r="T10" i="1" s="1"/>
  <c r="U9" i="1"/>
  <c r="U10" i="1" l="1"/>
  <c r="R12" i="1"/>
  <c r="S11" i="1"/>
  <c r="T11" i="1" s="1"/>
  <c r="S12" i="1" l="1"/>
  <c r="T12" i="1" s="1"/>
  <c r="R13" i="1"/>
  <c r="U11" i="1"/>
  <c r="R14" i="1" l="1"/>
  <c r="S13" i="1"/>
  <c r="T13" i="1" s="1"/>
  <c r="U12" i="1"/>
  <c r="U13" i="1" l="1"/>
  <c r="R15" i="1"/>
  <c r="S14" i="1"/>
  <c r="T14" i="1" s="1"/>
  <c r="R16" i="1" l="1"/>
  <c r="S15" i="1"/>
  <c r="T15" i="1" s="1"/>
  <c r="U14" i="1"/>
  <c r="U15" i="1" l="1"/>
  <c r="S16" i="1"/>
  <c r="T16" i="1" s="1"/>
  <c r="R17" i="1"/>
  <c r="U16" i="1" l="1"/>
  <c r="S17" i="1"/>
  <c r="T17" i="1" s="1"/>
  <c r="R18" i="1"/>
  <c r="U17" i="1" l="1"/>
  <c r="R19" i="1"/>
  <c r="S18" i="1"/>
  <c r="T18" i="1" s="1"/>
  <c r="S19" i="1" l="1"/>
  <c r="T19" i="1" s="1"/>
  <c r="R20" i="1"/>
  <c r="U18" i="1"/>
  <c r="R21" i="1" l="1"/>
  <c r="S20" i="1"/>
  <c r="T20" i="1" s="1"/>
  <c r="U19" i="1"/>
  <c r="U20" i="1" l="1"/>
  <c r="S21" i="1"/>
  <c r="T21" i="1" s="1"/>
  <c r="R22" i="1"/>
  <c r="U21" i="1" l="1"/>
  <c r="R23" i="1"/>
  <c r="S22" i="1"/>
  <c r="T22" i="1" s="1"/>
  <c r="U22" i="1" l="1"/>
  <c r="S23" i="1"/>
  <c r="T23" i="1" s="1"/>
  <c r="R24" i="1"/>
  <c r="U23" i="1" l="1"/>
  <c r="S24" i="1"/>
  <c r="T24" i="1" s="1"/>
  <c r="R25" i="1"/>
  <c r="U24" i="1" l="1"/>
  <c r="R26" i="1"/>
  <c r="S25" i="1"/>
  <c r="T25" i="1" s="1"/>
  <c r="R27" i="1" l="1"/>
  <c r="S26" i="1"/>
  <c r="T26" i="1" s="1"/>
  <c r="U25" i="1"/>
  <c r="U26" i="1" l="1"/>
  <c r="R28" i="1"/>
  <c r="S27" i="1"/>
  <c r="T27" i="1" s="1"/>
  <c r="R29" i="1" l="1"/>
  <c r="S28" i="1"/>
  <c r="T28" i="1" s="1"/>
  <c r="U27" i="1"/>
  <c r="U28" i="1" l="1"/>
  <c r="S29" i="1"/>
  <c r="T29" i="1" s="1"/>
  <c r="R30" i="1"/>
  <c r="U29" i="1" l="1"/>
  <c r="R31" i="1"/>
  <c r="S30" i="1"/>
  <c r="T30" i="1" s="1"/>
  <c r="S31" i="1" l="1"/>
  <c r="T31" i="1" s="1"/>
  <c r="R32" i="1"/>
  <c r="U30" i="1"/>
  <c r="R33" i="1" l="1"/>
  <c r="S32" i="1"/>
  <c r="T32" i="1" s="1"/>
  <c r="U31" i="1"/>
  <c r="U32" i="1" l="1"/>
  <c r="S33" i="1"/>
  <c r="T33" i="1" s="1"/>
  <c r="R34" i="1"/>
  <c r="U33" i="1" l="1"/>
  <c r="S34" i="1"/>
  <c r="T34" i="1" s="1"/>
  <c r="R35" i="1"/>
  <c r="U34" i="1" l="1"/>
  <c r="R36" i="1"/>
  <c r="S35" i="1"/>
  <c r="T35" i="1" s="1"/>
  <c r="R37" i="1" l="1"/>
  <c r="S36" i="1"/>
  <c r="T36" i="1" s="1"/>
  <c r="U35" i="1"/>
  <c r="U36" i="1" l="1"/>
  <c r="S37" i="1"/>
  <c r="T37" i="1" s="1"/>
  <c r="R38" i="1"/>
  <c r="U37" i="1" l="1"/>
  <c r="R39" i="1"/>
  <c r="S38" i="1"/>
  <c r="T38" i="1" s="1"/>
  <c r="U38" i="1" l="1"/>
  <c r="R40" i="1"/>
  <c r="S39" i="1"/>
  <c r="T39" i="1" s="1"/>
  <c r="S40" i="1" l="1"/>
  <c r="T40" i="1" s="1"/>
  <c r="R41" i="1"/>
  <c r="U39" i="1"/>
  <c r="R42" i="1" l="1"/>
  <c r="S41" i="1"/>
  <c r="T41" i="1" s="1"/>
  <c r="U40" i="1"/>
  <c r="U41" i="1" l="1"/>
  <c r="S42" i="1"/>
  <c r="T42" i="1" s="1"/>
  <c r="R43" i="1"/>
  <c r="R44" i="1" l="1"/>
  <c r="S43" i="1"/>
  <c r="T43" i="1" s="1"/>
  <c r="U42" i="1"/>
  <c r="U43" i="1" l="1"/>
  <c r="R45" i="1"/>
  <c r="S44" i="1"/>
  <c r="T44" i="1" s="1"/>
  <c r="S45" i="1" l="1"/>
  <c r="T45" i="1" s="1"/>
  <c r="R46" i="1"/>
  <c r="U44" i="1"/>
  <c r="R47" i="1" l="1"/>
  <c r="S46" i="1"/>
  <c r="T46" i="1" s="1"/>
  <c r="U45" i="1"/>
  <c r="U46" i="1" l="1"/>
  <c r="R48" i="1"/>
  <c r="S47" i="1"/>
  <c r="T47" i="1" s="1"/>
  <c r="U47" i="1" l="1"/>
  <c r="R49" i="1"/>
  <c r="S48" i="1"/>
  <c r="T48" i="1" s="1"/>
  <c r="R50" i="1" l="1"/>
  <c r="S49" i="1"/>
  <c r="T49" i="1" s="1"/>
  <c r="U48" i="1"/>
  <c r="U49" i="1" l="1"/>
  <c r="R51" i="1"/>
  <c r="S50" i="1"/>
  <c r="T50" i="1" s="1"/>
  <c r="R52" i="1" l="1"/>
  <c r="S51" i="1"/>
  <c r="T51" i="1" s="1"/>
  <c r="U50" i="1"/>
  <c r="U51" i="1" l="1"/>
  <c r="R53" i="1"/>
  <c r="S52" i="1"/>
  <c r="T52" i="1" s="1"/>
  <c r="R54" i="1" l="1"/>
  <c r="S53" i="1"/>
  <c r="T53" i="1" s="1"/>
  <c r="U52" i="1"/>
  <c r="U53" i="1" l="1"/>
  <c r="S54" i="1"/>
  <c r="T54" i="1" s="1"/>
  <c r="R55" i="1"/>
  <c r="U54" i="1" l="1"/>
  <c r="R56" i="1"/>
  <c r="S55" i="1"/>
  <c r="T55" i="1" s="1"/>
  <c r="R57" i="1" l="1"/>
  <c r="S56" i="1"/>
  <c r="T56" i="1" s="1"/>
  <c r="U55" i="1"/>
  <c r="U56" i="1" l="1"/>
  <c r="R58" i="1"/>
  <c r="S57" i="1"/>
  <c r="T57" i="1" s="1"/>
  <c r="S58" i="1" l="1"/>
  <c r="T58" i="1" s="1"/>
  <c r="R59" i="1"/>
  <c r="U57" i="1"/>
  <c r="R60" i="1" l="1"/>
  <c r="S59" i="1"/>
  <c r="T59" i="1" s="1"/>
  <c r="U58" i="1"/>
  <c r="U59" i="1" l="1"/>
  <c r="R61" i="1"/>
  <c r="S60" i="1"/>
  <c r="T60" i="1" s="1"/>
  <c r="R62" i="1" l="1"/>
  <c r="S61" i="1"/>
  <c r="T61" i="1" s="1"/>
  <c r="U60" i="1"/>
  <c r="U61" i="1" l="1"/>
  <c r="R63" i="1"/>
  <c r="S62" i="1"/>
  <c r="T62" i="1" s="1"/>
  <c r="U62" i="1" l="1"/>
  <c r="R64" i="1"/>
  <c r="S63" i="1"/>
  <c r="T63" i="1" s="1"/>
  <c r="R65" i="1" l="1"/>
  <c r="S64" i="1"/>
  <c r="T64" i="1" s="1"/>
  <c r="U63" i="1"/>
  <c r="U64" i="1" l="1"/>
  <c r="R66" i="1"/>
  <c r="S65" i="1"/>
  <c r="T65" i="1" s="1"/>
  <c r="R67" i="1" l="1"/>
  <c r="S66" i="1"/>
  <c r="T66" i="1" s="1"/>
  <c r="U65" i="1"/>
  <c r="U66" i="1" l="1"/>
  <c r="S67" i="1"/>
  <c r="T67" i="1" s="1"/>
  <c r="R68" i="1"/>
  <c r="R69" i="1" l="1"/>
  <c r="S68" i="1"/>
  <c r="T68" i="1" s="1"/>
  <c r="U67" i="1"/>
  <c r="U68" i="1" l="1"/>
  <c r="R70" i="1"/>
  <c r="S69" i="1"/>
  <c r="T69" i="1" s="1"/>
  <c r="S70" i="1" l="1"/>
  <c r="T70" i="1" s="1"/>
  <c r="R71" i="1"/>
  <c r="U69" i="1"/>
  <c r="R72" i="1" l="1"/>
  <c r="S71" i="1"/>
  <c r="T71" i="1" s="1"/>
  <c r="U70" i="1"/>
  <c r="U71" i="1" l="1"/>
  <c r="R73" i="1"/>
  <c r="S72" i="1"/>
  <c r="T72" i="1" s="1"/>
  <c r="U72" i="1" l="1"/>
  <c r="R74" i="1"/>
  <c r="S73" i="1"/>
  <c r="T73" i="1" s="1"/>
  <c r="U73" i="1" l="1"/>
  <c r="R75" i="1"/>
  <c r="S74" i="1"/>
  <c r="T74" i="1" s="1"/>
  <c r="U74" i="1" l="1"/>
  <c r="R76" i="1"/>
  <c r="S75" i="1"/>
  <c r="T75" i="1" s="1"/>
  <c r="R77" i="1" l="1"/>
  <c r="S76" i="1"/>
  <c r="T76" i="1" s="1"/>
  <c r="U75" i="1"/>
  <c r="U76" i="1" l="1"/>
  <c r="R78" i="1"/>
  <c r="S77" i="1"/>
  <c r="T77" i="1" s="1"/>
  <c r="U77" i="1" l="1"/>
  <c r="R79" i="1"/>
  <c r="S78" i="1"/>
  <c r="T78" i="1" s="1"/>
  <c r="U78" i="1" l="1"/>
  <c r="S79" i="1"/>
  <c r="T79" i="1" s="1"/>
  <c r="R80" i="1"/>
  <c r="U79" i="1" l="1"/>
  <c r="S80" i="1"/>
  <c r="T80" i="1" s="1"/>
  <c r="R81" i="1"/>
  <c r="R82" i="1" l="1"/>
  <c r="S81" i="1"/>
  <c r="T81" i="1" s="1"/>
  <c r="U80" i="1"/>
  <c r="U81" i="1" l="1"/>
  <c r="S82" i="1"/>
  <c r="T82" i="1" s="1"/>
  <c r="R83" i="1"/>
  <c r="U82" i="1" l="1"/>
  <c r="S83" i="1"/>
  <c r="T83" i="1" s="1"/>
  <c r="R84" i="1"/>
  <c r="S84" i="1" l="1"/>
  <c r="T84" i="1" s="1"/>
  <c r="R85" i="1"/>
  <c r="U83" i="1"/>
  <c r="R86" i="1" l="1"/>
  <c r="S85" i="1"/>
  <c r="T85" i="1" s="1"/>
  <c r="U84" i="1"/>
  <c r="U85" i="1" l="1"/>
  <c r="S86" i="1"/>
  <c r="T86" i="1" s="1"/>
  <c r="R87" i="1"/>
  <c r="U86" i="1" l="1"/>
  <c r="R88" i="1"/>
  <c r="S87" i="1"/>
  <c r="T87" i="1" s="1"/>
  <c r="U87" i="1" l="1"/>
  <c r="R89" i="1"/>
  <c r="S88" i="1"/>
  <c r="T88" i="1" s="1"/>
  <c r="S89" i="1" l="1"/>
  <c r="T89" i="1" s="1"/>
  <c r="R90" i="1"/>
  <c r="U88" i="1"/>
  <c r="R91" i="1" l="1"/>
  <c r="S90" i="1"/>
  <c r="T90" i="1" s="1"/>
  <c r="U89" i="1"/>
  <c r="U90" i="1" l="1"/>
  <c r="R92" i="1"/>
  <c r="S91" i="1"/>
  <c r="T91" i="1" s="1"/>
  <c r="U91" i="1" l="1"/>
  <c r="R93" i="1"/>
  <c r="S92" i="1"/>
  <c r="T92" i="1" s="1"/>
  <c r="S93" i="1" l="1"/>
  <c r="T93" i="1" s="1"/>
  <c r="R94" i="1"/>
  <c r="U92" i="1"/>
  <c r="R95" i="1" l="1"/>
  <c r="S94" i="1"/>
  <c r="T94" i="1" s="1"/>
  <c r="U93" i="1"/>
  <c r="U94" i="1" l="1"/>
  <c r="S95" i="1"/>
  <c r="T95" i="1" s="1"/>
  <c r="R96" i="1"/>
  <c r="U95" i="1" l="1"/>
  <c r="R97" i="1"/>
  <c r="S96" i="1"/>
  <c r="T96" i="1" s="1"/>
  <c r="U96" i="1" l="1"/>
  <c r="S97" i="1"/>
  <c r="T97" i="1" s="1"/>
  <c r="R98" i="1"/>
  <c r="R99" i="1" l="1"/>
  <c r="S98" i="1"/>
  <c r="T98" i="1" s="1"/>
  <c r="U97" i="1"/>
  <c r="U98" i="1" l="1"/>
  <c r="R100" i="1"/>
  <c r="S99" i="1"/>
  <c r="T99" i="1" s="1"/>
  <c r="U99" i="1" l="1"/>
  <c r="R101" i="1"/>
  <c r="S100" i="1"/>
  <c r="T100" i="1" s="1"/>
  <c r="S101" i="1" l="1"/>
  <c r="T101" i="1" s="1"/>
  <c r="R102" i="1"/>
  <c r="U100" i="1"/>
  <c r="R103" i="1" l="1"/>
  <c r="S102" i="1"/>
  <c r="T102" i="1" s="1"/>
  <c r="U101" i="1"/>
  <c r="U102" i="1" l="1"/>
  <c r="R104" i="1"/>
  <c r="S103" i="1"/>
  <c r="T103" i="1" s="1"/>
  <c r="R105" i="1" l="1"/>
  <c r="S104" i="1"/>
  <c r="T104" i="1" s="1"/>
  <c r="U103" i="1"/>
  <c r="U104" i="1" l="1"/>
  <c r="R106" i="1"/>
  <c r="S105" i="1"/>
  <c r="T105" i="1" s="1"/>
  <c r="U105" i="1" l="1"/>
  <c r="S106" i="1"/>
  <c r="T106" i="1" s="1"/>
  <c r="R107" i="1"/>
  <c r="U106" i="1" l="1"/>
  <c r="R108" i="1"/>
  <c r="S107" i="1"/>
  <c r="T107" i="1" s="1"/>
  <c r="R109" i="1" l="1"/>
  <c r="S108" i="1"/>
  <c r="T108" i="1" s="1"/>
  <c r="U107" i="1"/>
  <c r="U108" i="1" l="1"/>
  <c r="S109" i="1"/>
  <c r="T109" i="1" s="1"/>
  <c r="R110" i="1"/>
  <c r="U109" i="1" l="1"/>
  <c r="R111" i="1"/>
  <c r="S110" i="1"/>
  <c r="T110" i="1" s="1"/>
  <c r="U110" i="1" l="1"/>
  <c r="S111" i="1"/>
  <c r="T111" i="1" s="1"/>
  <c r="R112" i="1"/>
  <c r="R113" i="1" l="1"/>
  <c r="S112" i="1"/>
  <c r="T112" i="1" s="1"/>
  <c r="U111" i="1"/>
  <c r="U112" i="1" l="1"/>
  <c r="S113" i="1"/>
  <c r="T113" i="1" s="1"/>
  <c r="R114" i="1"/>
  <c r="U113" i="1" l="1"/>
  <c r="R115" i="1"/>
  <c r="S114" i="1"/>
  <c r="T114" i="1" s="1"/>
  <c r="U114" i="1" l="1"/>
  <c r="R116" i="1"/>
  <c r="S115" i="1"/>
  <c r="T115" i="1" s="1"/>
  <c r="R117" i="1" l="1"/>
  <c r="S116" i="1"/>
  <c r="T116" i="1" s="1"/>
  <c r="U115" i="1"/>
  <c r="U116" i="1" l="1"/>
  <c r="R118" i="1"/>
  <c r="S117" i="1"/>
  <c r="T117" i="1" s="1"/>
  <c r="U117" i="1" l="1"/>
  <c r="R119" i="1"/>
  <c r="S118" i="1"/>
  <c r="T118" i="1" s="1"/>
  <c r="U118" i="1" l="1"/>
  <c r="R120" i="1"/>
  <c r="S119" i="1"/>
  <c r="T119" i="1" s="1"/>
  <c r="U119" i="1" l="1"/>
  <c r="R121" i="1"/>
  <c r="S120" i="1"/>
  <c r="T120" i="1" s="1"/>
  <c r="U120" i="1" l="1"/>
  <c r="S121" i="1"/>
  <c r="T121" i="1" s="1"/>
  <c r="R122" i="1"/>
  <c r="R123" i="1" l="1"/>
  <c r="S122" i="1"/>
  <c r="T122" i="1" s="1"/>
  <c r="U121" i="1"/>
  <c r="U122" i="1" l="1"/>
  <c r="R124" i="1"/>
  <c r="S123" i="1"/>
  <c r="T123" i="1" s="1"/>
  <c r="U123" i="1" l="1"/>
  <c r="R125" i="1"/>
  <c r="S124" i="1"/>
  <c r="T124" i="1" s="1"/>
  <c r="U124" i="1" l="1"/>
  <c r="R126" i="1"/>
  <c r="S125" i="1"/>
  <c r="T125" i="1" s="1"/>
  <c r="U125" i="1" l="1"/>
  <c r="S126" i="1"/>
  <c r="T126" i="1" s="1"/>
  <c r="R127" i="1"/>
  <c r="U126" i="1" l="1"/>
  <c r="S127" i="1"/>
  <c r="T127" i="1" s="1"/>
  <c r="R128" i="1"/>
  <c r="R129" i="1" l="1"/>
  <c r="S128" i="1"/>
  <c r="T128" i="1" s="1"/>
  <c r="U127" i="1"/>
  <c r="U128" i="1" l="1"/>
  <c r="R130" i="1"/>
  <c r="S129" i="1"/>
  <c r="T129" i="1" s="1"/>
  <c r="R131" i="1" l="1"/>
  <c r="S130" i="1"/>
  <c r="T130" i="1" s="1"/>
  <c r="U129" i="1"/>
  <c r="U130" i="1" l="1"/>
  <c r="R132" i="1"/>
  <c r="S131" i="1"/>
  <c r="T131" i="1" s="1"/>
  <c r="U131" i="1" l="1"/>
  <c r="R133" i="1"/>
  <c r="S132" i="1"/>
  <c r="T132" i="1" s="1"/>
  <c r="U132" i="1" l="1"/>
  <c r="R134" i="1"/>
  <c r="S133" i="1"/>
  <c r="T133" i="1" s="1"/>
  <c r="U133" i="1" l="1"/>
  <c r="R135" i="1"/>
  <c r="S134" i="1"/>
  <c r="T134" i="1" s="1"/>
  <c r="U134" i="1" l="1"/>
  <c r="R136" i="1"/>
  <c r="S135" i="1"/>
  <c r="T135" i="1" s="1"/>
  <c r="U135" i="1" l="1"/>
  <c r="S136" i="1"/>
  <c r="T136" i="1" s="1"/>
  <c r="R137" i="1"/>
  <c r="R138" i="1" l="1"/>
  <c r="S137" i="1"/>
  <c r="T137" i="1" s="1"/>
  <c r="U136" i="1"/>
  <c r="U137" i="1" l="1"/>
  <c r="R139" i="1"/>
  <c r="S138" i="1"/>
  <c r="T138" i="1" s="1"/>
  <c r="U138" i="1" l="1"/>
  <c r="R140" i="1"/>
  <c r="S139" i="1"/>
  <c r="T139" i="1" s="1"/>
  <c r="U139" i="1" l="1"/>
  <c r="R141" i="1"/>
  <c r="S140" i="1"/>
  <c r="T140" i="1" s="1"/>
  <c r="U140" i="1" l="1"/>
  <c r="R142" i="1"/>
  <c r="S141" i="1"/>
  <c r="T141" i="1" s="1"/>
  <c r="U141" i="1" l="1"/>
  <c r="R143" i="1"/>
  <c r="S142" i="1"/>
  <c r="T142" i="1" s="1"/>
  <c r="U142" i="1" l="1"/>
  <c r="S143" i="1"/>
  <c r="T143" i="1" s="1"/>
  <c r="R144" i="1"/>
  <c r="R145" i="1" l="1"/>
  <c r="S144" i="1"/>
  <c r="T144" i="1" s="1"/>
  <c r="U143" i="1"/>
  <c r="U144" i="1" l="1"/>
  <c r="R146" i="1"/>
  <c r="S145" i="1"/>
  <c r="T145" i="1" s="1"/>
  <c r="U145" i="1" l="1"/>
  <c r="R147" i="1"/>
  <c r="S146" i="1"/>
  <c r="T146" i="1" s="1"/>
  <c r="U146" i="1" l="1"/>
  <c r="R148" i="1"/>
  <c r="S147" i="1"/>
  <c r="T147" i="1" s="1"/>
  <c r="U147" i="1" l="1"/>
  <c r="R149" i="1"/>
  <c r="S148" i="1"/>
  <c r="T148" i="1" s="1"/>
  <c r="U148" i="1" l="1"/>
  <c r="R150" i="1"/>
  <c r="S149" i="1"/>
  <c r="T149" i="1" s="1"/>
  <c r="U149" i="1" l="1"/>
  <c r="R151" i="1"/>
  <c r="S150" i="1"/>
  <c r="T150" i="1" s="1"/>
  <c r="U150" i="1" l="1"/>
  <c r="R152" i="1"/>
  <c r="S151" i="1"/>
  <c r="T151" i="1" s="1"/>
  <c r="U151" i="1" l="1"/>
  <c r="S152" i="1"/>
  <c r="T152" i="1" s="1"/>
  <c r="R153" i="1"/>
  <c r="S153" i="1" l="1"/>
  <c r="T153" i="1" s="1"/>
  <c r="R154" i="1"/>
  <c r="U152" i="1"/>
  <c r="R155" i="1" l="1"/>
  <c r="S154" i="1"/>
  <c r="T154" i="1" s="1"/>
  <c r="U153" i="1"/>
  <c r="U154" i="1" l="1"/>
  <c r="R156" i="1"/>
  <c r="S155" i="1"/>
  <c r="T155" i="1" s="1"/>
  <c r="U155" i="1" l="1"/>
  <c r="R157" i="1"/>
  <c r="S156" i="1"/>
  <c r="T156" i="1" s="1"/>
  <c r="U156" i="1" l="1"/>
  <c r="R158" i="1"/>
  <c r="S157" i="1"/>
  <c r="T157" i="1" s="1"/>
  <c r="U157" i="1" l="1"/>
  <c r="R159" i="1"/>
  <c r="S158" i="1"/>
  <c r="T158" i="1" s="1"/>
  <c r="U158" i="1" l="1"/>
  <c r="R160" i="1"/>
  <c r="S159" i="1"/>
  <c r="T159" i="1" s="1"/>
  <c r="U159" i="1" l="1"/>
  <c r="R161" i="1"/>
  <c r="S160" i="1"/>
  <c r="T160" i="1" s="1"/>
  <c r="U160" i="1" l="1"/>
  <c r="R162" i="1"/>
  <c r="S161" i="1"/>
  <c r="T161" i="1" s="1"/>
  <c r="U161" i="1" l="1"/>
  <c r="R163" i="1"/>
  <c r="S162" i="1"/>
  <c r="T162" i="1" s="1"/>
  <c r="U162" i="1" l="1"/>
  <c r="R164" i="1"/>
  <c r="S163" i="1"/>
  <c r="T163" i="1" s="1"/>
  <c r="U163" i="1" l="1"/>
  <c r="S164" i="1"/>
  <c r="T164" i="1" s="1"/>
  <c r="R165" i="1"/>
  <c r="R166" i="1" l="1"/>
  <c r="S165" i="1"/>
  <c r="T165" i="1" s="1"/>
  <c r="U164" i="1"/>
  <c r="U165" i="1" l="1"/>
  <c r="R167" i="1"/>
  <c r="S166" i="1"/>
  <c r="T166" i="1" s="1"/>
  <c r="U166" i="1" l="1"/>
  <c r="R168" i="1"/>
  <c r="S167" i="1"/>
  <c r="T167" i="1" s="1"/>
  <c r="U167" i="1" l="1"/>
  <c r="S168" i="1"/>
  <c r="T168" i="1" s="1"/>
  <c r="R169" i="1"/>
  <c r="R170" i="1" l="1"/>
  <c r="S169" i="1"/>
  <c r="T169" i="1" s="1"/>
  <c r="U168" i="1"/>
  <c r="U169" i="1" l="1"/>
  <c r="R171" i="1"/>
  <c r="S170" i="1"/>
  <c r="T170" i="1" s="1"/>
  <c r="U170" i="1" l="1"/>
  <c r="R172" i="1"/>
  <c r="S171" i="1"/>
  <c r="T171" i="1" s="1"/>
  <c r="U171" i="1" l="1"/>
  <c r="R173" i="1"/>
  <c r="S172" i="1"/>
  <c r="T172" i="1" s="1"/>
  <c r="U172" i="1" l="1"/>
  <c r="R174" i="1"/>
  <c r="S173" i="1"/>
  <c r="T173" i="1" s="1"/>
  <c r="U173" i="1" l="1"/>
  <c r="R175" i="1"/>
  <c r="S174" i="1"/>
  <c r="T174" i="1" s="1"/>
  <c r="U174" i="1" l="1"/>
  <c r="R176" i="1"/>
  <c r="S175" i="1"/>
  <c r="T175" i="1" s="1"/>
  <c r="U175" i="1" l="1"/>
  <c r="R177" i="1"/>
  <c r="S176" i="1"/>
  <c r="T176" i="1" s="1"/>
  <c r="U176" i="1" l="1"/>
  <c r="R178" i="1"/>
  <c r="S177" i="1"/>
  <c r="T177" i="1" s="1"/>
  <c r="U177" i="1" l="1"/>
  <c r="R179" i="1"/>
  <c r="S178" i="1"/>
  <c r="T178" i="1" s="1"/>
  <c r="U178" i="1" l="1"/>
  <c r="R180" i="1"/>
  <c r="S179" i="1"/>
  <c r="T179" i="1" s="1"/>
  <c r="U179" i="1" l="1"/>
  <c r="R181" i="1"/>
  <c r="S180" i="1"/>
  <c r="T180" i="1" s="1"/>
  <c r="U180" i="1" l="1"/>
  <c r="S181" i="1"/>
  <c r="T181" i="1" s="1"/>
  <c r="R182" i="1"/>
  <c r="R183" i="1" l="1"/>
  <c r="S182" i="1"/>
  <c r="T182" i="1" s="1"/>
  <c r="U181" i="1"/>
  <c r="U182" i="1" l="1"/>
  <c r="R184" i="1"/>
  <c r="S183" i="1"/>
  <c r="T183" i="1" s="1"/>
  <c r="U183" i="1" l="1"/>
  <c r="S184" i="1"/>
  <c r="T184" i="1" s="1"/>
  <c r="R185" i="1"/>
  <c r="U184" i="1" l="1"/>
  <c r="R186" i="1"/>
  <c r="S185" i="1"/>
  <c r="T185" i="1" s="1"/>
  <c r="U185" i="1" l="1"/>
  <c r="R187" i="1"/>
  <c r="S186" i="1"/>
  <c r="T186" i="1" s="1"/>
  <c r="U186" i="1" l="1"/>
  <c r="R188" i="1"/>
  <c r="S187" i="1"/>
  <c r="T187" i="1" s="1"/>
  <c r="U187" i="1" l="1"/>
  <c r="R189" i="1"/>
  <c r="S188" i="1"/>
  <c r="T188" i="1" s="1"/>
  <c r="U188" i="1" l="1"/>
  <c r="R190" i="1"/>
  <c r="S189" i="1"/>
  <c r="T189" i="1" s="1"/>
  <c r="U189" i="1" l="1"/>
  <c r="R191" i="1"/>
  <c r="S190" i="1"/>
  <c r="T190" i="1" s="1"/>
  <c r="U190" i="1" l="1"/>
  <c r="R192" i="1"/>
  <c r="S191" i="1"/>
  <c r="T191" i="1" s="1"/>
  <c r="U191" i="1" l="1"/>
  <c r="S192" i="1"/>
  <c r="T192" i="1" s="1"/>
  <c r="R193" i="1"/>
  <c r="R194" i="1" l="1"/>
  <c r="S193" i="1"/>
  <c r="T193" i="1" s="1"/>
  <c r="U192" i="1"/>
  <c r="U193" i="1" l="1"/>
  <c r="R195" i="1"/>
  <c r="S194" i="1"/>
  <c r="T194" i="1" s="1"/>
  <c r="U194" i="1" l="1"/>
  <c r="S195" i="1"/>
  <c r="T195" i="1" s="1"/>
  <c r="R196" i="1"/>
  <c r="R197" i="1" l="1"/>
  <c r="S196" i="1"/>
  <c r="T196" i="1" s="1"/>
  <c r="U195" i="1"/>
  <c r="U196" i="1" l="1"/>
  <c r="R198" i="1"/>
  <c r="S197" i="1"/>
  <c r="T197" i="1" s="1"/>
  <c r="U197" i="1" l="1"/>
  <c r="R199" i="1"/>
  <c r="S198" i="1"/>
  <c r="T198" i="1" s="1"/>
  <c r="U198" i="1" l="1"/>
  <c r="S199" i="1"/>
  <c r="T199" i="1" s="1"/>
  <c r="R200" i="1"/>
  <c r="R201" i="1" l="1"/>
  <c r="S200" i="1"/>
  <c r="T200" i="1" s="1"/>
  <c r="U199" i="1"/>
  <c r="U200" i="1" l="1"/>
  <c r="R202" i="1"/>
  <c r="S201" i="1"/>
  <c r="T201" i="1" s="1"/>
  <c r="U201" i="1" l="1"/>
  <c r="R203" i="1"/>
  <c r="S202" i="1"/>
  <c r="T202" i="1" s="1"/>
  <c r="U202" i="1" l="1"/>
  <c r="R204" i="1"/>
  <c r="S203" i="1"/>
  <c r="T203" i="1" s="1"/>
  <c r="U203" i="1" l="1"/>
  <c r="S204" i="1"/>
  <c r="T204" i="1" s="1"/>
  <c r="R205" i="1"/>
  <c r="R206" i="1" l="1"/>
  <c r="S205" i="1"/>
  <c r="T205" i="1" s="1"/>
  <c r="U204" i="1"/>
  <c r="U205" i="1" l="1"/>
  <c r="R207" i="1"/>
  <c r="S206" i="1"/>
  <c r="T206" i="1" s="1"/>
  <c r="U206" i="1" l="1"/>
  <c r="R208" i="1"/>
  <c r="S207" i="1"/>
  <c r="T207" i="1" s="1"/>
  <c r="U207" i="1" l="1"/>
  <c r="R209" i="1"/>
  <c r="S208" i="1"/>
  <c r="T208" i="1" s="1"/>
  <c r="U208" i="1" l="1"/>
  <c r="R210" i="1"/>
  <c r="S209" i="1"/>
  <c r="T209" i="1" s="1"/>
  <c r="U209" i="1" l="1"/>
  <c r="R211" i="1"/>
  <c r="S210" i="1"/>
  <c r="T210" i="1" s="1"/>
  <c r="U210" i="1" l="1"/>
  <c r="S211" i="1"/>
  <c r="T211" i="1" s="1"/>
  <c r="R212" i="1"/>
  <c r="R213" i="1" l="1"/>
  <c r="S212" i="1"/>
  <c r="T212" i="1" s="1"/>
  <c r="U211" i="1"/>
  <c r="U212" i="1" l="1"/>
  <c r="R214" i="1"/>
  <c r="S213" i="1"/>
  <c r="T213" i="1" s="1"/>
  <c r="U213" i="1" l="1"/>
  <c r="R215" i="1"/>
  <c r="S214" i="1"/>
  <c r="T214" i="1" s="1"/>
  <c r="U214" i="1" l="1"/>
  <c r="S215" i="1"/>
  <c r="T215" i="1" s="1"/>
  <c r="R216" i="1"/>
  <c r="R217" i="1" l="1"/>
  <c r="S216" i="1"/>
  <c r="T216" i="1" s="1"/>
  <c r="U215" i="1"/>
  <c r="U216" i="1" l="1"/>
  <c r="R218" i="1"/>
  <c r="S217" i="1"/>
  <c r="T217" i="1" s="1"/>
  <c r="U217" i="1" l="1"/>
  <c r="R219" i="1"/>
  <c r="S218" i="1"/>
  <c r="T218" i="1" s="1"/>
  <c r="U218" i="1" l="1"/>
  <c r="R220" i="1"/>
  <c r="S219" i="1"/>
  <c r="T219" i="1" s="1"/>
  <c r="U219" i="1" l="1"/>
  <c r="R221" i="1"/>
  <c r="S220" i="1"/>
  <c r="T220" i="1" s="1"/>
  <c r="U220" i="1" l="1"/>
  <c r="R222" i="1"/>
  <c r="S221" i="1"/>
  <c r="T221" i="1" s="1"/>
  <c r="U221" i="1" l="1"/>
  <c r="R223" i="1"/>
  <c r="S222" i="1"/>
  <c r="T222" i="1" s="1"/>
  <c r="U222" i="1" l="1"/>
  <c r="R224" i="1"/>
  <c r="S223" i="1"/>
  <c r="T223" i="1" s="1"/>
  <c r="U223" i="1" l="1"/>
  <c r="R225" i="1"/>
  <c r="S224" i="1"/>
  <c r="T224" i="1" s="1"/>
  <c r="R226" i="1" l="1"/>
  <c r="S225" i="1"/>
  <c r="T225" i="1" s="1"/>
  <c r="U224" i="1"/>
  <c r="U225" i="1" l="1"/>
  <c r="R227" i="1"/>
  <c r="S226" i="1"/>
  <c r="T226" i="1" s="1"/>
  <c r="R228" i="1" l="1"/>
  <c r="S227" i="1"/>
  <c r="T227" i="1" s="1"/>
  <c r="U226" i="1"/>
  <c r="U227" i="1" l="1"/>
  <c r="S228" i="1"/>
  <c r="T228" i="1" s="1"/>
  <c r="R229" i="1"/>
  <c r="U228" i="1" l="1"/>
  <c r="R230" i="1"/>
  <c r="S229" i="1"/>
  <c r="T229" i="1" s="1"/>
  <c r="U229" i="1" l="1"/>
  <c r="R231" i="1"/>
  <c r="S230" i="1"/>
  <c r="T230" i="1" s="1"/>
  <c r="S231" i="1" l="1"/>
  <c r="T231" i="1" s="1"/>
  <c r="R232" i="1"/>
  <c r="U230" i="1"/>
  <c r="R233" i="1" l="1"/>
  <c r="S232" i="1"/>
  <c r="T232" i="1" s="1"/>
  <c r="U231" i="1"/>
  <c r="U232" i="1" l="1"/>
  <c r="R234" i="1"/>
  <c r="S233" i="1"/>
  <c r="T233" i="1" s="1"/>
  <c r="S234" i="1" l="1"/>
  <c r="T234" i="1" s="1"/>
  <c r="R235" i="1"/>
  <c r="U233" i="1"/>
  <c r="R236" i="1" l="1"/>
  <c r="S235" i="1"/>
  <c r="T235" i="1" s="1"/>
  <c r="U234" i="1"/>
  <c r="U235" i="1" l="1"/>
  <c r="S236" i="1"/>
  <c r="T236" i="1" s="1"/>
  <c r="R237" i="1"/>
  <c r="S237" i="1" l="1"/>
  <c r="T237" i="1" s="1"/>
  <c r="R238" i="1"/>
  <c r="U236" i="1"/>
  <c r="R239" i="1" l="1"/>
  <c r="S238" i="1"/>
  <c r="T238" i="1" s="1"/>
  <c r="U237" i="1"/>
  <c r="U238" i="1" l="1"/>
  <c r="S239" i="1"/>
  <c r="T239" i="1" s="1"/>
  <c r="R240" i="1"/>
  <c r="U239" i="1" l="1"/>
  <c r="R241" i="1"/>
  <c r="S240" i="1"/>
  <c r="T240" i="1" s="1"/>
  <c r="S241" i="1" l="1"/>
  <c r="T241" i="1" s="1"/>
  <c r="R242" i="1"/>
  <c r="U240" i="1"/>
  <c r="R243" i="1" l="1"/>
  <c r="S242" i="1"/>
  <c r="T242" i="1" s="1"/>
  <c r="U241" i="1"/>
  <c r="U242" i="1" l="1"/>
  <c r="R244" i="1"/>
  <c r="S243" i="1"/>
  <c r="T243" i="1" s="1"/>
  <c r="U243" i="1" l="1"/>
  <c r="R245" i="1"/>
  <c r="S244" i="1"/>
  <c r="T244" i="1" s="1"/>
  <c r="U244" i="1" l="1"/>
  <c r="R246" i="1"/>
  <c r="S245" i="1"/>
  <c r="T245" i="1" s="1"/>
  <c r="R247" i="1" l="1"/>
  <c r="S246" i="1"/>
  <c r="T246" i="1" s="1"/>
  <c r="U245" i="1"/>
  <c r="U246" i="1" l="1"/>
  <c r="R248" i="1"/>
  <c r="S247" i="1"/>
  <c r="T247" i="1" s="1"/>
  <c r="U247" i="1" l="1"/>
  <c r="R249" i="1"/>
  <c r="S248" i="1"/>
  <c r="T248" i="1" s="1"/>
  <c r="U248" i="1" l="1"/>
  <c r="R250" i="1"/>
  <c r="S249" i="1"/>
  <c r="T249" i="1" s="1"/>
  <c r="U249" i="1" l="1"/>
  <c r="R251" i="1"/>
  <c r="S250" i="1"/>
  <c r="T250" i="1" s="1"/>
  <c r="R252" i="1" l="1"/>
  <c r="S251" i="1"/>
  <c r="T251" i="1" s="1"/>
  <c r="U250" i="1"/>
  <c r="U251" i="1" l="1"/>
  <c r="R253" i="1"/>
  <c r="S252" i="1"/>
  <c r="T252" i="1" s="1"/>
  <c r="U252" i="1" l="1"/>
  <c r="R254" i="1"/>
  <c r="S253" i="1"/>
  <c r="T253" i="1" s="1"/>
  <c r="R255" i="1" l="1"/>
  <c r="S254" i="1"/>
  <c r="T254" i="1" s="1"/>
  <c r="U253" i="1"/>
  <c r="U254" i="1" l="1"/>
  <c r="R256" i="1"/>
  <c r="S255" i="1"/>
  <c r="T255" i="1" s="1"/>
  <c r="U255" i="1" l="1"/>
  <c r="R257" i="1"/>
  <c r="S256" i="1"/>
  <c r="T256" i="1" s="1"/>
  <c r="U256" i="1" l="1"/>
  <c r="S257" i="1"/>
  <c r="T257" i="1" s="1"/>
  <c r="R258" i="1"/>
  <c r="R259" i="1" l="1"/>
  <c r="S258" i="1"/>
  <c r="T258" i="1" s="1"/>
  <c r="U257" i="1"/>
  <c r="U258" i="1" l="1"/>
  <c r="R260" i="1"/>
  <c r="S259" i="1"/>
  <c r="T259" i="1" s="1"/>
  <c r="R261" i="1" l="1"/>
  <c r="S260" i="1"/>
  <c r="T260" i="1" s="1"/>
  <c r="U259" i="1"/>
  <c r="U260" i="1" l="1"/>
  <c r="R262" i="1"/>
  <c r="S261" i="1"/>
  <c r="T261" i="1" s="1"/>
  <c r="R263" i="1" l="1"/>
  <c r="S262" i="1"/>
  <c r="T262" i="1" s="1"/>
  <c r="U261" i="1"/>
  <c r="U262" i="1" l="1"/>
  <c r="S263" i="1"/>
  <c r="T263" i="1" s="1"/>
  <c r="R264" i="1"/>
  <c r="U263" i="1" l="1"/>
  <c r="R265" i="1"/>
  <c r="S264" i="1"/>
  <c r="T264" i="1" s="1"/>
  <c r="U264" i="1" l="1"/>
  <c r="R266" i="1"/>
  <c r="S265" i="1"/>
  <c r="T265" i="1" s="1"/>
  <c r="U265" i="1" l="1"/>
  <c r="R267" i="1"/>
  <c r="S266" i="1"/>
  <c r="T266" i="1" s="1"/>
  <c r="U266" i="1" l="1"/>
  <c r="R268" i="1"/>
  <c r="S267" i="1"/>
  <c r="T267" i="1" s="1"/>
  <c r="U267" i="1" l="1"/>
  <c r="R269" i="1"/>
  <c r="S268" i="1"/>
  <c r="T268" i="1" s="1"/>
  <c r="U268" i="1" l="1"/>
  <c r="R270" i="1"/>
  <c r="S269" i="1"/>
  <c r="T269" i="1" s="1"/>
  <c r="U269" i="1" l="1"/>
  <c r="R271" i="1"/>
  <c r="S270" i="1"/>
  <c r="T270" i="1" s="1"/>
  <c r="U270" i="1" l="1"/>
  <c r="R272" i="1"/>
  <c r="S271" i="1"/>
  <c r="T271" i="1" s="1"/>
  <c r="U271" i="1" l="1"/>
  <c r="S272" i="1"/>
  <c r="T272" i="1" s="1"/>
  <c r="R273" i="1"/>
  <c r="R274" i="1" l="1"/>
  <c r="S273" i="1"/>
  <c r="T273" i="1" s="1"/>
  <c r="U272" i="1"/>
  <c r="U273" i="1" l="1"/>
  <c r="R275" i="1"/>
  <c r="S274" i="1"/>
  <c r="T274" i="1" s="1"/>
  <c r="U274" i="1" l="1"/>
  <c r="R276" i="1"/>
  <c r="S275" i="1"/>
  <c r="T275" i="1" s="1"/>
  <c r="U275" i="1" l="1"/>
  <c r="R277" i="1"/>
  <c r="S276" i="1"/>
  <c r="T276" i="1" s="1"/>
  <c r="U276" i="1" l="1"/>
  <c r="S277" i="1"/>
  <c r="T277" i="1" s="1"/>
  <c r="R278" i="1"/>
  <c r="R279" i="1" l="1"/>
  <c r="S278" i="1"/>
  <c r="T278" i="1" s="1"/>
  <c r="U277" i="1"/>
  <c r="U278" i="1" l="1"/>
  <c r="R280" i="1"/>
  <c r="S279" i="1"/>
  <c r="T279" i="1" s="1"/>
  <c r="U279" i="1" l="1"/>
  <c r="R281" i="1"/>
  <c r="S280" i="1"/>
  <c r="T280" i="1" s="1"/>
  <c r="U280" i="1" l="1"/>
  <c r="R282" i="1"/>
  <c r="S281" i="1"/>
  <c r="T281" i="1" s="1"/>
  <c r="U281" i="1" l="1"/>
  <c r="S282" i="1"/>
  <c r="T282" i="1" s="1"/>
  <c r="R283" i="1"/>
  <c r="R284" i="1" l="1"/>
  <c r="S283" i="1"/>
  <c r="T283" i="1" s="1"/>
  <c r="U282" i="1"/>
  <c r="U283" i="1" l="1"/>
  <c r="R285" i="1"/>
  <c r="S284" i="1"/>
  <c r="T284" i="1" s="1"/>
  <c r="R286" i="1" l="1"/>
  <c r="S285" i="1"/>
  <c r="T285" i="1" s="1"/>
  <c r="U284" i="1"/>
  <c r="U285" i="1" l="1"/>
  <c r="S286" i="1"/>
  <c r="T286" i="1" s="1"/>
  <c r="R287" i="1"/>
  <c r="R288" i="1" l="1"/>
  <c r="S287" i="1"/>
  <c r="T287" i="1" s="1"/>
  <c r="U286" i="1"/>
  <c r="U287" i="1" l="1"/>
  <c r="R289" i="1"/>
  <c r="S288" i="1"/>
  <c r="T288" i="1" s="1"/>
  <c r="U288" i="1" l="1"/>
  <c r="AH2" i="1"/>
  <c r="AH3" i="1" s="1"/>
  <c r="Y288" i="1" s="1"/>
  <c r="R290" i="1"/>
  <c r="S289" i="1"/>
  <c r="T289" i="1" s="1"/>
  <c r="U289" i="1" s="1"/>
  <c r="R291" i="1" l="1"/>
  <c r="S290" i="1"/>
  <c r="T290" i="1" s="1"/>
  <c r="U290" i="1" s="1"/>
  <c r="Y3" i="1"/>
  <c r="Y4" i="1"/>
  <c r="Y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R292" i="1" l="1"/>
  <c r="S291" i="1"/>
  <c r="T291" i="1" s="1"/>
  <c r="U291" i="1" s="1"/>
  <c r="R293" i="1" l="1"/>
  <c r="S292" i="1"/>
  <c r="T292" i="1" s="1"/>
  <c r="U292" i="1" s="1"/>
  <c r="R294" i="1" l="1"/>
  <c r="S293" i="1"/>
  <c r="T293" i="1" s="1"/>
  <c r="U293" i="1" s="1"/>
  <c r="R295" i="1" l="1"/>
  <c r="S294" i="1"/>
  <c r="T294" i="1" s="1"/>
  <c r="U294" i="1" s="1"/>
  <c r="R296" i="1" l="1"/>
  <c r="S295" i="1"/>
  <c r="T295" i="1" s="1"/>
  <c r="U295" i="1" s="1"/>
  <c r="R297" i="1" l="1"/>
  <c r="S296" i="1"/>
  <c r="T296" i="1" s="1"/>
  <c r="U296" i="1" s="1"/>
  <c r="S297" i="1" l="1"/>
  <c r="T297" i="1" s="1"/>
  <c r="U297" i="1" s="1"/>
  <c r="R298" i="1"/>
  <c r="R299" i="1" l="1"/>
  <c r="S298" i="1"/>
  <c r="T298" i="1" s="1"/>
  <c r="U298" i="1" s="1"/>
  <c r="R300" i="1" l="1"/>
  <c r="S299" i="1"/>
  <c r="T299" i="1" s="1"/>
  <c r="U299" i="1" s="1"/>
  <c r="R301" i="1" l="1"/>
  <c r="S300" i="1"/>
  <c r="T300" i="1" s="1"/>
  <c r="U300" i="1" s="1"/>
  <c r="S301" i="1" l="1"/>
  <c r="T301" i="1" s="1"/>
  <c r="U301" i="1" s="1"/>
  <c r="R302" i="1"/>
  <c r="R303" i="1" l="1"/>
  <c r="S302" i="1"/>
  <c r="T302" i="1" s="1"/>
  <c r="U302" i="1" s="1"/>
  <c r="S303" i="1" l="1"/>
  <c r="T303" i="1" s="1"/>
  <c r="U303" i="1" s="1"/>
  <c r="R304" i="1"/>
  <c r="R305" i="1" l="1"/>
  <c r="S304" i="1"/>
  <c r="T304" i="1" s="1"/>
  <c r="U304" i="1" s="1"/>
  <c r="R306" i="1" l="1"/>
  <c r="S305" i="1"/>
  <c r="T305" i="1" s="1"/>
  <c r="U305" i="1" s="1"/>
  <c r="R307" i="1" l="1"/>
  <c r="S306" i="1"/>
  <c r="T306" i="1" s="1"/>
  <c r="U306" i="1" s="1"/>
  <c r="S307" i="1" l="1"/>
  <c r="T307" i="1" s="1"/>
  <c r="U307" i="1" s="1"/>
  <c r="R308" i="1"/>
  <c r="R309" i="1" l="1"/>
  <c r="S308" i="1"/>
  <c r="T308" i="1" s="1"/>
  <c r="U308" i="1" s="1"/>
  <c r="R310" i="1" l="1"/>
  <c r="S309" i="1"/>
  <c r="T309" i="1" s="1"/>
  <c r="U309" i="1" s="1"/>
  <c r="R311" i="1" l="1"/>
  <c r="S310" i="1"/>
  <c r="T310" i="1" s="1"/>
  <c r="U310" i="1" s="1"/>
  <c r="S311" i="1" l="1"/>
  <c r="T311" i="1" s="1"/>
  <c r="U311" i="1" s="1"/>
  <c r="R312" i="1"/>
  <c r="R313" i="1" l="1"/>
  <c r="S312" i="1"/>
  <c r="T312" i="1" s="1"/>
  <c r="U312" i="1" s="1"/>
  <c r="R314" i="1" l="1"/>
  <c r="S313" i="1"/>
  <c r="T313" i="1" s="1"/>
  <c r="U313" i="1" s="1"/>
  <c r="S314" i="1" l="1"/>
  <c r="T314" i="1" s="1"/>
  <c r="U314" i="1" s="1"/>
  <c r="R315" i="1"/>
  <c r="R316" i="1" l="1"/>
  <c r="S315" i="1"/>
  <c r="T315" i="1" s="1"/>
  <c r="U315" i="1" s="1"/>
  <c r="R317" i="1" l="1"/>
  <c r="S316" i="1"/>
  <c r="T316" i="1" s="1"/>
  <c r="U316" i="1" s="1"/>
  <c r="R318" i="1" l="1"/>
  <c r="S317" i="1"/>
  <c r="T317" i="1" s="1"/>
  <c r="U317" i="1" s="1"/>
  <c r="R319" i="1" l="1"/>
  <c r="S318" i="1"/>
  <c r="T318" i="1" s="1"/>
  <c r="U318" i="1" s="1"/>
  <c r="R320" i="1" l="1"/>
  <c r="S319" i="1"/>
  <c r="T319" i="1" s="1"/>
  <c r="U319" i="1" s="1"/>
  <c r="R321" i="1" l="1"/>
  <c r="S320" i="1"/>
  <c r="T320" i="1" s="1"/>
  <c r="U320" i="1" s="1"/>
  <c r="R322" i="1" l="1"/>
  <c r="S321" i="1"/>
  <c r="T321" i="1" s="1"/>
  <c r="U321" i="1" s="1"/>
  <c r="R323" i="1" l="1"/>
  <c r="S322" i="1"/>
  <c r="T322" i="1" s="1"/>
  <c r="U322" i="1" s="1"/>
  <c r="S323" i="1" l="1"/>
  <c r="T323" i="1" s="1"/>
  <c r="U323" i="1" s="1"/>
  <c r="R324" i="1"/>
  <c r="R325" i="1" l="1"/>
  <c r="S324" i="1"/>
  <c r="T324" i="1" s="1"/>
  <c r="U324" i="1" s="1"/>
  <c r="S325" i="1" l="1"/>
  <c r="T325" i="1" s="1"/>
  <c r="U325" i="1" s="1"/>
  <c r="R326" i="1"/>
  <c r="R327" i="1" l="1"/>
  <c r="S326" i="1"/>
  <c r="T326" i="1" s="1"/>
  <c r="U326" i="1" s="1"/>
  <c r="S327" i="1" l="1"/>
  <c r="T327" i="1" s="1"/>
  <c r="U327" i="1" s="1"/>
  <c r="R328" i="1"/>
  <c r="R329" i="1" l="1"/>
  <c r="S328" i="1"/>
  <c r="T328" i="1" s="1"/>
  <c r="U328" i="1" s="1"/>
  <c r="R330" i="1" l="1"/>
  <c r="S329" i="1"/>
  <c r="T329" i="1" s="1"/>
  <c r="U329" i="1" s="1"/>
  <c r="R331" i="1" l="1"/>
  <c r="S330" i="1"/>
  <c r="T330" i="1" s="1"/>
  <c r="U330" i="1" s="1"/>
  <c r="R332" i="1" l="1"/>
  <c r="S331" i="1"/>
  <c r="T331" i="1" s="1"/>
  <c r="U331" i="1" s="1"/>
  <c r="R333" i="1" l="1"/>
  <c r="S332" i="1"/>
  <c r="T332" i="1" s="1"/>
  <c r="U332" i="1" s="1"/>
  <c r="R334" i="1" l="1"/>
  <c r="S333" i="1"/>
  <c r="T333" i="1" s="1"/>
  <c r="U333" i="1" s="1"/>
  <c r="R335" i="1" l="1"/>
  <c r="S334" i="1"/>
  <c r="T334" i="1" s="1"/>
  <c r="U334" i="1" s="1"/>
  <c r="R336" i="1" l="1"/>
  <c r="S335" i="1"/>
  <c r="T335" i="1" s="1"/>
  <c r="U335" i="1" s="1"/>
  <c r="R337" i="1" l="1"/>
  <c r="S336" i="1"/>
  <c r="T336" i="1" s="1"/>
  <c r="U336" i="1" s="1"/>
  <c r="R338" i="1" l="1"/>
  <c r="S337" i="1"/>
  <c r="T337" i="1" s="1"/>
  <c r="U337" i="1" s="1"/>
  <c r="R339" i="1" l="1"/>
  <c r="S338" i="1"/>
  <c r="T338" i="1" s="1"/>
  <c r="U338" i="1" s="1"/>
  <c r="R340" i="1" l="1"/>
  <c r="S339" i="1"/>
  <c r="T339" i="1" s="1"/>
  <c r="U339" i="1" s="1"/>
  <c r="R341" i="1" l="1"/>
  <c r="S340" i="1"/>
  <c r="T340" i="1" s="1"/>
  <c r="U340" i="1" s="1"/>
  <c r="R342" i="1" l="1"/>
  <c r="S341" i="1"/>
  <c r="T341" i="1" s="1"/>
  <c r="U341" i="1" s="1"/>
  <c r="R343" i="1" l="1"/>
  <c r="S342" i="1"/>
  <c r="T342" i="1" s="1"/>
  <c r="U342" i="1" s="1"/>
  <c r="S343" i="1" l="1"/>
  <c r="T343" i="1" s="1"/>
  <c r="U343" i="1" s="1"/>
  <c r="R344" i="1"/>
  <c r="R345" i="1" l="1"/>
  <c r="S344" i="1"/>
  <c r="T344" i="1" s="1"/>
  <c r="U344" i="1" s="1"/>
  <c r="R346" i="1" l="1"/>
  <c r="S345" i="1"/>
  <c r="T345" i="1" s="1"/>
  <c r="U345" i="1" s="1"/>
  <c r="R347" i="1" l="1"/>
  <c r="S346" i="1"/>
  <c r="T346" i="1" s="1"/>
  <c r="U346" i="1" s="1"/>
  <c r="R348" i="1" l="1"/>
  <c r="S347" i="1"/>
  <c r="T347" i="1" s="1"/>
  <c r="U347" i="1" s="1"/>
  <c r="R349" i="1" l="1"/>
  <c r="S348" i="1"/>
  <c r="T348" i="1" s="1"/>
  <c r="U348" i="1" s="1"/>
  <c r="R350" i="1" l="1"/>
  <c r="S349" i="1"/>
  <c r="T349" i="1" s="1"/>
  <c r="U349" i="1" s="1"/>
  <c r="R351" i="1" l="1"/>
  <c r="S350" i="1"/>
  <c r="T350" i="1" s="1"/>
  <c r="U350" i="1" s="1"/>
  <c r="R352" i="1" l="1"/>
  <c r="S351" i="1"/>
  <c r="T351" i="1" s="1"/>
  <c r="U351" i="1" s="1"/>
  <c r="R353" i="1" l="1"/>
  <c r="S352" i="1"/>
  <c r="T352" i="1" s="1"/>
  <c r="U352" i="1" s="1"/>
  <c r="R354" i="1" l="1"/>
  <c r="S353" i="1"/>
  <c r="T353" i="1" s="1"/>
  <c r="U353" i="1" s="1"/>
  <c r="R355" i="1" l="1"/>
  <c r="S354" i="1"/>
  <c r="T354" i="1" s="1"/>
  <c r="U354" i="1" s="1"/>
  <c r="R356" i="1" l="1"/>
  <c r="S355" i="1"/>
  <c r="T355" i="1" s="1"/>
  <c r="U355" i="1" s="1"/>
  <c r="R357" i="1" l="1"/>
  <c r="S356" i="1"/>
  <c r="T356" i="1" s="1"/>
  <c r="U356" i="1" s="1"/>
  <c r="R358" i="1" l="1"/>
  <c r="S357" i="1"/>
  <c r="T357" i="1" s="1"/>
  <c r="U357" i="1" s="1"/>
  <c r="R359" i="1" l="1"/>
  <c r="S358" i="1"/>
  <c r="T358" i="1" s="1"/>
  <c r="U358" i="1" s="1"/>
  <c r="R360" i="1" l="1"/>
  <c r="S359" i="1"/>
  <c r="T359" i="1" s="1"/>
  <c r="U359" i="1" s="1"/>
  <c r="R361" i="1" l="1"/>
  <c r="S360" i="1"/>
  <c r="T360" i="1" s="1"/>
  <c r="U360" i="1" s="1"/>
  <c r="R362" i="1" l="1"/>
  <c r="S361" i="1"/>
  <c r="T361" i="1" s="1"/>
  <c r="U361" i="1" s="1"/>
  <c r="R363" i="1" l="1"/>
  <c r="S362" i="1"/>
  <c r="T362" i="1" s="1"/>
  <c r="U362" i="1" s="1"/>
  <c r="R364" i="1" l="1"/>
  <c r="S363" i="1"/>
  <c r="T363" i="1" s="1"/>
  <c r="U363" i="1" s="1"/>
  <c r="R365" i="1" l="1"/>
  <c r="S364" i="1"/>
  <c r="T364" i="1" s="1"/>
  <c r="U364" i="1" s="1"/>
  <c r="R366" i="1" l="1"/>
  <c r="S365" i="1"/>
  <c r="T365" i="1" s="1"/>
  <c r="U365" i="1" s="1"/>
  <c r="R367" i="1" l="1"/>
  <c r="S367" i="1" s="1"/>
  <c r="T367" i="1" s="1"/>
  <c r="U367" i="1" s="1"/>
  <c r="S366" i="1"/>
  <c r="T366" i="1" s="1"/>
  <c r="U366" i="1" s="1"/>
</calcChain>
</file>

<file path=xl/sharedStrings.xml><?xml version="1.0" encoding="utf-8"?>
<sst xmlns="http://schemas.openxmlformats.org/spreadsheetml/2006/main" count="422" uniqueCount="47">
  <si>
    <t>USA</t>
  </si>
  <si>
    <t>R0</t>
    <phoneticPr fontId="3" type="noConversion"/>
  </si>
  <si>
    <t>SARS</t>
    <phoneticPr fontId="3" type="noConversion"/>
  </si>
  <si>
    <t>H1N1</t>
    <phoneticPr fontId="3" type="noConversion"/>
  </si>
  <si>
    <t>MERS</t>
    <phoneticPr fontId="3" type="noConversion"/>
  </si>
  <si>
    <t>Max- Min</t>
    <phoneticPr fontId="3" type="noConversion"/>
  </si>
  <si>
    <t>H/Case</t>
    <phoneticPr fontId="3" type="noConversion"/>
  </si>
  <si>
    <t>D</t>
    <phoneticPr fontId="3" type="noConversion"/>
  </si>
  <si>
    <t>CFR</t>
    <phoneticPr fontId="3" type="noConversion"/>
  </si>
  <si>
    <t>Beta_posi</t>
    <phoneticPr fontId="3" type="noConversion"/>
  </si>
  <si>
    <t>Beta</t>
    <phoneticPr fontId="3" type="noConversion"/>
  </si>
  <si>
    <t>test/positive</t>
  </si>
  <si>
    <t>positive/test</t>
  </si>
  <si>
    <t>negative/positive</t>
  </si>
  <si>
    <t>totalTestResults</t>
  </si>
  <si>
    <t>positive</t>
  </si>
  <si>
    <t>negative</t>
  </si>
  <si>
    <t>date</t>
  </si>
  <si>
    <t>Max</t>
    <phoneticPr fontId="3" type="noConversion"/>
  </si>
  <si>
    <t>Min</t>
    <phoneticPr fontId="3" type="noConversion"/>
  </si>
  <si>
    <t>Thegama</t>
  </si>
  <si>
    <t>Gamma</t>
  </si>
  <si>
    <t>D(0-1)</t>
    <phoneticPr fontId="3" type="noConversion"/>
  </si>
  <si>
    <t>CFR(Total Death/ Confirmed)(0-1)</t>
    <phoneticPr fontId="3" type="noConversion"/>
  </si>
  <si>
    <t>Beta_posi(0-1)</t>
    <phoneticPr fontId="3" type="noConversion"/>
  </si>
  <si>
    <t>Beta(0-1)</t>
    <phoneticPr fontId="3" type="noConversion"/>
  </si>
  <si>
    <t>D</t>
  </si>
  <si>
    <t xml:space="preserve">Beta_no_negative, If the beta is negative then Run the average from 2020/02/29 to that day </t>
    <phoneticPr fontId="3" type="noConversion"/>
  </si>
  <si>
    <r>
      <t>Basic Reproductive Number (R</t>
    </r>
    <r>
      <rPr>
        <vertAlign val="subscript"/>
        <sz val="14"/>
        <color theme="1"/>
        <rFont val="新細明體"/>
        <family val="2"/>
        <scheme val="minor"/>
      </rPr>
      <t>0</t>
    </r>
    <r>
      <rPr>
        <sz val="14"/>
        <color theme="1"/>
        <rFont val="新細明體"/>
        <family val="2"/>
        <scheme val="minor"/>
      </rPr>
      <t xml:space="preserve">) </t>
    </r>
  </si>
  <si>
    <t>Beta</t>
  </si>
  <si>
    <t>Sn</t>
  </si>
  <si>
    <r>
      <t>r</t>
    </r>
    <r>
      <rPr>
        <vertAlign val="subscript"/>
        <sz val="14"/>
        <color theme="1"/>
        <rFont val="新細明體"/>
        <family val="2"/>
        <scheme val="minor"/>
      </rPr>
      <t>n</t>
    </r>
  </si>
  <si>
    <r>
      <t>e</t>
    </r>
    <r>
      <rPr>
        <vertAlign val="subscript"/>
        <sz val="14"/>
        <color theme="1"/>
        <rFont val="新細明體"/>
        <family val="2"/>
        <scheme val="minor"/>
      </rPr>
      <t>n</t>
    </r>
  </si>
  <si>
    <r>
      <t>i</t>
    </r>
    <r>
      <rPr>
        <vertAlign val="subscript"/>
        <sz val="14"/>
        <color theme="1"/>
        <rFont val="新細明體"/>
        <family val="2"/>
        <scheme val="minor"/>
      </rPr>
      <t>n</t>
    </r>
  </si>
  <si>
    <t>population</t>
    <phoneticPr fontId="1" type="noConversion"/>
  </si>
  <si>
    <t>CFR(Total death/(total death+recovered)</t>
    <phoneticPr fontId="3" type="noConversion"/>
  </si>
  <si>
    <t>CFR(Total Death/ Confirmed)</t>
  </si>
  <si>
    <t>WUI_2</t>
    <phoneticPr fontId="3" type="noConversion"/>
  </si>
  <si>
    <t>WUI_1</t>
    <phoneticPr fontId="3" type="noConversion"/>
  </si>
  <si>
    <t>Hospitalized_increase</t>
    <phoneticPr fontId="3" type="noConversion"/>
  </si>
  <si>
    <t>confirmed_Increase</t>
    <phoneticPr fontId="3" type="noConversion"/>
  </si>
  <si>
    <t>I</t>
  </si>
  <si>
    <t>Cumulative_Recovered</t>
  </si>
  <si>
    <t>Cumulative_death</t>
  </si>
  <si>
    <t>case</t>
    <phoneticPr fontId="3" type="noConversion"/>
  </si>
  <si>
    <t>Cumulative_Case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</si>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</sst>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4"/>
      <color theme="1"/>
      <name val="新細明體"/>
      <family val="2"/>
      <scheme val="minor"/>
    </font>
    <font>
      <vertAlign val="subscript"/>
      <sz val="14"/>
      <color theme="1"/>
      <name val="新細明體"/>
      <family val="2"/>
      <scheme val="minor"/>
    </font>
    <font>
      <sz val="14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176" fontId="2" fillId="0" borderId="4" xfId="0" applyNumberFormat="1" applyFont="1" applyBorder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3325-9A45-466A-A4E9-4E1D83E65187}">
  <dimension ref="A1:AO1000"/>
  <sheetViews>
    <sheetView tabSelected="1" zoomScale="70" zoomScaleNormal="70" workbookViewId="0">
      <selection activeCell="P10" sqref="P10"/>
    </sheetView>
  </sheetViews>
  <sheetFormatPr defaultColWidth="13.77734375" defaultRowHeight="15" customHeight="1" x14ac:dyDescent="0.3"/>
  <cols>
    <col min="1" max="1" width="8.5546875" customWidth="1"/>
    <col min="2" max="2" width="17.77734375" customWidth="1"/>
    <col min="3" max="3" width="27.5546875" customWidth="1"/>
    <col min="4" max="4" width="17.88671875" customWidth="1"/>
    <col min="5" max="5" width="21.6640625" customWidth="1"/>
    <col min="6" max="6" width="26.77734375" customWidth="1"/>
    <col min="7" max="8" width="21.33203125" hidden="1" customWidth="1"/>
    <col min="9" max="9" width="30.6640625" hidden="1" customWidth="1"/>
    <col min="10" max="10" width="15.21875" hidden="1" customWidth="1"/>
    <col min="11" max="12" width="33.21875" hidden="1" customWidth="1"/>
    <col min="13" max="14" width="31.5546875" hidden="1" customWidth="1"/>
    <col min="15" max="15" width="20.5546875" style="1" customWidth="1"/>
    <col min="16" max="16" width="30" customWidth="1"/>
    <col min="17" max="17" width="21.6640625" customWidth="1"/>
    <col min="18" max="18" width="22.44140625" customWidth="1"/>
    <col min="19" max="19" width="25.77734375" customWidth="1"/>
    <col min="20" max="20" width="24.109375" customWidth="1"/>
    <col min="21" max="21" width="32.109375" customWidth="1"/>
    <col min="22" max="22" width="51.77734375" customWidth="1"/>
    <col min="23" max="23" width="52.5546875" customWidth="1"/>
    <col min="24" max="24" width="14.6640625" style="3" hidden="1" customWidth="1"/>
    <col min="25" max="26" width="22.109375" style="1" hidden="1" customWidth="1"/>
    <col min="27" max="28" width="36.33203125" style="1" hidden="1" customWidth="1"/>
    <col min="29" max="29" width="36.33203125" style="2" hidden="1" customWidth="1"/>
    <col min="30" max="30" width="30.88671875" style="1" customWidth="1"/>
    <col min="31" max="31" width="11.5546875" customWidth="1"/>
    <col min="32" max="32" width="14.109375" hidden="1" customWidth="1"/>
    <col min="33" max="33" width="18.6640625" hidden="1" customWidth="1"/>
    <col min="34" max="34" width="27.77734375" hidden="1" customWidth="1"/>
    <col min="35" max="41" width="15.33203125" style="1" customWidth="1"/>
  </cols>
  <sheetData>
    <row r="1" spans="1:41" s="27" customFormat="1" ht="18.600000000000001" customHeight="1" x14ac:dyDescent="0.3">
      <c r="A1" s="37" t="s">
        <v>0</v>
      </c>
      <c r="B1" s="37" t="s">
        <v>46</v>
      </c>
      <c r="C1" s="39" t="s">
        <v>45</v>
      </c>
      <c r="D1" s="37" t="s">
        <v>44</v>
      </c>
      <c r="E1" s="39" t="s">
        <v>43</v>
      </c>
      <c r="F1" s="39" t="s">
        <v>42</v>
      </c>
      <c r="G1" s="37" t="s">
        <v>41</v>
      </c>
      <c r="H1" s="37" t="s">
        <v>40</v>
      </c>
      <c r="I1" s="37" t="s">
        <v>39</v>
      </c>
      <c r="J1" s="37" t="s">
        <v>6</v>
      </c>
      <c r="K1" s="33" t="s">
        <v>38</v>
      </c>
      <c r="L1" s="38" t="s">
        <v>37</v>
      </c>
      <c r="M1" s="33" t="s">
        <v>36</v>
      </c>
      <c r="N1" s="35" t="s">
        <v>35</v>
      </c>
      <c r="O1" s="37" t="s">
        <v>34</v>
      </c>
      <c r="P1" s="37" t="s">
        <v>33</v>
      </c>
      <c r="Q1" s="37" t="s">
        <v>32</v>
      </c>
      <c r="R1" s="37" t="s">
        <v>31</v>
      </c>
      <c r="S1" s="37" t="s">
        <v>30</v>
      </c>
      <c r="T1" s="37" t="s">
        <v>29</v>
      </c>
      <c r="U1" s="36" t="s">
        <v>28</v>
      </c>
      <c r="V1" s="35" t="s">
        <v>27</v>
      </c>
      <c r="W1" s="35" t="s">
        <v>1</v>
      </c>
      <c r="X1" s="34" t="s">
        <v>26</v>
      </c>
      <c r="Y1" s="33" t="s">
        <v>25</v>
      </c>
      <c r="Z1" s="33" t="s">
        <v>24</v>
      </c>
      <c r="AA1" s="33" t="s">
        <v>23</v>
      </c>
      <c r="AB1" s="33" t="s">
        <v>22</v>
      </c>
      <c r="AC1" s="32" t="s">
        <v>6</v>
      </c>
      <c r="AD1" s="30" t="s">
        <v>21</v>
      </c>
      <c r="AE1" s="30" t="s">
        <v>20</v>
      </c>
      <c r="AF1" s="31"/>
      <c r="AG1" s="30" t="s">
        <v>19</v>
      </c>
      <c r="AH1" s="29" t="s">
        <v>18</v>
      </c>
      <c r="AI1" s="1" t="s">
        <v>17</v>
      </c>
      <c r="AJ1" s="28" t="s">
        <v>16</v>
      </c>
      <c r="AK1" s="28" t="s">
        <v>15</v>
      </c>
      <c r="AL1" s="28" t="s">
        <v>14</v>
      </c>
      <c r="AM1" s="28" t="s">
        <v>13</v>
      </c>
      <c r="AN1" s="28" t="s">
        <v>12</v>
      </c>
      <c r="AO1" s="28" t="s">
        <v>11</v>
      </c>
    </row>
    <row r="2" spans="1:41" ht="16.2" x14ac:dyDescent="0.3">
      <c r="A2" s="4" t="s">
        <v>0</v>
      </c>
      <c r="B2" s="7">
        <v>43890</v>
      </c>
      <c r="C2" s="1">
        <v>25</v>
      </c>
      <c r="D2" s="1"/>
      <c r="E2" s="1">
        <v>1</v>
      </c>
      <c r="F2" s="1">
        <v>7</v>
      </c>
      <c r="G2" s="4">
        <f t="shared" ref="G2:G65" si="0">C2-E2-F2</f>
        <v>17</v>
      </c>
      <c r="H2" s="4"/>
      <c r="I2" s="1">
        <v>0</v>
      </c>
      <c r="J2" s="4"/>
      <c r="K2" s="4">
        <f t="shared" ref="K2:K65" si="1">(C2/(F2*(1-M2)))-1</f>
        <v>2.7202380952380953</v>
      </c>
      <c r="L2" s="4">
        <f t="shared" ref="L2:L65" si="2">(C2/(F2*(1-N2)))-1</f>
        <v>3.0816326530612246</v>
      </c>
      <c r="M2" s="4">
        <f t="shared" ref="M2:M65" si="3">E2/C2</f>
        <v>0.04</v>
      </c>
      <c r="N2" s="4">
        <f t="shared" ref="N2:N65" si="4">E2/(E2+F2)</f>
        <v>0.125</v>
      </c>
      <c r="O2" s="1">
        <v>332865687</v>
      </c>
      <c r="P2" s="4">
        <f t="shared" ref="P2:P65" si="5">G2/O2</f>
        <v>5.107165041015477E-8</v>
      </c>
      <c r="Q2" s="4">
        <f t="shared" ref="Q2:Q65" si="6">(P3+($AD$2-1)*P2)*(1/$AE$2)</f>
        <v>2.0128238691060996E-7</v>
      </c>
      <c r="R2" s="4">
        <f>(E2+F2)/O2</f>
        <v>2.4033717840072832E-8</v>
      </c>
      <c r="S2" s="4">
        <f t="shared" ref="S2:S65" si="7">1-P2-Q2-R2</f>
        <v>0.99999972361224487</v>
      </c>
      <c r="T2" s="4">
        <f t="shared" ref="T2:T65" si="8">(Q3-Q2+$AE$2*Q2)/(S2*P2)</f>
        <v>5.5853796949910599</v>
      </c>
      <c r="U2" s="4">
        <f t="shared" ref="U2:U65" si="9">T2/$AD$2</f>
        <v>39.895569249936138</v>
      </c>
      <c r="V2" s="4">
        <v>5.5853796949910599</v>
      </c>
      <c r="W2" s="4">
        <f t="shared" ref="W2:W65" si="10">V2/$AD$2</f>
        <v>39.895569249936138</v>
      </c>
      <c r="X2" s="3">
        <v>0</v>
      </c>
      <c r="Y2" s="1">
        <f t="shared" ref="Y2:Y65" si="11">(T2-$AG$2)/$AH$3</f>
        <v>0.84699608311091346</v>
      </c>
      <c r="Z2" s="1">
        <f t="shared" ref="Z2:Z65" si="12">(V2-$AG$4)/$AH$5</f>
        <v>0.84664287183932896</v>
      </c>
      <c r="AA2" s="4">
        <f t="shared" ref="AA2:AA65" si="13">(M2-$AG$8)/$AH$9</f>
        <v>0.24911442290269978</v>
      </c>
      <c r="AB2" s="4">
        <f t="shared" ref="AB2:AB65" si="14">(X2-$AG$11)/$AH$12</f>
        <v>0</v>
      </c>
      <c r="AC2" s="5"/>
      <c r="AD2" s="26">
        <v>0.14000000000000001</v>
      </c>
      <c r="AE2" s="26">
        <v>0.14000000000000001</v>
      </c>
      <c r="AF2" s="20" t="s">
        <v>10</v>
      </c>
      <c r="AG2" s="4">
        <v>0</v>
      </c>
      <c r="AH2" s="23">
        <f>_xlfn.QUARTILE.INC(T2:T288,4)</f>
        <v>6.5943394619685138</v>
      </c>
      <c r="AI2" s="6">
        <v>43890</v>
      </c>
      <c r="AK2" s="1">
        <v>18</v>
      </c>
      <c r="AL2" s="1">
        <v>6555</v>
      </c>
      <c r="AM2" s="1">
        <v>0</v>
      </c>
      <c r="AN2" s="1">
        <v>2.7459950000000002E-3</v>
      </c>
      <c r="AO2" s="1">
        <v>364.16666670000001</v>
      </c>
    </row>
    <row r="3" spans="1:41" ht="16.8" thickBot="1" x14ac:dyDescent="0.35">
      <c r="A3" s="4" t="s">
        <v>0</v>
      </c>
      <c r="B3" s="7">
        <v>43891</v>
      </c>
      <c r="C3" s="1">
        <v>32</v>
      </c>
      <c r="D3" s="1">
        <f t="shared" ref="D3:D66" si="15">C3-C2</f>
        <v>7</v>
      </c>
      <c r="E3" s="1">
        <v>1</v>
      </c>
      <c r="F3" s="1">
        <v>7</v>
      </c>
      <c r="G3" s="4">
        <f t="shared" si="0"/>
        <v>24</v>
      </c>
      <c r="H3" s="4">
        <f t="shared" ref="H3:H66" si="16">G3-G2</f>
        <v>7</v>
      </c>
      <c r="I3" s="1">
        <v>0</v>
      </c>
      <c r="J3" s="4"/>
      <c r="K3" s="4">
        <f t="shared" si="1"/>
        <v>3.7188940092165899</v>
      </c>
      <c r="L3" s="4">
        <f t="shared" si="2"/>
        <v>4.2244897959183669</v>
      </c>
      <c r="M3" s="4">
        <f t="shared" si="3"/>
        <v>3.125E-2</v>
      </c>
      <c r="N3" s="4">
        <f t="shared" si="4"/>
        <v>0.125</v>
      </c>
      <c r="O3" s="1">
        <v>332865687</v>
      </c>
      <c r="P3" s="4">
        <f t="shared" si="5"/>
        <v>7.2101153520218497E-8</v>
      </c>
      <c r="Q3" s="4">
        <f t="shared" si="6"/>
        <v>4.583573330928176E-7</v>
      </c>
      <c r="R3" s="4">
        <f t="shared" ref="R3:R66" si="17">$AD$2*P2+R2</f>
        <v>3.1183748897494501E-8</v>
      </c>
      <c r="S3" s="4">
        <f t="shared" si="7"/>
        <v>0.9999994383577645</v>
      </c>
      <c r="T3" s="4">
        <f t="shared" si="8"/>
        <v>1.9376201358683529</v>
      </c>
      <c r="U3" s="4">
        <f t="shared" si="9"/>
        <v>13.84014382763109</v>
      </c>
      <c r="V3" s="4">
        <v>1.9376201358683529</v>
      </c>
      <c r="W3" s="4">
        <f t="shared" si="10"/>
        <v>13.84014382763109</v>
      </c>
      <c r="X3" s="3">
        <f t="shared" ref="X3:X66" si="18">E3-E2</f>
        <v>0</v>
      </c>
      <c r="Y3" s="1">
        <f t="shared" si="11"/>
        <v>0.29383081460139798</v>
      </c>
      <c r="Z3" s="1">
        <f t="shared" si="12"/>
        <v>0.29220061505487777</v>
      </c>
      <c r="AA3" s="4">
        <f t="shared" si="13"/>
        <v>0.15401871659267985</v>
      </c>
      <c r="AB3" s="4">
        <f t="shared" si="14"/>
        <v>0</v>
      </c>
      <c r="AC3" s="5"/>
      <c r="AD3" s="25">
        <f>1/7.25</f>
        <v>0.13793103448275862</v>
      </c>
      <c r="AE3" s="25">
        <f>1/5.2</f>
        <v>0.19230769230769229</v>
      </c>
      <c r="AF3" s="20"/>
      <c r="AG3" s="4" t="s">
        <v>5</v>
      </c>
      <c r="AH3" s="22">
        <f>AH2-AG2</f>
        <v>6.5943394619685138</v>
      </c>
      <c r="AI3" s="6">
        <v>43891</v>
      </c>
      <c r="AJ3" s="1">
        <v>2</v>
      </c>
      <c r="AK3" s="1">
        <v>42</v>
      </c>
      <c r="AL3" s="1">
        <v>6651</v>
      </c>
      <c r="AM3" s="1">
        <v>4.7619047999999997E-2</v>
      </c>
      <c r="AN3" s="1">
        <v>6.3148400000000004E-3</v>
      </c>
      <c r="AO3" s="1">
        <v>158.35714290000001</v>
      </c>
    </row>
    <row r="4" spans="1:41" ht="16.2" x14ac:dyDescent="0.3">
      <c r="A4" s="4" t="s">
        <v>0</v>
      </c>
      <c r="B4" s="7">
        <v>43892</v>
      </c>
      <c r="C4" s="1">
        <v>55</v>
      </c>
      <c r="D4" s="1">
        <f t="shared" si="15"/>
        <v>23</v>
      </c>
      <c r="E4" s="1">
        <v>6</v>
      </c>
      <c r="F4" s="1">
        <v>7</v>
      </c>
      <c r="G4" s="4">
        <f t="shared" si="0"/>
        <v>42</v>
      </c>
      <c r="H4" s="4">
        <f t="shared" si="16"/>
        <v>18</v>
      </c>
      <c r="I4" s="1">
        <v>0</v>
      </c>
      <c r="J4" s="4"/>
      <c r="K4" s="4">
        <f t="shared" si="1"/>
        <v>7.8192419825072879</v>
      </c>
      <c r="L4" s="4">
        <f t="shared" si="2"/>
        <v>13.591836734693878</v>
      </c>
      <c r="M4" s="4">
        <f t="shared" si="3"/>
        <v>0.10909090909090909</v>
      </c>
      <c r="N4" s="4">
        <f t="shared" si="4"/>
        <v>0.46153846153846156</v>
      </c>
      <c r="O4" s="1">
        <v>332865687</v>
      </c>
      <c r="P4" s="4">
        <f t="shared" si="5"/>
        <v>1.2617701866038237E-7</v>
      </c>
      <c r="Q4" s="4">
        <f t="shared" si="6"/>
        <v>5.3389187487590369E-7</v>
      </c>
      <c r="R4" s="4">
        <f t="shared" si="17"/>
        <v>4.1277910390325089E-8</v>
      </c>
      <c r="S4" s="4">
        <f t="shared" si="7"/>
        <v>0.99999929865319614</v>
      </c>
      <c r="T4" s="4">
        <f t="shared" si="8"/>
        <v>2.7454441023791945</v>
      </c>
      <c r="U4" s="4">
        <f t="shared" si="9"/>
        <v>19.610315016994246</v>
      </c>
      <c r="V4" s="4">
        <v>2.7454441023791945</v>
      </c>
      <c r="W4" s="4">
        <f t="shared" si="10"/>
        <v>19.610315016994246</v>
      </c>
      <c r="X4" s="3">
        <f t="shared" si="18"/>
        <v>5</v>
      </c>
      <c r="Y4" s="1">
        <f t="shared" si="11"/>
        <v>0.41633345056210319</v>
      </c>
      <c r="Z4" s="1">
        <f t="shared" si="12"/>
        <v>0.41498604973537978</v>
      </c>
      <c r="AA4" s="4">
        <f t="shared" si="13"/>
        <v>1</v>
      </c>
      <c r="AB4" s="4">
        <f t="shared" si="14"/>
        <v>1.5229972586049345E-3</v>
      </c>
      <c r="AC4" s="5"/>
      <c r="AD4" s="4"/>
      <c r="AE4" s="4"/>
      <c r="AF4" s="20" t="s">
        <v>9</v>
      </c>
      <c r="AG4">
        <f>_xlfn.QUARTILE.INC(V2:V288,0)</f>
        <v>1.5188045411109309E-2</v>
      </c>
      <c r="AH4" s="19">
        <f>_xlfn.QUARTILE.INC(V2:V288,4)</f>
        <v>6.5943394619685138</v>
      </c>
      <c r="AI4" s="6">
        <v>43892</v>
      </c>
      <c r="AJ4" s="1">
        <v>3</v>
      </c>
      <c r="AK4" s="1">
        <v>72</v>
      </c>
      <c r="AL4" s="1">
        <v>6854</v>
      </c>
      <c r="AM4" s="1">
        <v>4.1666666999999998E-2</v>
      </c>
      <c r="AN4" s="1">
        <v>1.0504815000000001E-2</v>
      </c>
      <c r="AO4" s="1">
        <v>95.194444439999998</v>
      </c>
    </row>
    <row r="5" spans="1:41" ht="16.2" x14ac:dyDescent="0.3">
      <c r="A5" s="4" t="s">
        <v>0</v>
      </c>
      <c r="B5" s="7">
        <v>43893</v>
      </c>
      <c r="C5" s="1">
        <v>75</v>
      </c>
      <c r="D5" s="1">
        <f t="shared" si="15"/>
        <v>20</v>
      </c>
      <c r="E5" s="1">
        <v>7</v>
      </c>
      <c r="F5" s="1">
        <v>7</v>
      </c>
      <c r="G5" s="4">
        <f t="shared" si="0"/>
        <v>61</v>
      </c>
      <c r="H5" s="4">
        <f t="shared" si="16"/>
        <v>19</v>
      </c>
      <c r="I5" s="1">
        <v>0</v>
      </c>
      <c r="J5" s="4"/>
      <c r="K5" s="4">
        <f t="shared" si="1"/>
        <v>10.817226890756302</v>
      </c>
      <c r="L5" s="4">
        <f t="shared" si="2"/>
        <v>20.428571428571427</v>
      </c>
      <c r="M5" s="4">
        <f t="shared" si="3"/>
        <v>9.3333333333333338E-2</v>
      </c>
      <c r="N5" s="4">
        <f t="shared" si="4"/>
        <v>0.5</v>
      </c>
      <c r="O5" s="1">
        <v>332865687</v>
      </c>
      <c r="P5" s="4">
        <f t="shared" si="5"/>
        <v>1.8325709853055536E-7</v>
      </c>
      <c r="Q5" s="4">
        <f t="shared" si="6"/>
        <v>8.0555872117529838E-7</v>
      </c>
      <c r="R5" s="4">
        <f t="shared" si="17"/>
        <v>5.8942693002778624E-8</v>
      </c>
      <c r="S5" s="4">
        <f t="shared" si="7"/>
        <v>0.99999895224148738</v>
      </c>
      <c r="T5" s="4">
        <f t="shared" si="8"/>
        <v>6.5943394619685138</v>
      </c>
      <c r="U5" s="4">
        <f t="shared" si="9"/>
        <v>47.10242472834652</v>
      </c>
      <c r="V5" s="4">
        <v>6.5943394619685138</v>
      </c>
      <c r="W5" s="4">
        <f t="shared" si="10"/>
        <v>47.10242472834652</v>
      </c>
      <c r="X5" s="3">
        <f t="shared" si="18"/>
        <v>1</v>
      </c>
      <c r="Y5" s="1">
        <f t="shared" si="11"/>
        <v>1</v>
      </c>
      <c r="Z5" s="1">
        <f t="shared" si="12"/>
        <v>1</v>
      </c>
      <c r="AA5" s="4">
        <f t="shared" si="13"/>
        <v>0.82874539469710706</v>
      </c>
      <c r="AB5" s="4">
        <f t="shared" si="14"/>
        <v>3.0459945172098691E-4</v>
      </c>
      <c r="AC5" s="5"/>
      <c r="AD5" s="4"/>
      <c r="AE5" s="4"/>
      <c r="AF5" s="24"/>
      <c r="AG5" s="4" t="s">
        <v>5</v>
      </c>
      <c r="AH5" s="19">
        <f>AH4-AG4</f>
        <v>6.5791514165574041</v>
      </c>
      <c r="AI5" s="6">
        <v>43893</v>
      </c>
      <c r="AJ5" s="1">
        <v>5</v>
      </c>
      <c r="AK5" s="1">
        <v>114</v>
      </c>
      <c r="AL5" s="1">
        <v>7133</v>
      </c>
      <c r="AM5" s="1">
        <v>4.3859649000000001E-2</v>
      </c>
      <c r="AN5" s="1">
        <v>1.5982054999999998E-2</v>
      </c>
      <c r="AO5" s="1">
        <v>62.57017544</v>
      </c>
    </row>
    <row r="6" spans="1:41" ht="16.2" x14ac:dyDescent="0.3">
      <c r="A6" s="4" t="s">
        <v>0</v>
      </c>
      <c r="B6" s="7">
        <v>43894</v>
      </c>
      <c r="C6" s="1">
        <v>108</v>
      </c>
      <c r="D6" s="1">
        <f t="shared" si="15"/>
        <v>33</v>
      </c>
      <c r="E6" s="1">
        <v>11</v>
      </c>
      <c r="F6" s="1">
        <v>7</v>
      </c>
      <c r="G6" s="4">
        <f t="shared" si="0"/>
        <v>90</v>
      </c>
      <c r="H6" s="4">
        <f t="shared" si="16"/>
        <v>29</v>
      </c>
      <c r="I6" s="1">
        <v>4</v>
      </c>
      <c r="J6" s="4"/>
      <c r="K6" s="4">
        <f t="shared" si="1"/>
        <v>16.17820324005891</v>
      </c>
      <c r="L6" s="4">
        <f t="shared" si="2"/>
        <v>38.673469387755105</v>
      </c>
      <c r="M6" s="4">
        <f t="shared" si="3"/>
        <v>0.10185185185185185</v>
      </c>
      <c r="N6" s="4">
        <f t="shared" si="4"/>
        <v>0.61111111111111116</v>
      </c>
      <c r="O6" s="1">
        <v>332865687</v>
      </c>
      <c r="P6" s="4">
        <f t="shared" si="5"/>
        <v>2.7037932570081939E-7</v>
      </c>
      <c r="Q6" s="4">
        <f t="shared" si="6"/>
        <v>1.9012387505629043E-6</v>
      </c>
      <c r="R6" s="4">
        <f t="shared" si="17"/>
        <v>8.4598686797056377E-8</v>
      </c>
      <c r="S6" s="4">
        <f t="shared" si="7"/>
        <v>0.99999774378323691</v>
      </c>
      <c r="T6" s="4">
        <f t="shared" si="8"/>
        <v>-0.15523844548967763</v>
      </c>
      <c r="U6" s="4">
        <f t="shared" si="9"/>
        <v>-1.108846039211983</v>
      </c>
      <c r="V6" s="15">
        <f>AVERAGE(V2:V5)</f>
        <v>4.2156958488017802</v>
      </c>
      <c r="W6" s="4">
        <f t="shared" si="10"/>
        <v>30.112113205726999</v>
      </c>
      <c r="X6" s="3">
        <f t="shared" si="18"/>
        <v>4</v>
      </c>
      <c r="Y6" s="1">
        <f t="shared" si="11"/>
        <v>-2.3541166842408281E-2</v>
      </c>
      <c r="Z6" s="1">
        <f t="shared" si="12"/>
        <v>0.63845738415739661</v>
      </c>
      <c r="AA6" s="4">
        <f t="shared" si="13"/>
        <v>0.92132534158093593</v>
      </c>
      <c r="AB6" s="4">
        <f t="shared" si="14"/>
        <v>1.2183978068839476E-3</v>
      </c>
      <c r="AC6" s="5">
        <f t="shared" ref="AC6:AC69" si="19">(J6-$AG$14)/$AH$15</f>
        <v>4.3999189421956533E-2</v>
      </c>
      <c r="AD6" s="4"/>
      <c r="AE6" s="4"/>
      <c r="AF6" s="24"/>
      <c r="AH6" s="19"/>
      <c r="AI6" s="6">
        <v>43894</v>
      </c>
      <c r="AJ6" s="1">
        <v>581</v>
      </c>
      <c r="AK6" s="1">
        <v>240</v>
      </c>
      <c r="AL6" s="1">
        <v>8023</v>
      </c>
      <c r="AM6" s="1">
        <v>2.420833333</v>
      </c>
      <c r="AN6" s="1">
        <v>2.9913997000000001E-2</v>
      </c>
      <c r="AO6" s="1">
        <v>33.429166670000001</v>
      </c>
    </row>
    <row r="7" spans="1:41" ht="16.2" x14ac:dyDescent="0.3">
      <c r="A7" s="4" t="s">
        <v>0</v>
      </c>
      <c r="B7" s="7">
        <v>43895</v>
      </c>
      <c r="C7" s="1">
        <v>185</v>
      </c>
      <c r="D7" s="1">
        <f t="shared" si="15"/>
        <v>77</v>
      </c>
      <c r="E7" s="1">
        <v>12</v>
      </c>
      <c r="F7" s="1">
        <v>7</v>
      </c>
      <c r="G7" s="4">
        <f t="shared" si="0"/>
        <v>166</v>
      </c>
      <c r="H7" s="4">
        <f t="shared" si="16"/>
        <v>76</v>
      </c>
      <c r="I7" s="1">
        <v>1</v>
      </c>
      <c r="J7" s="4"/>
      <c r="K7" s="4">
        <f t="shared" si="1"/>
        <v>27.261767134599502</v>
      </c>
      <c r="L7" s="4">
        <f t="shared" si="2"/>
        <v>70.73469387755101</v>
      </c>
      <c r="M7" s="4">
        <f t="shared" si="3"/>
        <v>6.4864864864864868E-2</v>
      </c>
      <c r="N7" s="4">
        <f t="shared" si="4"/>
        <v>0.63157894736842102</v>
      </c>
      <c r="O7" s="1">
        <v>332865687</v>
      </c>
      <c r="P7" s="4">
        <f t="shared" si="5"/>
        <v>4.9869964518151129E-7</v>
      </c>
      <c r="Q7" s="4">
        <f t="shared" si="6"/>
        <v>1.5930921539705421E-6</v>
      </c>
      <c r="R7" s="4">
        <f t="shared" si="17"/>
        <v>1.224517923951711E-7</v>
      </c>
      <c r="S7" s="4">
        <f t="shared" si="7"/>
        <v>0.99999778575640852</v>
      </c>
      <c r="T7" s="4">
        <f t="shared" si="8"/>
        <v>5.5737472813932349</v>
      </c>
      <c r="U7" s="4">
        <f t="shared" si="9"/>
        <v>39.812480581380242</v>
      </c>
      <c r="V7" s="4">
        <v>5.5737472813932349</v>
      </c>
      <c r="W7" s="4">
        <f t="shared" si="10"/>
        <v>39.812480581380242</v>
      </c>
      <c r="X7" s="3">
        <f t="shared" si="18"/>
        <v>1</v>
      </c>
      <c r="Y7" s="1">
        <f t="shared" si="11"/>
        <v>0.84523208329487243</v>
      </c>
      <c r="Z7" s="1">
        <f t="shared" si="12"/>
        <v>0.84487479980977365</v>
      </c>
      <c r="AA7" s="4">
        <f t="shared" si="13"/>
        <v>0.51934778137441673</v>
      </c>
      <c r="AB7" s="4">
        <f t="shared" si="14"/>
        <v>3.0459945172098691E-4</v>
      </c>
      <c r="AC7" s="5">
        <f t="shared" si="19"/>
        <v>4.3999189421956533E-2</v>
      </c>
      <c r="AD7" s="4"/>
      <c r="AE7" s="4"/>
      <c r="AF7" s="24"/>
      <c r="AH7" s="19"/>
      <c r="AI7" s="6">
        <v>43895</v>
      </c>
      <c r="AJ7" s="1">
        <v>713</v>
      </c>
      <c r="AK7" s="1">
        <v>305</v>
      </c>
      <c r="AL7" s="1">
        <v>9538</v>
      </c>
      <c r="AM7" s="1">
        <v>2.337704918</v>
      </c>
      <c r="AN7" s="1">
        <v>3.1977354E-2</v>
      </c>
      <c r="AO7" s="1">
        <v>31.27213115</v>
      </c>
    </row>
    <row r="8" spans="1:41" ht="16.2" x14ac:dyDescent="0.3">
      <c r="A8" s="4" t="s">
        <v>0</v>
      </c>
      <c r="B8" s="7">
        <v>43896</v>
      </c>
      <c r="C8" s="1">
        <v>238</v>
      </c>
      <c r="D8" s="1">
        <f t="shared" si="15"/>
        <v>53</v>
      </c>
      <c r="E8" s="1">
        <v>14</v>
      </c>
      <c r="F8" s="1">
        <v>7</v>
      </c>
      <c r="G8" s="4">
        <f t="shared" si="0"/>
        <v>217</v>
      </c>
      <c r="H8" s="4">
        <f t="shared" si="16"/>
        <v>51</v>
      </c>
      <c r="I8" s="1">
        <v>1</v>
      </c>
      <c r="J8" s="4"/>
      <c r="K8" s="4">
        <f t="shared" si="1"/>
        <v>35.125</v>
      </c>
      <c r="L8" s="4">
        <f t="shared" si="2"/>
        <v>101</v>
      </c>
      <c r="M8" s="4">
        <f t="shared" si="3"/>
        <v>5.8823529411764705E-2</v>
      </c>
      <c r="N8" s="4">
        <f t="shared" si="4"/>
        <v>0.66666666666666663</v>
      </c>
      <c r="O8" s="1">
        <v>332865687</v>
      </c>
      <c r="P8" s="4">
        <f t="shared" si="5"/>
        <v>6.5191459641197561E-7</v>
      </c>
      <c r="Q8" s="4">
        <f t="shared" si="6"/>
        <v>4.1496788892082899E-6</v>
      </c>
      <c r="R8" s="4">
        <f t="shared" si="17"/>
        <v>1.9226974272058269E-7</v>
      </c>
      <c r="S8" s="4">
        <f t="shared" si="7"/>
        <v>0.99999500613677172</v>
      </c>
      <c r="T8" s="4">
        <f t="shared" si="8"/>
        <v>-3.6432045004457458E-2</v>
      </c>
      <c r="U8" s="4">
        <f t="shared" si="9"/>
        <v>-0.26022889288898182</v>
      </c>
      <c r="V8" s="15">
        <f>AVERAGE(V2:V7)</f>
        <v>4.4420377542336889</v>
      </c>
      <c r="W8" s="4">
        <f t="shared" si="10"/>
        <v>31.728841101669204</v>
      </c>
      <c r="X8" s="3">
        <f t="shared" si="18"/>
        <v>2</v>
      </c>
      <c r="Y8" s="1">
        <f t="shared" si="11"/>
        <v>-5.5247451567471961E-3</v>
      </c>
      <c r="Z8" s="1">
        <f t="shared" si="12"/>
        <v>0.67286028676612597</v>
      </c>
      <c r="AA8" s="4">
        <f t="shared" si="13"/>
        <v>0.45369006000660822</v>
      </c>
      <c r="AB8" s="4">
        <f t="shared" si="14"/>
        <v>6.0919890344197382E-4</v>
      </c>
      <c r="AC8" s="5">
        <f t="shared" si="19"/>
        <v>4.3999189421956533E-2</v>
      </c>
      <c r="AD8" s="4"/>
      <c r="AE8" s="4"/>
      <c r="AF8" s="20" t="s">
        <v>8</v>
      </c>
      <c r="AG8" s="4">
        <f>_xlfn.QUARTILE.INC(M3:M290,0)</f>
        <v>1.7078342598429708E-2</v>
      </c>
      <c r="AH8" s="22">
        <f>_xlfn.QUARTILE.INC(M3:M290,4)</f>
        <v>0.10909090909090909</v>
      </c>
      <c r="AI8" s="6">
        <v>43896</v>
      </c>
      <c r="AJ8" s="1">
        <v>874</v>
      </c>
      <c r="AK8" s="1">
        <v>437</v>
      </c>
      <c r="AL8" s="1">
        <v>11715</v>
      </c>
      <c r="AM8" s="1">
        <v>2</v>
      </c>
      <c r="AN8" s="1">
        <v>3.7302602999999997E-2</v>
      </c>
      <c r="AO8" s="1">
        <v>26.807780319999999</v>
      </c>
    </row>
    <row r="9" spans="1:41" ht="16.2" x14ac:dyDescent="0.3">
      <c r="A9" s="4" t="s">
        <v>0</v>
      </c>
      <c r="B9" s="7">
        <v>43897</v>
      </c>
      <c r="C9" s="1">
        <v>404</v>
      </c>
      <c r="D9" s="1">
        <f t="shared" si="15"/>
        <v>166</v>
      </c>
      <c r="E9" s="1">
        <v>17</v>
      </c>
      <c r="F9" s="1">
        <v>7</v>
      </c>
      <c r="G9" s="4">
        <f t="shared" si="0"/>
        <v>380</v>
      </c>
      <c r="H9" s="4">
        <f t="shared" si="16"/>
        <v>163</v>
      </c>
      <c r="I9" s="1">
        <v>0</v>
      </c>
      <c r="J9" s="4"/>
      <c r="K9" s="4">
        <f t="shared" si="1"/>
        <v>59.249538575119978</v>
      </c>
      <c r="L9" s="4">
        <f t="shared" si="2"/>
        <v>196.87755102040819</v>
      </c>
      <c r="M9" s="4">
        <f t="shared" si="3"/>
        <v>4.2079207920792082E-2</v>
      </c>
      <c r="N9" s="4">
        <f t="shared" si="4"/>
        <v>0.70833333333333337</v>
      </c>
      <c r="O9" s="1">
        <v>332865687</v>
      </c>
      <c r="P9" s="4">
        <f t="shared" si="5"/>
        <v>1.1416015974034596E-6</v>
      </c>
      <c r="Q9" s="4">
        <f t="shared" si="6"/>
        <v>3.5449733814107431E-6</v>
      </c>
      <c r="R9" s="4">
        <f t="shared" si="17"/>
        <v>2.8353778621825929E-7</v>
      </c>
      <c r="S9" s="4">
        <f t="shared" si="7"/>
        <v>0.99999502988723499</v>
      </c>
      <c r="T9" s="4">
        <f t="shared" si="8"/>
        <v>1.5188045411109309E-2</v>
      </c>
      <c r="U9" s="4">
        <f t="shared" si="9"/>
        <v>0.10848603865078077</v>
      </c>
      <c r="V9" s="4">
        <v>1.5188045411109309E-2</v>
      </c>
      <c r="W9" s="4">
        <f t="shared" si="10"/>
        <v>0.10848603865078077</v>
      </c>
      <c r="X9" s="3">
        <f t="shared" si="18"/>
        <v>3</v>
      </c>
      <c r="Y9" s="1">
        <f t="shared" si="11"/>
        <v>2.3031943530816413E-3</v>
      </c>
      <c r="Z9" s="1">
        <f t="shared" si="12"/>
        <v>0</v>
      </c>
      <c r="AA9" s="4">
        <f t="shared" si="13"/>
        <v>0.27171142242191249</v>
      </c>
      <c r="AB9" s="4">
        <f t="shared" si="14"/>
        <v>9.1379835516296074E-4</v>
      </c>
      <c r="AC9" s="5">
        <f t="shared" si="19"/>
        <v>4.3999189421956533E-2</v>
      </c>
      <c r="AD9" s="4"/>
      <c r="AE9" s="4"/>
      <c r="AF9" s="20"/>
      <c r="AG9" s="4" t="s">
        <v>5</v>
      </c>
      <c r="AH9" s="22">
        <f>AH8-AG8</f>
        <v>9.2012566492479381E-2</v>
      </c>
      <c r="AI9" s="6">
        <v>43897</v>
      </c>
      <c r="AJ9" s="1">
        <v>1148</v>
      </c>
      <c r="AK9" s="1">
        <v>574</v>
      </c>
      <c r="AL9" s="1">
        <v>12646</v>
      </c>
      <c r="AM9" s="1">
        <v>2</v>
      </c>
      <c r="AN9" s="1">
        <v>4.5389846999999997E-2</v>
      </c>
      <c r="AO9" s="1">
        <v>22.03135889</v>
      </c>
    </row>
    <row r="10" spans="1:41" ht="16.2" x14ac:dyDescent="0.3">
      <c r="A10" s="4" t="s">
        <v>0</v>
      </c>
      <c r="B10" s="7">
        <v>43898</v>
      </c>
      <c r="C10" s="1">
        <v>520</v>
      </c>
      <c r="D10" s="1">
        <f t="shared" si="15"/>
        <v>116</v>
      </c>
      <c r="E10" s="1">
        <v>21</v>
      </c>
      <c r="F10" s="1">
        <v>7</v>
      </c>
      <c r="G10" s="4">
        <f t="shared" si="0"/>
        <v>492</v>
      </c>
      <c r="H10" s="4">
        <f t="shared" si="16"/>
        <v>112</v>
      </c>
      <c r="I10" s="1">
        <v>0</v>
      </c>
      <c r="J10" s="4"/>
      <c r="K10" s="4">
        <f t="shared" si="1"/>
        <v>76.411966790724293</v>
      </c>
      <c r="L10" s="4">
        <f t="shared" si="2"/>
        <v>296.14285714285717</v>
      </c>
      <c r="M10" s="4">
        <f t="shared" si="3"/>
        <v>4.0384615384615387E-2</v>
      </c>
      <c r="N10" s="4">
        <f t="shared" si="4"/>
        <v>0.75</v>
      </c>
      <c r="O10" s="1">
        <v>332865687</v>
      </c>
      <c r="P10" s="4">
        <f t="shared" si="5"/>
        <v>1.4780736471644793E-6</v>
      </c>
      <c r="Q10" s="4">
        <f t="shared" si="6"/>
        <v>3.0660157187407189E-6</v>
      </c>
      <c r="R10" s="4">
        <f t="shared" si="17"/>
        <v>4.4336200985474365E-7</v>
      </c>
      <c r="S10" s="4">
        <f t="shared" si="7"/>
        <v>0.99999501254862422</v>
      </c>
      <c r="T10" s="4">
        <f t="shared" si="8"/>
        <v>1.9942492028992114</v>
      </c>
      <c r="U10" s="4">
        <f t="shared" si="9"/>
        <v>14.244637163565795</v>
      </c>
      <c r="V10" s="4">
        <v>1.9942492028992114</v>
      </c>
      <c r="W10" s="4">
        <f t="shared" si="10"/>
        <v>14.244637163565795</v>
      </c>
      <c r="X10" s="3">
        <f t="shared" si="18"/>
        <v>4</v>
      </c>
      <c r="Y10" s="1">
        <f t="shared" si="11"/>
        <v>0.30241834142761836</v>
      </c>
      <c r="Z10" s="1">
        <f t="shared" si="12"/>
        <v>0.30080796628384371</v>
      </c>
      <c r="AA10" s="4">
        <f t="shared" si="13"/>
        <v>0.25329445394929406</v>
      </c>
      <c r="AB10" s="4">
        <f t="shared" si="14"/>
        <v>1.2183978068839476E-3</v>
      </c>
      <c r="AC10" s="5">
        <f t="shared" si="19"/>
        <v>4.3999189421956533E-2</v>
      </c>
      <c r="AD10" s="4"/>
      <c r="AE10" s="4"/>
      <c r="AF10" s="20"/>
      <c r="AG10" s="4"/>
      <c r="AH10" s="22"/>
      <c r="AI10" s="6">
        <v>43898</v>
      </c>
      <c r="AJ10" s="1">
        <v>1344</v>
      </c>
      <c r="AK10" s="1">
        <v>744</v>
      </c>
      <c r="AL10" s="1">
        <v>13776</v>
      </c>
      <c r="AM10" s="1">
        <v>1.8064516129999999</v>
      </c>
      <c r="AN10" s="1">
        <v>5.4006969000000002E-2</v>
      </c>
      <c r="AO10" s="1">
        <v>18.516129029999998</v>
      </c>
    </row>
    <row r="11" spans="1:41" ht="16.2" x14ac:dyDescent="0.3">
      <c r="A11" s="4" t="s">
        <v>0</v>
      </c>
      <c r="B11" s="7">
        <v>43899</v>
      </c>
      <c r="C11" s="1">
        <v>595</v>
      </c>
      <c r="D11" s="1">
        <f t="shared" si="15"/>
        <v>75</v>
      </c>
      <c r="E11" s="1">
        <v>22</v>
      </c>
      <c r="F11" s="1">
        <v>7</v>
      </c>
      <c r="G11" s="4">
        <f t="shared" si="0"/>
        <v>566</v>
      </c>
      <c r="H11" s="4">
        <f t="shared" si="16"/>
        <v>74</v>
      </c>
      <c r="I11" s="1">
        <v>3</v>
      </c>
      <c r="J11" s="4"/>
      <c r="K11" s="4">
        <f t="shared" si="1"/>
        <v>87.263525305410127</v>
      </c>
      <c r="L11" s="4">
        <f t="shared" si="2"/>
        <v>351.14285714285711</v>
      </c>
      <c r="M11" s="4">
        <f t="shared" si="3"/>
        <v>3.6974789915966387E-2</v>
      </c>
      <c r="N11" s="4">
        <f t="shared" si="4"/>
        <v>0.75862068965517238</v>
      </c>
      <c r="O11" s="1">
        <v>332865687</v>
      </c>
      <c r="P11" s="4">
        <f t="shared" si="5"/>
        <v>1.7003855371851529E-6</v>
      </c>
      <c r="Q11" s="4">
        <f t="shared" si="6"/>
        <v>5.5844060095540649E-6</v>
      </c>
      <c r="R11" s="4">
        <f t="shared" si="17"/>
        <v>6.5029232045777073E-7</v>
      </c>
      <c r="S11" s="4">
        <f t="shared" si="7"/>
        <v>0.99999206491613291</v>
      </c>
      <c r="T11" s="4">
        <f t="shared" si="8"/>
        <v>3.0764201713693851</v>
      </c>
      <c r="U11" s="4">
        <f t="shared" si="9"/>
        <v>21.974429795495606</v>
      </c>
      <c r="V11" s="4">
        <v>3.0764201713693851</v>
      </c>
      <c r="W11" s="4">
        <f t="shared" si="10"/>
        <v>21.974429795495606</v>
      </c>
      <c r="X11" s="3">
        <f t="shared" si="18"/>
        <v>1</v>
      </c>
      <c r="Y11" s="1">
        <f t="shared" si="11"/>
        <v>0.46652438642444793</v>
      </c>
      <c r="Z11" s="1">
        <f t="shared" si="12"/>
        <v>0.46529285194048492</v>
      </c>
      <c r="AA11" s="4">
        <f t="shared" si="13"/>
        <v>0.21623619551100021</v>
      </c>
      <c r="AB11" s="4">
        <f t="shared" si="14"/>
        <v>3.0459945172098691E-4</v>
      </c>
      <c r="AC11" s="5">
        <f t="shared" si="19"/>
        <v>4.3999189421956533E-2</v>
      </c>
      <c r="AD11" s="4"/>
      <c r="AE11" s="4"/>
      <c r="AF11" s="20" t="s">
        <v>7</v>
      </c>
      <c r="AG11" s="1">
        <f>_xlfn.QUARTILE.INC(X3:X290,0)</f>
        <v>0</v>
      </c>
      <c r="AH11" s="23">
        <f>_xlfn.QUARTILE.INC(X3:X290,4)</f>
        <v>3415</v>
      </c>
      <c r="AI11" s="6">
        <v>43899</v>
      </c>
      <c r="AJ11" s="1">
        <v>1786</v>
      </c>
      <c r="AK11" s="1">
        <v>1020</v>
      </c>
      <c r="AL11" s="1">
        <v>15831</v>
      </c>
      <c r="AM11" s="1">
        <v>1.750980392</v>
      </c>
      <c r="AN11" s="1">
        <v>6.4430548000000004E-2</v>
      </c>
      <c r="AO11" s="1">
        <v>15.52058824</v>
      </c>
    </row>
    <row r="12" spans="1:41" ht="16.2" x14ac:dyDescent="0.3">
      <c r="A12" s="4" t="s">
        <v>0</v>
      </c>
      <c r="B12" s="7">
        <v>43900</v>
      </c>
      <c r="C12" s="1">
        <v>783</v>
      </c>
      <c r="D12" s="1">
        <f t="shared" si="15"/>
        <v>188</v>
      </c>
      <c r="E12" s="1">
        <v>28</v>
      </c>
      <c r="F12" s="1">
        <v>8</v>
      </c>
      <c r="G12" s="4">
        <f t="shared" si="0"/>
        <v>747</v>
      </c>
      <c r="H12" s="4">
        <f t="shared" si="16"/>
        <v>181</v>
      </c>
      <c r="I12" s="1">
        <v>0</v>
      </c>
      <c r="J12" s="4"/>
      <c r="K12" s="4">
        <f t="shared" si="1"/>
        <v>100.50480132450332</v>
      </c>
      <c r="L12" s="4">
        <f t="shared" si="2"/>
        <v>439.4375</v>
      </c>
      <c r="M12" s="4">
        <f t="shared" si="3"/>
        <v>3.5759897828863345E-2</v>
      </c>
      <c r="N12" s="4">
        <f t="shared" si="4"/>
        <v>0.77777777777777779</v>
      </c>
      <c r="O12" s="1">
        <v>332865687</v>
      </c>
      <c r="P12" s="4">
        <f t="shared" si="5"/>
        <v>2.2441484033168007E-6</v>
      </c>
      <c r="Q12" s="4">
        <f t="shared" si="6"/>
        <v>1.0033648024697549E-5</v>
      </c>
      <c r="R12" s="4">
        <f t="shared" si="17"/>
        <v>8.8834629566369218E-7</v>
      </c>
      <c r="S12" s="4">
        <f t="shared" si="7"/>
        <v>0.99998683385727638</v>
      </c>
      <c r="T12" s="4">
        <f t="shared" si="8"/>
        <v>1.7143197597336501</v>
      </c>
      <c r="U12" s="4">
        <f t="shared" si="9"/>
        <v>12.245141140954642</v>
      </c>
      <c r="V12" s="4">
        <v>1.7143197597336501</v>
      </c>
      <c r="W12" s="4">
        <f t="shared" si="10"/>
        <v>12.245141140954642</v>
      </c>
      <c r="X12" s="3">
        <f t="shared" si="18"/>
        <v>6</v>
      </c>
      <c r="Y12" s="1">
        <f t="shared" si="11"/>
        <v>0.25996838191613186</v>
      </c>
      <c r="Z12" s="1">
        <f t="shared" si="12"/>
        <v>0.25826001056100117</v>
      </c>
      <c r="AA12" s="4">
        <f t="shared" si="13"/>
        <v>0.20303265024088388</v>
      </c>
      <c r="AB12" s="4">
        <f t="shared" si="14"/>
        <v>1.8275967103259215E-3</v>
      </c>
      <c r="AC12" s="5">
        <f t="shared" si="19"/>
        <v>4.3999189421956533E-2</v>
      </c>
      <c r="AD12" s="4"/>
      <c r="AE12" s="4"/>
      <c r="AF12" s="20"/>
      <c r="AG12" s="4" t="s">
        <v>5</v>
      </c>
      <c r="AH12" s="22">
        <v>3283</v>
      </c>
      <c r="AI12" s="6">
        <v>43900</v>
      </c>
      <c r="AJ12" s="1">
        <v>2280</v>
      </c>
      <c r="AK12" s="1">
        <v>1405</v>
      </c>
      <c r="AL12" s="1">
        <v>19153</v>
      </c>
      <c r="AM12" s="1">
        <v>1.622775801</v>
      </c>
      <c r="AN12" s="1">
        <v>7.3356653999999993E-2</v>
      </c>
      <c r="AO12" s="1">
        <v>13.63202847</v>
      </c>
    </row>
    <row r="13" spans="1:41" ht="16.2" x14ac:dyDescent="0.3">
      <c r="A13" s="4" t="s">
        <v>0</v>
      </c>
      <c r="B13" s="7">
        <v>43901</v>
      </c>
      <c r="C13" s="1">
        <v>1151</v>
      </c>
      <c r="D13" s="1">
        <f t="shared" si="15"/>
        <v>368</v>
      </c>
      <c r="E13" s="1">
        <v>33</v>
      </c>
      <c r="F13" s="1">
        <v>8</v>
      </c>
      <c r="G13" s="4">
        <f t="shared" si="0"/>
        <v>1110</v>
      </c>
      <c r="H13" s="4">
        <f t="shared" si="16"/>
        <v>363</v>
      </c>
      <c r="I13" s="21">
        <v>3</v>
      </c>
      <c r="J13" s="4">
        <f t="shared" ref="J13:J76" si="20">I13/H13</f>
        <v>8.2644628099173556E-3</v>
      </c>
      <c r="K13" s="4">
        <f t="shared" si="1"/>
        <v>147.12175760286226</v>
      </c>
      <c r="L13" s="4">
        <f t="shared" si="2"/>
        <v>736.35937500000023</v>
      </c>
      <c r="M13" s="4">
        <f t="shared" si="3"/>
        <v>2.8670721112076455E-2</v>
      </c>
      <c r="N13" s="4">
        <f t="shared" si="4"/>
        <v>0.80487804878048785</v>
      </c>
      <c r="O13" s="1">
        <v>332865687</v>
      </c>
      <c r="P13" s="4">
        <f t="shared" si="5"/>
        <v>3.3346783503101056E-6</v>
      </c>
      <c r="Q13" s="4">
        <f t="shared" si="6"/>
        <v>1.2476074600194949E-5</v>
      </c>
      <c r="R13" s="4">
        <f t="shared" si="17"/>
        <v>1.2025270721280444E-6</v>
      </c>
      <c r="S13" s="4">
        <f t="shared" si="7"/>
        <v>0.99998298671997732</v>
      </c>
      <c r="T13" s="4">
        <f t="shared" si="8"/>
        <v>2.1881710761011051</v>
      </c>
      <c r="U13" s="4">
        <f t="shared" si="9"/>
        <v>15.629793400722178</v>
      </c>
      <c r="V13" s="4">
        <v>2.1881710761011051</v>
      </c>
      <c r="W13" s="4">
        <f t="shared" si="10"/>
        <v>15.629793400722178</v>
      </c>
      <c r="X13" s="3">
        <f t="shared" si="18"/>
        <v>5</v>
      </c>
      <c r="Y13" s="1">
        <f t="shared" si="11"/>
        <v>0.33182566483283554</v>
      </c>
      <c r="Z13" s="1">
        <f t="shared" si="12"/>
        <v>0.33028317682754099</v>
      </c>
      <c r="AA13" s="4">
        <f t="shared" si="13"/>
        <v>0.1259869054363813</v>
      </c>
      <c r="AB13" s="4">
        <f t="shared" si="14"/>
        <v>1.5229972586049345E-3</v>
      </c>
      <c r="AC13" s="5">
        <f t="shared" si="19"/>
        <v>4.4948666879638791E-2</v>
      </c>
      <c r="AD13" s="4"/>
      <c r="AE13" s="4"/>
      <c r="AF13" s="20"/>
      <c r="AH13" s="19"/>
      <c r="AI13" s="6">
        <v>43901</v>
      </c>
      <c r="AJ13" s="1">
        <v>3301</v>
      </c>
      <c r="AK13" s="1">
        <v>1823</v>
      </c>
      <c r="AL13" s="1">
        <v>23600</v>
      </c>
      <c r="AM13" s="1">
        <v>1.8107515089999999</v>
      </c>
      <c r="AN13" s="1">
        <v>7.7245762999999995E-2</v>
      </c>
      <c r="AO13" s="1">
        <v>12.945693909999999</v>
      </c>
    </row>
    <row r="14" spans="1:41" ht="16.2" x14ac:dyDescent="0.3">
      <c r="A14" s="4" t="s">
        <v>0</v>
      </c>
      <c r="B14" s="7">
        <v>43902</v>
      </c>
      <c r="C14" s="1">
        <v>1591</v>
      </c>
      <c r="D14" s="1">
        <f t="shared" si="15"/>
        <v>440</v>
      </c>
      <c r="E14" s="1">
        <v>43</v>
      </c>
      <c r="F14" s="1">
        <v>12</v>
      </c>
      <c r="G14" s="4">
        <f t="shared" si="0"/>
        <v>1536</v>
      </c>
      <c r="H14" s="4">
        <f t="shared" si="16"/>
        <v>426</v>
      </c>
      <c r="I14" s="1">
        <v>5</v>
      </c>
      <c r="J14" s="4">
        <f t="shared" si="20"/>
        <v>1.1737089201877934E-2</v>
      </c>
      <c r="K14" s="4">
        <f t="shared" si="1"/>
        <v>135.2662037037037</v>
      </c>
      <c r="L14" s="4">
        <f t="shared" si="2"/>
        <v>606.6736111111112</v>
      </c>
      <c r="M14" s="4">
        <f t="shared" si="3"/>
        <v>2.7027027027027029E-2</v>
      </c>
      <c r="N14" s="4">
        <f t="shared" si="4"/>
        <v>0.78181818181818186</v>
      </c>
      <c r="O14" s="1">
        <v>332865687</v>
      </c>
      <c r="P14" s="4">
        <f t="shared" si="5"/>
        <v>4.6144738252939838E-6</v>
      </c>
      <c r="Q14" s="4">
        <f t="shared" si="6"/>
        <v>1.8026146727120345E-5</v>
      </c>
      <c r="R14" s="4">
        <f t="shared" si="17"/>
        <v>1.6693820411714592E-6</v>
      </c>
      <c r="S14" s="4">
        <f t="shared" si="7"/>
        <v>0.99997568999740649</v>
      </c>
      <c r="T14" s="4">
        <f t="shared" si="8"/>
        <v>1.5676794793398285</v>
      </c>
      <c r="U14" s="4">
        <f t="shared" si="9"/>
        <v>11.197710566713059</v>
      </c>
      <c r="V14" s="4">
        <v>1.5676794793398285</v>
      </c>
      <c r="W14" s="4">
        <f t="shared" si="10"/>
        <v>11.197710566713059</v>
      </c>
      <c r="X14" s="3">
        <f t="shared" si="18"/>
        <v>10</v>
      </c>
      <c r="Y14" s="1">
        <f t="shared" si="11"/>
        <v>0.23773108563505033</v>
      </c>
      <c r="Z14" s="1">
        <f t="shared" si="12"/>
        <v>0.23597137923010036</v>
      </c>
      <c r="AA14" s="4">
        <f t="shared" si="13"/>
        <v>0.10812310543919534</v>
      </c>
      <c r="AB14" s="4">
        <f t="shared" si="14"/>
        <v>3.0459945172098689E-3</v>
      </c>
      <c r="AC14" s="5">
        <f t="shared" si="19"/>
        <v>4.5347625717491201E-2</v>
      </c>
      <c r="AD14" s="4"/>
      <c r="AE14" s="4"/>
      <c r="AF14" s="20" t="s">
        <v>6</v>
      </c>
      <c r="AG14">
        <f>_xlfn.QUARTILE.INC(J6:J290,0)</f>
        <v>-0.38297872340425532</v>
      </c>
      <c r="AH14" s="19">
        <f>_xlfn.QUARTILE.INC(J6:J290,4)</f>
        <v>8.3212435233160615</v>
      </c>
      <c r="AI14" s="6">
        <v>43902</v>
      </c>
      <c r="AJ14" s="1">
        <v>4292</v>
      </c>
      <c r="AK14" s="1">
        <v>2505</v>
      </c>
      <c r="AL14" s="1">
        <v>30283</v>
      </c>
      <c r="AM14" s="1">
        <v>1.7133732530000001</v>
      </c>
      <c r="AN14" s="1">
        <v>8.2719678000000005E-2</v>
      </c>
      <c r="AO14" s="1">
        <v>12.08902196</v>
      </c>
    </row>
    <row r="15" spans="1:41" ht="16.2" x14ac:dyDescent="0.3">
      <c r="A15" s="4" t="s">
        <v>0</v>
      </c>
      <c r="B15" s="7">
        <v>43903</v>
      </c>
      <c r="C15" s="1">
        <v>2224</v>
      </c>
      <c r="D15" s="1">
        <f t="shared" si="15"/>
        <v>633</v>
      </c>
      <c r="E15" s="1">
        <v>51</v>
      </c>
      <c r="F15" s="1">
        <v>12</v>
      </c>
      <c r="G15" s="4">
        <f t="shared" si="0"/>
        <v>2161</v>
      </c>
      <c r="H15" s="4">
        <f t="shared" si="16"/>
        <v>625</v>
      </c>
      <c r="I15" s="1">
        <v>6</v>
      </c>
      <c r="J15" s="4">
        <f t="shared" si="20"/>
        <v>9.5999999999999992E-3</v>
      </c>
      <c r="K15" s="4">
        <f t="shared" si="1"/>
        <v>188.68308022702871</v>
      </c>
      <c r="L15" s="4">
        <f t="shared" si="2"/>
        <v>972</v>
      </c>
      <c r="M15" s="4">
        <f t="shared" si="3"/>
        <v>2.2931654676258992E-2</v>
      </c>
      <c r="N15" s="4">
        <f t="shared" si="4"/>
        <v>0.80952380952380953</v>
      </c>
      <c r="O15" s="1">
        <v>332865687</v>
      </c>
      <c r="P15" s="4">
        <f t="shared" si="5"/>
        <v>6.4921080315496745E-6</v>
      </c>
      <c r="Q15" s="4">
        <f t="shared" si="6"/>
        <v>2.2736326250241765E-5</v>
      </c>
      <c r="R15" s="4">
        <f t="shared" si="17"/>
        <v>2.3154083767126171E-6</v>
      </c>
      <c r="S15" s="4">
        <f t="shared" si="7"/>
        <v>0.99996845615734153</v>
      </c>
      <c r="T15" s="4">
        <f t="shared" si="8"/>
        <v>-0.89473437791851373</v>
      </c>
      <c r="U15" s="4">
        <f t="shared" si="9"/>
        <v>-6.3909598422750973</v>
      </c>
      <c r="V15" s="15">
        <f>AVERAGE(V2:V14)</f>
        <v>3.2038686164992396</v>
      </c>
      <c r="W15" s="4">
        <f t="shared" si="10"/>
        <v>22.884775832137425</v>
      </c>
      <c r="X15" s="3">
        <f t="shared" si="18"/>
        <v>8</v>
      </c>
      <c r="Y15" s="1">
        <f t="shared" si="11"/>
        <v>-0.13568218364837129</v>
      </c>
      <c r="Z15" s="1">
        <f t="shared" si="12"/>
        <v>0.48466441478506572</v>
      </c>
      <c r="AA15" s="4">
        <f t="shared" si="13"/>
        <v>6.3614268147902414E-2</v>
      </c>
      <c r="AB15" s="4">
        <f t="shared" si="14"/>
        <v>2.4367956137678953E-3</v>
      </c>
      <c r="AC15" s="5">
        <f t="shared" si="19"/>
        <v>4.5102102436800247E-2</v>
      </c>
      <c r="AD15" s="4"/>
      <c r="AE15" s="4"/>
      <c r="AF15" s="20"/>
      <c r="AG15" s="4" t="s">
        <v>5</v>
      </c>
      <c r="AH15" s="19">
        <f>AH14-AG14</f>
        <v>8.7042222467203167</v>
      </c>
      <c r="AI15" s="6">
        <v>43903</v>
      </c>
      <c r="AJ15" s="1">
        <v>5441</v>
      </c>
      <c r="AK15" s="1">
        <v>3350</v>
      </c>
      <c r="AL15" s="1">
        <v>40016</v>
      </c>
      <c r="AM15" s="1">
        <v>1.624179104</v>
      </c>
      <c r="AN15" s="1">
        <v>8.3716513000000006E-2</v>
      </c>
      <c r="AO15" s="1">
        <v>11.945074630000001</v>
      </c>
    </row>
    <row r="16" spans="1:41" ht="16.8" thickBot="1" x14ac:dyDescent="0.35">
      <c r="A16" s="4" t="s">
        <v>0</v>
      </c>
      <c r="B16" s="7">
        <v>43904</v>
      </c>
      <c r="C16" s="1">
        <v>2989</v>
      </c>
      <c r="D16" s="1">
        <f t="shared" si="15"/>
        <v>765</v>
      </c>
      <c r="E16" s="1">
        <v>59</v>
      </c>
      <c r="F16" s="1">
        <v>12</v>
      </c>
      <c r="G16" s="4">
        <f t="shared" si="0"/>
        <v>2918</v>
      </c>
      <c r="H16" s="4">
        <f t="shared" si="16"/>
        <v>757</v>
      </c>
      <c r="I16" s="1">
        <v>4</v>
      </c>
      <c r="J16" s="4">
        <f t="shared" si="20"/>
        <v>5.2840158520475562E-3</v>
      </c>
      <c r="K16" s="4">
        <f t="shared" si="1"/>
        <v>253.09900455062569</v>
      </c>
      <c r="L16" s="4">
        <f t="shared" si="2"/>
        <v>1472.7430555555557</v>
      </c>
      <c r="M16" s="4">
        <f t="shared" si="3"/>
        <v>1.9739043158246906E-2</v>
      </c>
      <c r="N16" s="4">
        <f t="shared" si="4"/>
        <v>0.83098591549295775</v>
      </c>
      <c r="O16" s="1">
        <v>332865687</v>
      </c>
      <c r="P16" s="4">
        <f t="shared" si="5"/>
        <v>8.7662985821665669E-6</v>
      </c>
      <c r="Q16" s="4">
        <f t="shared" si="6"/>
        <v>1.3744711563324511E-5</v>
      </c>
      <c r="R16" s="4">
        <f t="shared" si="17"/>
        <v>3.2243035011295716E-6</v>
      </c>
      <c r="S16" s="4">
        <f t="shared" si="7"/>
        <v>0.99997426468635342</v>
      </c>
      <c r="T16" s="4">
        <f t="shared" si="8"/>
        <v>3.221841458133833</v>
      </c>
      <c r="U16" s="4">
        <f t="shared" si="9"/>
        <v>23.013153272384521</v>
      </c>
      <c r="V16" s="4">
        <v>3.221841458133833</v>
      </c>
      <c r="W16" s="4">
        <f t="shared" si="10"/>
        <v>23.013153272384521</v>
      </c>
      <c r="X16" s="3">
        <f t="shared" si="18"/>
        <v>8</v>
      </c>
      <c r="Y16" s="1">
        <f t="shared" si="11"/>
        <v>0.48857682815923204</v>
      </c>
      <c r="Z16" s="1">
        <f t="shared" si="12"/>
        <v>0.48739620198627864</v>
      </c>
      <c r="AA16" s="4">
        <f t="shared" si="13"/>
        <v>2.891670845888936E-2</v>
      </c>
      <c r="AB16" s="4">
        <f t="shared" si="14"/>
        <v>2.4367956137678953E-3</v>
      </c>
      <c r="AC16" s="5">
        <f t="shared" si="19"/>
        <v>4.4606252948400676E-2</v>
      </c>
      <c r="AD16" s="4"/>
      <c r="AE16" s="4"/>
      <c r="AF16" s="18"/>
      <c r="AG16" s="17"/>
      <c r="AH16" s="16"/>
      <c r="AI16" s="6">
        <v>43904</v>
      </c>
      <c r="AJ16" s="1">
        <v>7057</v>
      </c>
      <c r="AK16" s="1">
        <v>4376</v>
      </c>
      <c r="AL16" s="1">
        <v>49832</v>
      </c>
      <c r="AM16" s="1">
        <v>1.612659963</v>
      </c>
      <c r="AN16" s="1">
        <v>8.7815059000000001E-2</v>
      </c>
      <c r="AO16" s="1">
        <v>11.38756856</v>
      </c>
    </row>
    <row r="17" spans="1:41" ht="16.2" x14ac:dyDescent="0.3">
      <c r="A17" s="4" t="s">
        <v>0</v>
      </c>
      <c r="B17" s="7">
        <v>43905</v>
      </c>
      <c r="C17" s="1">
        <v>3233</v>
      </c>
      <c r="D17" s="1">
        <f t="shared" si="15"/>
        <v>244</v>
      </c>
      <c r="E17" s="1">
        <v>71</v>
      </c>
      <c r="F17" s="1">
        <v>12</v>
      </c>
      <c r="G17" s="4">
        <f t="shared" si="0"/>
        <v>3150</v>
      </c>
      <c r="H17" s="4">
        <f t="shared" si="16"/>
        <v>232</v>
      </c>
      <c r="I17" s="1">
        <v>10</v>
      </c>
      <c r="J17" s="4">
        <f t="shared" si="20"/>
        <v>4.3103448275862072E-2</v>
      </c>
      <c r="K17" s="4">
        <f t="shared" si="1"/>
        <v>274.46618701243938</v>
      </c>
      <c r="L17" s="4">
        <f t="shared" si="2"/>
        <v>1862.4652777777776</v>
      </c>
      <c r="M17" s="4">
        <f t="shared" si="3"/>
        <v>2.196102690999072E-2</v>
      </c>
      <c r="N17" s="4">
        <f t="shared" si="4"/>
        <v>0.85542168674698793</v>
      </c>
      <c r="O17" s="1">
        <v>332865687</v>
      </c>
      <c r="P17" s="4">
        <f t="shared" si="5"/>
        <v>9.4632763995286791E-6</v>
      </c>
      <c r="Q17" s="4">
        <f t="shared" si="6"/>
        <v>4.0063349292335696E-5</v>
      </c>
      <c r="R17" s="4">
        <f t="shared" si="17"/>
        <v>4.4515853026328913E-6</v>
      </c>
      <c r="S17" s="4">
        <f t="shared" si="7"/>
        <v>0.9999460217890056</v>
      </c>
      <c r="T17" s="4">
        <f t="shared" si="8"/>
        <v>1.9026423837717203</v>
      </c>
      <c r="U17" s="4">
        <f t="shared" si="9"/>
        <v>13.590302741226573</v>
      </c>
      <c r="V17" s="4">
        <v>1.9026423837717203</v>
      </c>
      <c r="W17" s="4">
        <f t="shared" si="10"/>
        <v>13.590302741226573</v>
      </c>
      <c r="X17" s="3">
        <f t="shared" si="18"/>
        <v>12</v>
      </c>
      <c r="Y17" s="1">
        <f t="shared" si="11"/>
        <v>0.2885266059997087</v>
      </c>
      <c r="Z17" s="1">
        <f t="shared" si="12"/>
        <v>0.28688416162767649</v>
      </c>
      <c r="AA17" s="4">
        <f t="shared" si="13"/>
        <v>5.3065407233914036E-2</v>
      </c>
      <c r="AB17" s="4">
        <f t="shared" si="14"/>
        <v>3.6551934206518429E-3</v>
      </c>
      <c r="AC17" s="5">
        <f t="shared" si="19"/>
        <v>4.8951205472799346E-2</v>
      </c>
      <c r="AD17" s="4"/>
      <c r="AE17" s="4"/>
      <c r="AF17" s="4" t="s">
        <v>4</v>
      </c>
      <c r="AG17" s="4" t="s">
        <v>1</v>
      </c>
      <c r="AH17">
        <v>0.69</v>
      </c>
      <c r="AI17" s="6">
        <v>43905</v>
      </c>
      <c r="AJ17" s="1">
        <v>9628</v>
      </c>
      <c r="AK17" s="1">
        <v>5664</v>
      </c>
      <c r="AL17" s="1">
        <v>60034</v>
      </c>
      <c r="AM17" s="1">
        <v>1.6998587570000001</v>
      </c>
      <c r="AN17" s="1">
        <v>9.4346536999999994E-2</v>
      </c>
      <c r="AO17" s="1">
        <v>10.599223159999999</v>
      </c>
    </row>
    <row r="18" spans="1:41" ht="16.2" x14ac:dyDescent="0.3">
      <c r="A18" s="4" t="s">
        <v>0</v>
      </c>
      <c r="B18" s="7">
        <v>43906</v>
      </c>
      <c r="C18" s="1">
        <v>4691</v>
      </c>
      <c r="D18" s="1">
        <f t="shared" si="15"/>
        <v>1458</v>
      </c>
      <c r="E18" s="1">
        <v>98</v>
      </c>
      <c r="F18" s="1">
        <v>17</v>
      </c>
      <c r="G18" s="4">
        <f t="shared" si="0"/>
        <v>4576</v>
      </c>
      <c r="H18" s="4">
        <f t="shared" si="16"/>
        <v>1426</v>
      </c>
      <c r="I18" s="1">
        <v>6</v>
      </c>
      <c r="J18" s="4">
        <f t="shared" si="20"/>
        <v>4.2075736325385693E-3</v>
      </c>
      <c r="K18" s="4">
        <f t="shared" si="1"/>
        <v>280.82888282680807</v>
      </c>
      <c r="L18" s="4">
        <f t="shared" si="2"/>
        <v>1865.6608996539787</v>
      </c>
      <c r="M18" s="4">
        <f t="shared" si="3"/>
        <v>2.0891068002558091E-2</v>
      </c>
      <c r="N18" s="4">
        <f t="shared" si="4"/>
        <v>0.85217391304347823</v>
      </c>
      <c r="O18" s="1">
        <v>332865687</v>
      </c>
      <c r="P18" s="4">
        <f t="shared" si="5"/>
        <v>1.3747286604521661E-5</v>
      </c>
      <c r="Q18" s="4">
        <f t="shared" si="6"/>
        <v>5.2458739268353258E-5</v>
      </c>
      <c r="R18" s="4">
        <f t="shared" si="17"/>
        <v>5.7764439985669065E-6</v>
      </c>
      <c r="S18" s="4">
        <f t="shared" si="7"/>
        <v>0.9999280175301285</v>
      </c>
      <c r="T18" s="4">
        <f t="shared" si="8"/>
        <v>2.033752788155192</v>
      </c>
      <c r="U18" s="4">
        <f t="shared" si="9"/>
        <v>14.526805629679941</v>
      </c>
      <c r="V18" s="4">
        <v>2.033752788155192</v>
      </c>
      <c r="W18" s="4">
        <f t="shared" si="10"/>
        <v>14.526805629679941</v>
      </c>
      <c r="X18" s="3">
        <f t="shared" si="18"/>
        <v>27</v>
      </c>
      <c r="Y18" s="1">
        <f t="shared" si="11"/>
        <v>0.30840887095431463</v>
      </c>
      <c r="Z18" s="1">
        <f t="shared" si="12"/>
        <v>0.30681232501566497</v>
      </c>
      <c r="AA18" s="4">
        <f t="shared" si="13"/>
        <v>4.1437007459627972E-2</v>
      </c>
      <c r="AB18" s="4">
        <f t="shared" si="14"/>
        <v>8.2241851964666469E-3</v>
      </c>
      <c r="AC18" s="5">
        <f t="shared" si="19"/>
        <v>4.4482583976148203E-2</v>
      </c>
      <c r="AD18" s="4"/>
      <c r="AE18" s="4"/>
      <c r="AF18" s="4" t="s">
        <v>3</v>
      </c>
      <c r="AG18" s="4" t="s">
        <v>1</v>
      </c>
      <c r="AH18">
        <v>1.7</v>
      </c>
      <c r="AI18" s="6">
        <v>43906</v>
      </c>
      <c r="AJ18" s="1">
        <v>21090</v>
      </c>
      <c r="AK18" s="1">
        <v>7377</v>
      </c>
      <c r="AL18" s="1">
        <v>82988</v>
      </c>
      <c r="AM18" s="1">
        <v>2.858885726</v>
      </c>
      <c r="AN18" s="1">
        <v>8.8892369999999998E-2</v>
      </c>
      <c r="AO18" s="1">
        <v>11.249559440000001</v>
      </c>
    </row>
    <row r="19" spans="1:41" ht="16.2" x14ac:dyDescent="0.3">
      <c r="A19" s="4" t="s">
        <v>0</v>
      </c>
      <c r="B19" s="7">
        <v>43907</v>
      </c>
      <c r="C19" s="1">
        <v>6533</v>
      </c>
      <c r="D19" s="1">
        <f t="shared" si="15"/>
        <v>1842</v>
      </c>
      <c r="E19" s="1">
        <v>136</v>
      </c>
      <c r="F19" s="1">
        <v>17</v>
      </c>
      <c r="G19" s="4">
        <f t="shared" si="0"/>
        <v>6380</v>
      </c>
      <c r="H19" s="4">
        <f t="shared" si="16"/>
        <v>1804</v>
      </c>
      <c r="I19" s="1">
        <v>33</v>
      </c>
      <c r="J19" s="4">
        <f t="shared" si="20"/>
        <v>1.8292682926829267E-2</v>
      </c>
      <c r="K19" s="4">
        <f t="shared" si="1"/>
        <v>391.46419737192986</v>
      </c>
      <c r="L19" s="4">
        <f t="shared" si="2"/>
        <v>3457.6470588235279</v>
      </c>
      <c r="M19" s="4">
        <f t="shared" si="3"/>
        <v>2.0817388642277668E-2</v>
      </c>
      <c r="N19" s="4">
        <f t="shared" si="4"/>
        <v>0.88888888888888884</v>
      </c>
      <c r="O19" s="1">
        <v>332865687</v>
      </c>
      <c r="P19" s="4">
        <f t="shared" si="5"/>
        <v>1.9166889977458085E-5</v>
      </c>
      <c r="Q19" s="4">
        <f t="shared" si="6"/>
        <v>7.3071085704478567E-5</v>
      </c>
      <c r="R19" s="4">
        <f t="shared" si="17"/>
        <v>7.701064123199939E-6</v>
      </c>
      <c r="S19" s="4">
        <f t="shared" si="7"/>
        <v>0.9999000609601949</v>
      </c>
      <c r="T19" s="4">
        <f t="shared" si="8"/>
        <v>3.0482311935010014</v>
      </c>
      <c r="U19" s="4">
        <f t="shared" si="9"/>
        <v>21.773079953578581</v>
      </c>
      <c r="V19" s="4">
        <v>3.0482311935010014</v>
      </c>
      <c r="W19" s="4">
        <f t="shared" si="10"/>
        <v>21.773079953578581</v>
      </c>
      <c r="X19" s="3">
        <f t="shared" si="18"/>
        <v>38</v>
      </c>
      <c r="Y19" s="1">
        <f t="shared" si="11"/>
        <v>0.46224966292394304</v>
      </c>
      <c r="Z19" s="1">
        <f t="shared" si="12"/>
        <v>0.46100826019246066</v>
      </c>
      <c r="AA19" s="4">
        <f t="shared" si="13"/>
        <v>4.0636254224617994E-2</v>
      </c>
      <c r="AB19" s="4">
        <f t="shared" si="14"/>
        <v>1.1574779165397502E-2</v>
      </c>
      <c r="AC19" s="5">
        <f t="shared" si="19"/>
        <v>4.6100776721582512E-2</v>
      </c>
      <c r="AD19" s="4"/>
      <c r="AE19" s="4"/>
      <c r="AF19" s="4" t="s">
        <v>2</v>
      </c>
      <c r="AG19" s="4" t="s">
        <v>1</v>
      </c>
      <c r="AH19">
        <v>2.5</v>
      </c>
      <c r="AI19" s="6">
        <v>43907</v>
      </c>
      <c r="AJ19" s="1">
        <v>26117</v>
      </c>
      <c r="AK19" s="1">
        <v>9464</v>
      </c>
      <c r="AL19" s="1">
        <v>109756</v>
      </c>
      <c r="AM19" s="1">
        <v>2.759615385</v>
      </c>
      <c r="AN19" s="1">
        <v>8.6227631999999999E-2</v>
      </c>
      <c r="AO19" s="1">
        <v>11.597210479999999</v>
      </c>
    </row>
    <row r="20" spans="1:41" ht="16.2" x14ac:dyDescent="0.3">
      <c r="A20" s="4" t="s">
        <v>0</v>
      </c>
      <c r="B20" s="7">
        <v>43908</v>
      </c>
      <c r="C20" s="1">
        <v>9194</v>
      </c>
      <c r="D20" s="1">
        <f t="shared" si="15"/>
        <v>2661</v>
      </c>
      <c r="E20" s="1">
        <v>197</v>
      </c>
      <c r="F20" s="1">
        <v>105</v>
      </c>
      <c r="G20" s="4">
        <f t="shared" si="0"/>
        <v>8892</v>
      </c>
      <c r="H20" s="4">
        <f t="shared" si="16"/>
        <v>2512</v>
      </c>
      <c r="I20" s="1">
        <v>18</v>
      </c>
      <c r="J20" s="4">
        <f t="shared" si="20"/>
        <v>7.1656050955414014E-3</v>
      </c>
      <c r="K20" s="4">
        <f t="shared" si="1"/>
        <v>88.479176656769184</v>
      </c>
      <c r="L20" s="4">
        <f t="shared" si="2"/>
        <v>250.84471655328798</v>
      </c>
      <c r="M20" s="4">
        <f t="shared" si="3"/>
        <v>2.1427017620187078E-2</v>
      </c>
      <c r="N20" s="4">
        <f t="shared" si="4"/>
        <v>0.65231788079470199</v>
      </c>
      <c r="O20" s="1">
        <v>332865687</v>
      </c>
      <c r="P20" s="4">
        <f t="shared" si="5"/>
        <v>2.6713477379240955E-5</v>
      </c>
      <c r="Q20" s="4">
        <f t="shared" si="6"/>
        <v>1.2126040666795605E-4</v>
      </c>
      <c r="R20" s="4">
        <f t="shared" si="17"/>
        <v>1.0384428720044072E-5</v>
      </c>
      <c r="S20" s="4">
        <f t="shared" si="7"/>
        <v>0.99984164168723277</v>
      </c>
      <c r="T20" s="4">
        <f t="shared" si="8"/>
        <v>2.6046499848460445</v>
      </c>
      <c r="U20" s="4">
        <f t="shared" si="9"/>
        <v>18.604642748900314</v>
      </c>
      <c r="V20" s="4">
        <v>2.6046499848460445</v>
      </c>
      <c r="W20" s="4">
        <f t="shared" si="10"/>
        <v>18.604642748900314</v>
      </c>
      <c r="X20" s="3">
        <f t="shared" si="18"/>
        <v>61</v>
      </c>
      <c r="Y20" s="1">
        <f t="shared" si="11"/>
        <v>0.39498269688235244</v>
      </c>
      <c r="Z20" s="1">
        <f t="shared" si="12"/>
        <v>0.39358600759942575</v>
      </c>
      <c r="AA20" s="4">
        <f t="shared" si="13"/>
        <v>4.7261751166486676E-2</v>
      </c>
      <c r="AB20" s="4">
        <f t="shared" si="14"/>
        <v>1.85805665549802E-2</v>
      </c>
      <c r="AC20" s="5">
        <f t="shared" si="19"/>
        <v>4.4822422663529773E-2</v>
      </c>
      <c r="AD20" s="4"/>
      <c r="AE20" s="4"/>
      <c r="AI20" s="6">
        <v>43908</v>
      </c>
      <c r="AJ20" s="1">
        <v>31569</v>
      </c>
      <c r="AK20" s="1">
        <v>12816</v>
      </c>
      <c r="AL20" s="1">
        <v>141883</v>
      </c>
      <c r="AM20" s="1">
        <v>2.4632490640000002</v>
      </c>
      <c r="AN20" s="1">
        <v>9.0327946000000006E-2</v>
      </c>
      <c r="AO20" s="1">
        <v>11.07077091</v>
      </c>
    </row>
    <row r="21" spans="1:41" ht="16.2" x14ac:dyDescent="0.3">
      <c r="A21" s="4" t="s">
        <v>0</v>
      </c>
      <c r="B21" s="7">
        <v>43909</v>
      </c>
      <c r="C21" s="1">
        <v>13689</v>
      </c>
      <c r="D21" s="1">
        <f t="shared" si="15"/>
        <v>4495</v>
      </c>
      <c r="E21" s="1">
        <v>270</v>
      </c>
      <c r="F21" s="1">
        <v>121</v>
      </c>
      <c r="G21" s="4">
        <f t="shared" si="0"/>
        <v>13298</v>
      </c>
      <c r="H21" s="4">
        <f t="shared" si="16"/>
        <v>4406</v>
      </c>
      <c r="I21" s="1">
        <v>34</v>
      </c>
      <c r="J21" s="4">
        <f t="shared" si="20"/>
        <v>7.7167498865183841E-3</v>
      </c>
      <c r="K21" s="4">
        <f t="shared" si="1"/>
        <v>114.40853384771438</v>
      </c>
      <c r="L21" s="4">
        <f t="shared" si="2"/>
        <v>364.57605354825495</v>
      </c>
      <c r="M21" s="4">
        <f t="shared" si="3"/>
        <v>1.9723865877712032E-2</v>
      </c>
      <c r="N21" s="4">
        <f t="shared" si="4"/>
        <v>0.69053708439897699</v>
      </c>
      <c r="O21" s="1">
        <v>332865687</v>
      </c>
      <c r="P21" s="4">
        <f t="shared" si="5"/>
        <v>3.9950047479661067E-5</v>
      </c>
      <c r="Q21" s="4">
        <f t="shared" si="6"/>
        <v>1.7385218973149541E-4</v>
      </c>
      <c r="R21" s="4">
        <f t="shared" si="17"/>
        <v>1.4124315553137806E-5</v>
      </c>
      <c r="S21" s="4">
        <f t="shared" si="7"/>
        <v>0.99977207344723562</v>
      </c>
      <c r="T21" s="4">
        <f t="shared" si="8"/>
        <v>0.88424468574313453</v>
      </c>
      <c r="U21" s="4">
        <f t="shared" si="9"/>
        <v>6.3160334695938172</v>
      </c>
      <c r="V21" s="4">
        <v>0.88424468574313453</v>
      </c>
      <c r="W21" s="4">
        <f t="shared" si="10"/>
        <v>6.3160334695938172</v>
      </c>
      <c r="X21" s="3">
        <f t="shared" si="18"/>
        <v>73</v>
      </c>
      <c r="Y21" s="1">
        <f t="shared" si="11"/>
        <v>0.13409147206370442</v>
      </c>
      <c r="Z21" s="1">
        <f t="shared" si="12"/>
        <v>0.13209251243935746</v>
      </c>
      <c r="AA21" s="4">
        <f t="shared" si="13"/>
        <v>2.8751760548908874E-2</v>
      </c>
      <c r="AB21" s="4">
        <f t="shared" si="14"/>
        <v>2.2235759975632045E-2</v>
      </c>
      <c r="AC21" s="5">
        <f t="shared" si="19"/>
        <v>4.4885741909678915E-2</v>
      </c>
      <c r="AD21" s="4"/>
      <c r="AE21" s="4"/>
      <c r="AI21" s="6">
        <v>43909</v>
      </c>
      <c r="AJ21" s="1">
        <v>39928</v>
      </c>
      <c r="AK21" s="1">
        <v>17427</v>
      </c>
      <c r="AL21" s="1">
        <v>181094</v>
      </c>
      <c r="AM21" s="1">
        <v>2.2911573989999998</v>
      </c>
      <c r="AN21" s="1">
        <v>9.6231790999999997E-2</v>
      </c>
      <c r="AO21" s="1">
        <v>10.39157629</v>
      </c>
    </row>
    <row r="22" spans="1:41" ht="16.2" x14ac:dyDescent="0.3">
      <c r="A22" s="4" t="s">
        <v>0</v>
      </c>
      <c r="B22" s="7">
        <v>43910</v>
      </c>
      <c r="C22" s="1">
        <v>20063</v>
      </c>
      <c r="D22" s="1">
        <f t="shared" si="15"/>
        <v>6374</v>
      </c>
      <c r="E22" s="1">
        <v>378</v>
      </c>
      <c r="F22" s="1">
        <v>147</v>
      </c>
      <c r="G22" s="4">
        <f t="shared" si="0"/>
        <v>19538</v>
      </c>
      <c r="H22" s="4">
        <f t="shared" si="16"/>
        <v>6240</v>
      </c>
      <c r="I22" s="1">
        <v>44</v>
      </c>
      <c r="J22" s="4">
        <f t="shared" si="20"/>
        <v>7.0512820512820514E-3</v>
      </c>
      <c r="K22" s="4">
        <f t="shared" si="1"/>
        <v>138.10379946746289</v>
      </c>
      <c r="L22" s="4">
        <f t="shared" si="2"/>
        <v>486.43926141885322</v>
      </c>
      <c r="M22" s="4">
        <f t="shared" si="3"/>
        <v>1.8840651946368938E-2</v>
      </c>
      <c r="N22" s="4">
        <f t="shared" si="4"/>
        <v>0.72</v>
      </c>
      <c r="O22" s="1">
        <v>332865687</v>
      </c>
      <c r="P22" s="4">
        <f t="shared" si="5"/>
        <v>5.8696347394917881E-5</v>
      </c>
      <c r="Q22" s="4">
        <f t="shared" si="6"/>
        <v>1.8483044870201435E-4</v>
      </c>
      <c r="R22" s="4">
        <f t="shared" si="17"/>
        <v>1.9717322200290355E-5</v>
      </c>
      <c r="S22" s="4">
        <f t="shared" si="7"/>
        <v>0.99973675588170274</v>
      </c>
      <c r="T22" s="4">
        <f t="shared" si="8"/>
        <v>1.7767808458647645</v>
      </c>
      <c r="U22" s="4">
        <f t="shared" si="9"/>
        <v>12.691291756176888</v>
      </c>
      <c r="V22" s="4">
        <v>1.7767808458647645</v>
      </c>
      <c r="W22" s="4">
        <f t="shared" si="10"/>
        <v>12.691291756176888</v>
      </c>
      <c r="X22" s="3">
        <f t="shared" si="18"/>
        <v>108</v>
      </c>
      <c r="Y22" s="1">
        <f t="shared" si="11"/>
        <v>0.26944030651014855</v>
      </c>
      <c r="Z22" s="1">
        <f t="shared" si="12"/>
        <v>0.26775380120000691</v>
      </c>
      <c r="AA22" s="4">
        <f t="shared" si="13"/>
        <v>1.9152920249032195E-2</v>
      </c>
      <c r="AB22" s="4">
        <f t="shared" si="14"/>
        <v>3.2896740785866588E-2</v>
      </c>
      <c r="AC22" s="5">
        <f t="shared" si="19"/>
        <v>4.4809288457966202E-2</v>
      </c>
      <c r="AD22" s="4"/>
      <c r="AE22" s="4"/>
      <c r="AI22" s="6">
        <v>43910</v>
      </c>
      <c r="AJ22" s="1">
        <v>51632</v>
      </c>
      <c r="AK22" s="1">
        <v>23522</v>
      </c>
      <c r="AL22" s="1">
        <v>230601</v>
      </c>
      <c r="AM22" s="1">
        <v>2.1950514409999999</v>
      </c>
      <c r="AN22" s="1">
        <v>0.102003027</v>
      </c>
      <c r="AO22" s="1">
        <v>9.8036306440000001</v>
      </c>
    </row>
    <row r="23" spans="1:41" ht="16.2" x14ac:dyDescent="0.3">
      <c r="A23" s="4" t="s">
        <v>0</v>
      </c>
      <c r="B23" s="7">
        <v>43911</v>
      </c>
      <c r="C23" s="1">
        <v>26072</v>
      </c>
      <c r="D23" s="1">
        <f t="shared" si="15"/>
        <v>6009</v>
      </c>
      <c r="E23" s="1">
        <v>480</v>
      </c>
      <c r="F23" s="1">
        <v>176</v>
      </c>
      <c r="G23" s="4">
        <f t="shared" si="0"/>
        <v>25416</v>
      </c>
      <c r="H23" s="4">
        <f t="shared" si="16"/>
        <v>5878</v>
      </c>
      <c r="I23" s="1">
        <v>1849</v>
      </c>
      <c r="J23" s="4">
        <f t="shared" si="20"/>
        <v>0.31456277645457636</v>
      </c>
      <c r="K23" s="4">
        <f t="shared" si="1"/>
        <v>149.91478871238172</v>
      </c>
      <c r="L23" s="4">
        <f t="shared" si="2"/>
        <v>551.14462809917359</v>
      </c>
      <c r="M23" s="4">
        <f t="shared" si="3"/>
        <v>1.841055538508745E-2</v>
      </c>
      <c r="N23" s="4">
        <f t="shared" si="4"/>
        <v>0.73170731707317072</v>
      </c>
      <c r="O23" s="1">
        <v>332865687</v>
      </c>
      <c r="P23" s="4">
        <f t="shared" si="5"/>
        <v>7.635512157791139E-5</v>
      </c>
      <c r="Q23" s="4">
        <f t="shared" si="6"/>
        <v>2.6321727778447771E-4</v>
      </c>
      <c r="R23" s="4">
        <f t="shared" si="17"/>
        <v>2.7934810835578859E-5</v>
      </c>
      <c r="S23" s="4">
        <f t="shared" si="7"/>
        <v>0.99963249278980204</v>
      </c>
      <c r="T23" s="4">
        <f t="shared" si="8"/>
        <v>1.4828490181401717</v>
      </c>
      <c r="U23" s="4">
        <f t="shared" si="9"/>
        <v>10.591778701001225</v>
      </c>
      <c r="V23" s="4">
        <v>1.4828490181401717</v>
      </c>
      <c r="W23" s="4">
        <f t="shared" si="10"/>
        <v>10.591778701001225</v>
      </c>
      <c r="X23" s="3">
        <f t="shared" si="18"/>
        <v>102</v>
      </c>
      <c r="Y23" s="1">
        <f t="shared" si="11"/>
        <v>0.22486695243582713</v>
      </c>
      <c r="Z23" s="1">
        <f t="shared" si="12"/>
        <v>0.22307754903397986</v>
      </c>
      <c r="AA23" s="4">
        <f t="shared" si="13"/>
        <v>1.447859610313804E-2</v>
      </c>
      <c r="AB23" s="4">
        <f t="shared" si="14"/>
        <v>3.1069144075540664E-2</v>
      </c>
      <c r="AC23" s="5">
        <f t="shared" si="19"/>
        <v>8.0138291519573718E-2</v>
      </c>
      <c r="AD23" s="4"/>
      <c r="AE23" s="4"/>
      <c r="AI23" s="6">
        <v>43911</v>
      </c>
      <c r="AJ23" s="1">
        <v>67635</v>
      </c>
      <c r="AK23" s="1">
        <v>30462</v>
      </c>
      <c r="AL23" s="1">
        <v>282802</v>
      </c>
      <c r="AM23" s="1">
        <v>2.220307268</v>
      </c>
      <c r="AN23" s="1">
        <v>0.107714938</v>
      </c>
      <c r="AO23" s="1">
        <v>9.2837633769999997</v>
      </c>
    </row>
    <row r="24" spans="1:41" ht="16.2" x14ac:dyDescent="0.3">
      <c r="A24" s="4" t="s">
        <v>0</v>
      </c>
      <c r="B24" s="7">
        <v>43912</v>
      </c>
      <c r="C24" s="1">
        <v>34898</v>
      </c>
      <c r="D24" s="1">
        <f t="shared" si="15"/>
        <v>8826</v>
      </c>
      <c r="E24" s="1">
        <v>596</v>
      </c>
      <c r="F24" s="1">
        <v>178</v>
      </c>
      <c r="G24" s="4">
        <f t="shared" si="0"/>
        <v>34124</v>
      </c>
      <c r="H24" s="4">
        <f t="shared" si="16"/>
        <v>8708</v>
      </c>
      <c r="I24" s="1">
        <v>1005</v>
      </c>
      <c r="J24" s="4">
        <f t="shared" si="20"/>
        <v>0.11541111621497474</v>
      </c>
      <c r="K24" s="4">
        <f t="shared" si="1"/>
        <v>198.46267161674982</v>
      </c>
      <c r="L24" s="4">
        <f t="shared" si="2"/>
        <v>851.51395025880572</v>
      </c>
      <c r="M24" s="4">
        <f t="shared" si="3"/>
        <v>1.7078342598429708E-2</v>
      </c>
      <c r="N24" s="4">
        <f t="shared" si="4"/>
        <v>0.77002583979328165</v>
      </c>
      <c r="O24" s="1">
        <v>332865687</v>
      </c>
      <c r="P24" s="4">
        <f t="shared" si="5"/>
        <v>1.0251582344683068E-4</v>
      </c>
      <c r="Q24" s="4">
        <f t="shared" si="6"/>
        <v>3.3954836564454888E-4</v>
      </c>
      <c r="R24" s="4">
        <f t="shared" si="17"/>
        <v>3.8624527856486455E-5</v>
      </c>
      <c r="S24" s="4">
        <f t="shared" si="7"/>
        <v>0.99951931128305216</v>
      </c>
      <c r="T24" s="4">
        <f t="shared" si="8"/>
        <v>0.61186837681132378</v>
      </c>
      <c r="U24" s="4">
        <f t="shared" si="9"/>
        <v>4.3704884057951698</v>
      </c>
      <c r="V24" s="4">
        <v>0.61186837681132378</v>
      </c>
      <c r="W24" s="4">
        <f t="shared" si="10"/>
        <v>4.3704884057951698</v>
      </c>
      <c r="X24" s="3">
        <f t="shared" si="18"/>
        <v>116</v>
      </c>
      <c r="Y24" s="1">
        <f t="shared" si="11"/>
        <v>9.2786909187819011E-2</v>
      </c>
      <c r="Z24" s="1">
        <f t="shared" si="12"/>
        <v>9.0692597513196083E-2</v>
      </c>
      <c r="AA24" s="4">
        <f t="shared" si="13"/>
        <v>0</v>
      </c>
      <c r="AB24" s="4">
        <f t="shared" si="14"/>
        <v>3.5333536399634484E-2</v>
      </c>
      <c r="AC24" s="5">
        <f t="shared" si="19"/>
        <v>5.7258400060616499E-2</v>
      </c>
      <c r="AD24" s="4"/>
      <c r="AE24" s="4"/>
      <c r="AI24" s="6">
        <v>43912</v>
      </c>
      <c r="AJ24" s="1">
        <v>80062</v>
      </c>
      <c r="AK24" s="1">
        <v>39691</v>
      </c>
      <c r="AL24" s="1">
        <v>334971</v>
      </c>
      <c r="AM24" s="1">
        <v>2.017132347</v>
      </c>
      <c r="AN24" s="1">
        <v>0.11849085400000001</v>
      </c>
      <c r="AO24" s="1">
        <v>8.4394699049999993</v>
      </c>
    </row>
    <row r="25" spans="1:41" ht="16.2" x14ac:dyDescent="0.3">
      <c r="A25" s="4" t="s">
        <v>0</v>
      </c>
      <c r="B25" s="7">
        <v>43913</v>
      </c>
      <c r="C25" s="1">
        <v>46136</v>
      </c>
      <c r="D25" s="1">
        <f t="shared" si="15"/>
        <v>11238</v>
      </c>
      <c r="E25" s="1">
        <v>788</v>
      </c>
      <c r="F25" s="1">
        <v>178</v>
      </c>
      <c r="G25" s="4">
        <f t="shared" si="0"/>
        <v>45170</v>
      </c>
      <c r="H25" s="4">
        <f t="shared" si="16"/>
        <v>11046</v>
      </c>
      <c r="I25" s="1">
        <v>920</v>
      </c>
      <c r="J25" s="4">
        <f t="shared" si="20"/>
        <v>8.3288068078942609E-2</v>
      </c>
      <c r="K25" s="4">
        <f t="shared" si="1"/>
        <v>262.69490373074939</v>
      </c>
      <c r="L25" s="4">
        <f t="shared" si="2"/>
        <v>1405.6208812018688</v>
      </c>
      <c r="M25" s="4">
        <f t="shared" si="3"/>
        <v>1.7079937575862666E-2</v>
      </c>
      <c r="N25" s="4">
        <f t="shared" si="4"/>
        <v>0.81573498964803315</v>
      </c>
      <c r="O25" s="1">
        <v>332865687</v>
      </c>
      <c r="P25" s="4">
        <f t="shared" si="5"/>
        <v>1.3570037935451123E-4</v>
      </c>
      <c r="Q25" s="4">
        <f t="shared" si="6"/>
        <v>3.5470763317217496E-4</v>
      </c>
      <c r="R25" s="4">
        <f t="shared" si="17"/>
        <v>5.297674313904275E-5</v>
      </c>
      <c r="S25" s="4">
        <f t="shared" si="7"/>
        <v>0.99945661524433427</v>
      </c>
      <c r="T25" s="4">
        <f t="shared" si="8"/>
        <v>0.83428932479365525</v>
      </c>
      <c r="U25" s="4">
        <f t="shared" si="9"/>
        <v>5.9592094628118231</v>
      </c>
      <c r="V25" s="4">
        <v>0.83428932479365525</v>
      </c>
      <c r="W25" s="4">
        <f t="shared" si="10"/>
        <v>5.9592094628118231</v>
      </c>
      <c r="X25" s="3">
        <f t="shared" si="18"/>
        <v>192</v>
      </c>
      <c r="Y25" s="1">
        <f t="shared" si="11"/>
        <v>0.12651598080524154</v>
      </c>
      <c r="Z25" s="1">
        <f t="shared" si="12"/>
        <v>0.12449953307369653</v>
      </c>
      <c r="AA25" s="4">
        <f t="shared" si="13"/>
        <v>1.7334343489793304E-5</v>
      </c>
      <c r="AB25" s="4">
        <f t="shared" si="14"/>
        <v>5.8483094730429487E-2</v>
      </c>
      <c r="AC25" s="5">
        <f t="shared" si="19"/>
        <v>5.3567886741274745E-2</v>
      </c>
      <c r="AD25" s="4"/>
      <c r="AE25" s="4"/>
      <c r="AI25" s="6">
        <v>43913</v>
      </c>
      <c r="AJ25" s="1">
        <v>101385</v>
      </c>
      <c r="AK25" s="1">
        <v>50873</v>
      </c>
      <c r="AL25" s="1">
        <v>392282</v>
      </c>
      <c r="AM25" s="1">
        <v>1.992903898</v>
      </c>
      <c r="AN25" s="1">
        <v>0.12968476800000001</v>
      </c>
      <c r="AO25" s="1">
        <v>7.7110058380000002</v>
      </c>
    </row>
    <row r="26" spans="1:41" ht="16.2" x14ac:dyDescent="0.3">
      <c r="A26" s="4" t="s">
        <v>0</v>
      </c>
      <c r="B26" s="7">
        <v>43914</v>
      </c>
      <c r="C26" s="1">
        <v>56755</v>
      </c>
      <c r="D26" s="1">
        <f t="shared" si="15"/>
        <v>10619</v>
      </c>
      <c r="E26" s="1">
        <v>1031</v>
      </c>
      <c r="F26" s="1">
        <v>348</v>
      </c>
      <c r="G26" s="4">
        <f t="shared" si="0"/>
        <v>55376</v>
      </c>
      <c r="H26" s="4">
        <f t="shared" si="16"/>
        <v>10206</v>
      </c>
      <c r="I26" s="1">
        <v>1178</v>
      </c>
      <c r="J26" s="4">
        <f t="shared" si="20"/>
        <v>0.11542230060748579</v>
      </c>
      <c r="K26" s="4">
        <f t="shared" si="1"/>
        <v>165.1065386816139</v>
      </c>
      <c r="L26" s="4">
        <f t="shared" si="2"/>
        <v>645.26391366098562</v>
      </c>
      <c r="M26" s="4">
        <f t="shared" si="3"/>
        <v>1.8165800370011451E-2</v>
      </c>
      <c r="N26" s="4">
        <f t="shared" si="4"/>
        <v>0.74764321972443804</v>
      </c>
      <c r="O26" s="1">
        <v>332865687</v>
      </c>
      <c r="P26" s="4">
        <f t="shared" si="5"/>
        <v>1.6636139488898416E-4</v>
      </c>
      <c r="Q26" s="4">
        <f t="shared" si="6"/>
        <v>4.1820042397031873E-4</v>
      </c>
      <c r="R26" s="4">
        <f t="shared" si="17"/>
        <v>7.1974796248674321E-5</v>
      </c>
      <c r="S26" s="4">
        <f t="shared" si="7"/>
        <v>0.99934346338489199</v>
      </c>
      <c r="T26" s="4">
        <f t="shared" si="8"/>
        <v>1.2586494393835164</v>
      </c>
      <c r="U26" s="4">
        <f t="shared" si="9"/>
        <v>8.9903531384536883</v>
      </c>
      <c r="V26" s="4">
        <v>1.2586494393835164</v>
      </c>
      <c r="W26" s="4">
        <f t="shared" si="10"/>
        <v>8.9903531384536883</v>
      </c>
      <c r="X26" s="3">
        <f t="shared" si="18"/>
        <v>243</v>
      </c>
      <c r="Y26" s="1">
        <f t="shared" si="11"/>
        <v>0.1908681599791027</v>
      </c>
      <c r="Z26" s="1">
        <f t="shared" si="12"/>
        <v>0.18900026998057123</v>
      </c>
      <c r="AA26" s="4">
        <f t="shared" si="13"/>
        <v>1.181857884238699E-2</v>
      </c>
      <c r="AB26" s="4">
        <f t="shared" si="14"/>
        <v>7.4017666768199819E-2</v>
      </c>
      <c r="AC26" s="5">
        <f t="shared" si="19"/>
        <v>5.7259684999373124E-2</v>
      </c>
      <c r="AD26" s="4"/>
      <c r="AE26" s="4"/>
      <c r="AI26" s="6">
        <v>43914</v>
      </c>
      <c r="AJ26" s="1">
        <v>134502</v>
      </c>
      <c r="AK26" s="1">
        <v>61756</v>
      </c>
      <c r="AL26" s="1">
        <v>478893</v>
      </c>
      <c r="AM26" s="1">
        <v>2.1779584170000001</v>
      </c>
      <c r="AN26" s="1">
        <v>0.12895573799999999</v>
      </c>
      <c r="AO26" s="1">
        <v>7.7545987429999998</v>
      </c>
    </row>
    <row r="27" spans="1:41" ht="16.2" x14ac:dyDescent="0.3">
      <c r="A27" s="4" t="s">
        <v>0</v>
      </c>
      <c r="B27" s="7">
        <v>43915</v>
      </c>
      <c r="C27" s="1">
        <v>68837</v>
      </c>
      <c r="D27" s="1">
        <f t="shared" si="15"/>
        <v>12082</v>
      </c>
      <c r="E27" s="1">
        <v>1364</v>
      </c>
      <c r="F27" s="1">
        <v>361</v>
      </c>
      <c r="G27" s="4">
        <f t="shared" si="0"/>
        <v>67112</v>
      </c>
      <c r="H27" s="4">
        <f t="shared" si="16"/>
        <v>11736</v>
      </c>
      <c r="I27" s="1">
        <v>1949</v>
      </c>
      <c r="J27" s="4">
        <f t="shared" si="20"/>
        <v>0.16607021131561009</v>
      </c>
      <c r="K27" s="4">
        <f t="shared" si="1"/>
        <v>193.53898596475628</v>
      </c>
      <c r="L27" s="4">
        <f t="shared" si="2"/>
        <v>910.16416387228458</v>
      </c>
      <c r="M27" s="4">
        <f t="shared" si="3"/>
        <v>1.9814925112947978E-2</v>
      </c>
      <c r="N27" s="4">
        <f t="shared" si="4"/>
        <v>0.79072463768115941</v>
      </c>
      <c r="O27" s="1">
        <v>332865687</v>
      </c>
      <c r="P27" s="4">
        <f t="shared" si="5"/>
        <v>2.0161885896037099E-4</v>
      </c>
      <c r="Q27" s="4">
        <f t="shared" si="6"/>
        <v>5.6890556838062704E-4</v>
      </c>
      <c r="R27" s="4">
        <f t="shared" si="17"/>
        <v>9.5265391533132105E-5</v>
      </c>
      <c r="S27" s="4">
        <f t="shared" si="7"/>
        <v>0.9991342101811258</v>
      </c>
      <c r="T27" s="4">
        <f t="shared" si="8"/>
        <v>0.74267286765376828</v>
      </c>
      <c r="U27" s="4">
        <f t="shared" si="9"/>
        <v>5.3048061975269158</v>
      </c>
      <c r="V27" s="4">
        <v>0.74267286765376828</v>
      </c>
      <c r="W27" s="4">
        <f t="shared" si="10"/>
        <v>5.3048061975269158</v>
      </c>
      <c r="X27" s="3">
        <f t="shared" si="18"/>
        <v>333</v>
      </c>
      <c r="Y27" s="1">
        <f t="shared" si="11"/>
        <v>0.11262278381890713</v>
      </c>
      <c r="Z27" s="1">
        <f t="shared" si="12"/>
        <v>0.1105742634850805</v>
      </c>
      <c r="AA27" s="4">
        <f t="shared" si="13"/>
        <v>2.9741399667858881E-2</v>
      </c>
      <c r="AB27" s="4">
        <f t="shared" si="14"/>
        <v>0.10143161742308864</v>
      </c>
      <c r="AC27" s="5">
        <f t="shared" si="19"/>
        <v>6.3078459988397326E-2</v>
      </c>
      <c r="AD27" s="4"/>
      <c r="AE27" s="4"/>
      <c r="AI27" s="6">
        <v>43915</v>
      </c>
      <c r="AJ27" s="1">
        <v>167771</v>
      </c>
      <c r="AK27" s="1">
        <v>74392</v>
      </c>
      <c r="AL27" s="1">
        <v>561394</v>
      </c>
      <c r="AM27" s="1">
        <v>2.2552290570000002</v>
      </c>
      <c r="AN27" s="1">
        <v>0.132512994</v>
      </c>
      <c r="AO27" s="1">
        <v>7.5464297240000002</v>
      </c>
    </row>
    <row r="28" spans="1:41" ht="16.2" x14ac:dyDescent="0.3">
      <c r="A28" s="4" t="s">
        <v>0</v>
      </c>
      <c r="B28" s="7">
        <v>43916</v>
      </c>
      <c r="C28" s="1">
        <v>86693</v>
      </c>
      <c r="D28" s="1">
        <f t="shared" si="15"/>
        <v>17856</v>
      </c>
      <c r="E28" s="1">
        <v>1784</v>
      </c>
      <c r="F28" s="1">
        <v>681</v>
      </c>
      <c r="G28" s="4">
        <f t="shared" si="0"/>
        <v>84228</v>
      </c>
      <c r="H28" s="4">
        <f t="shared" si="16"/>
        <v>17116</v>
      </c>
      <c r="I28" s="1">
        <v>2478</v>
      </c>
      <c r="J28" s="4">
        <f t="shared" si="20"/>
        <v>0.14477681701332087</v>
      </c>
      <c r="K28" s="4">
        <f t="shared" si="1"/>
        <v>128.977214597319</v>
      </c>
      <c r="L28" s="4">
        <f t="shared" si="2"/>
        <v>459.79391108782323</v>
      </c>
      <c r="M28" s="4">
        <f t="shared" si="3"/>
        <v>2.0578362728247954E-2</v>
      </c>
      <c r="N28" s="4">
        <f t="shared" si="4"/>
        <v>0.72373225152129816</v>
      </c>
      <c r="O28" s="1">
        <v>332865687</v>
      </c>
      <c r="P28" s="4">
        <f t="shared" si="5"/>
        <v>2.5303899827920683E-4</v>
      </c>
      <c r="Q28" s="4">
        <f t="shared" si="6"/>
        <v>6.3886600431894752E-4</v>
      </c>
      <c r="R28" s="4">
        <f t="shared" si="17"/>
        <v>1.2349203178758404E-4</v>
      </c>
      <c r="S28" s="4">
        <f t="shared" si="7"/>
        <v>0.9989846029656142</v>
      </c>
      <c r="T28" s="4">
        <f t="shared" si="8"/>
        <v>0.63584913460032044</v>
      </c>
      <c r="U28" s="4">
        <f t="shared" si="9"/>
        <v>4.5417795328594313</v>
      </c>
      <c r="V28" s="4">
        <v>0.63584913460032044</v>
      </c>
      <c r="W28" s="4">
        <f t="shared" si="10"/>
        <v>4.5417795328594313</v>
      </c>
      <c r="X28" s="3">
        <f t="shared" si="18"/>
        <v>420</v>
      </c>
      <c r="Y28" s="1">
        <f t="shared" si="11"/>
        <v>9.6423476265886612E-2</v>
      </c>
      <c r="Z28" s="1">
        <f t="shared" si="12"/>
        <v>9.4337559647468525E-2</v>
      </c>
      <c r="AA28" s="4">
        <f t="shared" si="13"/>
        <v>3.8038501296497572E-2</v>
      </c>
      <c r="AB28" s="4">
        <f t="shared" si="14"/>
        <v>0.1279317697228145</v>
      </c>
      <c r="AC28" s="5">
        <f t="shared" si="19"/>
        <v>6.0632130644002157E-2</v>
      </c>
      <c r="AD28" s="4"/>
      <c r="AE28" s="4"/>
      <c r="AF28" s="4"/>
      <c r="AG28" s="4"/>
      <c r="AI28" s="6">
        <v>43916</v>
      </c>
      <c r="AJ28" s="1">
        <v>210381</v>
      </c>
      <c r="AK28" s="1">
        <v>91996</v>
      </c>
      <c r="AL28" s="1">
        <v>667948</v>
      </c>
      <c r="AM28" s="1">
        <v>2.286849428</v>
      </c>
      <c r="AN28" s="1">
        <v>0.13772928400000001</v>
      </c>
      <c r="AO28" s="1">
        <v>7.2606200269999999</v>
      </c>
    </row>
    <row r="29" spans="1:41" ht="16.2" x14ac:dyDescent="0.3">
      <c r="A29" s="4" t="s">
        <v>0</v>
      </c>
      <c r="B29" s="7">
        <v>43917</v>
      </c>
      <c r="C29" s="1">
        <v>105383</v>
      </c>
      <c r="D29" s="1">
        <f t="shared" si="15"/>
        <v>18690</v>
      </c>
      <c r="E29" s="1">
        <v>2306</v>
      </c>
      <c r="F29" s="1">
        <v>869</v>
      </c>
      <c r="G29" s="4">
        <f t="shared" si="0"/>
        <v>102208</v>
      </c>
      <c r="H29" s="4">
        <f t="shared" si="16"/>
        <v>17980</v>
      </c>
      <c r="I29" s="1">
        <v>2572</v>
      </c>
      <c r="J29" s="4">
        <f t="shared" si="20"/>
        <v>0.14304783092324805</v>
      </c>
      <c r="K29" s="4">
        <f t="shared" si="1"/>
        <v>122.98226578535204</v>
      </c>
      <c r="L29" s="4">
        <f t="shared" si="2"/>
        <v>442.07243753318835</v>
      </c>
      <c r="M29" s="4">
        <f t="shared" si="3"/>
        <v>2.188208724367308E-2</v>
      </c>
      <c r="N29" s="4">
        <f t="shared" si="4"/>
        <v>0.72629921259842523</v>
      </c>
      <c r="O29" s="1">
        <v>332865687</v>
      </c>
      <c r="P29" s="4">
        <f t="shared" si="5"/>
        <v>3.0705477912477052E-4</v>
      </c>
      <c r="Q29" s="4">
        <f t="shared" si="6"/>
        <v>7.1015601986206358E-4</v>
      </c>
      <c r="R29" s="4">
        <f t="shared" si="17"/>
        <v>1.58917491546673E-4</v>
      </c>
      <c r="S29" s="4">
        <f t="shared" si="7"/>
        <v>0.99882387170946652</v>
      </c>
      <c r="T29" s="4">
        <f t="shared" si="8"/>
        <v>0.36103917351522119</v>
      </c>
      <c r="U29" s="4">
        <f t="shared" si="9"/>
        <v>2.5788512393944369</v>
      </c>
      <c r="V29" s="4">
        <v>0.36103917351522119</v>
      </c>
      <c r="W29" s="4">
        <f t="shared" si="10"/>
        <v>2.5788512393944369</v>
      </c>
      <c r="X29" s="3">
        <f t="shared" si="18"/>
        <v>522</v>
      </c>
      <c r="Y29" s="1">
        <f t="shared" si="11"/>
        <v>5.4749861695388868E-2</v>
      </c>
      <c r="Z29" s="1">
        <f t="shared" si="12"/>
        <v>5.2567741066686283E-2</v>
      </c>
      <c r="AA29" s="4">
        <f t="shared" si="13"/>
        <v>5.2207484568273663E-2</v>
      </c>
      <c r="AB29" s="4">
        <f t="shared" si="14"/>
        <v>0.15900091379835515</v>
      </c>
      <c r="AC29" s="5">
        <f t="shared" si="19"/>
        <v>6.0433493012624538E-2</v>
      </c>
      <c r="AD29" s="4"/>
      <c r="AE29" s="4"/>
      <c r="AF29" s="4"/>
      <c r="AG29" s="4"/>
      <c r="AI29" s="6">
        <v>43917</v>
      </c>
      <c r="AJ29" s="1">
        <v>255660</v>
      </c>
      <c r="AK29" s="1">
        <v>111219</v>
      </c>
      <c r="AL29" s="1">
        <v>769323</v>
      </c>
      <c r="AM29" s="1">
        <v>2.2987079549999998</v>
      </c>
      <c r="AN29" s="1">
        <v>0.144567366</v>
      </c>
      <c r="AO29" s="1">
        <v>6.9171904079999997</v>
      </c>
    </row>
    <row r="30" spans="1:41" ht="16.2" x14ac:dyDescent="0.3">
      <c r="A30" s="4" t="s">
        <v>0</v>
      </c>
      <c r="B30" s="7">
        <v>43918</v>
      </c>
      <c r="C30" s="1">
        <v>125013</v>
      </c>
      <c r="D30" s="1">
        <f t="shared" si="15"/>
        <v>19630</v>
      </c>
      <c r="E30" s="1">
        <v>2948</v>
      </c>
      <c r="F30" s="1">
        <v>1072</v>
      </c>
      <c r="G30" s="4">
        <f t="shared" si="0"/>
        <v>120993</v>
      </c>
      <c r="H30" s="4">
        <f t="shared" si="16"/>
        <v>18785</v>
      </c>
      <c r="I30" s="1">
        <v>2409</v>
      </c>
      <c r="J30" s="4">
        <f t="shared" si="20"/>
        <v>0.12824061751397392</v>
      </c>
      <c r="K30" s="4">
        <f t="shared" si="1"/>
        <v>118.43301991201166</v>
      </c>
      <c r="L30" s="4">
        <f t="shared" si="2"/>
        <v>436.31226679104469</v>
      </c>
      <c r="M30" s="4">
        <f t="shared" si="3"/>
        <v>2.3581547519058017E-2</v>
      </c>
      <c r="N30" s="4">
        <f t="shared" si="4"/>
        <v>0.73333333333333328</v>
      </c>
      <c r="O30" s="1">
        <v>332865687</v>
      </c>
      <c r="P30" s="4">
        <f t="shared" si="5"/>
        <v>3.6348895282799156E-4</v>
      </c>
      <c r="Q30" s="4">
        <f t="shared" si="6"/>
        <v>7.2146259658521891E-4</v>
      </c>
      <c r="R30" s="4">
        <f t="shared" si="17"/>
        <v>2.0190516062414089E-4</v>
      </c>
      <c r="S30" s="4">
        <f t="shared" si="7"/>
        <v>0.99871314328996263</v>
      </c>
      <c r="T30" s="4">
        <f t="shared" si="8"/>
        <v>0.51683561564159408</v>
      </c>
      <c r="U30" s="4">
        <f t="shared" si="9"/>
        <v>3.6916829688685286</v>
      </c>
      <c r="V30" s="4">
        <v>0.51683561564159408</v>
      </c>
      <c r="W30" s="4">
        <f t="shared" si="10"/>
        <v>3.6916829688685286</v>
      </c>
      <c r="X30" s="3">
        <f t="shared" si="18"/>
        <v>642</v>
      </c>
      <c r="Y30" s="1">
        <f t="shared" si="11"/>
        <v>7.8375646055580908E-2</v>
      </c>
      <c r="Z30" s="1">
        <f t="shared" si="12"/>
        <v>7.6248065817122665E-2</v>
      </c>
      <c r="AA30" s="4">
        <f t="shared" si="13"/>
        <v>7.0677356023536697E-2</v>
      </c>
      <c r="AB30" s="4">
        <f t="shared" si="14"/>
        <v>0.1955528480048736</v>
      </c>
      <c r="AC30" s="5">
        <f t="shared" si="19"/>
        <v>5.8732340056097808E-2</v>
      </c>
      <c r="AD30" s="4"/>
      <c r="AE30" s="4"/>
      <c r="AF30" s="4"/>
      <c r="AG30" s="4"/>
      <c r="AI30" s="6">
        <v>43918</v>
      </c>
      <c r="AJ30" s="1">
        <v>323526</v>
      </c>
      <c r="AK30" s="1">
        <v>130999</v>
      </c>
      <c r="AL30" s="1">
        <v>880938</v>
      </c>
      <c r="AM30" s="1">
        <v>2.469682975</v>
      </c>
      <c r="AN30" s="1">
        <v>0.14870399500000001</v>
      </c>
      <c r="AO30" s="1">
        <v>6.7247688910000001</v>
      </c>
    </row>
    <row r="31" spans="1:41" ht="16.2" x14ac:dyDescent="0.3">
      <c r="A31" s="4" t="s">
        <v>0</v>
      </c>
      <c r="B31" s="7">
        <v>43919</v>
      </c>
      <c r="C31" s="1">
        <v>143912</v>
      </c>
      <c r="D31" s="1">
        <f t="shared" si="15"/>
        <v>18899</v>
      </c>
      <c r="E31" s="1">
        <v>3572</v>
      </c>
      <c r="F31" s="1">
        <v>2665</v>
      </c>
      <c r="G31" s="4">
        <f t="shared" si="0"/>
        <v>137675</v>
      </c>
      <c r="H31" s="4">
        <f t="shared" si="16"/>
        <v>16682</v>
      </c>
      <c r="I31" s="1">
        <v>2794</v>
      </c>
      <c r="J31" s="4">
        <f t="shared" si="20"/>
        <v>0.16748591296007673</v>
      </c>
      <c r="K31" s="4">
        <f t="shared" si="1"/>
        <v>54.375203088933581</v>
      </c>
      <c r="L31" s="4">
        <f t="shared" si="2"/>
        <v>125.37999274875126</v>
      </c>
      <c r="M31" s="4">
        <f t="shared" si="3"/>
        <v>2.4820723775640669E-2</v>
      </c>
      <c r="N31" s="4">
        <f t="shared" si="4"/>
        <v>0.57271123937790602</v>
      </c>
      <c r="O31" s="1">
        <v>332865687</v>
      </c>
      <c r="P31" s="4">
        <f t="shared" si="5"/>
        <v>4.136052629540034E-4</v>
      </c>
      <c r="Q31" s="4">
        <f t="shared" si="6"/>
        <v>8.0808011568084183E-4</v>
      </c>
      <c r="R31" s="4">
        <f t="shared" si="17"/>
        <v>2.527936140200597E-4</v>
      </c>
      <c r="S31" s="4">
        <f t="shared" si="7"/>
        <v>0.99852552100734515</v>
      </c>
      <c r="T31" s="4">
        <f t="shared" si="8"/>
        <v>0.69165616546492492</v>
      </c>
      <c r="U31" s="4">
        <f t="shared" si="9"/>
        <v>4.9404011818923204</v>
      </c>
      <c r="V31" s="4">
        <v>0.69165616546492492</v>
      </c>
      <c r="W31" s="4">
        <f t="shared" si="10"/>
        <v>4.9404011818923204</v>
      </c>
      <c r="X31" s="3">
        <f t="shared" si="18"/>
        <v>624</v>
      </c>
      <c r="Y31" s="1">
        <f t="shared" si="11"/>
        <v>0.10488634524411558</v>
      </c>
      <c r="Z31" s="1">
        <f t="shared" si="12"/>
        <v>0.10281996525439191</v>
      </c>
      <c r="AA31" s="4">
        <f t="shared" si="13"/>
        <v>8.4144823607803412E-2</v>
      </c>
      <c r="AB31" s="4">
        <f t="shared" si="14"/>
        <v>0.19007005787389583</v>
      </c>
      <c r="AC31" s="5">
        <f t="shared" si="19"/>
        <v>6.3241105380982529E-2</v>
      </c>
      <c r="AD31" s="4"/>
      <c r="AE31" s="4"/>
      <c r="AF31" s="4"/>
      <c r="AG31" s="4"/>
      <c r="AI31" s="6">
        <v>43919</v>
      </c>
      <c r="AJ31" s="1">
        <v>365756</v>
      </c>
      <c r="AK31" s="1">
        <v>150680</v>
      </c>
      <c r="AL31" s="1">
        <v>968389</v>
      </c>
      <c r="AM31" s="1">
        <v>2.4273692589999998</v>
      </c>
      <c r="AN31" s="1">
        <v>0.15559862799999999</v>
      </c>
      <c r="AO31" s="1">
        <v>6.4267918770000003</v>
      </c>
    </row>
    <row r="32" spans="1:41" ht="16.2" x14ac:dyDescent="0.3">
      <c r="A32" s="4" t="s">
        <v>0</v>
      </c>
      <c r="B32" s="7">
        <v>43920</v>
      </c>
      <c r="C32" s="1">
        <v>165987</v>
      </c>
      <c r="D32" s="1">
        <f t="shared" si="15"/>
        <v>22075</v>
      </c>
      <c r="E32" s="1">
        <v>4285</v>
      </c>
      <c r="F32" s="1">
        <v>5644</v>
      </c>
      <c r="G32" s="4">
        <f t="shared" si="0"/>
        <v>156058</v>
      </c>
      <c r="H32" s="4">
        <f t="shared" si="16"/>
        <v>18383</v>
      </c>
      <c r="I32" s="1">
        <v>2472</v>
      </c>
      <c r="J32" s="4">
        <f t="shared" si="20"/>
        <v>0.13447206658325628</v>
      </c>
      <c r="K32" s="4">
        <f t="shared" si="1"/>
        <v>29.188793368278809</v>
      </c>
      <c r="L32" s="4">
        <f t="shared" si="2"/>
        <v>50.737516298989263</v>
      </c>
      <c r="M32" s="4">
        <f t="shared" si="3"/>
        <v>2.5815274690186581E-2</v>
      </c>
      <c r="N32" s="4">
        <f t="shared" si="4"/>
        <v>0.43156410514654042</v>
      </c>
      <c r="O32" s="1">
        <v>332865687</v>
      </c>
      <c r="P32" s="4">
        <f t="shared" si="5"/>
        <v>4.688317423357608E-4</v>
      </c>
      <c r="Q32" s="4">
        <f t="shared" si="6"/>
        <v>9.8059972159281195E-4</v>
      </c>
      <c r="R32" s="4">
        <f t="shared" si="17"/>
        <v>3.1069835083362017E-4</v>
      </c>
      <c r="S32" s="4">
        <f t="shared" si="7"/>
        <v>0.99823987018523774</v>
      </c>
      <c r="T32" s="4">
        <f t="shared" si="8"/>
        <v>0.7059465228980899</v>
      </c>
      <c r="U32" s="4">
        <f t="shared" si="9"/>
        <v>5.0424751635577847</v>
      </c>
      <c r="V32" s="4">
        <v>0.7059465228980899</v>
      </c>
      <c r="W32" s="4">
        <f t="shared" si="10"/>
        <v>5.0424751635577847</v>
      </c>
      <c r="X32" s="3">
        <f t="shared" si="18"/>
        <v>713</v>
      </c>
      <c r="Y32" s="1">
        <f t="shared" si="11"/>
        <v>0.10705340951424933</v>
      </c>
      <c r="Z32" s="1">
        <f t="shared" si="12"/>
        <v>0.1049920322168882</v>
      </c>
      <c r="AA32" s="4">
        <f t="shared" si="13"/>
        <v>9.4953683228377106E-2</v>
      </c>
      <c r="AB32" s="4">
        <f t="shared" si="14"/>
        <v>0.21717940907706365</v>
      </c>
      <c r="AC32" s="5">
        <f t="shared" si="19"/>
        <v>5.9448251126915222E-2</v>
      </c>
      <c r="AD32" s="4"/>
      <c r="AE32" s="4"/>
      <c r="AF32" s="4"/>
      <c r="AG32" s="4"/>
      <c r="AI32" s="6">
        <v>43920</v>
      </c>
      <c r="AJ32" s="1">
        <v>416393</v>
      </c>
      <c r="AK32" s="1">
        <v>171867</v>
      </c>
      <c r="AL32" s="1">
        <v>1068981</v>
      </c>
      <c r="AM32" s="1">
        <v>2.4227629500000001</v>
      </c>
      <c r="AN32" s="1">
        <v>0.160776478</v>
      </c>
      <c r="AO32" s="1">
        <v>6.2198153219999996</v>
      </c>
    </row>
    <row r="33" spans="1:41" ht="16.2" x14ac:dyDescent="0.3">
      <c r="A33" s="4" t="s">
        <v>0</v>
      </c>
      <c r="B33" s="7">
        <v>43921</v>
      </c>
      <c r="C33" s="11">
        <v>192301</v>
      </c>
      <c r="D33" s="1">
        <f t="shared" si="15"/>
        <v>26314</v>
      </c>
      <c r="E33" s="11">
        <v>5370</v>
      </c>
      <c r="F33" s="11">
        <v>7024</v>
      </c>
      <c r="G33" s="4">
        <f t="shared" si="0"/>
        <v>179907</v>
      </c>
      <c r="H33" s="4">
        <f t="shared" si="16"/>
        <v>23849</v>
      </c>
      <c r="I33" s="1">
        <v>3998</v>
      </c>
      <c r="J33" s="4">
        <f t="shared" si="20"/>
        <v>0.16763805610298127</v>
      </c>
      <c r="K33" s="4">
        <f t="shared" si="1"/>
        <v>27.164189200267565</v>
      </c>
      <c r="L33" s="4">
        <f t="shared" si="2"/>
        <v>47.308552948627813</v>
      </c>
      <c r="M33" s="4">
        <f t="shared" si="3"/>
        <v>2.7924971789018257E-2</v>
      </c>
      <c r="N33" s="4">
        <f t="shared" si="4"/>
        <v>0.43327416491850895</v>
      </c>
      <c r="O33" s="1">
        <v>332865687</v>
      </c>
      <c r="P33" s="4">
        <f t="shared" si="5"/>
        <v>5.4047925943174796E-4</v>
      </c>
      <c r="Q33" s="4">
        <f t="shared" si="6"/>
        <v>1.1737033484877379E-3</v>
      </c>
      <c r="R33" s="4">
        <f t="shared" si="17"/>
        <v>3.763347947606267E-4</v>
      </c>
      <c r="S33" s="4">
        <f t="shared" si="7"/>
        <v>0.99790948259731982</v>
      </c>
      <c r="T33" s="4">
        <f t="shared" si="8"/>
        <v>0.49636091736299226</v>
      </c>
      <c r="U33" s="4">
        <f t="shared" si="9"/>
        <v>3.5454351240213731</v>
      </c>
      <c r="V33" s="4">
        <v>0.49636091736299226</v>
      </c>
      <c r="W33" s="4">
        <f t="shared" si="10"/>
        <v>3.5454351240213731</v>
      </c>
      <c r="X33" s="3">
        <f t="shared" si="18"/>
        <v>1085</v>
      </c>
      <c r="Y33" s="1">
        <f t="shared" si="11"/>
        <v>7.5270756112215786E-2</v>
      </c>
      <c r="Z33" s="1">
        <f t="shared" si="12"/>
        <v>7.3136008200227851E-2</v>
      </c>
      <c r="AA33" s="4">
        <f t="shared" si="13"/>
        <v>0.11788204159564547</v>
      </c>
      <c r="AB33" s="4">
        <f t="shared" si="14"/>
        <v>0.33049040511727079</v>
      </c>
      <c r="AC33" s="5">
        <f t="shared" si="19"/>
        <v>6.32585846156105E-2</v>
      </c>
      <c r="AD33" s="4"/>
      <c r="AE33" s="4"/>
      <c r="AF33" s="4"/>
      <c r="AG33" s="4"/>
      <c r="AI33" s="6">
        <v>43921</v>
      </c>
      <c r="AJ33" s="1">
        <v>460477</v>
      </c>
      <c r="AK33" s="1">
        <v>196814</v>
      </c>
      <c r="AL33" s="1">
        <v>1183548</v>
      </c>
      <c r="AM33" s="1">
        <v>2.3396557160000002</v>
      </c>
      <c r="AN33" s="1">
        <v>0.166291523</v>
      </c>
      <c r="AO33" s="1">
        <v>6.013535622</v>
      </c>
    </row>
    <row r="34" spans="1:41" ht="16.2" x14ac:dyDescent="0.3">
      <c r="A34" s="4" t="s">
        <v>0</v>
      </c>
      <c r="B34" s="7">
        <v>43922</v>
      </c>
      <c r="C34" s="1">
        <v>224544</v>
      </c>
      <c r="D34" s="1">
        <f t="shared" si="15"/>
        <v>32243</v>
      </c>
      <c r="E34" s="1">
        <v>6654</v>
      </c>
      <c r="F34" s="1">
        <v>8474</v>
      </c>
      <c r="G34" s="4">
        <f t="shared" si="0"/>
        <v>209416</v>
      </c>
      <c r="H34" s="4">
        <f t="shared" si="16"/>
        <v>29509</v>
      </c>
      <c r="I34" s="1">
        <v>4134</v>
      </c>
      <c r="J34" s="4">
        <f t="shared" si="20"/>
        <v>0.14009285302788979</v>
      </c>
      <c r="K34" s="4">
        <f t="shared" si="1"/>
        <v>26.307198742963511</v>
      </c>
      <c r="L34" s="4">
        <f t="shared" si="2"/>
        <v>46.304891570483768</v>
      </c>
      <c r="M34" s="4">
        <f t="shared" si="3"/>
        <v>2.9633390337751177E-2</v>
      </c>
      <c r="N34" s="4">
        <f t="shared" si="4"/>
        <v>0.43984664198836593</v>
      </c>
      <c r="O34" s="1">
        <v>332865687</v>
      </c>
      <c r="P34" s="4">
        <f t="shared" si="5"/>
        <v>6.2913063189958657E-4</v>
      </c>
      <c r="Q34" s="4">
        <f t="shared" si="6"/>
        <v>1.2770968318092648E-3</v>
      </c>
      <c r="R34" s="4">
        <f t="shared" si="17"/>
        <v>4.520018910810714E-4</v>
      </c>
      <c r="S34" s="4">
        <f t="shared" si="7"/>
        <v>0.99764177064521009</v>
      </c>
      <c r="T34" s="4">
        <f t="shared" si="8"/>
        <v>0.42785703592797136</v>
      </c>
      <c r="U34" s="4">
        <f t="shared" si="9"/>
        <v>3.0561216851997952</v>
      </c>
      <c r="V34" s="4">
        <v>0.42785703592797136</v>
      </c>
      <c r="W34" s="4">
        <f t="shared" si="10"/>
        <v>3.0561216851997952</v>
      </c>
      <c r="X34" s="3">
        <f t="shared" si="18"/>
        <v>1284</v>
      </c>
      <c r="Y34" s="1">
        <f t="shared" si="11"/>
        <v>6.4882470548498175E-2</v>
      </c>
      <c r="Z34" s="1">
        <f t="shared" si="12"/>
        <v>6.2723741161864702E-2</v>
      </c>
      <c r="AA34" s="4">
        <f t="shared" si="13"/>
        <v>0.13644927228877646</v>
      </c>
      <c r="AB34" s="4">
        <f t="shared" si="14"/>
        <v>0.39110569600974721</v>
      </c>
      <c r="AC34" s="5">
        <f t="shared" si="19"/>
        <v>6.0094005139773907E-2</v>
      </c>
      <c r="AD34" s="4"/>
      <c r="AE34" s="4"/>
      <c r="AF34" s="4"/>
      <c r="AG34" s="4"/>
      <c r="AI34" s="6">
        <v>43922</v>
      </c>
      <c r="AJ34" s="1">
        <v>505315</v>
      </c>
      <c r="AK34" s="1">
        <v>223071</v>
      </c>
      <c r="AL34" s="1">
        <v>1306569</v>
      </c>
      <c r="AM34" s="1">
        <v>2.2652653190000001</v>
      </c>
      <c r="AN34" s="1">
        <v>0.170730363</v>
      </c>
      <c r="AO34" s="1">
        <v>5.8571889669999999</v>
      </c>
    </row>
    <row r="35" spans="1:41" ht="16.2" x14ac:dyDescent="0.3">
      <c r="A35" s="4" t="s">
        <v>0</v>
      </c>
      <c r="B35" s="7">
        <v>43923</v>
      </c>
      <c r="C35" s="1">
        <v>256779</v>
      </c>
      <c r="D35" s="1">
        <f t="shared" si="15"/>
        <v>32235</v>
      </c>
      <c r="E35" s="1">
        <v>8166</v>
      </c>
      <c r="F35" s="1">
        <v>9001</v>
      </c>
      <c r="G35" s="4">
        <f t="shared" si="0"/>
        <v>239612</v>
      </c>
      <c r="H35" s="4">
        <f t="shared" si="16"/>
        <v>30196</v>
      </c>
      <c r="I35" s="1">
        <v>4198</v>
      </c>
      <c r="J35" s="4">
        <f t="shared" si="20"/>
        <v>0.13902503642866604</v>
      </c>
      <c r="K35" s="4">
        <f t="shared" si="1"/>
        <v>28.464861939944374</v>
      </c>
      <c r="L35" s="4">
        <f t="shared" si="2"/>
        <v>53.409205838095168</v>
      </c>
      <c r="M35" s="4">
        <f t="shared" si="3"/>
        <v>3.1801666024090756E-2</v>
      </c>
      <c r="N35" s="4">
        <f t="shared" si="4"/>
        <v>0.47568008388186639</v>
      </c>
      <c r="O35" s="1">
        <v>332865687</v>
      </c>
      <c r="P35" s="4">
        <f t="shared" si="5"/>
        <v>7.1984589988694154E-4</v>
      </c>
      <c r="Q35" s="4">
        <f t="shared" si="6"/>
        <v>1.3668464593476876E-3</v>
      </c>
      <c r="R35" s="4">
        <f t="shared" si="17"/>
        <v>5.4008017954701351E-4</v>
      </c>
      <c r="S35" s="4">
        <f t="shared" si="7"/>
        <v>0.99737322746121837</v>
      </c>
      <c r="T35" s="4">
        <f t="shared" si="8"/>
        <v>0.2658195746568347</v>
      </c>
      <c r="U35" s="4">
        <f t="shared" si="9"/>
        <v>1.898711247548819</v>
      </c>
      <c r="V35" s="4">
        <v>0.2658195746568347</v>
      </c>
      <c r="W35" s="4">
        <f t="shared" si="10"/>
        <v>1.898711247548819</v>
      </c>
      <c r="X35" s="3">
        <f t="shared" si="18"/>
        <v>1512</v>
      </c>
      <c r="Y35" s="1">
        <f t="shared" si="11"/>
        <v>4.0310265522406602E-2</v>
      </c>
      <c r="Z35" s="1">
        <f t="shared" si="12"/>
        <v>3.8094810922723897E-2</v>
      </c>
      <c r="AA35" s="4">
        <f t="shared" si="13"/>
        <v>0.16001426747361139</v>
      </c>
      <c r="AB35" s="4">
        <f t="shared" si="14"/>
        <v>0.4605543710021322</v>
      </c>
      <c r="AC35" s="5">
        <f t="shared" si="19"/>
        <v>5.997132713719578E-2</v>
      </c>
      <c r="AD35" s="4"/>
      <c r="AE35" s="4"/>
      <c r="AF35" s="4"/>
      <c r="AG35" s="4"/>
      <c r="AI35" s="6">
        <v>43923</v>
      </c>
      <c r="AJ35" s="1">
        <v>556316</v>
      </c>
      <c r="AK35" s="1">
        <v>251142</v>
      </c>
      <c r="AL35" s="1">
        <v>1437235</v>
      </c>
      <c r="AM35" s="1">
        <v>2.2151452169999999</v>
      </c>
      <c r="AN35" s="1">
        <v>0.174739691</v>
      </c>
      <c r="AO35" s="1">
        <v>5.7227982580000001</v>
      </c>
    </row>
    <row r="36" spans="1:41" ht="16.2" x14ac:dyDescent="0.3">
      <c r="A36" s="4" t="s">
        <v>0</v>
      </c>
      <c r="B36" s="7">
        <v>43924</v>
      </c>
      <c r="C36" s="1">
        <v>289066</v>
      </c>
      <c r="D36" s="1">
        <f t="shared" si="15"/>
        <v>32287</v>
      </c>
      <c r="E36" s="1">
        <v>9596</v>
      </c>
      <c r="F36" s="1">
        <v>9707</v>
      </c>
      <c r="G36" s="4">
        <f t="shared" si="0"/>
        <v>269763</v>
      </c>
      <c r="H36" s="4">
        <f t="shared" si="16"/>
        <v>30151</v>
      </c>
      <c r="I36" s="1">
        <v>4603</v>
      </c>
      <c r="J36" s="4">
        <f t="shared" si="20"/>
        <v>0.15266491990315412</v>
      </c>
      <c r="K36" s="4">
        <f t="shared" si="1"/>
        <v>29.801637201034794</v>
      </c>
      <c r="L36" s="4">
        <f t="shared" si="2"/>
        <v>58.217731198155612</v>
      </c>
      <c r="M36" s="4">
        <f t="shared" si="3"/>
        <v>3.3196571025302178E-2</v>
      </c>
      <c r="N36" s="4">
        <f t="shared" si="4"/>
        <v>0.49712479925400199</v>
      </c>
      <c r="O36" s="1">
        <v>332865687</v>
      </c>
      <c r="P36" s="4">
        <f t="shared" si="5"/>
        <v>8.1042597821144602E-4</v>
      </c>
      <c r="Q36" s="4">
        <f t="shared" si="6"/>
        <v>1.3663344553229873E-3</v>
      </c>
      <c r="R36" s="4">
        <f t="shared" si="17"/>
        <v>6.4085860553118532E-4</v>
      </c>
      <c r="S36" s="4">
        <f t="shared" si="7"/>
        <v>0.99718238096093437</v>
      </c>
      <c r="T36" s="4">
        <f t="shared" si="8"/>
        <v>0.32137291142056496</v>
      </c>
      <c r="U36" s="4">
        <f t="shared" si="9"/>
        <v>2.2955207958611781</v>
      </c>
      <c r="V36" s="4">
        <v>0.32137291142056496</v>
      </c>
      <c r="W36" s="4">
        <f t="shared" si="10"/>
        <v>2.2955207958611781</v>
      </c>
      <c r="X36" s="3">
        <f t="shared" si="18"/>
        <v>1430</v>
      </c>
      <c r="Y36" s="1">
        <f t="shared" si="11"/>
        <v>4.8734663005145035E-2</v>
      </c>
      <c r="Z36" s="1">
        <f t="shared" si="12"/>
        <v>4.6538656222274551E-2</v>
      </c>
      <c r="AA36" s="4">
        <f t="shared" si="13"/>
        <v>0.17517420762510616</v>
      </c>
      <c r="AB36" s="4">
        <f t="shared" si="14"/>
        <v>0.43557721596101129</v>
      </c>
      <c r="AC36" s="5">
        <f t="shared" si="19"/>
        <v>6.1538369325212922E-2</v>
      </c>
      <c r="AD36" s="4"/>
      <c r="AE36" s="4"/>
      <c r="AF36" s="4"/>
      <c r="AG36" s="4"/>
      <c r="AI36" s="6">
        <v>43924</v>
      </c>
      <c r="AJ36" s="1">
        <v>611183</v>
      </c>
      <c r="AK36" s="1">
        <v>282980</v>
      </c>
      <c r="AL36" s="1">
        <v>1579586</v>
      </c>
      <c r="AM36" s="1">
        <v>2.1598098810000002</v>
      </c>
      <c r="AN36" s="1">
        <v>0.179148207</v>
      </c>
      <c r="AO36" s="1">
        <v>5.5819704569999997</v>
      </c>
    </row>
    <row r="37" spans="1:41" ht="16.2" x14ac:dyDescent="0.3">
      <c r="A37" s="4" t="s">
        <v>0</v>
      </c>
      <c r="B37" s="7">
        <v>43925</v>
      </c>
      <c r="C37" s="1">
        <v>321482</v>
      </c>
      <c r="D37" s="1">
        <f t="shared" si="15"/>
        <v>32416</v>
      </c>
      <c r="E37" s="1">
        <v>11161</v>
      </c>
      <c r="F37" s="1">
        <v>14652</v>
      </c>
      <c r="G37" s="4">
        <f t="shared" si="0"/>
        <v>295669</v>
      </c>
      <c r="H37" s="4">
        <f t="shared" si="16"/>
        <v>25906</v>
      </c>
      <c r="I37" s="1">
        <v>5012</v>
      </c>
      <c r="J37" s="4">
        <f t="shared" si="20"/>
        <v>0.19346869451092411</v>
      </c>
      <c r="K37" s="4">
        <f t="shared" si="1"/>
        <v>21.730304145719149</v>
      </c>
      <c r="L37" s="4">
        <f t="shared" si="2"/>
        <v>37.654612405943283</v>
      </c>
      <c r="M37" s="4">
        <f t="shared" si="3"/>
        <v>3.4717340317653868E-2</v>
      </c>
      <c r="N37" s="4">
        <f t="shared" si="4"/>
        <v>0.43237903382016812</v>
      </c>
      <c r="O37" s="1">
        <v>332865687</v>
      </c>
      <c r="P37" s="4">
        <f t="shared" si="5"/>
        <v>8.8825316500706181E-4</v>
      </c>
      <c r="Q37" s="4">
        <f t="shared" si="6"/>
        <v>1.4347627417490042E-3</v>
      </c>
      <c r="R37" s="4">
        <f t="shared" si="17"/>
        <v>7.5431824248078775E-4</v>
      </c>
      <c r="S37" s="4">
        <f t="shared" si="7"/>
        <v>0.99692266585076317</v>
      </c>
      <c r="T37" s="4">
        <f t="shared" si="8"/>
        <v>0.3619214808927036</v>
      </c>
      <c r="U37" s="4">
        <f t="shared" si="9"/>
        <v>2.5851534349478826</v>
      </c>
      <c r="V37" s="4">
        <v>0.3619214808927036</v>
      </c>
      <c r="W37" s="4">
        <f t="shared" si="10"/>
        <v>2.5851534349478826</v>
      </c>
      <c r="X37" s="3">
        <f t="shared" si="18"/>
        <v>1565</v>
      </c>
      <c r="Y37" s="1">
        <f t="shared" si="11"/>
        <v>5.4883659383932346E-2</v>
      </c>
      <c r="Z37" s="1">
        <f t="shared" si="12"/>
        <v>5.2701847628706111E-2</v>
      </c>
      <c r="AA37" s="4">
        <f t="shared" si="13"/>
        <v>0.19170205105262308</v>
      </c>
      <c r="AB37" s="4">
        <f t="shared" si="14"/>
        <v>0.47669814194334448</v>
      </c>
      <c r="AC37" s="5">
        <f t="shared" si="19"/>
        <v>6.6226183290802376E-2</v>
      </c>
      <c r="AD37" s="4"/>
      <c r="AE37" s="4"/>
      <c r="AF37" s="4"/>
      <c r="AG37" s="4"/>
      <c r="AI37" s="6">
        <v>43925</v>
      </c>
      <c r="AJ37" s="1">
        <v>754654</v>
      </c>
      <c r="AK37" s="1">
        <v>316082</v>
      </c>
      <c r="AL37" s="1">
        <v>1810758</v>
      </c>
      <c r="AM37" s="1">
        <v>2.3875260219999999</v>
      </c>
      <c r="AN37" s="1">
        <v>0.17455783699999999</v>
      </c>
      <c r="AO37" s="1">
        <v>5.7287602580000003</v>
      </c>
    </row>
    <row r="38" spans="1:41" ht="16.2" x14ac:dyDescent="0.3">
      <c r="A38" s="4" t="s">
        <v>0</v>
      </c>
      <c r="B38" s="7">
        <v>43926</v>
      </c>
      <c r="C38" s="1">
        <v>351359</v>
      </c>
      <c r="D38" s="1">
        <f t="shared" si="15"/>
        <v>29877</v>
      </c>
      <c r="E38" s="1">
        <v>12774</v>
      </c>
      <c r="F38" s="1">
        <v>17448</v>
      </c>
      <c r="G38" s="4">
        <f t="shared" si="0"/>
        <v>321137</v>
      </c>
      <c r="H38" s="4">
        <f t="shared" si="16"/>
        <v>25468</v>
      </c>
      <c r="I38" s="1">
        <v>3937</v>
      </c>
      <c r="J38" s="4">
        <f t="shared" si="20"/>
        <v>0.15458614732212972</v>
      </c>
      <c r="K38" s="4">
        <f t="shared" si="1"/>
        <v>19.897233630404696</v>
      </c>
      <c r="L38" s="4">
        <f t="shared" si="2"/>
        <v>33.880522225365119</v>
      </c>
      <c r="M38" s="4">
        <f t="shared" si="3"/>
        <v>3.6355977789098902E-2</v>
      </c>
      <c r="N38" s="4">
        <f t="shared" si="4"/>
        <v>0.42267222553107009</v>
      </c>
      <c r="O38" s="1">
        <v>332865687</v>
      </c>
      <c r="P38" s="4">
        <f t="shared" si="5"/>
        <v>9.6476450575093376E-4</v>
      </c>
      <c r="Q38" s="4">
        <f t="shared" si="6"/>
        <v>1.5543845638685059E-3</v>
      </c>
      <c r="R38" s="4">
        <f t="shared" si="17"/>
        <v>8.7867368558177642E-4</v>
      </c>
      <c r="S38" s="4">
        <f t="shared" si="7"/>
        <v>0.99660217724479883</v>
      </c>
      <c r="T38" s="4">
        <f t="shared" si="8"/>
        <v>0.27937617263076098</v>
      </c>
      <c r="U38" s="4">
        <f t="shared" si="9"/>
        <v>1.995544090219721</v>
      </c>
      <c r="V38" s="4">
        <v>0.27937617263076098</v>
      </c>
      <c r="W38" s="4">
        <f t="shared" si="10"/>
        <v>1.995544090219721</v>
      </c>
      <c r="X38" s="3">
        <f t="shared" si="18"/>
        <v>1613</v>
      </c>
      <c r="Y38" s="1">
        <f t="shared" si="11"/>
        <v>4.2366058684422475E-2</v>
      </c>
      <c r="Z38" s="1">
        <f t="shared" si="12"/>
        <v>4.0155349906491486E-2</v>
      </c>
      <c r="AA38" s="4">
        <f t="shared" si="13"/>
        <v>0.20951089536498088</v>
      </c>
      <c r="AB38" s="4">
        <f t="shared" si="14"/>
        <v>0.49131891562595187</v>
      </c>
      <c r="AC38" s="5">
        <f t="shared" si="19"/>
        <v>6.1759092942386129E-2</v>
      </c>
      <c r="AD38" s="4"/>
      <c r="AE38" s="4"/>
      <c r="AF38" s="4"/>
      <c r="AG38" s="4"/>
      <c r="AI38" s="6">
        <v>43926</v>
      </c>
      <c r="AJ38" s="1">
        <v>788432</v>
      </c>
      <c r="AK38" s="1">
        <v>341959</v>
      </c>
      <c r="AL38" s="1">
        <v>1940313</v>
      </c>
      <c r="AM38" s="1">
        <v>2.305633131</v>
      </c>
      <c r="AN38" s="1">
        <v>0.17623909099999999</v>
      </c>
      <c r="AO38" s="1">
        <v>5.6741100539999998</v>
      </c>
    </row>
    <row r="39" spans="1:41" ht="16.2" x14ac:dyDescent="0.3">
      <c r="A39" s="4" t="s">
        <v>0</v>
      </c>
      <c r="B39" s="7">
        <v>43927</v>
      </c>
      <c r="C39" s="1">
        <v>382740</v>
      </c>
      <c r="D39" s="1">
        <f t="shared" si="15"/>
        <v>31381</v>
      </c>
      <c r="E39" s="1">
        <v>14545</v>
      </c>
      <c r="F39" s="1">
        <v>19581</v>
      </c>
      <c r="G39" s="4">
        <f t="shared" si="0"/>
        <v>348614</v>
      </c>
      <c r="H39" s="4">
        <f t="shared" si="16"/>
        <v>27477</v>
      </c>
      <c r="I39" s="1">
        <v>2943</v>
      </c>
      <c r="J39" s="4">
        <f t="shared" si="20"/>
        <v>0.107107762856207</v>
      </c>
      <c r="K39" s="4">
        <f t="shared" si="1"/>
        <v>19.318654754906404</v>
      </c>
      <c r="L39" s="4">
        <f t="shared" si="2"/>
        <v>33.065871520535389</v>
      </c>
      <c r="M39" s="4">
        <f t="shared" si="3"/>
        <v>3.8002299210952606E-2</v>
      </c>
      <c r="N39" s="4">
        <f t="shared" si="4"/>
        <v>0.42621461642149683</v>
      </c>
      <c r="O39" s="1">
        <v>332865687</v>
      </c>
      <c r="P39" s="4">
        <f t="shared" si="5"/>
        <v>1.0473113138873939E-3</v>
      </c>
      <c r="Q39" s="4">
        <f t="shared" si="6"/>
        <v>1.6053871173398694E-3</v>
      </c>
      <c r="R39" s="4">
        <f t="shared" si="17"/>
        <v>1.0137407163869072E-3</v>
      </c>
      <c r="S39" s="4">
        <f t="shared" si="7"/>
        <v>0.99633356085238589</v>
      </c>
      <c r="T39" s="4">
        <f t="shared" si="8"/>
        <v>0.31564335401545268</v>
      </c>
      <c r="U39" s="4">
        <f t="shared" si="9"/>
        <v>2.2545953858246617</v>
      </c>
      <c r="V39" s="4">
        <v>0.31564335401545268</v>
      </c>
      <c r="W39" s="4">
        <f t="shared" si="10"/>
        <v>2.2545953858246617</v>
      </c>
      <c r="X39" s="3">
        <f t="shared" si="18"/>
        <v>1771</v>
      </c>
      <c r="Y39" s="1">
        <f t="shared" si="11"/>
        <v>4.7865803062741963E-2</v>
      </c>
      <c r="Z39" s="1">
        <f t="shared" si="12"/>
        <v>4.5667790506873474E-2</v>
      </c>
      <c r="AA39" s="4">
        <f t="shared" si="13"/>
        <v>0.22740324947063736</v>
      </c>
      <c r="AB39" s="4">
        <f t="shared" si="14"/>
        <v>0.53944562899786785</v>
      </c>
      <c r="AC39" s="5">
        <f t="shared" si="19"/>
        <v>5.6304454593300753E-2</v>
      </c>
      <c r="AD39" s="4"/>
      <c r="AE39" s="4"/>
      <c r="AF39" s="4"/>
      <c r="AG39" s="4"/>
      <c r="AI39" s="6">
        <v>43927</v>
      </c>
      <c r="AJ39" s="1">
        <v>858250</v>
      </c>
      <c r="AK39" s="1">
        <v>370221</v>
      </c>
      <c r="AL39" s="1">
        <v>2078023</v>
      </c>
      <c r="AM39" s="1">
        <v>2.318209934</v>
      </c>
      <c r="AN39" s="1">
        <v>0.17816020299999999</v>
      </c>
      <c r="AO39" s="1">
        <v>5.6129257929999996</v>
      </c>
    </row>
    <row r="40" spans="1:41" ht="16.2" x14ac:dyDescent="0.3">
      <c r="A40" s="4" t="s">
        <v>0</v>
      </c>
      <c r="B40" s="7">
        <v>43928</v>
      </c>
      <c r="C40" s="1">
        <v>413507</v>
      </c>
      <c r="D40" s="1">
        <f t="shared" si="15"/>
        <v>30767</v>
      </c>
      <c r="E40" s="1">
        <v>17123</v>
      </c>
      <c r="F40" s="1">
        <v>21763</v>
      </c>
      <c r="G40" s="4">
        <f t="shared" si="0"/>
        <v>374621</v>
      </c>
      <c r="H40" s="4">
        <f t="shared" si="16"/>
        <v>26007</v>
      </c>
      <c r="I40" s="1">
        <v>2997</v>
      </c>
      <c r="J40" s="4">
        <f t="shared" si="20"/>
        <v>0.1152382050986273</v>
      </c>
      <c r="K40" s="4">
        <f t="shared" si="1"/>
        <v>18.821241534963459</v>
      </c>
      <c r="L40" s="4">
        <f t="shared" si="2"/>
        <v>32.949908925286067</v>
      </c>
      <c r="M40" s="4">
        <f t="shared" si="3"/>
        <v>4.1409214354291464E-2</v>
      </c>
      <c r="N40" s="4">
        <f t="shared" si="4"/>
        <v>0.44033842514015326</v>
      </c>
      <c r="O40" s="1">
        <v>332865687</v>
      </c>
      <c r="P40" s="4">
        <f t="shared" si="5"/>
        <v>1.1254419263707406E-3</v>
      </c>
      <c r="Q40" s="4">
        <f t="shared" si="6"/>
        <v>1.7099977368005845E-3</v>
      </c>
      <c r="R40" s="4">
        <f t="shared" si="17"/>
        <v>1.1603643003311424E-3</v>
      </c>
      <c r="S40" s="4">
        <f t="shared" si="7"/>
        <v>0.99600419603649748</v>
      </c>
      <c r="T40" s="4">
        <f t="shared" si="8"/>
        <v>0.37553672270986505</v>
      </c>
      <c r="U40" s="4">
        <f t="shared" si="9"/>
        <v>2.6824051622133216</v>
      </c>
      <c r="V40" s="4">
        <v>0.37553672270986505</v>
      </c>
      <c r="W40" s="4">
        <f t="shared" si="10"/>
        <v>2.6824051622133216</v>
      </c>
      <c r="X40" s="3">
        <f t="shared" si="18"/>
        <v>2578</v>
      </c>
      <c r="Y40" s="1">
        <f t="shared" si="11"/>
        <v>5.6948345603937328E-2</v>
      </c>
      <c r="Z40" s="1">
        <f t="shared" si="12"/>
        <v>5.4771300200187702E-2</v>
      </c>
      <c r="AA40" s="4">
        <f t="shared" si="13"/>
        <v>0.26442987825853581</v>
      </c>
      <c r="AB40" s="4">
        <f t="shared" si="14"/>
        <v>0.78525738653670418</v>
      </c>
      <c r="AC40" s="5">
        <f t="shared" si="19"/>
        <v>5.7238534860550798E-2</v>
      </c>
      <c r="AD40" s="4"/>
      <c r="AE40" s="4"/>
      <c r="AF40" s="4"/>
      <c r="AG40" s="4"/>
      <c r="AI40" s="6">
        <v>43928</v>
      </c>
      <c r="AJ40" s="1">
        <v>937209</v>
      </c>
      <c r="AK40" s="1">
        <v>400651</v>
      </c>
      <c r="AL40" s="1">
        <v>2248139</v>
      </c>
      <c r="AM40" s="1">
        <v>2.3392154270000001</v>
      </c>
      <c r="AN40" s="1">
        <v>0.17821451399999999</v>
      </c>
      <c r="AO40" s="1">
        <v>5.6112152469999996</v>
      </c>
    </row>
    <row r="41" spans="1:41" ht="16.2" x14ac:dyDescent="0.3">
      <c r="A41" s="4" t="s">
        <v>0</v>
      </c>
      <c r="B41" s="7">
        <v>43929</v>
      </c>
      <c r="C41" s="1">
        <v>444699</v>
      </c>
      <c r="D41" s="1">
        <f t="shared" si="15"/>
        <v>31192</v>
      </c>
      <c r="E41" s="1">
        <v>19278</v>
      </c>
      <c r="F41" s="1">
        <v>23559</v>
      </c>
      <c r="G41" s="4">
        <f t="shared" si="0"/>
        <v>401862</v>
      </c>
      <c r="H41" s="4">
        <f t="shared" si="16"/>
        <v>27241</v>
      </c>
      <c r="I41" s="1">
        <v>4321</v>
      </c>
      <c r="J41" s="4">
        <f t="shared" si="20"/>
        <v>0.15862119599133659</v>
      </c>
      <c r="K41" s="4">
        <f t="shared" si="1"/>
        <v>18.731337693334037</v>
      </c>
      <c r="L41" s="4">
        <f t="shared" si="2"/>
        <v>33.321913845764776</v>
      </c>
      <c r="M41" s="4">
        <f t="shared" si="3"/>
        <v>4.3350670903240171E-2</v>
      </c>
      <c r="N41" s="4">
        <f t="shared" si="4"/>
        <v>0.45003151481196163</v>
      </c>
      <c r="O41" s="1">
        <v>332865687</v>
      </c>
      <c r="P41" s="4">
        <f t="shared" si="5"/>
        <v>1.2072797398309187E-3</v>
      </c>
      <c r="Q41" s="4">
        <f t="shared" si="6"/>
        <v>1.8915540206204211E-3</v>
      </c>
      <c r="R41" s="4">
        <f t="shared" si="17"/>
        <v>1.3179261700230461E-3</v>
      </c>
      <c r="S41" s="4">
        <f t="shared" si="7"/>
        <v>0.99558324006952559</v>
      </c>
      <c r="T41" s="4">
        <f t="shared" si="8"/>
        <v>0.2456275175034906</v>
      </c>
      <c r="U41" s="4">
        <f t="shared" si="9"/>
        <v>1.7544822678820755</v>
      </c>
      <c r="V41" s="4">
        <v>0.2456275175034906</v>
      </c>
      <c r="W41" s="4">
        <f t="shared" si="10"/>
        <v>1.7544822678820755</v>
      </c>
      <c r="X41" s="3">
        <f t="shared" si="18"/>
        <v>2155</v>
      </c>
      <c r="Y41" s="1">
        <f t="shared" si="11"/>
        <v>3.7248236752156362E-2</v>
      </c>
      <c r="Z41" s="1">
        <f t="shared" si="12"/>
        <v>3.5025713424446568E-2</v>
      </c>
      <c r="AA41" s="4">
        <f t="shared" si="13"/>
        <v>0.28552978474910623</v>
      </c>
      <c r="AB41" s="4">
        <f t="shared" si="14"/>
        <v>0.65641181845872676</v>
      </c>
      <c r="AC41" s="5">
        <f t="shared" si="19"/>
        <v>6.2222666660385721E-2</v>
      </c>
      <c r="AD41" s="4"/>
      <c r="AE41" s="4"/>
      <c r="AF41" s="4"/>
      <c r="AG41" s="4"/>
      <c r="AI41" s="6">
        <v>43929</v>
      </c>
      <c r="AJ41" s="1">
        <v>1005239</v>
      </c>
      <c r="AK41" s="1">
        <v>431647</v>
      </c>
      <c r="AL41" s="1">
        <v>2413733</v>
      </c>
      <c r="AM41" s="1">
        <v>2.3288450979999999</v>
      </c>
      <c r="AN41" s="1">
        <v>0.17882963900000001</v>
      </c>
      <c r="AO41" s="1">
        <v>5.5919142260000001</v>
      </c>
    </row>
    <row r="42" spans="1:41" ht="16.2" x14ac:dyDescent="0.3">
      <c r="A42" s="4" t="s">
        <v>0</v>
      </c>
      <c r="B42" s="7">
        <v>43930</v>
      </c>
      <c r="C42" s="1">
        <v>480640</v>
      </c>
      <c r="D42" s="1">
        <f t="shared" si="15"/>
        <v>35941</v>
      </c>
      <c r="E42" s="1">
        <v>21480</v>
      </c>
      <c r="F42" s="1">
        <v>25410</v>
      </c>
      <c r="G42" s="4">
        <f t="shared" si="0"/>
        <v>433750</v>
      </c>
      <c r="H42" s="4">
        <f t="shared" si="16"/>
        <v>31888</v>
      </c>
      <c r="I42" s="1">
        <v>3831</v>
      </c>
      <c r="J42" s="4">
        <f t="shared" si="20"/>
        <v>0.1201392373306573</v>
      </c>
      <c r="K42" s="4">
        <f t="shared" si="1"/>
        <v>18.800269876662341</v>
      </c>
      <c r="L42" s="4">
        <f t="shared" si="2"/>
        <v>33.905254882500778</v>
      </c>
      <c r="M42" s="4">
        <f t="shared" si="3"/>
        <v>4.469041278295606E-2</v>
      </c>
      <c r="N42" s="4">
        <f t="shared" si="4"/>
        <v>0.4580934101087652</v>
      </c>
      <c r="O42" s="1">
        <v>332865687</v>
      </c>
      <c r="P42" s="4">
        <f t="shared" si="5"/>
        <v>1.3030781391414491E-3</v>
      </c>
      <c r="Q42" s="4">
        <f t="shared" si="6"/>
        <v>1.9219678321999673E-3</v>
      </c>
      <c r="R42" s="4">
        <f t="shared" si="17"/>
        <v>1.4869453335993746E-3</v>
      </c>
      <c r="S42" s="4">
        <f t="shared" si="7"/>
        <v>0.99528800869505918</v>
      </c>
      <c r="T42" s="4">
        <f t="shared" si="8"/>
        <v>0.20281618684088445</v>
      </c>
      <c r="U42" s="4">
        <f t="shared" si="9"/>
        <v>1.4486870488634602</v>
      </c>
      <c r="V42" s="4">
        <v>0.20281618684088445</v>
      </c>
      <c r="W42" s="4">
        <f t="shared" si="10"/>
        <v>1.4486870488634602</v>
      </c>
      <c r="X42" s="3">
        <f t="shared" si="18"/>
        <v>2202</v>
      </c>
      <c r="Y42" s="1">
        <f t="shared" si="11"/>
        <v>3.075610347489461E-2</v>
      </c>
      <c r="Z42" s="1">
        <f t="shared" si="12"/>
        <v>2.8518592984131858E-2</v>
      </c>
      <c r="AA42" s="4">
        <f t="shared" si="13"/>
        <v>0.30009020764335725</v>
      </c>
      <c r="AB42" s="4">
        <f t="shared" si="14"/>
        <v>0.67072799268961314</v>
      </c>
      <c r="AC42" s="5">
        <f t="shared" si="19"/>
        <v>5.7801598635016882E-2</v>
      </c>
      <c r="AD42" s="4"/>
      <c r="AE42" s="4"/>
      <c r="AF42" s="4"/>
      <c r="AG42" s="4"/>
      <c r="AI42" s="6">
        <v>43930</v>
      </c>
      <c r="AJ42" s="1">
        <v>1087969</v>
      </c>
      <c r="AK42" s="1">
        <v>466608</v>
      </c>
      <c r="AL42" s="1">
        <v>2584291</v>
      </c>
      <c r="AM42" s="1">
        <v>2.3316552650000002</v>
      </c>
      <c r="AN42" s="1">
        <v>0.180555518</v>
      </c>
      <c r="AO42" s="1">
        <v>5.5384626920000004</v>
      </c>
    </row>
    <row r="43" spans="1:41" ht="16.2" x14ac:dyDescent="0.3">
      <c r="A43" s="4" t="s">
        <v>0</v>
      </c>
      <c r="B43" s="7">
        <v>43931</v>
      </c>
      <c r="C43" s="1">
        <v>515055</v>
      </c>
      <c r="D43" s="1">
        <f t="shared" si="15"/>
        <v>34415</v>
      </c>
      <c r="E43" s="1">
        <v>23674</v>
      </c>
      <c r="F43" s="1">
        <v>28790</v>
      </c>
      <c r="G43" s="4">
        <f t="shared" si="0"/>
        <v>462591</v>
      </c>
      <c r="H43" s="4">
        <f t="shared" si="16"/>
        <v>28841</v>
      </c>
      <c r="I43" s="1">
        <v>4909</v>
      </c>
      <c r="J43" s="4">
        <f t="shared" si="20"/>
        <v>0.17020907735515411</v>
      </c>
      <c r="K43" s="4">
        <f t="shared" si="1"/>
        <v>17.751982557578316</v>
      </c>
      <c r="L43" s="4">
        <f t="shared" si="2"/>
        <v>31.601056699162143</v>
      </c>
      <c r="M43" s="4">
        <f t="shared" si="3"/>
        <v>4.5964023259651883E-2</v>
      </c>
      <c r="N43" s="4">
        <f t="shared" si="4"/>
        <v>0.45124275693809091</v>
      </c>
      <c r="O43" s="1">
        <v>332865687</v>
      </c>
      <c r="P43" s="4">
        <f t="shared" si="5"/>
        <v>1.3897226961696416E-3</v>
      </c>
      <c r="Q43" s="4">
        <f t="shared" si="6"/>
        <v>1.9159323648073796E-3</v>
      </c>
      <c r="R43" s="4">
        <f t="shared" si="17"/>
        <v>1.6693762730791775E-3</v>
      </c>
      <c r="S43" s="4">
        <f t="shared" si="7"/>
        <v>0.99502496866594381</v>
      </c>
      <c r="T43" s="4">
        <f t="shared" si="8"/>
        <v>0.23393569977590206</v>
      </c>
      <c r="U43" s="4">
        <f t="shared" si="9"/>
        <v>1.6709692841135859</v>
      </c>
      <c r="V43" s="4">
        <v>0.23393569977590206</v>
      </c>
      <c r="W43" s="4">
        <f t="shared" si="10"/>
        <v>1.6709692841135859</v>
      </c>
      <c r="X43" s="3">
        <f t="shared" si="18"/>
        <v>2194</v>
      </c>
      <c r="Y43" s="1">
        <f t="shared" si="11"/>
        <v>3.5475228584315038E-2</v>
      </c>
      <c r="Z43" s="1">
        <f t="shared" si="12"/>
        <v>3.3248612247208972E-2</v>
      </c>
      <c r="AA43" s="4">
        <f t="shared" si="13"/>
        <v>0.31393190911138358</v>
      </c>
      <c r="AB43" s="4">
        <f t="shared" si="14"/>
        <v>0.66829119707584528</v>
      </c>
      <c r="AC43" s="5">
        <f t="shared" si="19"/>
        <v>6.3553960948991892E-2</v>
      </c>
      <c r="AD43" s="4"/>
      <c r="AE43" s="4"/>
      <c r="AF43" s="4"/>
      <c r="AG43" s="4"/>
      <c r="AI43" s="6">
        <v>43931</v>
      </c>
      <c r="AJ43" s="1">
        <v>1144129</v>
      </c>
      <c r="AK43" s="1">
        <v>500340</v>
      </c>
      <c r="AL43" s="1">
        <v>2739967</v>
      </c>
      <c r="AM43" s="1">
        <v>2.2867030420000001</v>
      </c>
      <c r="AN43" s="1">
        <v>0.182608039</v>
      </c>
      <c r="AO43" s="1">
        <v>5.4762101769999996</v>
      </c>
    </row>
    <row r="44" spans="1:41" ht="16.2" x14ac:dyDescent="0.3">
      <c r="A44" s="4" t="s">
        <v>0</v>
      </c>
      <c r="B44" s="7">
        <v>43932</v>
      </c>
      <c r="C44" s="1">
        <v>544185</v>
      </c>
      <c r="D44" s="1">
        <f t="shared" si="15"/>
        <v>29130</v>
      </c>
      <c r="E44" s="1">
        <v>25802</v>
      </c>
      <c r="F44" s="1">
        <v>31270</v>
      </c>
      <c r="G44" s="4">
        <f t="shared" si="0"/>
        <v>487113</v>
      </c>
      <c r="H44" s="4">
        <f t="shared" si="16"/>
        <v>24522</v>
      </c>
      <c r="I44" s="1">
        <v>3747</v>
      </c>
      <c r="J44" s="4">
        <f t="shared" si="20"/>
        <v>0.15280156594078786</v>
      </c>
      <c r="K44" s="4">
        <f t="shared" si="1"/>
        <v>17.268988454584903</v>
      </c>
      <c r="L44" s="4">
        <f t="shared" si="2"/>
        <v>30.762442814980254</v>
      </c>
      <c r="M44" s="4">
        <f t="shared" si="3"/>
        <v>4.7414022804744708E-2</v>
      </c>
      <c r="N44" s="4">
        <f t="shared" si="4"/>
        <v>0.45209559854219233</v>
      </c>
      <c r="O44" s="1">
        <v>332865687</v>
      </c>
      <c r="P44" s="4">
        <f t="shared" si="5"/>
        <v>1.4633920497789249E-3</v>
      </c>
      <c r="Q44" s="4">
        <f t="shared" si="6"/>
        <v>1.9711901738570341E-3</v>
      </c>
      <c r="R44" s="4">
        <f t="shared" si="17"/>
        <v>1.8639374505429274E-3</v>
      </c>
      <c r="S44" s="4">
        <f t="shared" si="7"/>
        <v>0.99470148032582106</v>
      </c>
      <c r="T44" s="4">
        <f t="shared" si="8"/>
        <v>0.10219484961894708</v>
      </c>
      <c r="U44" s="4">
        <f t="shared" si="9"/>
        <v>0.72996321156390764</v>
      </c>
      <c r="V44" s="4">
        <v>0.10219484961894708</v>
      </c>
      <c r="W44" s="4">
        <f t="shared" si="10"/>
        <v>0.72996321156390764</v>
      </c>
      <c r="X44" s="3">
        <f t="shared" si="18"/>
        <v>2128</v>
      </c>
      <c r="Y44" s="1">
        <f t="shared" si="11"/>
        <v>1.5497359547280617E-2</v>
      </c>
      <c r="Z44" s="1">
        <f t="shared" si="12"/>
        <v>1.3224624073687121E-2</v>
      </c>
      <c r="AA44" s="4">
        <f t="shared" si="13"/>
        <v>0.32969062121307613</v>
      </c>
      <c r="AB44" s="4">
        <f t="shared" si="14"/>
        <v>0.64818763326226014</v>
      </c>
      <c r="AC44" s="5">
        <f t="shared" si="19"/>
        <v>6.1554068147435116E-2</v>
      </c>
      <c r="AD44" s="4"/>
      <c r="AE44" s="4"/>
      <c r="AF44" s="4"/>
      <c r="AG44" s="4"/>
      <c r="AI44" s="6">
        <v>43932</v>
      </c>
      <c r="AJ44" s="1">
        <v>1207069</v>
      </c>
      <c r="AK44" s="1">
        <v>531622</v>
      </c>
      <c r="AL44" s="1">
        <v>2898690</v>
      </c>
      <c r="AM44" s="1">
        <v>2.2705399700000002</v>
      </c>
      <c r="AN44" s="1">
        <v>0.18340077799999999</v>
      </c>
      <c r="AO44" s="1">
        <v>5.4525395860000003</v>
      </c>
    </row>
    <row r="45" spans="1:41" ht="16.2" x14ac:dyDescent="0.3">
      <c r="A45" s="4" t="s">
        <v>0</v>
      </c>
      <c r="B45" s="7">
        <v>43933</v>
      </c>
      <c r="C45" s="1">
        <v>571440</v>
      </c>
      <c r="D45" s="1">
        <f t="shared" si="15"/>
        <v>27255</v>
      </c>
      <c r="E45" s="1">
        <v>27675</v>
      </c>
      <c r="F45" s="1">
        <v>32988</v>
      </c>
      <c r="G45" s="4">
        <f t="shared" si="0"/>
        <v>510777</v>
      </c>
      <c r="H45" s="4">
        <f t="shared" si="16"/>
        <v>23664</v>
      </c>
      <c r="I45" s="1">
        <v>3331</v>
      </c>
      <c r="J45" s="4">
        <f t="shared" si="20"/>
        <v>0.14076233941852603</v>
      </c>
      <c r="K45" s="4">
        <f t="shared" si="1"/>
        <v>17.204302267889922</v>
      </c>
      <c r="L45" s="4">
        <f t="shared" si="2"/>
        <v>30.855362332226758</v>
      </c>
      <c r="M45" s="4">
        <f t="shared" si="3"/>
        <v>4.843028139437211E-2</v>
      </c>
      <c r="N45" s="4">
        <f t="shared" si="4"/>
        <v>0.45620889174620444</v>
      </c>
      <c r="O45" s="1">
        <v>332865687</v>
      </c>
      <c r="P45" s="4">
        <f t="shared" si="5"/>
        <v>1.5344837871498602E-3</v>
      </c>
      <c r="Q45" s="4">
        <f t="shared" si="6"/>
        <v>1.8439822803707274E-3</v>
      </c>
      <c r="R45" s="4">
        <f t="shared" si="17"/>
        <v>2.0688123375119769E-3</v>
      </c>
      <c r="S45" s="4">
        <f t="shared" si="7"/>
        <v>0.99455272159496744</v>
      </c>
      <c r="T45" s="4">
        <f t="shared" si="8"/>
        <v>0.30501824275498279</v>
      </c>
      <c r="U45" s="4">
        <f t="shared" si="9"/>
        <v>2.1787017339641626</v>
      </c>
      <c r="V45" s="4">
        <v>0.30501824275498279</v>
      </c>
      <c r="W45" s="4">
        <f t="shared" si="10"/>
        <v>2.1787017339641626</v>
      </c>
      <c r="X45" s="3">
        <f t="shared" si="18"/>
        <v>1873</v>
      </c>
      <c r="Y45" s="1">
        <f t="shared" si="11"/>
        <v>4.6254555822324933E-2</v>
      </c>
      <c r="Z45" s="1">
        <f t="shared" si="12"/>
        <v>4.4052823683989564E-2</v>
      </c>
      <c r="AA45" s="4">
        <f t="shared" si="13"/>
        <v>0.34073540159870386</v>
      </c>
      <c r="AB45" s="4">
        <f t="shared" si="14"/>
        <v>0.57051477307340848</v>
      </c>
      <c r="AC45" s="5">
        <f t="shared" si="19"/>
        <v>6.0170920270346137E-2</v>
      </c>
      <c r="AD45" s="4"/>
      <c r="AE45" s="4"/>
      <c r="AF45" s="4"/>
      <c r="AG45" s="4"/>
      <c r="AI45" s="6">
        <v>43933</v>
      </c>
      <c r="AJ45" s="1">
        <v>1274807</v>
      </c>
      <c r="AK45" s="1">
        <v>559749</v>
      </c>
      <c r="AL45" s="1">
        <v>3039299</v>
      </c>
      <c r="AM45" s="1">
        <v>2.277461862</v>
      </c>
      <c r="AN45" s="1">
        <v>0.184170429</v>
      </c>
      <c r="AO45" s="1">
        <v>5.4297533360000001</v>
      </c>
    </row>
    <row r="46" spans="1:41" ht="16.2" x14ac:dyDescent="0.3">
      <c r="A46" s="4" t="s">
        <v>0</v>
      </c>
      <c r="B46" s="7">
        <v>43934</v>
      </c>
      <c r="C46" s="1">
        <v>598370</v>
      </c>
      <c r="D46" s="1">
        <f t="shared" si="15"/>
        <v>26930</v>
      </c>
      <c r="E46" s="1">
        <v>29688</v>
      </c>
      <c r="F46" s="1">
        <v>43482</v>
      </c>
      <c r="G46" s="4">
        <f t="shared" si="0"/>
        <v>525200</v>
      </c>
      <c r="H46" s="4">
        <f t="shared" si="16"/>
        <v>14423</v>
      </c>
      <c r="I46" s="1">
        <v>4480</v>
      </c>
      <c r="J46" s="4">
        <f t="shared" si="20"/>
        <v>0.31061498994661307</v>
      </c>
      <c r="K46" s="4">
        <f t="shared" si="1"/>
        <v>13.479735517062286</v>
      </c>
      <c r="L46" s="4">
        <f t="shared" si="2"/>
        <v>22.1570825146377</v>
      </c>
      <c r="M46" s="4">
        <f t="shared" si="3"/>
        <v>4.9614786837575413E-2</v>
      </c>
      <c r="N46" s="4">
        <f t="shared" si="4"/>
        <v>0.40574005740057401</v>
      </c>
      <c r="O46" s="1">
        <v>332865687</v>
      </c>
      <c r="P46" s="4">
        <f t="shared" si="5"/>
        <v>1.5778135762007815E-3</v>
      </c>
      <c r="Q46" s="4">
        <f t="shared" si="6"/>
        <v>2.0513207350035018E-3</v>
      </c>
      <c r="R46" s="4">
        <f t="shared" si="17"/>
        <v>2.2836400677129572E-3</v>
      </c>
      <c r="S46" s="4">
        <f t="shared" si="7"/>
        <v>0.99408722562108276</v>
      </c>
      <c r="T46" s="4">
        <f t="shared" si="8"/>
        <v>0.17660181740736183</v>
      </c>
      <c r="U46" s="4">
        <f t="shared" si="9"/>
        <v>1.2614415529097271</v>
      </c>
      <c r="V46" s="4">
        <v>0.17660181740736183</v>
      </c>
      <c r="W46" s="4">
        <f t="shared" si="10"/>
        <v>1.2614415529097271</v>
      </c>
      <c r="X46" s="3">
        <f t="shared" si="18"/>
        <v>2013</v>
      </c>
      <c r="Y46" s="1">
        <f t="shared" si="11"/>
        <v>2.6780819887401341E-2</v>
      </c>
      <c r="Z46" s="1">
        <f t="shared" si="12"/>
        <v>2.4534132409543122E-2</v>
      </c>
      <c r="AA46" s="4">
        <f t="shared" si="13"/>
        <v>0.35360870237007308</v>
      </c>
      <c r="AB46" s="4">
        <f t="shared" si="14"/>
        <v>0.61315869631434661</v>
      </c>
      <c r="AC46" s="5">
        <f t="shared" si="19"/>
        <v>7.9684743069630276E-2</v>
      </c>
      <c r="AD46" s="4"/>
      <c r="AE46" s="4"/>
      <c r="AF46" s="4"/>
      <c r="AG46" s="4"/>
      <c r="AI46" s="6">
        <v>43934</v>
      </c>
      <c r="AJ46" s="1">
        <v>1333409</v>
      </c>
      <c r="AK46" s="1">
        <v>584001</v>
      </c>
      <c r="AL46" s="1">
        <v>3164923</v>
      </c>
      <c r="AM46" s="1">
        <v>2.2832306789999999</v>
      </c>
      <c r="AN46" s="1">
        <v>0.18452297300000001</v>
      </c>
      <c r="AO46" s="1">
        <v>5.4193794190000002</v>
      </c>
    </row>
    <row r="47" spans="1:41" ht="16.2" x14ac:dyDescent="0.3">
      <c r="A47" s="4" t="s">
        <v>0</v>
      </c>
      <c r="B47" s="7">
        <v>43935</v>
      </c>
      <c r="C47" s="1">
        <v>627151</v>
      </c>
      <c r="D47" s="1">
        <f t="shared" si="15"/>
        <v>28781</v>
      </c>
      <c r="E47" s="1">
        <v>32122</v>
      </c>
      <c r="F47" s="1">
        <v>47763</v>
      </c>
      <c r="G47" s="4">
        <f t="shared" si="0"/>
        <v>547266</v>
      </c>
      <c r="H47" s="4">
        <f t="shared" si="16"/>
        <v>22066</v>
      </c>
      <c r="I47" s="1">
        <v>3174</v>
      </c>
      <c r="J47" s="4">
        <f t="shared" si="20"/>
        <v>0.14384120366174205</v>
      </c>
      <c r="K47" s="4">
        <f t="shared" si="1"/>
        <v>12.839312262416264</v>
      </c>
      <c r="L47" s="4">
        <f t="shared" si="2"/>
        <v>20.96110379132876</v>
      </c>
      <c r="M47" s="4">
        <f t="shared" si="3"/>
        <v>5.1218924947899307E-2</v>
      </c>
      <c r="N47" s="4">
        <f t="shared" si="4"/>
        <v>0.40210302309570006</v>
      </c>
      <c r="O47" s="1">
        <v>332865687</v>
      </c>
      <c r="P47" s="4">
        <f t="shared" si="5"/>
        <v>1.6441045784331624E-3</v>
      </c>
      <c r="Q47" s="4">
        <f t="shared" si="6"/>
        <v>2.0411330136805078E-3</v>
      </c>
      <c r="R47" s="4">
        <f t="shared" si="17"/>
        <v>2.5045339683810665E-3</v>
      </c>
      <c r="S47" s="4">
        <f t="shared" si="7"/>
        <v>0.99381022843950539</v>
      </c>
      <c r="T47" s="4">
        <f t="shared" si="8"/>
        <v>0.29799160208430603</v>
      </c>
      <c r="U47" s="4">
        <f t="shared" si="9"/>
        <v>2.1285114434593284</v>
      </c>
      <c r="V47" s="4">
        <v>0.29799160208430603</v>
      </c>
      <c r="W47" s="4">
        <f t="shared" si="10"/>
        <v>2.1285114434593284</v>
      </c>
      <c r="X47" s="3">
        <f t="shared" si="18"/>
        <v>2434</v>
      </c>
      <c r="Y47" s="1">
        <f t="shared" si="11"/>
        <v>4.5188999414256852E-2</v>
      </c>
      <c r="Z47" s="1">
        <f t="shared" si="12"/>
        <v>4.2984807426909175E-2</v>
      </c>
      <c r="AA47" s="4">
        <f t="shared" si="13"/>
        <v>0.37104260484093837</v>
      </c>
      <c r="AB47" s="4">
        <f t="shared" si="14"/>
        <v>0.74139506548888212</v>
      </c>
      <c r="AC47" s="5">
        <f t="shared" si="19"/>
        <v>6.0524641045844041E-2</v>
      </c>
      <c r="AD47" s="4"/>
      <c r="AE47" s="4"/>
      <c r="AF47" s="4"/>
      <c r="AG47" s="4"/>
      <c r="AI47" s="6">
        <v>43935</v>
      </c>
      <c r="AJ47" s="1">
        <v>1406993</v>
      </c>
      <c r="AK47" s="1">
        <v>609913</v>
      </c>
      <c r="AL47" s="1">
        <v>3325178</v>
      </c>
      <c r="AM47" s="1">
        <v>2.3068749149999999</v>
      </c>
      <c r="AN47" s="1">
        <v>0.18342266199999999</v>
      </c>
      <c r="AO47" s="1">
        <v>5.4518890400000002</v>
      </c>
    </row>
    <row r="48" spans="1:41" ht="16.2" x14ac:dyDescent="0.3">
      <c r="A48" s="4" t="s">
        <v>0</v>
      </c>
      <c r="B48" s="7">
        <v>43936</v>
      </c>
      <c r="C48" s="1">
        <v>652591</v>
      </c>
      <c r="D48" s="1">
        <f t="shared" si="15"/>
        <v>25440</v>
      </c>
      <c r="E48" s="1">
        <v>34727</v>
      </c>
      <c r="F48" s="1">
        <v>52096</v>
      </c>
      <c r="G48" s="4">
        <f t="shared" si="0"/>
        <v>565768</v>
      </c>
      <c r="H48" s="4">
        <f t="shared" si="16"/>
        <v>18502</v>
      </c>
      <c r="I48" s="1">
        <v>3510</v>
      </c>
      <c r="J48" s="4">
        <f t="shared" si="20"/>
        <v>0.18970922062479731</v>
      </c>
      <c r="K48" s="4">
        <f t="shared" si="1"/>
        <v>12.230762984544473</v>
      </c>
      <c r="L48" s="4">
        <f t="shared" si="2"/>
        <v>19.876952845338284</v>
      </c>
      <c r="M48" s="4">
        <f t="shared" si="3"/>
        <v>5.3214034517791386E-2</v>
      </c>
      <c r="N48" s="4">
        <f t="shared" si="4"/>
        <v>0.39997466109210694</v>
      </c>
      <c r="O48" s="1">
        <v>332865687</v>
      </c>
      <c r="P48" s="4">
        <f t="shared" si="5"/>
        <v>1.6996885593677908E-3</v>
      </c>
      <c r="Q48" s="4">
        <f t="shared" si="6"/>
        <v>2.2422711982840776E-3</v>
      </c>
      <c r="R48" s="4">
        <f t="shared" si="17"/>
        <v>2.7347086093617093E-3</v>
      </c>
      <c r="S48" s="4">
        <f t="shared" si="7"/>
        <v>0.99332333163298636</v>
      </c>
      <c r="T48" s="4">
        <f t="shared" si="8"/>
        <v>0.25372633850154902</v>
      </c>
      <c r="U48" s="4">
        <f t="shared" si="9"/>
        <v>1.8123309892967785</v>
      </c>
      <c r="V48" s="4">
        <v>0.25372633850154902</v>
      </c>
      <c r="W48" s="4">
        <f t="shared" si="10"/>
        <v>1.8123309892967785</v>
      </c>
      <c r="X48" s="3">
        <f t="shared" si="18"/>
        <v>2605</v>
      </c>
      <c r="Y48" s="1">
        <f t="shared" si="11"/>
        <v>3.8476384172344037E-2</v>
      </c>
      <c r="Z48" s="1">
        <f t="shared" si="12"/>
        <v>3.6256696036835838E-2</v>
      </c>
      <c r="AA48" s="4">
        <f t="shared" si="13"/>
        <v>0.39272561669405476</v>
      </c>
      <c r="AB48" s="4">
        <f t="shared" si="14"/>
        <v>0.79348157173317091</v>
      </c>
      <c r="AC48" s="5">
        <f t="shared" si="19"/>
        <v>6.5794269470180064E-2</v>
      </c>
      <c r="AD48" s="4"/>
      <c r="AE48" s="4"/>
      <c r="AF48" s="4"/>
      <c r="AG48" s="4"/>
      <c r="AI48" s="6">
        <v>43936</v>
      </c>
      <c r="AJ48" s="1">
        <v>1464897</v>
      </c>
      <c r="AK48" s="1">
        <v>639896</v>
      </c>
      <c r="AL48" s="1">
        <v>3474456</v>
      </c>
      <c r="AM48" s="1">
        <v>2.2892735690000001</v>
      </c>
      <c r="AN48" s="1">
        <v>0.18417156500000001</v>
      </c>
      <c r="AO48" s="1">
        <v>5.4297198289999997</v>
      </c>
    </row>
    <row r="49" spans="1:41" ht="16.2" x14ac:dyDescent="0.3">
      <c r="A49" s="4" t="s">
        <v>0</v>
      </c>
      <c r="B49" s="7">
        <v>43937</v>
      </c>
      <c r="C49" s="1">
        <v>682626</v>
      </c>
      <c r="D49" s="1">
        <f t="shared" si="15"/>
        <v>30035</v>
      </c>
      <c r="E49" s="1">
        <v>36870</v>
      </c>
      <c r="F49" s="1">
        <v>54703</v>
      </c>
      <c r="G49" s="4">
        <f t="shared" si="0"/>
        <v>591053</v>
      </c>
      <c r="H49" s="4">
        <f t="shared" si="16"/>
        <v>25285</v>
      </c>
      <c r="I49" s="1">
        <v>3165</v>
      </c>
      <c r="J49" s="4">
        <f t="shared" si="20"/>
        <v>0.12517302748665216</v>
      </c>
      <c r="K49" s="4">
        <f t="shared" si="1"/>
        <v>12.191253216296358</v>
      </c>
      <c r="L49" s="4">
        <f t="shared" si="2"/>
        <v>19.889496832359367</v>
      </c>
      <c r="M49" s="4">
        <f t="shared" si="3"/>
        <v>5.4012006574610402E-2</v>
      </c>
      <c r="N49" s="4">
        <f t="shared" si="4"/>
        <v>0.402629596059974</v>
      </c>
      <c r="O49" s="1">
        <v>332865687</v>
      </c>
      <c r="P49" s="4">
        <f t="shared" si="5"/>
        <v>1.775650128816071E-3</v>
      </c>
      <c r="Q49" s="4">
        <f t="shared" si="6"/>
        <v>2.3567296336297612E-3</v>
      </c>
      <c r="R49" s="4">
        <f t="shared" si="17"/>
        <v>2.9726650076732E-3</v>
      </c>
      <c r="S49" s="4">
        <f t="shared" si="7"/>
        <v>0.99289495522988092</v>
      </c>
      <c r="T49" s="4">
        <f t="shared" si="8"/>
        <v>0.14295071646599047</v>
      </c>
      <c r="U49" s="4">
        <f t="shared" si="9"/>
        <v>1.0210765461856461</v>
      </c>
      <c r="V49" s="4">
        <v>0.14295071646599047</v>
      </c>
      <c r="W49" s="4">
        <f t="shared" si="10"/>
        <v>1.0210765461856461</v>
      </c>
      <c r="X49" s="3">
        <f t="shared" si="18"/>
        <v>2143</v>
      </c>
      <c r="Y49" s="1">
        <f t="shared" si="11"/>
        <v>2.1677791580252896E-2</v>
      </c>
      <c r="Z49" s="1">
        <f t="shared" si="12"/>
        <v>1.9419323703866669E-2</v>
      </c>
      <c r="AA49" s="4">
        <f t="shared" si="13"/>
        <v>0.401398041420782</v>
      </c>
      <c r="AB49" s="4">
        <f t="shared" si="14"/>
        <v>0.65275662503807497</v>
      </c>
      <c r="AC49" s="5">
        <f t="shared" si="19"/>
        <v>5.8379914538875095E-2</v>
      </c>
      <c r="AD49" s="4"/>
      <c r="AE49" s="4"/>
      <c r="AF49" s="4"/>
      <c r="AG49" s="4"/>
      <c r="AI49" s="6">
        <v>43937</v>
      </c>
      <c r="AJ49" s="1">
        <v>1544636</v>
      </c>
      <c r="AK49" s="1">
        <v>671423</v>
      </c>
      <c r="AL49" s="1">
        <v>3657502</v>
      </c>
      <c r="AM49" s="1">
        <v>2.3005407920000001</v>
      </c>
      <c r="AN49" s="1">
        <v>0.18357419899999999</v>
      </c>
      <c r="AO49" s="1">
        <v>5.4473886059999996</v>
      </c>
    </row>
    <row r="50" spans="1:41" ht="16.2" x14ac:dyDescent="0.3">
      <c r="A50" s="4" t="s">
        <v>0</v>
      </c>
      <c r="B50" s="7">
        <v>43938</v>
      </c>
      <c r="C50" s="1">
        <v>715656</v>
      </c>
      <c r="D50" s="1">
        <f t="shared" si="15"/>
        <v>33030</v>
      </c>
      <c r="E50" s="1">
        <v>38979</v>
      </c>
      <c r="F50" s="1">
        <v>58545</v>
      </c>
      <c r="G50" s="4">
        <f t="shared" si="0"/>
        <v>618132</v>
      </c>
      <c r="H50" s="4">
        <f t="shared" si="16"/>
        <v>27079</v>
      </c>
      <c r="I50" s="1">
        <v>3366</v>
      </c>
      <c r="J50" s="4">
        <f t="shared" si="20"/>
        <v>0.12430296539754053</v>
      </c>
      <c r="K50" s="4">
        <f t="shared" si="1"/>
        <v>11.928180526518512</v>
      </c>
      <c r="L50" s="4">
        <f t="shared" si="2"/>
        <v>19.362739334314465</v>
      </c>
      <c r="M50" s="4">
        <f t="shared" si="3"/>
        <v>5.446611221033569E-2</v>
      </c>
      <c r="N50" s="4">
        <f t="shared" si="4"/>
        <v>0.39968623108157991</v>
      </c>
      <c r="O50" s="1">
        <v>332865687</v>
      </c>
      <c r="P50" s="4">
        <f t="shared" si="5"/>
        <v>1.8570012594899877E-3</v>
      </c>
      <c r="Q50" s="4">
        <f t="shared" si="6"/>
        <v>2.2788144662599088E-3</v>
      </c>
      <c r="R50" s="4">
        <f t="shared" si="17"/>
        <v>3.2212560257074501E-3</v>
      </c>
      <c r="S50" s="4">
        <f t="shared" si="7"/>
        <v>0.99264292824854272</v>
      </c>
      <c r="T50" s="4">
        <f t="shared" si="8"/>
        <v>0.19314316150789204</v>
      </c>
      <c r="U50" s="4">
        <f t="shared" si="9"/>
        <v>1.3795940107706572</v>
      </c>
      <c r="V50" s="4">
        <v>0.19314316150789204</v>
      </c>
      <c r="W50" s="4">
        <f t="shared" si="10"/>
        <v>1.3795940107706572</v>
      </c>
      <c r="X50" s="3">
        <f t="shared" si="18"/>
        <v>2109</v>
      </c>
      <c r="Y50" s="1">
        <f t="shared" si="11"/>
        <v>2.9289235505967685E-2</v>
      </c>
      <c r="Z50" s="1">
        <f t="shared" si="12"/>
        <v>2.7048338733918247E-2</v>
      </c>
      <c r="AA50" s="4">
        <f t="shared" si="13"/>
        <v>0.40633329812577135</v>
      </c>
      <c r="AB50" s="4">
        <f t="shared" si="14"/>
        <v>0.64240024367956139</v>
      </c>
      <c r="AC50" s="5">
        <f t="shared" si="19"/>
        <v>5.8279955913687245E-2</v>
      </c>
      <c r="AD50" s="4"/>
      <c r="AE50" s="4"/>
      <c r="AF50" s="4"/>
      <c r="AG50" s="4"/>
      <c r="AI50" s="6">
        <v>43938</v>
      </c>
      <c r="AJ50" s="1">
        <v>1613835</v>
      </c>
      <c r="AK50" s="1">
        <v>703407</v>
      </c>
      <c r="AL50" s="1">
        <v>3829651</v>
      </c>
      <c r="AM50" s="1">
        <v>2.2943118280000001</v>
      </c>
      <c r="AN50" s="1">
        <v>0.18367391699999999</v>
      </c>
      <c r="AO50" s="1">
        <v>5.4444311760000001</v>
      </c>
    </row>
    <row r="51" spans="1:41" ht="16.2" x14ac:dyDescent="0.3">
      <c r="A51" s="4" t="s">
        <v>0</v>
      </c>
      <c r="B51" s="7">
        <v>43939</v>
      </c>
      <c r="C51" s="1">
        <v>743588</v>
      </c>
      <c r="D51" s="1">
        <f t="shared" si="15"/>
        <v>27932</v>
      </c>
      <c r="E51" s="1">
        <v>40959</v>
      </c>
      <c r="F51" s="1">
        <v>64840</v>
      </c>
      <c r="G51" s="4">
        <f t="shared" si="0"/>
        <v>637789</v>
      </c>
      <c r="H51" s="4">
        <f t="shared" si="16"/>
        <v>19657</v>
      </c>
      <c r="I51" s="1">
        <v>3449</v>
      </c>
      <c r="J51" s="4">
        <f t="shared" si="20"/>
        <v>0.17545912397619168</v>
      </c>
      <c r="K51" s="4">
        <f t="shared" si="1"/>
        <v>11.136561701791303</v>
      </c>
      <c r="L51" s="4">
        <f t="shared" si="2"/>
        <v>17.712332376264492</v>
      </c>
      <c r="M51" s="4">
        <f t="shared" si="3"/>
        <v>5.508292226340393E-2</v>
      </c>
      <c r="N51" s="4">
        <f t="shared" si="4"/>
        <v>0.38713976502613445</v>
      </c>
      <c r="O51" s="1">
        <v>332865687</v>
      </c>
      <c r="P51" s="4">
        <f t="shared" si="5"/>
        <v>1.9160551084377766E-3</v>
      </c>
      <c r="Q51" s="4">
        <f t="shared" si="6"/>
        <v>2.3158087956187713E-3</v>
      </c>
      <c r="R51" s="4">
        <f t="shared" si="17"/>
        <v>3.4812362020360484E-3</v>
      </c>
      <c r="S51" s="4">
        <f t="shared" si="7"/>
        <v>0.9922868998939075</v>
      </c>
      <c r="T51" s="4">
        <f t="shared" si="8"/>
        <v>0.27868279528057593</v>
      </c>
      <c r="U51" s="4">
        <f t="shared" si="9"/>
        <v>1.9905913948612566</v>
      </c>
      <c r="V51" s="4">
        <v>0.27868279528057593</v>
      </c>
      <c r="W51" s="4">
        <f t="shared" si="10"/>
        <v>1.9905913948612566</v>
      </c>
      <c r="X51" s="3">
        <f t="shared" si="18"/>
        <v>1980</v>
      </c>
      <c r="Y51" s="1">
        <f t="shared" si="11"/>
        <v>4.2260911329758073E-2</v>
      </c>
      <c r="Z51" s="1">
        <f t="shared" si="12"/>
        <v>4.0049959817970333E-2</v>
      </c>
      <c r="AA51" s="4">
        <f t="shared" si="13"/>
        <v>0.41303683957213083</v>
      </c>
      <c r="AB51" s="4">
        <f t="shared" si="14"/>
        <v>0.60310691440755404</v>
      </c>
      <c r="AC51" s="5">
        <f t="shared" si="19"/>
        <v>6.4157121860125066E-2</v>
      </c>
      <c r="AD51" s="4"/>
      <c r="AE51" s="4"/>
      <c r="AF51" s="4"/>
      <c r="AG51" s="4"/>
      <c r="AI51" s="6">
        <v>43939</v>
      </c>
      <c r="AJ51" s="1">
        <v>1684240</v>
      </c>
      <c r="AK51" s="1">
        <v>731357</v>
      </c>
      <c r="AL51" s="1">
        <v>4001531</v>
      </c>
      <c r="AM51" s="1">
        <v>2.3028972169999999</v>
      </c>
      <c r="AN51" s="1">
        <v>0.182769295</v>
      </c>
      <c r="AO51" s="1">
        <v>5.4713785469999996</v>
      </c>
    </row>
    <row r="52" spans="1:41" ht="16.2" x14ac:dyDescent="0.3">
      <c r="A52" s="4" t="s">
        <v>0</v>
      </c>
      <c r="B52" s="7">
        <v>43940</v>
      </c>
      <c r="C52" s="1">
        <v>769684</v>
      </c>
      <c r="D52" s="1">
        <f t="shared" si="15"/>
        <v>26096</v>
      </c>
      <c r="E52" s="1">
        <v>42929</v>
      </c>
      <c r="F52" s="1">
        <v>70337</v>
      </c>
      <c r="G52" s="4">
        <f t="shared" si="0"/>
        <v>656418</v>
      </c>
      <c r="H52" s="4">
        <f t="shared" si="16"/>
        <v>18629</v>
      </c>
      <c r="I52" s="1">
        <v>2162</v>
      </c>
      <c r="J52" s="4">
        <f t="shared" si="20"/>
        <v>0.11605561221751033</v>
      </c>
      <c r="K52" s="4">
        <f t="shared" si="1"/>
        <v>10.589189066179118</v>
      </c>
      <c r="L52" s="4">
        <f t="shared" si="2"/>
        <v>16.621559490681598</v>
      </c>
      <c r="M52" s="4">
        <f t="shared" si="3"/>
        <v>5.577483746576517E-2</v>
      </c>
      <c r="N52" s="4">
        <f t="shared" si="4"/>
        <v>0.37901047092684476</v>
      </c>
      <c r="O52" s="1">
        <v>332865687</v>
      </c>
      <c r="P52" s="4">
        <f t="shared" si="5"/>
        <v>1.972020624643116E-3</v>
      </c>
      <c r="Q52" s="4">
        <f t="shared" si="6"/>
        <v>2.5214485814084951E-3</v>
      </c>
      <c r="R52" s="4">
        <f t="shared" si="17"/>
        <v>3.7494839172173373E-3</v>
      </c>
      <c r="S52" s="4">
        <f t="shared" si="7"/>
        <v>0.99175704687673116</v>
      </c>
      <c r="T52" s="4">
        <f t="shared" si="8"/>
        <v>0.16410739415901576</v>
      </c>
      <c r="U52" s="4">
        <f t="shared" si="9"/>
        <v>1.1721956725643983</v>
      </c>
      <c r="V52" s="4">
        <v>0.16410739415901576</v>
      </c>
      <c r="W52" s="4">
        <f t="shared" si="10"/>
        <v>1.1721956725643983</v>
      </c>
      <c r="X52" s="3">
        <f t="shared" si="18"/>
        <v>1970</v>
      </c>
      <c r="Y52" s="1">
        <f t="shared" si="11"/>
        <v>2.4886100435907364E-2</v>
      </c>
      <c r="Z52" s="1">
        <f t="shared" si="12"/>
        <v>2.2635038976778824E-2</v>
      </c>
      <c r="AA52" s="4">
        <f t="shared" si="13"/>
        <v>0.42055662984358022</v>
      </c>
      <c r="AB52" s="4">
        <f t="shared" si="14"/>
        <v>0.60006091989034416</v>
      </c>
      <c r="AC52" s="5">
        <f t="shared" si="19"/>
        <v>5.7332444126159336E-2</v>
      </c>
      <c r="AD52" s="4"/>
      <c r="AE52" s="4"/>
      <c r="AF52" s="4"/>
      <c r="AG52" s="4"/>
      <c r="AI52" s="6">
        <v>43940</v>
      </c>
      <c r="AJ52" s="1">
        <v>1753290</v>
      </c>
      <c r="AK52" s="1">
        <v>758880</v>
      </c>
      <c r="AL52" s="1">
        <v>4150457</v>
      </c>
      <c r="AM52" s="1">
        <v>2.3103652750000001</v>
      </c>
      <c r="AN52" s="1">
        <v>0.18284251600000001</v>
      </c>
      <c r="AO52" s="1">
        <v>5.4691874870000001</v>
      </c>
    </row>
    <row r="53" spans="1:41" ht="16.2" x14ac:dyDescent="0.3">
      <c r="A53" s="4" t="s">
        <v>0</v>
      </c>
      <c r="B53" s="7">
        <v>43941</v>
      </c>
      <c r="C53" s="1">
        <v>799512</v>
      </c>
      <c r="D53" s="1">
        <f t="shared" si="15"/>
        <v>29828</v>
      </c>
      <c r="E53" s="1">
        <v>45161</v>
      </c>
      <c r="F53" s="1">
        <v>72329</v>
      </c>
      <c r="G53" s="4">
        <f t="shared" si="0"/>
        <v>682022</v>
      </c>
      <c r="H53" s="4">
        <f t="shared" si="16"/>
        <v>25604</v>
      </c>
      <c r="I53" s="1">
        <v>2311</v>
      </c>
      <c r="J53" s="4">
        <f t="shared" si="20"/>
        <v>9.0259334478987652E-2</v>
      </c>
      <c r="K53" s="4">
        <f t="shared" si="1"/>
        <v>10.715586689603629</v>
      </c>
      <c r="L53" s="4">
        <f t="shared" si="2"/>
        <v>16.955643284523088</v>
      </c>
      <c r="M53" s="4">
        <f t="shared" si="3"/>
        <v>5.6485706280831306E-2</v>
      </c>
      <c r="N53" s="4">
        <f t="shared" si="4"/>
        <v>0.38438164950208531</v>
      </c>
      <c r="O53" s="1">
        <v>332865687</v>
      </c>
      <c r="P53" s="4">
        <f t="shared" si="5"/>
        <v>2.0489405385902691E-3</v>
      </c>
      <c r="Q53" s="4">
        <f t="shared" si="6"/>
        <v>2.4894013353628911E-3</v>
      </c>
      <c r="R53" s="4">
        <f t="shared" si="17"/>
        <v>4.0255668046673739E-3</v>
      </c>
      <c r="S53" s="4">
        <f t="shared" si="7"/>
        <v>0.99143609132137944</v>
      </c>
      <c r="T53" s="4">
        <f t="shared" si="8"/>
        <v>0.24120658704060213</v>
      </c>
      <c r="U53" s="4">
        <f t="shared" si="9"/>
        <v>1.722904193147158</v>
      </c>
      <c r="V53" s="4">
        <v>0.24120658704060213</v>
      </c>
      <c r="W53" s="4">
        <f t="shared" si="10"/>
        <v>1.722904193147158</v>
      </c>
      <c r="X53" s="3">
        <f t="shared" si="18"/>
        <v>2232</v>
      </c>
      <c r="Y53" s="1">
        <f t="shared" si="11"/>
        <v>3.6577823818702559E-2</v>
      </c>
      <c r="Z53" s="1">
        <f t="shared" si="12"/>
        <v>3.435375283515802E-2</v>
      </c>
      <c r="AA53" s="4">
        <f t="shared" si="13"/>
        <v>0.42828240950786373</v>
      </c>
      <c r="AB53" s="4">
        <f t="shared" si="14"/>
        <v>0.67986597624124279</v>
      </c>
      <c r="AC53" s="5">
        <f t="shared" si="19"/>
        <v>5.436879303737395E-2</v>
      </c>
      <c r="AD53" s="4"/>
      <c r="AE53" s="4"/>
      <c r="AF53" s="4"/>
      <c r="AG53" s="4"/>
      <c r="AI53" s="6">
        <v>43941</v>
      </c>
      <c r="AJ53" s="1">
        <v>1824141</v>
      </c>
      <c r="AK53" s="1">
        <v>784847</v>
      </c>
      <c r="AL53" s="1">
        <v>4295090</v>
      </c>
      <c r="AM53" s="1">
        <v>2.3241994940000001</v>
      </c>
      <c r="AN53" s="1">
        <v>0.182731212</v>
      </c>
      <c r="AO53" s="1">
        <v>5.472518848</v>
      </c>
    </row>
    <row r="54" spans="1:41" ht="16.2" x14ac:dyDescent="0.3">
      <c r="A54" s="4" t="s">
        <v>0</v>
      </c>
      <c r="B54" s="7">
        <v>43942</v>
      </c>
      <c r="C54" s="1">
        <v>825429</v>
      </c>
      <c r="D54" s="1">
        <f t="shared" si="15"/>
        <v>25917</v>
      </c>
      <c r="E54" s="1">
        <v>47677</v>
      </c>
      <c r="F54" s="1">
        <v>75204</v>
      </c>
      <c r="G54" s="4">
        <f t="shared" si="0"/>
        <v>702548</v>
      </c>
      <c r="H54" s="4">
        <f t="shared" si="16"/>
        <v>20526</v>
      </c>
      <c r="I54" s="1">
        <v>2733</v>
      </c>
      <c r="J54" s="4">
        <f t="shared" si="20"/>
        <v>0.13314820228003507</v>
      </c>
      <c r="K54" s="4">
        <f t="shared" si="1"/>
        <v>10.648697533215625</v>
      </c>
      <c r="L54" s="4">
        <f t="shared" si="2"/>
        <v>16.934223530368762</v>
      </c>
      <c r="M54" s="4">
        <f t="shared" si="3"/>
        <v>5.7760267691103657E-2</v>
      </c>
      <c r="N54" s="4">
        <f t="shared" si="4"/>
        <v>0.38799326177358584</v>
      </c>
      <c r="O54" s="1">
        <v>332865687</v>
      </c>
      <c r="P54" s="4">
        <f t="shared" si="5"/>
        <v>2.1106050501384361E-3</v>
      </c>
      <c r="Q54" s="4">
        <f t="shared" si="6"/>
        <v>2.6308706653460833E-3</v>
      </c>
      <c r="R54" s="4">
        <f t="shared" si="17"/>
        <v>4.3124184800700117E-3</v>
      </c>
      <c r="S54" s="4">
        <f t="shared" si="7"/>
        <v>0.99094610580444553</v>
      </c>
      <c r="T54" s="4">
        <f t="shared" si="8"/>
        <v>0.25224681596912391</v>
      </c>
      <c r="U54" s="4">
        <f t="shared" si="9"/>
        <v>1.8017629712080276</v>
      </c>
      <c r="V54" s="4">
        <v>0.25224681596912391</v>
      </c>
      <c r="W54" s="4">
        <f t="shared" si="10"/>
        <v>1.8017629712080276</v>
      </c>
      <c r="X54" s="3">
        <f t="shared" si="18"/>
        <v>2516</v>
      </c>
      <c r="Y54" s="1">
        <f t="shared" si="11"/>
        <v>3.8252021665536803E-2</v>
      </c>
      <c r="Z54" s="1">
        <f t="shared" si="12"/>
        <v>3.6031815586645609E-2</v>
      </c>
      <c r="AA54" s="4">
        <f t="shared" si="13"/>
        <v>0.44213444579876021</v>
      </c>
      <c r="AB54" s="4">
        <f t="shared" si="14"/>
        <v>0.76637222053000309</v>
      </c>
      <c r="AC54" s="5">
        <f t="shared" si="19"/>
        <v>5.9296156630049633E-2</v>
      </c>
      <c r="AD54" s="4"/>
      <c r="AE54" s="4"/>
      <c r="AF54" s="4"/>
      <c r="AG54" s="4"/>
      <c r="AI54" s="6">
        <v>43942</v>
      </c>
      <c r="AJ54" s="1">
        <v>1888055</v>
      </c>
      <c r="AK54" s="1">
        <v>810886</v>
      </c>
      <c r="AL54" s="1">
        <v>4462056</v>
      </c>
      <c r="AM54" s="1">
        <v>2.328385248</v>
      </c>
      <c r="AN54" s="1">
        <v>0.18172922999999999</v>
      </c>
      <c r="AO54" s="1">
        <v>5.5026921169999996</v>
      </c>
    </row>
    <row r="55" spans="1:41" ht="16.2" x14ac:dyDescent="0.3">
      <c r="A55" s="4" t="s">
        <v>0</v>
      </c>
      <c r="B55" s="7">
        <v>43943</v>
      </c>
      <c r="C55" s="1">
        <v>854288</v>
      </c>
      <c r="D55" s="1">
        <f t="shared" si="15"/>
        <v>28859</v>
      </c>
      <c r="E55" s="1">
        <v>50129</v>
      </c>
      <c r="F55" s="1">
        <v>77366</v>
      </c>
      <c r="G55" s="4">
        <f t="shared" si="0"/>
        <v>726793</v>
      </c>
      <c r="H55" s="4">
        <f t="shared" si="16"/>
        <v>24245</v>
      </c>
      <c r="I55" s="1">
        <v>3097</v>
      </c>
      <c r="J55" s="4">
        <f t="shared" si="20"/>
        <v>0.12773767787172613</v>
      </c>
      <c r="K55" s="4">
        <f t="shared" si="1"/>
        <v>10.730500481170012</v>
      </c>
      <c r="L55" s="4">
        <f t="shared" si="2"/>
        <v>17.196890110173484</v>
      </c>
      <c r="M55" s="4">
        <f t="shared" si="3"/>
        <v>5.8679274436723917E-2</v>
      </c>
      <c r="N55" s="4">
        <f t="shared" si="4"/>
        <v>0.39318404643319343</v>
      </c>
      <c r="O55" s="1">
        <v>332865687</v>
      </c>
      <c r="P55" s="4">
        <f t="shared" si="5"/>
        <v>2.1834422362675067E-3</v>
      </c>
      <c r="Q55" s="4">
        <f t="shared" si="6"/>
        <v>2.7901219423162042E-3</v>
      </c>
      <c r="R55" s="4">
        <f t="shared" si="17"/>
        <v>4.6079031870893926E-3</v>
      </c>
      <c r="S55" s="4">
        <f t="shared" si="7"/>
        <v>0.99041853263432689</v>
      </c>
      <c r="T55" s="4">
        <f t="shared" si="8"/>
        <v>5.1146085317361013E-2</v>
      </c>
      <c r="U55" s="4">
        <f t="shared" si="9"/>
        <v>0.36532918083829291</v>
      </c>
      <c r="V55" s="4">
        <v>5.1146085317361013E-2</v>
      </c>
      <c r="W55" s="4">
        <f t="shared" si="10"/>
        <v>0.36532918083829291</v>
      </c>
      <c r="X55" s="3">
        <f t="shared" si="18"/>
        <v>2452</v>
      </c>
      <c r="Y55" s="1">
        <f t="shared" si="11"/>
        <v>7.7560589066327963E-3</v>
      </c>
      <c r="Z55" s="1">
        <f t="shared" si="12"/>
        <v>5.4654525530082798E-3</v>
      </c>
      <c r="AA55" s="4">
        <f t="shared" si="13"/>
        <v>0.45212228529343812</v>
      </c>
      <c r="AB55" s="4">
        <f t="shared" si="14"/>
        <v>0.74687785561985987</v>
      </c>
      <c r="AC55" s="5">
        <f t="shared" si="19"/>
        <v>5.8674558943898232E-2</v>
      </c>
      <c r="AD55" s="4"/>
      <c r="AE55" s="4"/>
      <c r="AF55" s="4"/>
      <c r="AG55" s="4"/>
      <c r="AI55" s="6">
        <v>43943</v>
      </c>
      <c r="AJ55" s="1">
        <v>1673902</v>
      </c>
      <c r="AK55" s="1">
        <v>840062</v>
      </c>
      <c r="AL55" s="1">
        <v>4796462</v>
      </c>
      <c r="AM55" s="1">
        <v>1.992593404</v>
      </c>
      <c r="AN55" s="1">
        <v>0.17514201099999999</v>
      </c>
      <c r="AO55" s="1">
        <v>5.7096523829999999</v>
      </c>
    </row>
    <row r="56" spans="1:41" ht="16.2" x14ac:dyDescent="0.3">
      <c r="A56" s="4" t="s">
        <v>0</v>
      </c>
      <c r="B56" s="7">
        <v>43944</v>
      </c>
      <c r="C56" s="1">
        <v>887858</v>
      </c>
      <c r="D56" s="1">
        <f t="shared" si="15"/>
        <v>33570</v>
      </c>
      <c r="E56" s="1">
        <v>52590</v>
      </c>
      <c r="F56" s="1">
        <v>80203</v>
      </c>
      <c r="G56" s="4">
        <f t="shared" si="0"/>
        <v>755065</v>
      </c>
      <c r="H56" s="4">
        <f t="shared" si="16"/>
        <v>28272</v>
      </c>
      <c r="I56" s="1">
        <v>2827</v>
      </c>
      <c r="J56" s="4">
        <f t="shared" si="20"/>
        <v>9.9992925863044715E-2</v>
      </c>
      <c r="K56" s="4">
        <f t="shared" si="1"/>
        <v>10.767130438076903</v>
      </c>
      <c r="L56" s="4">
        <f t="shared" si="2"/>
        <v>17.328944991124086</v>
      </c>
      <c r="M56" s="4">
        <f t="shared" si="3"/>
        <v>5.9232444827889141E-2</v>
      </c>
      <c r="N56" s="4">
        <f t="shared" si="4"/>
        <v>0.39602991121519959</v>
      </c>
      <c r="O56" s="1">
        <v>332865687</v>
      </c>
      <c r="P56" s="4">
        <f t="shared" si="5"/>
        <v>2.2683773951143243E-3</v>
      </c>
      <c r="Q56" s="4">
        <f t="shared" si="6"/>
        <v>2.5101093874968436E-3</v>
      </c>
      <c r="R56" s="4">
        <f t="shared" si="17"/>
        <v>4.9135851001668434E-3</v>
      </c>
      <c r="S56" s="4">
        <f t="shared" si="7"/>
        <v>0.99030792811722201</v>
      </c>
      <c r="T56" s="4">
        <f t="shared" si="8"/>
        <v>0.32556352210646999</v>
      </c>
      <c r="U56" s="4">
        <f t="shared" si="9"/>
        <v>2.3254537293319282</v>
      </c>
      <c r="V56" s="4">
        <v>0.32556352210646999</v>
      </c>
      <c r="W56" s="4">
        <f t="shared" si="10"/>
        <v>2.3254537293319282</v>
      </c>
      <c r="X56" s="3">
        <f t="shared" si="18"/>
        <v>2461</v>
      </c>
      <c r="Y56" s="1">
        <f t="shared" si="11"/>
        <v>4.937014904738983E-2</v>
      </c>
      <c r="Z56" s="1">
        <f t="shared" si="12"/>
        <v>4.7175609291230942E-2</v>
      </c>
      <c r="AA56" s="4">
        <f t="shared" si="13"/>
        <v>0.45813418575716924</v>
      </c>
      <c r="AB56" s="4">
        <f t="shared" si="14"/>
        <v>0.74961925068534874</v>
      </c>
      <c r="AC56" s="5">
        <f t="shared" si="19"/>
        <v>5.5487053935149688E-2</v>
      </c>
      <c r="AD56" s="4"/>
      <c r="AE56" s="4"/>
      <c r="AF56" s="4"/>
      <c r="AG56" s="4"/>
      <c r="AI56" s="6">
        <v>43944</v>
      </c>
      <c r="AJ56" s="1">
        <v>1738744</v>
      </c>
      <c r="AK56" s="1">
        <v>872015</v>
      </c>
      <c r="AL56" s="1">
        <v>5014575</v>
      </c>
      <c r="AM56" s="1">
        <v>1.9939381780000001</v>
      </c>
      <c r="AN56" s="1">
        <v>0.173896093</v>
      </c>
      <c r="AO56" s="1">
        <v>5.7505604830000001</v>
      </c>
    </row>
    <row r="57" spans="1:41" ht="16.2" x14ac:dyDescent="0.3">
      <c r="A57" s="4" t="s">
        <v>0</v>
      </c>
      <c r="B57" s="7">
        <v>43945</v>
      </c>
      <c r="C57" s="1">
        <v>920185</v>
      </c>
      <c r="D57" s="1">
        <f t="shared" si="15"/>
        <v>32327</v>
      </c>
      <c r="E57" s="1">
        <v>54776</v>
      </c>
      <c r="F57" s="1">
        <v>99079</v>
      </c>
      <c r="G57" s="4">
        <f t="shared" si="0"/>
        <v>766330</v>
      </c>
      <c r="H57" s="4">
        <f t="shared" si="16"/>
        <v>11265</v>
      </c>
      <c r="I57" s="1">
        <v>2372</v>
      </c>
      <c r="J57" s="4">
        <f t="shared" si="20"/>
        <v>0.21056369285397247</v>
      </c>
      <c r="K57" s="4">
        <f t="shared" si="1"/>
        <v>8.8752313099068036</v>
      </c>
      <c r="L57" s="4">
        <f t="shared" si="2"/>
        <v>13.421935033151197</v>
      </c>
      <c r="M57" s="4">
        <f t="shared" si="3"/>
        <v>5.9527160299287646E-2</v>
      </c>
      <c r="N57" s="4">
        <f t="shared" si="4"/>
        <v>0.35602352864710279</v>
      </c>
      <c r="O57" s="1">
        <v>332865687</v>
      </c>
      <c r="P57" s="4">
        <f t="shared" si="5"/>
        <v>2.3022198740478769E-3</v>
      </c>
      <c r="Q57" s="4">
        <f t="shared" si="6"/>
        <v>2.8900374033274446E-3</v>
      </c>
      <c r="R57" s="4">
        <f t="shared" si="17"/>
        <v>5.2311579354828485E-3</v>
      </c>
      <c r="S57" s="4">
        <f t="shared" si="7"/>
        <v>0.98957658478714172</v>
      </c>
      <c r="T57" s="4">
        <f t="shared" si="8"/>
        <v>0.12982367100795725</v>
      </c>
      <c r="U57" s="4">
        <f t="shared" si="9"/>
        <v>0.92731193577112314</v>
      </c>
      <c r="V57" s="4">
        <v>0.12982367100795725</v>
      </c>
      <c r="W57" s="4">
        <f t="shared" si="10"/>
        <v>0.92731193577112314</v>
      </c>
      <c r="X57" s="3">
        <f t="shared" si="18"/>
        <v>2186</v>
      </c>
      <c r="Y57" s="1">
        <f t="shared" si="11"/>
        <v>1.9687138000202806E-2</v>
      </c>
      <c r="Z57" s="1">
        <f t="shared" si="12"/>
        <v>1.7424074677526116E-2</v>
      </c>
      <c r="AA57" s="4">
        <f t="shared" si="13"/>
        <v>0.46133717729009854</v>
      </c>
      <c r="AB57" s="4">
        <f t="shared" si="14"/>
        <v>0.66585440146207742</v>
      </c>
      <c r="AC57" s="5">
        <f t="shared" si="19"/>
        <v>6.819017247426902E-2</v>
      </c>
      <c r="AD57" s="4"/>
      <c r="AE57" s="4"/>
      <c r="AF57" s="4"/>
      <c r="AG57" s="4"/>
      <c r="AI57" s="6">
        <v>43945</v>
      </c>
      <c r="AJ57" s="1">
        <v>1822023</v>
      </c>
      <c r="AK57" s="1">
        <v>906241</v>
      </c>
      <c r="AL57" s="1">
        <v>5259954</v>
      </c>
      <c r="AM57" s="1">
        <v>2.0105281050000001</v>
      </c>
      <c r="AN57" s="1">
        <v>0.17229067000000001</v>
      </c>
      <c r="AO57" s="1">
        <v>5.8041448139999998</v>
      </c>
    </row>
    <row r="58" spans="1:41" ht="16.2" x14ac:dyDescent="0.3">
      <c r="A58" s="4" t="s">
        <v>0</v>
      </c>
      <c r="B58" s="7">
        <v>43946</v>
      </c>
      <c r="C58" s="1">
        <v>950581</v>
      </c>
      <c r="D58" s="1">
        <f t="shared" si="15"/>
        <v>30396</v>
      </c>
      <c r="E58" s="1">
        <v>56486</v>
      </c>
      <c r="F58" s="1">
        <v>100372</v>
      </c>
      <c r="G58" s="4">
        <f t="shared" si="0"/>
        <v>793723</v>
      </c>
      <c r="H58" s="4">
        <f t="shared" si="16"/>
        <v>27393</v>
      </c>
      <c r="I58" s="1">
        <v>2305</v>
      </c>
      <c r="J58" s="4">
        <f t="shared" si="20"/>
        <v>8.4145584638411278E-2</v>
      </c>
      <c r="K58" s="4">
        <f t="shared" si="1"/>
        <v>9.0688997018219428</v>
      </c>
      <c r="L58" s="4">
        <f t="shared" si="2"/>
        <v>13.80030437273482</v>
      </c>
      <c r="M58" s="4">
        <f t="shared" si="3"/>
        <v>5.9422605753744286E-2</v>
      </c>
      <c r="N58" s="4">
        <f t="shared" si="4"/>
        <v>0.36010914330158489</v>
      </c>
      <c r="O58" s="1">
        <v>332865687</v>
      </c>
      <c r="P58" s="4">
        <f t="shared" si="5"/>
        <v>2.3845143281470164E-3</v>
      </c>
      <c r="Q58" s="4">
        <f t="shared" si="6"/>
        <v>2.7811994245680741E-3</v>
      </c>
      <c r="R58" s="4">
        <f t="shared" si="17"/>
        <v>5.5534687178495513E-3</v>
      </c>
      <c r="S58" s="4">
        <f t="shared" si="7"/>
        <v>0.98928081752943531</v>
      </c>
      <c r="T58" s="4">
        <f t="shared" si="8"/>
        <v>0.18199794570627309</v>
      </c>
      <c r="U58" s="4">
        <f t="shared" si="9"/>
        <v>1.2999853264733792</v>
      </c>
      <c r="V58" s="4">
        <v>0.18199794570627309</v>
      </c>
      <c r="W58" s="4">
        <f t="shared" si="10"/>
        <v>1.2999853264733792</v>
      </c>
      <c r="X58" s="3">
        <f t="shared" si="18"/>
        <v>1710</v>
      </c>
      <c r="Y58" s="1">
        <f t="shared" si="11"/>
        <v>2.7599116902596314E-2</v>
      </c>
      <c r="Z58" s="1">
        <f t="shared" si="12"/>
        <v>2.535431847264711E-2</v>
      </c>
      <c r="AA58" s="4">
        <f t="shared" si="13"/>
        <v>0.4602008700493706</v>
      </c>
      <c r="AB58" s="4">
        <f t="shared" si="14"/>
        <v>0.52086506244288755</v>
      </c>
      <c r="AC58" s="5">
        <f t="shared" si="19"/>
        <v>5.366640405105412E-2</v>
      </c>
      <c r="AD58" s="4"/>
      <c r="AE58" s="4"/>
      <c r="AF58" s="4"/>
      <c r="AG58" s="4"/>
      <c r="AI58" s="6">
        <v>43946</v>
      </c>
      <c r="AJ58" s="1">
        <v>1926826</v>
      </c>
      <c r="AK58" s="1">
        <v>941975</v>
      </c>
      <c r="AL58" s="1">
        <v>5536257</v>
      </c>
      <c r="AM58" s="1">
        <v>2.0455171320000001</v>
      </c>
      <c r="AN58" s="1">
        <v>0.17014654500000001</v>
      </c>
      <c r="AO58" s="1">
        <v>5.8772865520000002</v>
      </c>
    </row>
    <row r="59" spans="1:41" ht="16.2" x14ac:dyDescent="0.3">
      <c r="A59" s="4" t="s">
        <v>0</v>
      </c>
      <c r="B59" s="7">
        <v>43947</v>
      </c>
      <c r="C59" s="1">
        <v>977082</v>
      </c>
      <c r="D59" s="1">
        <f t="shared" si="15"/>
        <v>26501</v>
      </c>
      <c r="E59" s="1">
        <v>57885</v>
      </c>
      <c r="F59" s="1">
        <v>106988</v>
      </c>
      <c r="G59" s="4">
        <f t="shared" si="0"/>
        <v>812209</v>
      </c>
      <c r="H59" s="4">
        <f t="shared" si="16"/>
        <v>18486</v>
      </c>
      <c r="I59" s="1">
        <v>2209</v>
      </c>
      <c r="J59" s="4">
        <f t="shared" si="20"/>
        <v>0.1194958346857081</v>
      </c>
      <c r="K59" s="4">
        <f t="shared" si="1"/>
        <v>8.7077449597644581</v>
      </c>
      <c r="L59" s="4">
        <f t="shared" si="2"/>
        <v>13.073768887927457</v>
      </c>
      <c r="M59" s="4">
        <f t="shared" si="3"/>
        <v>5.9242724766191579E-2</v>
      </c>
      <c r="N59" s="4">
        <f t="shared" si="4"/>
        <v>0.35108841350615322</v>
      </c>
      <c r="O59" s="1">
        <v>332865687</v>
      </c>
      <c r="P59" s="4">
        <f t="shared" si="5"/>
        <v>2.4400502416459646E-3</v>
      </c>
      <c r="Q59" s="4">
        <f t="shared" si="6"/>
        <v>2.8211563388242638E-3</v>
      </c>
      <c r="R59" s="4">
        <f t="shared" si="17"/>
        <v>5.8873007237901336E-3</v>
      </c>
      <c r="S59" s="4">
        <f t="shared" si="7"/>
        <v>0.98885149269573958</v>
      </c>
      <c r="T59" s="4">
        <f t="shared" si="8"/>
        <v>0.18649771719815139</v>
      </c>
      <c r="U59" s="4">
        <f t="shared" si="9"/>
        <v>1.3321265514153671</v>
      </c>
      <c r="V59" s="4">
        <v>0.18649771719815139</v>
      </c>
      <c r="W59" s="4">
        <f t="shared" si="10"/>
        <v>1.3321265514153671</v>
      </c>
      <c r="X59" s="3">
        <f t="shared" si="18"/>
        <v>1399</v>
      </c>
      <c r="Y59" s="1">
        <f t="shared" si="11"/>
        <v>2.8281485700537304E-2</v>
      </c>
      <c r="Z59" s="1">
        <f t="shared" si="12"/>
        <v>2.6038262526671154E-2</v>
      </c>
      <c r="AA59" s="4">
        <f t="shared" si="13"/>
        <v>0.45824590895644857</v>
      </c>
      <c r="AB59" s="4">
        <f t="shared" si="14"/>
        <v>0.42613463295766069</v>
      </c>
      <c r="AC59" s="5">
        <f t="shared" si="19"/>
        <v>5.7727680181798198E-2</v>
      </c>
      <c r="AD59" s="4"/>
      <c r="AE59" s="4"/>
      <c r="AF59" s="4"/>
      <c r="AG59" s="4"/>
      <c r="AI59" s="6">
        <v>43947</v>
      </c>
      <c r="AJ59" s="1">
        <v>2002149</v>
      </c>
      <c r="AK59" s="1">
        <v>969289</v>
      </c>
      <c r="AL59" s="1">
        <v>5742051</v>
      </c>
      <c r="AM59" s="1">
        <v>2.0655851869999999</v>
      </c>
      <c r="AN59" s="1">
        <v>0.16880536199999999</v>
      </c>
      <c r="AO59" s="1">
        <v>5.9239824240000001</v>
      </c>
    </row>
    <row r="60" spans="1:41" ht="16.2" x14ac:dyDescent="0.3">
      <c r="A60" s="4" t="s">
        <v>0</v>
      </c>
      <c r="B60" s="7">
        <v>43948</v>
      </c>
      <c r="C60" s="1">
        <v>1000785</v>
      </c>
      <c r="D60" s="1">
        <f t="shared" si="15"/>
        <v>23703</v>
      </c>
      <c r="E60" s="1">
        <v>59392</v>
      </c>
      <c r="F60" s="1">
        <v>111424</v>
      </c>
      <c r="G60" s="4">
        <f t="shared" si="0"/>
        <v>829969</v>
      </c>
      <c r="H60" s="4">
        <f t="shared" si="16"/>
        <v>17760</v>
      </c>
      <c r="I60" s="1">
        <v>2243</v>
      </c>
      <c r="J60" s="4">
        <f t="shared" si="20"/>
        <v>0.12629504504504505</v>
      </c>
      <c r="K60" s="4">
        <f t="shared" si="1"/>
        <v>8.5484277240212698</v>
      </c>
      <c r="L60" s="4">
        <f t="shared" si="2"/>
        <v>12.769299452282866</v>
      </c>
      <c r="M60" s="4">
        <f t="shared" si="3"/>
        <v>5.9345413850127648E-2</v>
      </c>
      <c r="N60" s="4">
        <f t="shared" si="4"/>
        <v>0.34769576620457099</v>
      </c>
      <c r="O60" s="1">
        <v>332865687</v>
      </c>
      <c r="P60" s="4">
        <f t="shared" si="5"/>
        <v>2.4934050952509263E-3</v>
      </c>
      <c r="Q60" s="4">
        <f t="shared" si="6"/>
        <v>2.8761849692073714E-3</v>
      </c>
      <c r="R60" s="4">
        <f t="shared" si="17"/>
        <v>6.2289077576205684E-3</v>
      </c>
      <c r="S60" s="4">
        <f t="shared" si="7"/>
        <v>0.98840150217792111</v>
      </c>
      <c r="T60" s="4">
        <f t="shared" si="8"/>
        <v>0.19733943410836979</v>
      </c>
      <c r="U60" s="4">
        <f t="shared" si="9"/>
        <v>1.4095673864883556</v>
      </c>
      <c r="V60" s="4">
        <v>0.19733943410836979</v>
      </c>
      <c r="W60" s="4">
        <f t="shared" si="10"/>
        <v>1.4095673864883556</v>
      </c>
      <c r="X60" s="3">
        <f t="shared" si="18"/>
        <v>1507</v>
      </c>
      <c r="Y60" s="1">
        <f t="shared" si="11"/>
        <v>2.9925580150443283E-2</v>
      </c>
      <c r="Z60" s="1">
        <f t="shared" si="12"/>
        <v>2.7686152387198397E-2</v>
      </c>
      <c r="AA60" s="4">
        <f t="shared" si="13"/>
        <v>0.45936194220984622</v>
      </c>
      <c r="AB60" s="4">
        <f t="shared" si="14"/>
        <v>0.45903137374352726</v>
      </c>
      <c r="AC60" s="5">
        <f t="shared" si="19"/>
        <v>5.8508819514712047E-2</v>
      </c>
      <c r="AD60" s="4"/>
      <c r="AE60" s="4"/>
      <c r="AF60" s="4"/>
      <c r="AG60" s="4"/>
      <c r="AI60" s="6">
        <v>43948</v>
      </c>
      <c r="AJ60" s="1">
        <v>2065114</v>
      </c>
      <c r="AK60" s="1">
        <v>991696</v>
      </c>
      <c r="AL60" s="1">
        <v>5936590</v>
      </c>
      <c r="AM60" s="1">
        <v>2.0824063019999999</v>
      </c>
      <c r="AN60" s="1">
        <v>0.16704808700000001</v>
      </c>
      <c r="AO60" s="1">
        <v>5.986300237</v>
      </c>
    </row>
    <row r="61" spans="1:41" ht="16.2" x14ac:dyDescent="0.3">
      <c r="A61" s="4" t="s">
        <v>0</v>
      </c>
      <c r="B61" s="7">
        <v>43949</v>
      </c>
      <c r="C61" s="1">
        <v>1025362</v>
      </c>
      <c r="D61" s="1">
        <f t="shared" si="15"/>
        <v>24577</v>
      </c>
      <c r="E61" s="1">
        <v>61619</v>
      </c>
      <c r="F61" s="1">
        <v>115936</v>
      </c>
      <c r="G61" s="4">
        <f t="shared" si="0"/>
        <v>847807</v>
      </c>
      <c r="H61" s="4">
        <f t="shared" si="16"/>
        <v>17838</v>
      </c>
      <c r="I61" s="1">
        <v>2006</v>
      </c>
      <c r="J61" s="4">
        <f t="shared" si="20"/>
        <v>0.11245655342527189</v>
      </c>
      <c r="K61" s="4">
        <f t="shared" si="1"/>
        <v>8.4096807245073482</v>
      </c>
      <c r="L61" s="4">
        <f t="shared" si="2"/>
        <v>12.544828183654479</v>
      </c>
      <c r="M61" s="4">
        <f t="shared" si="3"/>
        <v>6.0094873810420127E-2</v>
      </c>
      <c r="N61" s="4">
        <f t="shared" si="4"/>
        <v>0.3470417617076399</v>
      </c>
      <c r="O61" s="1">
        <v>332865687</v>
      </c>
      <c r="P61" s="4">
        <f t="shared" si="5"/>
        <v>2.5469942776048288E-3</v>
      </c>
      <c r="Q61" s="4">
        <f t="shared" si="6"/>
        <v>2.9598592162146517E-3</v>
      </c>
      <c r="R61" s="4">
        <f t="shared" si="17"/>
        <v>6.5779844709556983E-3</v>
      </c>
      <c r="S61" s="4">
        <f t="shared" si="7"/>
        <v>0.98791516203522478</v>
      </c>
      <c r="T61" s="4">
        <f t="shared" si="8"/>
        <v>-2.9335016444970632E-2</v>
      </c>
      <c r="U61" s="4">
        <f t="shared" si="9"/>
        <v>-0.20953583174979021</v>
      </c>
      <c r="V61" s="15">
        <f>AVERAGE(V2:V60)</f>
        <v>1.2741434894894914</v>
      </c>
      <c r="W61" s="4">
        <f t="shared" si="10"/>
        <v>9.1010249249249373</v>
      </c>
      <c r="X61" s="3">
        <f t="shared" si="18"/>
        <v>2227</v>
      </c>
      <c r="Y61" s="1">
        <f t="shared" si="11"/>
        <v>-4.4485147624192325E-3</v>
      </c>
      <c r="Z61" s="1">
        <f t="shared" si="12"/>
        <v>0.19135529255490841</v>
      </c>
      <c r="AA61" s="4">
        <f t="shared" si="13"/>
        <v>0.46750713355557105</v>
      </c>
      <c r="AB61" s="4">
        <f t="shared" si="14"/>
        <v>0.67834297898263785</v>
      </c>
      <c r="AC61" s="5">
        <f t="shared" si="19"/>
        <v>5.6918959877914808E-2</v>
      </c>
      <c r="AD61" s="4"/>
      <c r="AE61" s="4"/>
      <c r="AF61" s="4"/>
      <c r="AG61" s="4"/>
      <c r="AI61" s="6">
        <v>43949</v>
      </c>
      <c r="AJ61" s="1">
        <v>2134434</v>
      </c>
      <c r="AK61" s="1">
        <v>1016930</v>
      </c>
      <c r="AL61" s="1">
        <v>6153255</v>
      </c>
      <c r="AM61" s="1">
        <v>2.0988996289999999</v>
      </c>
      <c r="AN61" s="1">
        <v>0.165267001</v>
      </c>
      <c r="AO61" s="1">
        <v>6.0508147069999998</v>
      </c>
    </row>
    <row r="62" spans="1:41" ht="16.2" x14ac:dyDescent="0.3">
      <c r="A62" s="4" t="s">
        <v>0</v>
      </c>
      <c r="B62" s="7">
        <v>43950</v>
      </c>
      <c r="C62" s="1">
        <v>1051800</v>
      </c>
      <c r="D62" s="1">
        <f t="shared" si="15"/>
        <v>26438</v>
      </c>
      <c r="E62" s="1">
        <v>64033</v>
      </c>
      <c r="F62" s="1">
        <v>120720</v>
      </c>
      <c r="G62" s="4">
        <f t="shared" si="0"/>
        <v>867047</v>
      </c>
      <c r="H62" s="4">
        <f t="shared" si="16"/>
        <v>19240</v>
      </c>
      <c r="I62" s="1">
        <v>2961</v>
      </c>
      <c r="J62" s="4">
        <f t="shared" si="20"/>
        <v>0.1538981288981289</v>
      </c>
      <c r="K62" s="4">
        <f t="shared" si="1"/>
        <v>8.2775348270784175</v>
      </c>
      <c r="L62" s="4">
        <f t="shared" si="2"/>
        <v>12.334176888635056</v>
      </c>
      <c r="M62" s="4">
        <f t="shared" si="3"/>
        <v>6.0879444761361479E-2</v>
      </c>
      <c r="N62" s="4">
        <f t="shared" si="4"/>
        <v>0.34658706489204505</v>
      </c>
      <c r="O62" s="1">
        <v>332865687</v>
      </c>
      <c r="P62" s="4">
        <f t="shared" si="5"/>
        <v>2.6047953690102039E-3</v>
      </c>
      <c r="Q62" s="4">
        <f t="shared" si="6"/>
        <v>2.4716657391175155E-3</v>
      </c>
      <c r="R62" s="4">
        <f t="shared" si="17"/>
        <v>6.934563669820374E-3</v>
      </c>
      <c r="S62" s="4">
        <f t="shared" si="7"/>
        <v>0.98798897522205198</v>
      </c>
      <c r="T62" s="4">
        <f t="shared" si="8"/>
        <v>0.37033701861354501</v>
      </c>
      <c r="U62" s="4">
        <f t="shared" si="9"/>
        <v>2.6452644186681784</v>
      </c>
      <c r="V62" s="4">
        <v>0.37033701861354501</v>
      </c>
      <c r="W62" s="4">
        <f t="shared" si="10"/>
        <v>2.6452644186681784</v>
      </c>
      <c r="X62" s="3">
        <f t="shared" si="18"/>
        <v>2414</v>
      </c>
      <c r="Y62" s="1">
        <f t="shared" si="11"/>
        <v>5.6159835378416144E-2</v>
      </c>
      <c r="Z62" s="1">
        <f t="shared" si="12"/>
        <v>5.3980969689898149E-2</v>
      </c>
      <c r="AA62" s="4">
        <f t="shared" si="13"/>
        <v>0.47603391398186728</v>
      </c>
      <c r="AB62" s="4">
        <f t="shared" si="14"/>
        <v>0.73530307645446236</v>
      </c>
      <c r="AC62" s="5">
        <f t="shared" si="19"/>
        <v>6.1680048726315009E-2</v>
      </c>
      <c r="AD62" s="4"/>
      <c r="AE62" s="4"/>
      <c r="AF62" s="4"/>
      <c r="AG62" s="4"/>
      <c r="AI62" s="6">
        <v>43950</v>
      </c>
      <c r="AJ62" s="1">
        <v>2221895</v>
      </c>
      <c r="AK62" s="1">
        <v>1043106</v>
      </c>
      <c r="AL62" s="1">
        <v>6409374</v>
      </c>
      <c r="AM62" s="1">
        <v>2.1300759459999998</v>
      </c>
      <c r="AN62" s="1">
        <v>0.16274693900000001</v>
      </c>
      <c r="AO62" s="1">
        <v>6.144508804</v>
      </c>
    </row>
    <row r="63" spans="1:41" ht="16.2" x14ac:dyDescent="0.3">
      <c r="A63" s="4" t="s">
        <v>0</v>
      </c>
      <c r="B63" s="7">
        <v>43951</v>
      </c>
      <c r="C63" s="11">
        <v>1081020</v>
      </c>
      <c r="D63" s="1">
        <f t="shared" si="15"/>
        <v>29220</v>
      </c>
      <c r="E63" s="11">
        <v>66230</v>
      </c>
      <c r="F63" s="11">
        <v>153947</v>
      </c>
      <c r="G63" s="4">
        <f t="shared" si="0"/>
        <v>860843</v>
      </c>
      <c r="H63" s="4">
        <f t="shared" si="16"/>
        <v>-6204</v>
      </c>
      <c r="I63" s="1">
        <v>2376</v>
      </c>
      <c r="J63" s="4">
        <f t="shared" si="20"/>
        <v>-0.38297872340425532</v>
      </c>
      <c r="K63" s="4">
        <f t="shared" si="1"/>
        <v>6.4803177935974308</v>
      </c>
      <c r="L63" s="4">
        <f t="shared" si="2"/>
        <v>9.042994356936731</v>
      </c>
      <c r="M63" s="4">
        <f t="shared" si="3"/>
        <v>6.1266211540952062E-2</v>
      </c>
      <c r="N63" s="4">
        <f t="shared" si="4"/>
        <v>0.30080344450146929</v>
      </c>
      <c r="O63" s="1">
        <v>332865687</v>
      </c>
      <c r="P63" s="4">
        <f t="shared" si="5"/>
        <v>2.5861572208252274E-3</v>
      </c>
      <c r="Q63" s="4">
        <f t="shared" si="6"/>
        <v>3.0786982258102173E-3</v>
      </c>
      <c r="R63" s="4">
        <f t="shared" si="17"/>
        <v>7.2992350214818027E-3</v>
      </c>
      <c r="S63" s="4">
        <f t="shared" si="7"/>
        <v>0.9870359095318828</v>
      </c>
      <c r="T63" s="4">
        <f t="shared" si="8"/>
        <v>0.12271268561661661</v>
      </c>
      <c r="U63" s="4">
        <f t="shared" si="9"/>
        <v>0.87651918297583287</v>
      </c>
      <c r="V63" s="4">
        <v>0.12271268561661661</v>
      </c>
      <c r="W63" s="4">
        <f t="shared" si="10"/>
        <v>0.87651918297583287</v>
      </c>
      <c r="X63" s="3">
        <f t="shared" si="18"/>
        <v>2197</v>
      </c>
      <c r="Y63" s="1">
        <f t="shared" si="11"/>
        <v>1.8608791119161607E-2</v>
      </c>
      <c r="Z63" s="1">
        <f t="shared" si="12"/>
        <v>1.6343238420521176E-2</v>
      </c>
      <c r="AA63" s="4">
        <f t="shared" si="13"/>
        <v>0.48023732656271512</v>
      </c>
      <c r="AB63" s="4">
        <f t="shared" si="14"/>
        <v>0.6692049954310082</v>
      </c>
      <c r="AC63" s="5">
        <f t="shared" si="19"/>
        <v>0</v>
      </c>
      <c r="AD63" s="4"/>
      <c r="AE63" s="4"/>
      <c r="AF63" s="4"/>
      <c r="AG63" s="4"/>
      <c r="AI63" s="6">
        <v>43951</v>
      </c>
      <c r="AJ63" s="1">
        <v>2303573</v>
      </c>
      <c r="AK63" s="1">
        <v>1073152</v>
      </c>
      <c r="AL63" s="1">
        <v>6684935</v>
      </c>
      <c r="AM63" s="1">
        <v>2.1465486720000002</v>
      </c>
      <c r="AN63" s="1">
        <v>0.16053290000000001</v>
      </c>
      <c r="AO63" s="1">
        <v>6.2292527059999996</v>
      </c>
    </row>
    <row r="64" spans="1:41" ht="16.2" x14ac:dyDescent="0.3">
      <c r="A64" s="4" t="s">
        <v>0</v>
      </c>
      <c r="B64" s="7">
        <v>43952</v>
      </c>
      <c r="C64" s="1">
        <v>1115946</v>
      </c>
      <c r="D64" s="1">
        <f t="shared" si="15"/>
        <v>34926</v>
      </c>
      <c r="E64" s="1">
        <v>68135</v>
      </c>
      <c r="F64" s="1">
        <v>164015</v>
      </c>
      <c r="G64" s="4">
        <f t="shared" si="0"/>
        <v>883796</v>
      </c>
      <c r="H64" s="4">
        <f t="shared" si="16"/>
        <v>22953</v>
      </c>
      <c r="I64" s="1">
        <v>9878</v>
      </c>
      <c r="J64" s="4">
        <f t="shared" si="20"/>
        <v>0.43035768744826386</v>
      </c>
      <c r="K64" s="4">
        <f t="shared" si="1"/>
        <v>6.2463588649544342</v>
      </c>
      <c r="L64" s="4">
        <f t="shared" si="2"/>
        <v>8.6304089872449694</v>
      </c>
      <c r="M64" s="4">
        <f t="shared" si="3"/>
        <v>6.1055821697465651E-2</v>
      </c>
      <c r="N64" s="4">
        <f t="shared" si="4"/>
        <v>0.29349558475123844</v>
      </c>
      <c r="O64" s="1">
        <v>332865687</v>
      </c>
      <c r="P64" s="4">
        <f t="shared" si="5"/>
        <v>2.6551129615231261E-3</v>
      </c>
      <c r="Q64" s="4">
        <f t="shared" si="6"/>
        <v>2.9609205623614123E-3</v>
      </c>
      <c r="R64" s="4">
        <f t="shared" si="17"/>
        <v>7.6612970323973349E-3</v>
      </c>
      <c r="S64" s="4">
        <f t="shared" si="7"/>
        <v>0.98672266944371811</v>
      </c>
      <c r="T64" s="4">
        <f t="shared" si="8"/>
        <v>0.20804299591385655</v>
      </c>
      <c r="U64" s="4">
        <f t="shared" si="9"/>
        <v>1.4860213993846896</v>
      </c>
      <c r="V64" s="4">
        <v>0.20804299591385655</v>
      </c>
      <c r="W64" s="4">
        <f t="shared" si="10"/>
        <v>1.4860213993846896</v>
      </c>
      <c r="X64" s="3">
        <f t="shared" si="18"/>
        <v>1905</v>
      </c>
      <c r="Y64" s="1">
        <f t="shared" si="11"/>
        <v>3.1548724040322981E-2</v>
      </c>
      <c r="Z64" s="1">
        <f t="shared" si="12"/>
        <v>2.9313043323094732E-2</v>
      </c>
      <c r="AA64" s="4">
        <f t="shared" si="13"/>
        <v>0.47795079276079566</v>
      </c>
      <c r="AB64" s="4">
        <f t="shared" si="14"/>
        <v>0.58026195552848003</v>
      </c>
      <c r="AC64" s="5">
        <f t="shared" si="19"/>
        <v>9.3441595101616121E-2</v>
      </c>
      <c r="AD64" s="4"/>
      <c r="AE64" s="4"/>
      <c r="AF64" s="4"/>
      <c r="AG64" s="4"/>
      <c r="AI64" s="6">
        <v>43952</v>
      </c>
      <c r="AJ64" s="1">
        <v>2408131</v>
      </c>
      <c r="AK64" s="1">
        <v>1105960</v>
      </c>
      <c r="AL64" s="1">
        <v>6970758</v>
      </c>
      <c r="AM64" s="1">
        <v>2.1774123840000001</v>
      </c>
      <c r="AN64" s="1">
        <v>0.15865706399999999</v>
      </c>
      <c r="AO64" s="1">
        <v>6.302902456</v>
      </c>
    </row>
    <row r="65" spans="1:41" ht="16.2" x14ac:dyDescent="0.3">
      <c r="A65" s="4" t="s">
        <v>0</v>
      </c>
      <c r="B65" s="7">
        <v>43953</v>
      </c>
      <c r="C65" s="1">
        <v>1143296</v>
      </c>
      <c r="D65" s="1">
        <f t="shared" si="15"/>
        <v>27350</v>
      </c>
      <c r="E65" s="1">
        <v>69867</v>
      </c>
      <c r="F65" s="1">
        <v>175382</v>
      </c>
      <c r="G65" s="4">
        <f t="shared" si="0"/>
        <v>898047</v>
      </c>
      <c r="H65" s="4">
        <f t="shared" si="16"/>
        <v>14251</v>
      </c>
      <c r="I65" s="1">
        <v>1986</v>
      </c>
      <c r="J65" s="4">
        <f t="shared" si="20"/>
        <v>0.1393586414988422</v>
      </c>
      <c r="K65" s="4">
        <f t="shared" si="1"/>
        <v>5.943189613111481</v>
      </c>
      <c r="L65" s="4">
        <f t="shared" si="2"/>
        <v>8.1158231812988877</v>
      </c>
      <c r="M65" s="4">
        <f t="shared" si="3"/>
        <v>6.1110158699059558E-2</v>
      </c>
      <c r="N65" s="4">
        <f t="shared" si="4"/>
        <v>0.28488189554289722</v>
      </c>
      <c r="O65" s="1">
        <v>332865687</v>
      </c>
      <c r="P65" s="4">
        <f t="shared" si="5"/>
        <v>2.6979260256404861E-3</v>
      </c>
      <c r="Q65" s="4">
        <f t="shared" si="6"/>
        <v>3.0914352379183929E-3</v>
      </c>
      <c r="R65" s="4">
        <f t="shared" si="17"/>
        <v>8.0330128470105719E-3</v>
      </c>
      <c r="S65" s="4">
        <f t="shared" si="7"/>
        <v>0.98617762588943059</v>
      </c>
      <c r="T65" s="4">
        <f t="shared" si="8"/>
        <v>0.16192084193747797</v>
      </c>
      <c r="U65" s="4">
        <f t="shared" si="9"/>
        <v>1.1565774424105568</v>
      </c>
      <c r="V65" s="4">
        <v>0.16192084193747797</v>
      </c>
      <c r="W65" s="4">
        <f t="shared" si="10"/>
        <v>1.1565774424105568</v>
      </c>
      <c r="X65" s="3">
        <f t="shared" si="18"/>
        <v>1732</v>
      </c>
      <c r="Y65" s="1">
        <f t="shared" si="11"/>
        <v>2.4554520262616578E-2</v>
      </c>
      <c r="Z65" s="1">
        <f t="shared" si="12"/>
        <v>2.2302693346910055E-2</v>
      </c>
      <c r="AA65" s="4">
        <f t="shared" si="13"/>
        <v>0.47854133168026325</v>
      </c>
      <c r="AB65" s="4">
        <f t="shared" si="14"/>
        <v>0.52756625038074934</v>
      </c>
      <c r="AC65" s="5">
        <f t="shared" si="19"/>
        <v>6.0009653946957779E-2</v>
      </c>
      <c r="AD65" s="4"/>
      <c r="AE65" s="4"/>
      <c r="AF65" s="4"/>
      <c r="AG65" s="4"/>
      <c r="AI65" s="6">
        <v>43953</v>
      </c>
      <c r="AJ65" s="1">
        <v>2487236</v>
      </c>
      <c r="AK65" s="1">
        <v>1135156</v>
      </c>
      <c r="AL65" s="1">
        <v>7242997</v>
      </c>
      <c r="AM65" s="1">
        <v>2.1910962020000002</v>
      </c>
      <c r="AN65" s="1">
        <v>0.15672462700000001</v>
      </c>
      <c r="AO65" s="1">
        <v>6.3806181710000001</v>
      </c>
    </row>
    <row r="66" spans="1:41" ht="16.2" x14ac:dyDescent="0.3">
      <c r="A66" s="4" t="s">
        <v>0</v>
      </c>
      <c r="B66" s="7">
        <v>43954</v>
      </c>
      <c r="C66" s="1">
        <v>1167593</v>
      </c>
      <c r="D66" s="1">
        <f t="shared" si="15"/>
        <v>24297</v>
      </c>
      <c r="E66" s="1">
        <v>71056</v>
      </c>
      <c r="F66" s="1">
        <v>180152</v>
      </c>
      <c r="G66" s="4">
        <f t="shared" ref="G66:G129" si="21">C66-E66-F66</f>
        <v>916385</v>
      </c>
      <c r="H66" s="4">
        <f t="shared" si="16"/>
        <v>18338</v>
      </c>
      <c r="I66" s="1">
        <v>1854</v>
      </c>
      <c r="J66" s="4">
        <f t="shared" si="20"/>
        <v>0.10110153779038063</v>
      </c>
      <c r="K66" s="4">
        <f t="shared" ref="K66:K129" si="22">(C66/(F66*(1-M66)))-1</f>
        <v>5.9011360122322687</v>
      </c>
      <c r="L66" s="4">
        <f t="shared" ref="L66:L129" si="23">(C66/(F66*(1-N66)))-1</f>
        <v>8.0374680028772172</v>
      </c>
      <c r="M66" s="4">
        <f t="shared" ref="M66:M129" si="24">E66/C66</f>
        <v>6.0856822540046061E-2</v>
      </c>
      <c r="N66" s="4">
        <f t="shared" ref="N66:N129" si="25">E66/(E66+F66)</f>
        <v>0.28285723384605588</v>
      </c>
      <c r="O66" s="1">
        <v>332865687</v>
      </c>
      <c r="P66" s="4">
        <f t="shared" ref="P66:P129" si="26">G66/O66</f>
        <v>2.7530173153593931E-3</v>
      </c>
      <c r="Q66" s="4">
        <f t="shared" ref="Q66:Q129" si="27">(P67+($AD$2-1)*P66)*(1/$AE$2)</f>
        <v>3.0894464477671259E-3</v>
      </c>
      <c r="R66" s="4">
        <f t="shared" si="17"/>
        <v>8.4107224906002399E-3</v>
      </c>
      <c r="S66" s="4">
        <f t="shared" ref="S66:S129" si="28">1-P66-Q66-R66</f>
        <v>0.98574681374627326</v>
      </c>
      <c r="T66" s="4">
        <f t="shared" ref="T66:T129" si="29">(Q67-Q66+$AE$2*Q66)/(S66*P66)</f>
        <v>0.20833371165171977</v>
      </c>
      <c r="U66" s="4">
        <f t="shared" ref="U66:U129" si="30">T66/$AD$2</f>
        <v>1.4880979403694268</v>
      </c>
      <c r="V66" s="4">
        <v>0.20833371165171977</v>
      </c>
      <c r="W66" s="4">
        <f t="shared" ref="W66:W129" si="31">V66/$AD$2</f>
        <v>1.4880979403694268</v>
      </c>
      <c r="X66" s="3">
        <f t="shared" si="18"/>
        <v>1189</v>
      </c>
      <c r="Y66" s="1">
        <f t="shared" ref="Y66:Y129" si="32">(T66-$AG$2)/$AH$3</f>
        <v>3.1592809689771247E-2</v>
      </c>
      <c r="Z66" s="1">
        <f t="shared" ref="Z66:Z129" si="33">(V66-$AG$4)/$AH$5</f>
        <v>2.9357230744763062E-2</v>
      </c>
      <c r="AA66" s="4">
        <f t="shared" ref="AA66:AA129" si="34">(M66-$AG$8)/$AH$9</f>
        <v>0.47578805385451967</v>
      </c>
      <c r="AB66" s="4">
        <f t="shared" ref="AB66:AB129" si="35">(X66-$AG$11)/$AH$12</f>
        <v>0.36216874809625343</v>
      </c>
      <c r="AC66" s="5">
        <f t="shared" si="19"/>
        <v>5.5614418781302785E-2</v>
      </c>
      <c r="AD66" s="4"/>
      <c r="AE66" s="4"/>
      <c r="AF66" s="4"/>
      <c r="AG66" s="4"/>
      <c r="AI66" s="6">
        <v>43954</v>
      </c>
      <c r="AJ66" s="1">
        <v>2582879</v>
      </c>
      <c r="AK66" s="1">
        <v>1160945</v>
      </c>
      <c r="AL66" s="1">
        <v>7483965</v>
      </c>
      <c r="AM66" s="1">
        <v>2.2248073769999999</v>
      </c>
      <c r="AN66" s="1">
        <v>0.15512432200000001</v>
      </c>
      <c r="AO66" s="1">
        <v>6.4464423379999998</v>
      </c>
    </row>
    <row r="67" spans="1:41" ht="16.2" x14ac:dyDescent="0.3">
      <c r="A67" s="4" t="s">
        <v>0</v>
      </c>
      <c r="B67" s="7">
        <v>43955</v>
      </c>
      <c r="C67" s="1">
        <v>1191678</v>
      </c>
      <c r="D67" s="1">
        <f t="shared" ref="D67:D130" si="36">C67-C66</f>
        <v>24085</v>
      </c>
      <c r="E67" s="1">
        <v>72435</v>
      </c>
      <c r="F67" s="1">
        <v>187180</v>
      </c>
      <c r="G67" s="4">
        <f t="shared" si="21"/>
        <v>932063</v>
      </c>
      <c r="H67" s="4">
        <f t="shared" ref="H67:H130" si="37">G67-G66</f>
        <v>15678</v>
      </c>
      <c r="I67" s="1">
        <v>1772</v>
      </c>
      <c r="J67" s="4">
        <f t="shared" si="20"/>
        <v>0.11302462048730705</v>
      </c>
      <c r="K67" s="4">
        <f t="shared" si="22"/>
        <v>5.7785064506182549</v>
      </c>
      <c r="L67" s="4">
        <f t="shared" si="23"/>
        <v>7.8301853011959075</v>
      </c>
      <c r="M67" s="4">
        <f t="shared" si="24"/>
        <v>6.0784037298666251E-2</v>
      </c>
      <c r="N67" s="4">
        <f t="shared" si="25"/>
        <v>0.27900930223600329</v>
      </c>
      <c r="O67" s="1">
        <v>332865687</v>
      </c>
      <c r="P67" s="4">
        <f t="shared" si="26"/>
        <v>2.8001173938964757E-3</v>
      </c>
      <c r="Q67" s="4">
        <f t="shared" si="27"/>
        <v>3.222295398169327E-3</v>
      </c>
      <c r="R67" s="4">
        <f t="shared" ref="R67:R130" si="38">$AD$2*P66+R66</f>
        <v>8.7961449147505553E-3</v>
      </c>
      <c r="S67" s="4">
        <f t="shared" si="28"/>
        <v>0.98518144229318361</v>
      </c>
      <c r="T67" s="4">
        <f t="shared" si="29"/>
        <v>0.20405368408456728</v>
      </c>
      <c r="U67" s="4">
        <f t="shared" si="30"/>
        <v>1.4575263148897661</v>
      </c>
      <c r="V67" s="4">
        <v>0.20405368408456728</v>
      </c>
      <c r="W67" s="4">
        <f t="shared" si="31"/>
        <v>1.4575263148897661</v>
      </c>
      <c r="X67" s="3">
        <f t="shared" ref="X67:X130" si="39">E67-E66</f>
        <v>1379</v>
      </c>
      <c r="Y67" s="1">
        <f t="shared" si="32"/>
        <v>3.0943764005690731E-2</v>
      </c>
      <c r="Z67" s="1">
        <f t="shared" si="33"/>
        <v>2.8706686731384504E-2</v>
      </c>
      <c r="AA67" s="4">
        <f t="shared" si="34"/>
        <v>0.47499701797589583</v>
      </c>
      <c r="AB67" s="4">
        <f t="shared" si="35"/>
        <v>0.42004264392324092</v>
      </c>
      <c r="AC67" s="5">
        <f t="shared" si="19"/>
        <v>5.6984223269167161E-2</v>
      </c>
      <c r="AD67" s="4"/>
      <c r="AE67" s="4"/>
      <c r="AF67" s="4"/>
      <c r="AG67" s="4"/>
      <c r="AI67" s="6">
        <v>43955</v>
      </c>
      <c r="AJ67" s="1">
        <v>2672124</v>
      </c>
      <c r="AK67" s="1">
        <v>1183140</v>
      </c>
      <c r="AL67" s="1">
        <v>7720150</v>
      </c>
      <c r="AM67" s="1">
        <v>2.258501952</v>
      </c>
      <c r="AN67" s="1">
        <v>0.15325349899999999</v>
      </c>
      <c r="AO67" s="1">
        <v>6.5251365010000004</v>
      </c>
    </row>
    <row r="68" spans="1:41" ht="16.2" x14ac:dyDescent="0.3">
      <c r="A68" s="4" t="s">
        <v>0</v>
      </c>
      <c r="B68" s="7">
        <v>43956</v>
      </c>
      <c r="C68" s="1">
        <v>1216209</v>
      </c>
      <c r="D68" s="1">
        <f t="shared" si="36"/>
        <v>24531</v>
      </c>
      <c r="E68" s="1">
        <v>74681</v>
      </c>
      <c r="F68" s="1">
        <v>189791</v>
      </c>
      <c r="G68" s="4">
        <f t="shared" si="21"/>
        <v>951737</v>
      </c>
      <c r="H68" s="4">
        <f t="shared" si="37"/>
        <v>19674</v>
      </c>
      <c r="I68" s="1">
        <v>1936</v>
      </c>
      <c r="J68" s="4">
        <f t="shared" si="20"/>
        <v>9.840398495476263E-2</v>
      </c>
      <c r="K68" s="4">
        <f t="shared" si="22"/>
        <v>5.8273826337921681</v>
      </c>
      <c r="L68" s="4">
        <f t="shared" si="23"/>
        <v>7.9296962067223777</v>
      </c>
      <c r="M68" s="4">
        <f t="shared" si="24"/>
        <v>6.1404742112580978E-2</v>
      </c>
      <c r="N68" s="4">
        <f t="shared" si="25"/>
        <v>0.2823777186242778</v>
      </c>
      <c r="O68" s="1">
        <v>332865687</v>
      </c>
      <c r="P68" s="4">
        <f t="shared" si="26"/>
        <v>2.8592223144946749E-3</v>
      </c>
      <c r="Q68" s="4">
        <f t="shared" si="27"/>
        <v>3.3340813699258985E-3</v>
      </c>
      <c r="R68" s="4">
        <f t="shared" si="38"/>
        <v>9.188161349896062E-3</v>
      </c>
      <c r="S68" s="4">
        <f t="shared" si="28"/>
        <v>0.98461853496568341</v>
      </c>
      <c r="T68" s="4">
        <f t="shared" si="29"/>
        <v>0.17593195691274388</v>
      </c>
      <c r="U68" s="4">
        <f t="shared" si="30"/>
        <v>1.2566568350910277</v>
      </c>
      <c r="V68" s="4">
        <v>0.17593195691274388</v>
      </c>
      <c r="W68" s="4">
        <f t="shared" si="31"/>
        <v>1.2566568350910277</v>
      </c>
      <c r="X68" s="3">
        <f t="shared" si="39"/>
        <v>2246</v>
      </c>
      <c r="Y68" s="1">
        <f t="shared" si="32"/>
        <v>2.6679238751264624E-2</v>
      </c>
      <c r="Z68" s="1">
        <f t="shared" si="33"/>
        <v>2.4432316772205431E-2</v>
      </c>
      <c r="AA68" s="4">
        <f t="shared" si="34"/>
        <v>0.48174288799752446</v>
      </c>
      <c r="AB68" s="4">
        <f t="shared" si="35"/>
        <v>0.6841303685653366</v>
      </c>
      <c r="AC68" s="5">
        <f t="shared" si="19"/>
        <v>5.5304505642695331E-2</v>
      </c>
      <c r="AD68" s="4"/>
      <c r="AE68" s="4"/>
      <c r="AF68" s="4"/>
      <c r="AG68" s="4"/>
      <c r="AI68" s="6">
        <v>43956</v>
      </c>
      <c r="AJ68" s="1">
        <v>2777003</v>
      </c>
      <c r="AK68" s="1">
        <v>1205484</v>
      </c>
      <c r="AL68" s="1">
        <v>7998599</v>
      </c>
      <c r="AM68" s="1">
        <v>2.3036415250000002</v>
      </c>
      <c r="AN68" s="1">
        <v>0.15071189300000001</v>
      </c>
      <c r="AO68" s="1">
        <v>6.6351764099999997</v>
      </c>
    </row>
    <row r="69" spans="1:41" ht="16.2" x14ac:dyDescent="0.3">
      <c r="A69" s="4" t="s">
        <v>0</v>
      </c>
      <c r="B69" s="7">
        <v>43957</v>
      </c>
      <c r="C69" s="1">
        <v>1240768</v>
      </c>
      <c r="D69" s="1">
        <f t="shared" si="36"/>
        <v>24559</v>
      </c>
      <c r="E69" s="1">
        <v>76992</v>
      </c>
      <c r="F69" s="1">
        <v>189910</v>
      </c>
      <c r="G69" s="4">
        <f t="shared" si="21"/>
        <v>973866</v>
      </c>
      <c r="H69" s="4">
        <f t="shared" si="37"/>
        <v>22129</v>
      </c>
      <c r="I69" s="1">
        <v>2159</v>
      </c>
      <c r="J69" s="4">
        <f t="shared" si="20"/>
        <v>9.756428216367663E-2</v>
      </c>
      <c r="K69" s="4">
        <f t="shared" si="22"/>
        <v>5.9656867171410974</v>
      </c>
      <c r="L69" s="4">
        <f t="shared" si="23"/>
        <v>8.1821999334599695</v>
      </c>
      <c r="M69" s="4">
        <f t="shared" si="24"/>
        <v>6.2051890442048799E-2</v>
      </c>
      <c r="N69" s="4">
        <f t="shared" si="25"/>
        <v>0.28846542925867924</v>
      </c>
      <c r="O69" s="1">
        <v>332865687</v>
      </c>
      <c r="P69" s="4">
        <f t="shared" si="26"/>
        <v>2.9257025822550463E-3</v>
      </c>
      <c r="Q69" s="4">
        <f t="shared" si="27"/>
        <v>3.3626012387049393E-3</v>
      </c>
      <c r="R69" s="4">
        <f t="shared" si="38"/>
        <v>9.5884524739253164E-3</v>
      </c>
      <c r="S69" s="4">
        <f t="shared" si="28"/>
        <v>0.98412324370511473</v>
      </c>
      <c r="T69" s="4">
        <f t="shared" si="29"/>
        <v>0.19041753009562204</v>
      </c>
      <c r="U69" s="4">
        <f t="shared" si="30"/>
        <v>1.3601252149687286</v>
      </c>
      <c r="V69" s="4">
        <v>0.19041753009562204</v>
      </c>
      <c r="W69" s="4">
        <f t="shared" si="31"/>
        <v>1.3601252149687286</v>
      </c>
      <c r="X69" s="3">
        <f t="shared" si="39"/>
        <v>2311</v>
      </c>
      <c r="Y69" s="1">
        <f t="shared" si="32"/>
        <v>2.8875906554980325E-2</v>
      </c>
      <c r="Z69" s="1">
        <f t="shared" si="33"/>
        <v>2.6634055608375562E-2</v>
      </c>
      <c r="AA69" s="4">
        <f t="shared" si="34"/>
        <v>0.48877614828073501</v>
      </c>
      <c r="AB69" s="4">
        <f t="shared" si="35"/>
        <v>0.70392933292720072</v>
      </c>
      <c r="AC69" s="5">
        <f t="shared" si="19"/>
        <v>5.5208034899269356E-2</v>
      </c>
      <c r="AD69" s="4"/>
      <c r="AE69" s="4"/>
      <c r="AF69" s="4"/>
      <c r="AG69" s="4"/>
      <c r="AI69" s="6">
        <v>43957</v>
      </c>
      <c r="AJ69" s="1">
        <v>2866079</v>
      </c>
      <c r="AK69" s="1">
        <v>1230740</v>
      </c>
      <c r="AL69" s="1">
        <v>8282815</v>
      </c>
      <c r="AM69" s="1">
        <v>2.328744495</v>
      </c>
      <c r="AN69" s="1">
        <v>0.14858958</v>
      </c>
      <c r="AO69" s="1">
        <v>6.7299470240000003</v>
      </c>
    </row>
    <row r="70" spans="1:41" ht="16.2" x14ac:dyDescent="0.3">
      <c r="A70" s="4" t="s">
        <v>0</v>
      </c>
      <c r="B70" s="7">
        <v>43958</v>
      </c>
      <c r="C70" s="1">
        <v>1268180</v>
      </c>
      <c r="D70" s="1">
        <f t="shared" si="36"/>
        <v>27412</v>
      </c>
      <c r="E70" s="1">
        <v>78918</v>
      </c>
      <c r="F70" s="1">
        <v>195036</v>
      </c>
      <c r="G70" s="4">
        <f t="shared" si="21"/>
        <v>994226</v>
      </c>
      <c r="H70" s="4">
        <f t="shared" si="37"/>
        <v>20360</v>
      </c>
      <c r="I70" s="1">
        <v>4176</v>
      </c>
      <c r="J70" s="4">
        <f t="shared" si="20"/>
        <v>0.20510805500982318</v>
      </c>
      <c r="K70" s="4">
        <f t="shared" si="22"/>
        <v>5.9337707081313988</v>
      </c>
      <c r="L70" s="4">
        <f t="shared" si="23"/>
        <v>8.1333264951799205</v>
      </c>
      <c r="M70" s="4">
        <f t="shared" si="24"/>
        <v>6.2229336529514741E-2</v>
      </c>
      <c r="N70" s="4">
        <f t="shared" si="25"/>
        <v>0.288070259970652</v>
      </c>
      <c r="O70" s="1">
        <v>332865687</v>
      </c>
      <c r="P70" s="4">
        <f t="shared" si="26"/>
        <v>2.9868683941580315E-3</v>
      </c>
      <c r="Q70" s="4">
        <f t="shared" si="27"/>
        <v>3.4400971035331907E-3</v>
      </c>
      <c r="R70" s="4">
        <f t="shared" si="38"/>
        <v>9.9980508354410233E-3</v>
      </c>
      <c r="S70" s="4">
        <f t="shared" si="28"/>
        <v>0.98357498366686769</v>
      </c>
      <c r="T70" s="4">
        <f t="shared" si="29"/>
        <v>0.10523842023221834</v>
      </c>
      <c r="U70" s="4">
        <f t="shared" si="30"/>
        <v>0.75170300165870241</v>
      </c>
      <c r="V70" s="4">
        <v>0.10523842023221834</v>
      </c>
      <c r="W70" s="4">
        <f t="shared" si="31"/>
        <v>0.75170300165870241</v>
      </c>
      <c r="X70" s="3">
        <f t="shared" si="39"/>
        <v>1926</v>
      </c>
      <c r="Y70" s="1">
        <f t="shared" si="32"/>
        <v>1.5958902455531613E-2</v>
      </c>
      <c r="Z70" s="1">
        <f t="shared" si="33"/>
        <v>1.3687232458958764E-2</v>
      </c>
      <c r="AA70" s="4">
        <f t="shared" si="34"/>
        <v>0.49070464668296621</v>
      </c>
      <c r="AB70" s="4">
        <f t="shared" si="35"/>
        <v>0.58665854401462081</v>
      </c>
      <c r="AC70" s="5">
        <f t="shared" ref="AC70:AC133" si="40">(J70-$AG$14)/$AH$15</f>
        <v>6.7563391851082968E-2</v>
      </c>
      <c r="AD70" s="4"/>
      <c r="AE70" s="4"/>
      <c r="AF70" s="4"/>
      <c r="AG70" s="4"/>
      <c r="AI70" s="6">
        <v>43958</v>
      </c>
      <c r="AJ70" s="1">
        <v>2960022</v>
      </c>
      <c r="AK70" s="1">
        <v>1257969</v>
      </c>
      <c r="AL70" s="1">
        <v>8612823</v>
      </c>
      <c r="AM70" s="1">
        <v>2.3530166480000001</v>
      </c>
      <c r="AN70" s="1">
        <v>0.14605768599999999</v>
      </c>
      <c r="AO70" s="1">
        <v>6.8466098930000001</v>
      </c>
    </row>
    <row r="71" spans="1:41" ht="16.2" x14ac:dyDescent="0.3">
      <c r="A71" s="4" t="s">
        <v>0</v>
      </c>
      <c r="B71" s="7">
        <v>43959</v>
      </c>
      <c r="C71" s="1">
        <v>1295019</v>
      </c>
      <c r="D71" s="1">
        <f t="shared" si="36"/>
        <v>26839</v>
      </c>
      <c r="E71" s="1">
        <v>80679</v>
      </c>
      <c r="F71" s="1">
        <v>198993</v>
      </c>
      <c r="G71" s="4">
        <f t="shared" si="21"/>
        <v>1015347</v>
      </c>
      <c r="H71" s="4">
        <f t="shared" si="37"/>
        <v>21121</v>
      </c>
      <c r="I71" s="1">
        <v>6240</v>
      </c>
      <c r="J71" s="4">
        <f t="shared" si="20"/>
        <v>0.29544055679181858</v>
      </c>
      <c r="K71" s="4">
        <f t="shared" si="22"/>
        <v>5.9402350661535674</v>
      </c>
      <c r="L71" s="4">
        <f t="shared" si="23"/>
        <v>8.1463860799334782</v>
      </c>
      <c r="M71" s="4">
        <f t="shared" si="24"/>
        <v>6.2299472054077973E-2</v>
      </c>
      <c r="N71" s="4">
        <f t="shared" si="25"/>
        <v>0.28847721616751049</v>
      </c>
      <c r="O71" s="1">
        <v>332865687</v>
      </c>
      <c r="P71" s="4">
        <f t="shared" si="26"/>
        <v>3.0503204134705538E-3</v>
      </c>
      <c r="Q71" s="4">
        <f t="shared" si="27"/>
        <v>3.2676538905100686E-3</v>
      </c>
      <c r="R71" s="4">
        <f t="shared" si="38"/>
        <v>1.0416212410623148E-2</v>
      </c>
      <c r="S71" s="4">
        <f t="shared" si="28"/>
        <v>0.9832658132853962</v>
      </c>
      <c r="T71" s="4">
        <f t="shared" si="29"/>
        <v>0.19220628262103701</v>
      </c>
      <c r="U71" s="4">
        <f t="shared" si="30"/>
        <v>1.3729020187216927</v>
      </c>
      <c r="V71" s="4">
        <v>0.19220628262103701</v>
      </c>
      <c r="W71" s="4">
        <f t="shared" si="31"/>
        <v>1.3729020187216927</v>
      </c>
      <c r="X71" s="3">
        <f t="shared" si="39"/>
        <v>1761</v>
      </c>
      <c r="Y71" s="1">
        <f t="shared" si="32"/>
        <v>2.9147162309363494E-2</v>
      </c>
      <c r="Z71" s="1">
        <f t="shared" si="33"/>
        <v>2.6905937559733802E-2</v>
      </c>
      <c r="AA71" s="4">
        <f t="shared" si="34"/>
        <v>0.49146688522533932</v>
      </c>
      <c r="AB71" s="4">
        <f t="shared" si="35"/>
        <v>0.53639963448065797</v>
      </c>
      <c r="AC71" s="5">
        <f t="shared" si="40"/>
        <v>7.7941401421786655E-2</v>
      </c>
      <c r="AD71" s="4"/>
      <c r="AE71" s="4"/>
      <c r="AF71" s="4"/>
      <c r="AG71" s="4"/>
      <c r="AI71" s="6">
        <v>43959</v>
      </c>
      <c r="AJ71" s="1">
        <v>3064985</v>
      </c>
      <c r="AK71" s="1">
        <v>1285166</v>
      </c>
      <c r="AL71" s="1">
        <v>8925409</v>
      </c>
      <c r="AM71" s="1">
        <v>2.3848942470000001</v>
      </c>
      <c r="AN71" s="1">
        <v>0.143989592</v>
      </c>
      <c r="AO71" s="1">
        <v>6.9449464120000002</v>
      </c>
    </row>
    <row r="72" spans="1:41" ht="16.2" x14ac:dyDescent="0.3">
      <c r="A72" s="4" t="s">
        <v>0</v>
      </c>
      <c r="B72" s="7">
        <v>43960</v>
      </c>
      <c r="C72" s="1">
        <v>1320155</v>
      </c>
      <c r="D72" s="1">
        <f t="shared" si="36"/>
        <v>25136</v>
      </c>
      <c r="E72" s="1">
        <v>82146</v>
      </c>
      <c r="F72" s="1">
        <v>212534</v>
      </c>
      <c r="G72" s="4">
        <f t="shared" si="21"/>
        <v>1025475</v>
      </c>
      <c r="H72" s="4">
        <f t="shared" si="37"/>
        <v>10128</v>
      </c>
      <c r="I72" s="1">
        <v>1669</v>
      </c>
      <c r="J72" s="4">
        <f t="shared" si="20"/>
        <v>0.16479067930489733</v>
      </c>
      <c r="K72" s="4">
        <f t="shared" si="22"/>
        <v>5.6236539063758961</v>
      </c>
      <c r="L72" s="4">
        <f t="shared" si="23"/>
        <v>7.6122921593907158</v>
      </c>
      <c r="M72" s="4">
        <f t="shared" si="24"/>
        <v>6.2224511515693234E-2</v>
      </c>
      <c r="N72" s="4">
        <f t="shared" si="25"/>
        <v>0.27876340437084296</v>
      </c>
      <c r="O72" s="1">
        <v>332865687</v>
      </c>
      <c r="P72" s="4">
        <f t="shared" si="26"/>
        <v>3.080747100256086E-3</v>
      </c>
      <c r="Q72" s="4">
        <f t="shared" si="27"/>
        <v>3.3866619944775867E-3</v>
      </c>
      <c r="R72" s="4">
        <f t="shared" si="38"/>
        <v>1.0843257268509026E-2</v>
      </c>
      <c r="S72" s="4">
        <f t="shared" si="28"/>
        <v>0.98268933363675737</v>
      </c>
      <c r="T72" s="4">
        <f t="shared" si="29"/>
        <v>8.1506142844331358E-2</v>
      </c>
      <c r="U72" s="4">
        <f t="shared" si="30"/>
        <v>0.58218673460236681</v>
      </c>
      <c r="V72" s="4">
        <v>8.1506142844331358E-2</v>
      </c>
      <c r="W72" s="4">
        <f t="shared" si="31"/>
        <v>0.58218673460236681</v>
      </c>
      <c r="X72" s="3">
        <f t="shared" si="39"/>
        <v>1467</v>
      </c>
      <c r="Y72" s="1">
        <f t="shared" si="32"/>
        <v>1.2360016240352979E-2</v>
      </c>
      <c r="Z72" s="1">
        <f t="shared" si="33"/>
        <v>1.0080038174273172E-2</v>
      </c>
      <c r="AA72" s="4">
        <f t="shared" si="34"/>
        <v>0.49065220804327347</v>
      </c>
      <c r="AB72" s="4">
        <f t="shared" si="35"/>
        <v>0.44684739567468779</v>
      </c>
      <c r="AC72" s="5">
        <f t="shared" si="40"/>
        <v>6.2931458685530225E-2</v>
      </c>
      <c r="AD72" s="4"/>
      <c r="AE72" s="4"/>
      <c r="AF72" s="4"/>
      <c r="AG72" s="4"/>
      <c r="AI72" s="6">
        <v>43960</v>
      </c>
      <c r="AJ72" s="1">
        <v>3176227</v>
      </c>
      <c r="AK72" s="1">
        <v>1310486</v>
      </c>
      <c r="AL72" s="1">
        <v>9249146</v>
      </c>
      <c r="AM72" s="1">
        <v>2.4237015890000002</v>
      </c>
      <c r="AN72" s="1">
        <v>0.14168724299999999</v>
      </c>
      <c r="AO72" s="1">
        <v>7.0577984049999998</v>
      </c>
    </row>
    <row r="73" spans="1:41" ht="16.2" x14ac:dyDescent="0.3">
      <c r="A73" s="4" t="s">
        <v>0</v>
      </c>
      <c r="B73" s="7">
        <v>43961</v>
      </c>
      <c r="C73" s="1">
        <v>1339022</v>
      </c>
      <c r="D73" s="1">
        <f t="shared" si="36"/>
        <v>18867</v>
      </c>
      <c r="E73" s="1">
        <v>83122</v>
      </c>
      <c r="F73" s="1">
        <v>216169</v>
      </c>
      <c r="G73" s="4">
        <f t="shared" si="21"/>
        <v>1039731</v>
      </c>
      <c r="H73" s="4">
        <f t="shared" si="37"/>
        <v>14256</v>
      </c>
      <c r="I73" s="1">
        <v>1048</v>
      </c>
      <c r="J73" s="4">
        <f t="shared" si="20"/>
        <v>7.3512906846240178E-2</v>
      </c>
      <c r="K73" s="4">
        <f t="shared" si="22"/>
        <v>5.6043024054275854</v>
      </c>
      <c r="L73" s="4">
        <f t="shared" si="23"/>
        <v>7.5761929390273686</v>
      </c>
      <c r="M73" s="4">
        <f t="shared" si="24"/>
        <v>6.2076649972890661E-2</v>
      </c>
      <c r="N73" s="4">
        <f t="shared" si="25"/>
        <v>0.2777297011938214</v>
      </c>
      <c r="O73" s="1">
        <v>332865687</v>
      </c>
      <c r="P73" s="4">
        <f t="shared" si="26"/>
        <v>3.123575185447096E-3</v>
      </c>
      <c r="Q73" s="4">
        <f t="shared" si="27"/>
        <v>3.15928242338092E-3</v>
      </c>
      <c r="R73" s="4">
        <f t="shared" si="38"/>
        <v>1.1274561862544878E-2</v>
      </c>
      <c r="S73" s="4">
        <f t="shared" si="28"/>
        <v>0.9824425805286271</v>
      </c>
      <c r="T73" s="4">
        <f t="shared" si="29"/>
        <v>0.30050805555817561</v>
      </c>
      <c r="U73" s="4">
        <f t="shared" si="30"/>
        <v>2.1464861111298257</v>
      </c>
      <c r="V73" s="4">
        <v>0.30050805555817561</v>
      </c>
      <c r="W73" s="4">
        <f t="shared" si="31"/>
        <v>2.1464861111298257</v>
      </c>
      <c r="X73" s="3">
        <f t="shared" si="39"/>
        <v>976</v>
      </c>
      <c r="Y73" s="1">
        <f t="shared" si="32"/>
        <v>4.5570607532610892E-2</v>
      </c>
      <c r="Z73" s="1">
        <f t="shared" si="33"/>
        <v>4.336729649191786E-2</v>
      </c>
      <c r="AA73" s="4">
        <f t="shared" si="34"/>
        <v>0.48904523686054202</v>
      </c>
      <c r="AB73" s="4">
        <f t="shared" si="35"/>
        <v>0.29728906487968321</v>
      </c>
      <c r="AC73" s="5">
        <f t="shared" si="40"/>
        <v>5.244485001775983E-2</v>
      </c>
      <c r="AD73" s="4"/>
      <c r="AE73" s="4"/>
      <c r="AF73" s="4"/>
      <c r="AG73" s="4"/>
      <c r="AI73" s="6">
        <v>43961</v>
      </c>
      <c r="AJ73" s="1">
        <v>3270189</v>
      </c>
      <c r="AK73" s="1">
        <v>1331602</v>
      </c>
      <c r="AL73" s="1">
        <v>9525082</v>
      </c>
      <c r="AM73" s="1">
        <v>2.4558306459999999</v>
      </c>
      <c r="AN73" s="1">
        <v>0.139799531</v>
      </c>
      <c r="AO73" s="1">
        <v>7.1530997999999997</v>
      </c>
    </row>
    <row r="74" spans="1:41" ht="16.2" x14ac:dyDescent="0.3">
      <c r="A74" s="4" t="s">
        <v>0</v>
      </c>
      <c r="B74" s="7">
        <v>43962</v>
      </c>
      <c r="C74" s="1">
        <v>1358293</v>
      </c>
      <c r="D74" s="1">
        <f t="shared" si="36"/>
        <v>19271</v>
      </c>
      <c r="E74" s="1">
        <v>84165</v>
      </c>
      <c r="F74" s="1">
        <v>232733</v>
      </c>
      <c r="G74" s="4">
        <f t="shared" si="21"/>
        <v>1041395</v>
      </c>
      <c r="H74" s="4">
        <f t="shared" si="37"/>
        <v>1664</v>
      </c>
      <c r="I74" s="1">
        <v>1369</v>
      </c>
      <c r="J74" s="4">
        <f t="shared" si="20"/>
        <v>0.82271634615384615</v>
      </c>
      <c r="K74" s="4">
        <f t="shared" si="22"/>
        <v>5.2217978652072992</v>
      </c>
      <c r="L74" s="4">
        <f t="shared" si="23"/>
        <v>6.9468867751243017</v>
      </c>
      <c r="M74" s="4">
        <f t="shared" si="24"/>
        <v>6.1963803096975398E-2</v>
      </c>
      <c r="N74" s="4">
        <f t="shared" si="25"/>
        <v>0.26559018990337585</v>
      </c>
      <c r="O74" s="1">
        <v>332865687</v>
      </c>
      <c r="P74" s="4">
        <f t="shared" si="26"/>
        <v>3.1285741987578312E-3</v>
      </c>
      <c r="Q74" s="4">
        <f t="shared" si="27"/>
        <v>3.63916195079952E-3</v>
      </c>
      <c r="R74" s="4">
        <f t="shared" si="38"/>
        <v>1.1711862388507471E-2</v>
      </c>
      <c r="S74" s="4">
        <f t="shared" si="28"/>
        <v>0.9815204014619352</v>
      </c>
      <c r="T74" s="4">
        <f t="shared" si="29"/>
        <v>6.1541556118632115E-2</v>
      </c>
      <c r="U74" s="4">
        <f t="shared" si="30"/>
        <v>0.43958254370451505</v>
      </c>
      <c r="V74" s="4">
        <v>6.1541556118632115E-2</v>
      </c>
      <c r="W74" s="4">
        <f t="shared" si="31"/>
        <v>0.43958254370451505</v>
      </c>
      <c r="X74" s="3">
        <f t="shared" si="39"/>
        <v>1043</v>
      </c>
      <c r="Y74" s="1">
        <f t="shared" si="32"/>
        <v>9.3324822711296999E-3</v>
      </c>
      <c r="Z74" s="1">
        <f t="shared" si="33"/>
        <v>7.0455151086608776E-3</v>
      </c>
      <c r="AA74" s="4">
        <f t="shared" si="34"/>
        <v>0.48781880790396592</v>
      </c>
      <c r="AB74" s="4">
        <f t="shared" si="35"/>
        <v>0.31769722814498935</v>
      </c>
      <c r="AC74" s="5">
        <f t="shared" si="40"/>
        <v>0.13851841501547113</v>
      </c>
      <c r="AD74" s="4"/>
      <c r="AE74" s="4"/>
      <c r="AF74" s="4"/>
      <c r="AG74" s="4"/>
      <c r="AI74" s="6">
        <v>43962</v>
      </c>
      <c r="AJ74" s="1">
        <v>3477334</v>
      </c>
      <c r="AK74" s="1">
        <v>1349742</v>
      </c>
      <c r="AL74" s="1">
        <v>9899296</v>
      </c>
      <c r="AM74" s="1">
        <v>2.576295322</v>
      </c>
      <c r="AN74" s="1">
        <v>0.13634727199999999</v>
      </c>
      <c r="AO74" s="1">
        <v>7.3342135019999999</v>
      </c>
    </row>
    <row r="75" spans="1:41" ht="16.2" x14ac:dyDescent="0.3">
      <c r="A75" s="4" t="s">
        <v>0</v>
      </c>
      <c r="B75" s="7">
        <v>43963</v>
      </c>
      <c r="C75" s="1">
        <v>1381241</v>
      </c>
      <c r="D75" s="1">
        <f t="shared" si="36"/>
        <v>22948</v>
      </c>
      <c r="E75" s="1">
        <v>85765</v>
      </c>
      <c r="F75" s="1">
        <v>230287</v>
      </c>
      <c r="G75" s="4">
        <f t="shared" si="21"/>
        <v>1065189</v>
      </c>
      <c r="H75" s="4">
        <f t="shared" si="37"/>
        <v>23794</v>
      </c>
      <c r="I75" s="1">
        <v>1483</v>
      </c>
      <c r="J75" s="4">
        <f t="shared" si="20"/>
        <v>6.232663696730268E-2</v>
      </c>
      <c r="K75" s="4">
        <f t="shared" si="22"/>
        <v>5.3949938128253603</v>
      </c>
      <c r="L75" s="4">
        <f t="shared" si="23"/>
        <v>7.2316928997931367</v>
      </c>
      <c r="M75" s="4">
        <f t="shared" si="24"/>
        <v>6.2092712278306247E-2</v>
      </c>
      <c r="N75" s="4">
        <f t="shared" si="25"/>
        <v>0.27136357308291043</v>
      </c>
      <c r="O75" s="1">
        <v>332865687</v>
      </c>
      <c r="P75" s="4">
        <f t="shared" si="26"/>
        <v>3.2000564840436677E-3</v>
      </c>
      <c r="Q75" s="4">
        <f t="shared" si="27"/>
        <v>3.3186585898490992E-3</v>
      </c>
      <c r="R75" s="4">
        <f t="shared" si="38"/>
        <v>1.2149862776333568E-2</v>
      </c>
      <c r="S75" s="4">
        <f t="shared" si="28"/>
        <v>0.98133142214977365</v>
      </c>
      <c r="T75" s="4">
        <f t="shared" si="29"/>
        <v>0.26612412277504849</v>
      </c>
      <c r="U75" s="4">
        <f t="shared" si="30"/>
        <v>1.9008865912503461</v>
      </c>
      <c r="V75" s="4">
        <v>0.26612412277504849</v>
      </c>
      <c r="W75" s="4">
        <f t="shared" si="31"/>
        <v>1.9008865912503461</v>
      </c>
      <c r="X75" s="3">
        <f t="shared" si="39"/>
        <v>1600</v>
      </c>
      <c r="Y75" s="1">
        <f t="shared" si="32"/>
        <v>4.0356448786093624E-2</v>
      </c>
      <c r="Z75" s="1">
        <f t="shared" si="33"/>
        <v>3.8141100800997155E-2</v>
      </c>
      <c r="AA75" s="4">
        <f t="shared" si="34"/>
        <v>0.48921980329236636</v>
      </c>
      <c r="AB75" s="4">
        <f t="shared" si="35"/>
        <v>0.48735912275357907</v>
      </c>
      <c r="AC75" s="5">
        <f t="shared" si="40"/>
        <v>5.1159695576402084E-2</v>
      </c>
      <c r="AD75" s="4"/>
      <c r="AE75" s="4"/>
      <c r="AF75" s="4"/>
      <c r="AG75" s="4"/>
      <c r="AI75" s="6">
        <v>43963</v>
      </c>
      <c r="AJ75" s="1">
        <v>3586607</v>
      </c>
      <c r="AK75" s="1">
        <v>1372184</v>
      </c>
      <c r="AL75" s="1">
        <v>10238528</v>
      </c>
      <c r="AM75" s="1">
        <v>2.6137945060000001</v>
      </c>
      <c r="AN75" s="1">
        <v>0.13402160900000001</v>
      </c>
      <c r="AO75" s="1">
        <v>7.4614833000000003</v>
      </c>
    </row>
    <row r="76" spans="1:41" ht="16.2" x14ac:dyDescent="0.3">
      <c r="A76" s="4" t="s">
        <v>0</v>
      </c>
      <c r="B76" s="7">
        <v>43964</v>
      </c>
      <c r="C76" s="1">
        <v>1401649</v>
      </c>
      <c r="D76" s="1">
        <f t="shared" si="36"/>
        <v>20408</v>
      </c>
      <c r="E76" s="1">
        <v>87503</v>
      </c>
      <c r="F76" s="1">
        <v>243430</v>
      </c>
      <c r="G76" s="4">
        <f t="shared" si="21"/>
        <v>1070716</v>
      </c>
      <c r="H76" s="4">
        <f t="shared" si="37"/>
        <v>5527</v>
      </c>
      <c r="I76" s="1">
        <v>1791</v>
      </c>
      <c r="J76" s="4">
        <f t="shared" si="20"/>
        <v>0.32404559435498465</v>
      </c>
      <c r="K76" s="4">
        <f t="shared" si="22"/>
        <v>5.14130726059454</v>
      </c>
      <c r="L76" s="4">
        <f t="shared" si="23"/>
        <v>6.8276455118001804</v>
      </c>
      <c r="M76" s="4">
        <f t="shared" si="24"/>
        <v>6.2428610871908728E-2</v>
      </c>
      <c r="N76" s="4">
        <f t="shared" si="25"/>
        <v>0.26441303828871704</v>
      </c>
      <c r="O76" s="1">
        <v>332865687</v>
      </c>
      <c r="P76" s="4">
        <f t="shared" si="26"/>
        <v>3.2166607788564282E-3</v>
      </c>
      <c r="Q76" s="4">
        <f t="shared" si="27"/>
        <v>3.6897602228029304E-3</v>
      </c>
      <c r="R76" s="4">
        <f t="shared" si="38"/>
        <v>1.2597870684099682E-2</v>
      </c>
      <c r="S76" s="4">
        <f t="shared" si="28"/>
        <v>0.98049570831424093</v>
      </c>
      <c r="T76" s="4">
        <f t="shared" si="29"/>
        <v>0.1623129329084855</v>
      </c>
      <c r="U76" s="4">
        <f t="shared" si="30"/>
        <v>1.1593780922034678</v>
      </c>
      <c r="V76" s="4">
        <v>0.1623129329084855</v>
      </c>
      <c r="W76" s="4">
        <f t="shared" si="31"/>
        <v>1.1593780922034678</v>
      </c>
      <c r="X76" s="3">
        <f t="shared" si="39"/>
        <v>1738</v>
      </c>
      <c r="Y76" s="1">
        <f t="shared" si="32"/>
        <v>2.4613978980698781E-2</v>
      </c>
      <c r="Z76" s="1">
        <f t="shared" si="33"/>
        <v>2.2362289326115028E-2</v>
      </c>
      <c r="AA76" s="4">
        <f t="shared" si="34"/>
        <v>0.49287037632175718</v>
      </c>
      <c r="AB76" s="4">
        <f t="shared" si="35"/>
        <v>0.52939384709107529</v>
      </c>
      <c r="AC76" s="5">
        <f t="shared" si="40"/>
        <v>8.1227741861214675E-2</v>
      </c>
      <c r="AD76" s="4"/>
      <c r="AE76" s="4"/>
      <c r="AF76" s="4"/>
      <c r="AG76" s="4"/>
      <c r="AI76" s="6">
        <v>43964</v>
      </c>
      <c r="AJ76" s="1">
        <v>3703302</v>
      </c>
      <c r="AK76" s="1">
        <v>1393684</v>
      </c>
      <c r="AL76" s="1">
        <v>10583666</v>
      </c>
      <c r="AM76" s="1">
        <v>2.6572034979999999</v>
      </c>
      <c r="AN76" s="1">
        <v>0.13168253799999999</v>
      </c>
      <c r="AO76" s="1">
        <v>7.5940213129999998</v>
      </c>
    </row>
    <row r="77" spans="1:41" ht="16.2" x14ac:dyDescent="0.3">
      <c r="A77" s="4" t="s">
        <v>0</v>
      </c>
      <c r="B77" s="7">
        <v>43965</v>
      </c>
      <c r="C77" s="1">
        <v>1428467</v>
      </c>
      <c r="D77" s="1">
        <f t="shared" si="36"/>
        <v>26818</v>
      </c>
      <c r="E77" s="1">
        <v>89290</v>
      </c>
      <c r="F77" s="1">
        <v>246414</v>
      </c>
      <c r="G77" s="4">
        <f t="shared" si="21"/>
        <v>1092763</v>
      </c>
      <c r="H77" s="4">
        <f t="shared" si="37"/>
        <v>22047</v>
      </c>
      <c r="I77" s="1">
        <v>3162</v>
      </c>
      <c r="J77" s="4">
        <f t="shared" ref="J77:J140" si="41">I77/H77</f>
        <v>0.14342087358824329</v>
      </c>
      <c r="K77" s="4">
        <f t="shared" si="22"/>
        <v>5.1835384176827759</v>
      </c>
      <c r="L77" s="4">
        <f t="shared" si="23"/>
        <v>6.8976152207557728</v>
      </c>
      <c r="M77" s="4">
        <f t="shared" si="24"/>
        <v>6.2507569303316066E-2</v>
      </c>
      <c r="N77" s="4">
        <f t="shared" si="25"/>
        <v>0.26597836189023666</v>
      </c>
      <c r="O77" s="1">
        <v>332865687</v>
      </c>
      <c r="P77" s="4">
        <f t="shared" si="26"/>
        <v>3.2828947010089386E-3</v>
      </c>
      <c r="Q77" s="4">
        <f t="shared" si="27"/>
        <v>3.6851161360038744E-3</v>
      </c>
      <c r="R77" s="4">
        <f t="shared" si="38"/>
        <v>1.3048203193139582E-2</v>
      </c>
      <c r="S77" s="4">
        <f t="shared" si="28"/>
        <v>0.97998378596984759</v>
      </c>
      <c r="T77" s="4">
        <f t="shared" si="29"/>
        <v>8.8400933061462253E-2</v>
      </c>
      <c r="U77" s="4">
        <f t="shared" si="30"/>
        <v>0.63143523615330177</v>
      </c>
      <c r="V77" s="4">
        <v>8.8400933061462253E-2</v>
      </c>
      <c r="W77" s="4">
        <f t="shared" si="31"/>
        <v>0.63143523615330177</v>
      </c>
      <c r="X77" s="3">
        <f t="shared" si="39"/>
        <v>1787</v>
      </c>
      <c r="Y77" s="1">
        <f t="shared" si="32"/>
        <v>1.3405578158554973E-2</v>
      </c>
      <c r="Z77" s="1">
        <f t="shared" si="33"/>
        <v>1.1128013783981611E-2</v>
      </c>
      <c r="AA77" s="4">
        <f t="shared" si="34"/>
        <v>0.49372850292790721</v>
      </c>
      <c r="AB77" s="4">
        <f t="shared" si="35"/>
        <v>0.54431922022540358</v>
      </c>
      <c r="AC77" s="5">
        <f t="shared" si="40"/>
        <v>6.0476350680365713E-2</v>
      </c>
      <c r="AD77" s="4"/>
      <c r="AE77" s="4"/>
      <c r="AF77" s="4"/>
      <c r="AG77" s="4"/>
      <c r="AI77" s="6">
        <v>43965</v>
      </c>
      <c r="AJ77" s="1">
        <v>3840573</v>
      </c>
      <c r="AK77" s="1">
        <v>1420457</v>
      </c>
      <c r="AL77" s="1">
        <v>10975121</v>
      </c>
      <c r="AM77" s="1">
        <v>2.7037587200000002</v>
      </c>
      <c r="AN77" s="1">
        <v>0.129425179</v>
      </c>
      <c r="AO77" s="1">
        <v>7.7264718329999997</v>
      </c>
    </row>
    <row r="78" spans="1:41" ht="16.2" x14ac:dyDescent="0.3">
      <c r="A78" s="4" t="s">
        <v>0</v>
      </c>
      <c r="B78" s="7">
        <v>43966</v>
      </c>
      <c r="C78" s="1">
        <v>1453214</v>
      </c>
      <c r="D78" s="1">
        <f t="shared" si="36"/>
        <v>24747</v>
      </c>
      <c r="E78" s="1">
        <v>90960</v>
      </c>
      <c r="F78" s="1">
        <v>250747</v>
      </c>
      <c r="G78" s="4">
        <f t="shared" si="21"/>
        <v>1111507</v>
      </c>
      <c r="H78" s="4">
        <f t="shared" si="37"/>
        <v>18744</v>
      </c>
      <c r="I78" s="1">
        <v>1313</v>
      </c>
      <c r="J78" s="4">
        <f t="shared" si="41"/>
        <v>7.0049082373026039E-2</v>
      </c>
      <c r="K78" s="4">
        <f t="shared" si="22"/>
        <v>5.1825168508613384</v>
      </c>
      <c r="L78" s="4">
        <f t="shared" si="23"/>
        <v>6.8979059412217181</v>
      </c>
      <c r="M78" s="4">
        <f t="shared" si="24"/>
        <v>6.2592295422422298E-2</v>
      </c>
      <c r="N78" s="4">
        <f t="shared" si="25"/>
        <v>0.266192966488834</v>
      </c>
      <c r="O78" s="1">
        <v>332865687</v>
      </c>
      <c r="P78" s="4">
        <f t="shared" si="26"/>
        <v>3.3392057019082295E-3</v>
      </c>
      <c r="Q78" s="4">
        <f t="shared" si="27"/>
        <v>3.4536019070916476E-3</v>
      </c>
      <c r="R78" s="4">
        <f t="shared" si="38"/>
        <v>1.3507808451280834E-2</v>
      </c>
      <c r="S78" s="4">
        <f t="shared" si="28"/>
        <v>0.97969938393971923</v>
      </c>
      <c r="T78" s="4">
        <f t="shared" si="29"/>
        <v>0.20729948501092399</v>
      </c>
      <c r="U78" s="4">
        <f t="shared" si="30"/>
        <v>1.4807106072208855</v>
      </c>
      <c r="V78" s="4">
        <v>0.20729948501092399</v>
      </c>
      <c r="W78" s="4">
        <f t="shared" si="31"/>
        <v>1.4807106072208855</v>
      </c>
      <c r="X78" s="3">
        <f t="shared" si="39"/>
        <v>1670</v>
      </c>
      <c r="Y78" s="1">
        <f t="shared" si="32"/>
        <v>3.1435974172467282E-2</v>
      </c>
      <c r="Z78" s="1">
        <f t="shared" si="33"/>
        <v>2.9200033170894646E-2</v>
      </c>
      <c r="AA78" s="4">
        <f t="shared" si="34"/>
        <v>0.49464931322954309</v>
      </c>
      <c r="AB78" s="4">
        <f t="shared" si="35"/>
        <v>0.50868108437404813</v>
      </c>
      <c r="AC78" s="5">
        <f t="shared" si="40"/>
        <v>5.2046902403942948E-2</v>
      </c>
      <c r="AD78" s="4"/>
      <c r="AE78" s="4"/>
      <c r="AF78" s="4"/>
      <c r="AG78" s="4"/>
      <c r="AI78" s="6">
        <v>43966</v>
      </c>
      <c r="AJ78" s="1">
        <v>3964409</v>
      </c>
      <c r="AK78" s="1">
        <v>1445947</v>
      </c>
      <c r="AL78" s="1">
        <v>11381536</v>
      </c>
      <c r="AM78" s="1">
        <v>2.7417388049999998</v>
      </c>
      <c r="AN78" s="1">
        <v>0.12704322200000001</v>
      </c>
      <c r="AO78" s="1">
        <v>7.8713369159999997</v>
      </c>
    </row>
    <row r="79" spans="1:41" ht="16.2" x14ac:dyDescent="0.3">
      <c r="A79" s="4" t="s">
        <v>0</v>
      </c>
      <c r="B79" s="7">
        <v>43967</v>
      </c>
      <c r="C79" s="1">
        <v>1477373</v>
      </c>
      <c r="D79" s="1">
        <f t="shared" si="36"/>
        <v>24159</v>
      </c>
      <c r="E79" s="1">
        <v>92159</v>
      </c>
      <c r="F79" s="1">
        <v>268376</v>
      </c>
      <c r="G79" s="4">
        <f t="shared" si="21"/>
        <v>1116838</v>
      </c>
      <c r="H79" s="4">
        <f t="shared" si="37"/>
        <v>5331</v>
      </c>
      <c r="I79" s="1">
        <v>1798</v>
      </c>
      <c r="J79" s="4">
        <f t="shared" si="41"/>
        <v>0.33727255674357531</v>
      </c>
      <c r="K79" s="4">
        <f t="shared" si="22"/>
        <v>4.8711039201654165</v>
      </c>
      <c r="L79" s="4">
        <f t="shared" si="23"/>
        <v>6.3952053484259901</v>
      </c>
      <c r="M79" s="4">
        <f t="shared" si="24"/>
        <v>6.2380319661994636E-2</v>
      </c>
      <c r="N79" s="4">
        <f t="shared" si="25"/>
        <v>0.25561734644347983</v>
      </c>
      <c r="O79" s="1">
        <v>332865687</v>
      </c>
      <c r="P79" s="4">
        <f t="shared" si="26"/>
        <v>3.3552211706339079E-3</v>
      </c>
      <c r="Q79" s="4">
        <f t="shared" si="27"/>
        <v>3.6482608588696555E-3</v>
      </c>
      <c r="R79" s="4">
        <f t="shared" si="38"/>
        <v>1.3975297249547986E-2</v>
      </c>
      <c r="S79" s="4">
        <f t="shared" si="28"/>
        <v>0.97902122072094855</v>
      </c>
      <c r="T79" s="4">
        <f t="shared" si="29"/>
        <v>0.14572852374543344</v>
      </c>
      <c r="U79" s="4">
        <f t="shared" si="30"/>
        <v>1.040918026753096</v>
      </c>
      <c r="V79" s="4">
        <v>0.14572852374543344</v>
      </c>
      <c r="W79" s="4">
        <f t="shared" si="31"/>
        <v>1.040918026753096</v>
      </c>
      <c r="X79" s="3">
        <f t="shared" si="39"/>
        <v>1199</v>
      </c>
      <c r="Y79" s="1">
        <f t="shared" si="32"/>
        <v>2.2099032751633805E-2</v>
      </c>
      <c r="Z79" s="1">
        <f t="shared" si="33"/>
        <v>1.9841537315253118E-2</v>
      </c>
      <c r="AA79" s="4">
        <f t="shared" si="34"/>
        <v>0.49234554355428906</v>
      </c>
      <c r="AB79" s="4">
        <f t="shared" si="35"/>
        <v>0.36521474261346332</v>
      </c>
      <c r="AC79" s="5">
        <f t="shared" si="40"/>
        <v>8.274734487842561E-2</v>
      </c>
      <c r="AD79" s="4"/>
      <c r="AE79" s="4"/>
      <c r="AF79" s="4"/>
      <c r="AG79" s="4"/>
      <c r="AI79" s="6">
        <v>43967</v>
      </c>
      <c r="AJ79" s="1">
        <v>4094486</v>
      </c>
      <c r="AK79" s="1">
        <v>1469690</v>
      </c>
      <c r="AL79" s="1">
        <v>11774127</v>
      </c>
      <c r="AM79" s="1">
        <v>2.78595214</v>
      </c>
      <c r="AN79" s="1">
        <v>0.124823692</v>
      </c>
      <c r="AO79" s="1">
        <v>8.0112996620000008</v>
      </c>
    </row>
    <row r="80" spans="1:41" ht="16.2" x14ac:dyDescent="0.3">
      <c r="A80" s="4" t="s">
        <v>0</v>
      </c>
      <c r="B80" s="7">
        <v>43968</v>
      </c>
      <c r="C80" s="1">
        <v>1495736</v>
      </c>
      <c r="D80" s="1">
        <f t="shared" si="36"/>
        <v>18363</v>
      </c>
      <c r="E80" s="1">
        <v>92977</v>
      </c>
      <c r="F80" s="1">
        <v>272265</v>
      </c>
      <c r="G80" s="4">
        <f t="shared" si="21"/>
        <v>1130494</v>
      </c>
      <c r="H80" s="4">
        <f t="shared" si="37"/>
        <v>13656</v>
      </c>
      <c r="I80" s="1">
        <v>1130</v>
      </c>
      <c r="J80" s="4">
        <f t="shared" si="41"/>
        <v>8.2747510251903925E-2</v>
      </c>
      <c r="K80" s="4">
        <f t="shared" si="22"/>
        <v>4.8578063907233737</v>
      </c>
      <c r="L80" s="4">
        <f t="shared" si="23"/>
        <v>6.3697376350927168</v>
      </c>
      <c r="M80" s="4">
        <f t="shared" si="24"/>
        <v>6.2161370723175749E-2</v>
      </c>
      <c r="N80" s="4">
        <f t="shared" si="25"/>
        <v>0.25456272827330922</v>
      </c>
      <c r="O80" s="1">
        <v>332865687</v>
      </c>
      <c r="P80" s="4">
        <f t="shared" si="26"/>
        <v>3.3962467269869124E-3</v>
      </c>
      <c r="Q80" s="4">
        <f t="shared" si="27"/>
        <v>3.6161981625768658E-3</v>
      </c>
      <c r="R80" s="4">
        <f t="shared" si="38"/>
        <v>1.4445028213436732E-2</v>
      </c>
      <c r="S80" s="4">
        <f t="shared" si="28"/>
        <v>0.9785425268969995</v>
      </c>
      <c r="T80" s="4">
        <f t="shared" si="29"/>
        <v>0.1815272098132952</v>
      </c>
      <c r="U80" s="4">
        <f t="shared" si="30"/>
        <v>1.2966229272378227</v>
      </c>
      <c r="V80" s="4">
        <v>0.1815272098132952</v>
      </c>
      <c r="W80" s="4">
        <f t="shared" si="31"/>
        <v>1.2966229272378227</v>
      </c>
      <c r="X80" s="3">
        <f t="shared" si="39"/>
        <v>818</v>
      </c>
      <c r="Y80" s="1">
        <f t="shared" si="32"/>
        <v>2.7527732058717294E-2</v>
      </c>
      <c r="Z80" s="1">
        <f t="shared" si="33"/>
        <v>2.5282768836049112E-2</v>
      </c>
      <c r="AA80" s="4">
        <f t="shared" si="34"/>
        <v>0.48996598881339637</v>
      </c>
      <c r="AB80" s="4">
        <f t="shared" si="35"/>
        <v>0.24916235150776728</v>
      </c>
      <c r="AC80" s="5">
        <f t="shared" si="40"/>
        <v>5.3505783797241767E-2</v>
      </c>
      <c r="AD80" s="4"/>
      <c r="AE80" s="4"/>
      <c r="AF80" s="4"/>
      <c r="AG80" s="4"/>
      <c r="AI80" s="6">
        <v>43968</v>
      </c>
      <c r="AJ80" s="1">
        <v>4234501</v>
      </c>
      <c r="AK80" s="1">
        <v>1490126</v>
      </c>
      <c r="AL80" s="1">
        <v>12125280</v>
      </c>
      <c r="AM80" s="1">
        <v>2.8417066740000001</v>
      </c>
      <c r="AN80" s="1">
        <v>0.12289415200000001</v>
      </c>
      <c r="AO80" s="1">
        <v>8.1370837100000006</v>
      </c>
    </row>
    <row r="81" spans="1:41" ht="16.2" x14ac:dyDescent="0.3">
      <c r="A81" s="4" t="s">
        <v>0</v>
      </c>
      <c r="B81" s="7">
        <v>43969</v>
      </c>
      <c r="C81" s="1">
        <v>1518126</v>
      </c>
      <c r="D81" s="1">
        <f t="shared" si="36"/>
        <v>22390</v>
      </c>
      <c r="E81" s="1">
        <v>94204</v>
      </c>
      <c r="F81" s="1">
        <v>283178</v>
      </c>
      <c r="G81" s="4">
        <f t="shared" si="21"/>
        <v>1140744</v>
      </c>
      <c r="H81" s="4">
        <f t="shared" si="37"/>
        <v>10250</v>
      </c>
      <c r="I81" s="1">
        <v>1133</v>
      </c>
      <c r="J81" s="4">
        <f t="shared" si="41"/>
        <v>0.11053658536585366</v>
      </c>
      <c r="K81" s="4">
        <f t="shared" si="22"/>
        <v>4.7157065851443232</v>
      </c>
      <c r="L81" s="4">
        <f t="shared" si="23"/>
        <v>6.144469387366474</v>
      </c>
      <c r="M81" s="4">
        <f t="shared" si="24"/>
        <v>6.2052820385132726E-2</v>
      </c>
      <c r="N81" s="4">
        <f t="shared" si="25"/>
        <v>0.24962504835948721</v>
      </c>
      <c r="O81" s="1">
        <v>332865687</v>
      </c>
      <c r="P81" s="4">
        <f t="shared" si="26"/>
        <v>3.4270399279695057E-3</v>
      </c>
      <c r="Q81" s="4">
        <f t="shared" si="27"/>
        <v>3.7132128396795134E-3</v>
      </c>
      <c r="R81" s="4">
        <f t="shared" si="38"/>
        <v>1.49205027552149E-2</v>
      </c>
      <c r="S81" s="4">
        <f t="shared" si="28"/>
        <v>0.97793924447713598</v>
      </c>
      <c r="T81" s="4">
        <f t="shared" si="29"/>
        <v>0.1858975726906987</v>
      </c>
      <c r="U81" s="4">
        <f t="shared" si="30"/>
        <v>1.327839804933562</v>
      </c>
      <c r="V81" s="4">
        <v>0.1858975726906987</v>
      </c>
      <c r="W81" s="4">
        <f t="shared" si="31"/>
        <v>1.327839804933562</v>
      </c>
      <c r="X81" s="3">
        <f t="shared" si="39"/>
        <v>1227</v>
      </c>
      <c r="Y81" s="1">
        <f t="shared" si="32"/>
        <v>2.8190476659993684E-2</v>
      </c>
      <c r="Z81" s="1">
        <f t="shared" si="33"/>
        <v>2.5947043390728737E-2</v>
      </c>
      <c r="AA81" s="4">
        <f t="shared" si="34"/>
        <v>0.48878625497723721</v>
      </c>
      <c r="AB81" s="4">
        <f t="shared" si="35"/>
        <v>0.37374352726165094</v>
      </c>
      <c r="AC81" s="5">
        <f t="shared" si="40"/>
        <v>5.6698380944496411E-2</v>
      </c>
      <c r="AD81" s="4"/>
      <c r="AE81" s="4"/>
      <c r="AF81" s="4"/>
      <c r="AG81" s="4"/>
      <c r="AI81" s="6">
        <v>43969</v>
      </c>
      <c r="AJ81" s="1">
        <v>4361811</v>
      </c>
      <c r="AK81" s="1">
        <v>1510723</v>
      </c>
      <c r="AL81" s="1">
        <v>12475275</v>
      </c>
      <c r="AM81" s="1">
        <v>2.8872341260000001</v>
      </c>
      <c r="AN81" s="1">
        <v>0.121097371</v>
      </c>
      <c r="AO81" s="1">
        <v>8.2578176140000004</v>
      </c>
    </row>
    <row r="82" spans="1:41" ht="16.2" x14ac:dyDescent="0.3">
      <c r="A82" s="4" t="s">
        <v>0</v>
      </c>
      <c r="B82" s="7">
        <v>43970</v>
      </c>
      <c r="C82" s="1">
        <v>1539133</v>
      </c>
      <c r="D82" s="1">
        <f t="shared" si="36"/>
        <v>21007</v>
      </c>
      <c r="E82" s="1">
        <v>95661</v>
      </c>
      <c r="F82" s="1">
        <v>289392</v>
      </c>
      <c r="G82" s="4">
        <f t="shared" si="21"/>
        <v>1154080</v>
      </c>
      <c r="H82" s="4">
        <f t="shared" si="37"/>
        <v>13336</v>
      </c>
      <c r="I82" s="1">
        <v>1549</v>
      </c>
      <c r="J82" s="4">
        <f t="shared" si="41"/>
        <v>0.11615176964607078</v>
      </c>
      <c r="K82" s="4">
        <f t="shared" si="22"/>
        <v>4.670970843492209</v>
      </c>
      <c r="L82" s="4">
        <f t="shared" si="23"/>
        <v>6.0765832271123283</v>
      </c>
      <c r="M82" s="4">
        <f t="shared" si="24"/>
        <v>6.2152523531104849E-2</v>
      </c>
      <c r="N82" s="4">
        <f t="shared" si="25"/>
        <v>0.24843592959930191</v>
      </c>
      <c r="O82" s="1">
        <v>332865687</v>
      </c>
      <c r="P82" s="4">
        <f t="shared" si="26"/>
        <v>3.4671041356089068E-3</v>
      </c>
      <c r="Q82" s="4">
        <f t="shared" si="27"/>
        <v>3.8163870153257516E-3</v>
      </c>
      <c r="R82" s="4">
        <f t="shared" si="38"/>
        <v>1.540028834513063E-2</v>
      </c>
      <c r="S82" s="4">
        <f t="shared" si="28"/>
        <v>0.97731622050393474</v>
      </c>
      <c r="T82" s="4">
        <f t="shared" si="29"/>
        <v>0.19867831050738236</v>
      </c>
      <c r="U82" s="4">
        <f t="shared" si="30"/>
        <v>1.4191307893384453</v>
      </c>
      <c r="V82" s="4">
        <v>0.19867831050738236</v>
      </c>
      <c r="W82" s="4">
        <f t="shared" si="31"/>
        <v>1.4191307893384453</v>
      </c>
      <c r="X82" s="3">
        <f t="shared" si="39"/>
        <v>1457</v>
      </c>
      <c r="Y82" s="1">
        <f t="shared" si="32"/>
        <v>3.0128614344653977E-2</v>
      </c>
      <c r="Z82" s="1">
        <f t="shared" si="33"/>
        <v>2.7889655288141382E-2</v>
      </c>
      <c r="AA82" s="4">
        <f t="shared" si="34"/>
        <v>0.48986983681581431</v>
      </c>
      <c r="AB82" s="4">
        <f t="shared" si="35"/>
        <v>0.4438014011574779</v>
      </c>
      <c r="AC82" s="5">
        <f t="shared" si="40"/>
        <v>5.7343491342766964E-2</v>
      </c>
      <c r="AD82" s="4"/>
      <c r="AE82" s="4"/>
      <c r="AF82" s="4"/>
      <c r="AG82" s="4"/>
      <c r="AI82" s="6">
        <v>43970</v>
      </c>
      <c r="AJ82" s="1">
        <v>4527786</v>
      </c>
      <c r="AK82" s="1">
        <v>1531410</v>
      </c>
      <c r="AL82" s="1">
        <v>12895781</v>
      </c>
      <c r="AM82" s="1">
        <v>2.956612534</v>
      </c>
      <c r="AN82" s="1">
        <v>0.118752792</v>
      </c>
      <c r="AO82" s="1">
        <v>8.4208546369999997</v>
      </c>
    </row>
    <row r="83" spans="1:41" ht="16.2" x14ac:dyDescent="0.3">
      <c r="A83" s="4" t="s">
        <v>0</v>
      </c>
      <c r="B83" s="7">
        <v>43971</v>
      </c>
      <c r="C83" s="1">
        <v>1561830</v>
      </c>
      <c r="D83" s="1">
        <f t="shared" si="36"/>
        <v>22697</v>
      </c>
      <c r="E83" s="1">
        <v>97161</v>
      </c>
      <c r="F83" s="1">
        <v>294312</v>
      </c>
      <c r="G83" s="4">
        <f t="shared" si="21"/>
        <v>1170357</v>
      </c>
      <c r="H83" s="4">
        <f t="shared" si="37"/>
        <v>16277</v>
      </c>
      <c r="I83" s="1">
        <v>1759</v>
      </c>
      <c r="J83" s="4">
        <f t="shared" si="41"/>
        <v>0.10806659703876635</v>
      </c>
      <c r="K83" s="4">
        <f t="shared" si="22"/>
        <v>4.6587441887302985</v>
      </c>
      <c r="L83" s="4">
        <f t="shared" si="23"/>
        <v>6.0586172750376077</v>
      </c>
      <c r="M83" s="4">
        <f t="shared" si="24"/>
        <v>6.2209715526017555E-2</v>
      </c>
      <c r="N83" s="4">
        <f t="shared" si="25"/>
        <v>0.24819336199431377</v>
      </c>
      <c r="O83" s="1">
        <v>332865687</v>
      </c>
      <c r="P83" s="4">
        <f t="shared" si="26"/>
        <v>3.5160037387692651E-3</v>
      </c>
      <c r="Q83" s="4">
        <f t="shared" si="27"/>
        <v>3.9553057670031685E-3</v>
      </c>
      <c r="R83" s="4">
        <f t="shared" si="38"/>
        <v>1.5885682924115879E-2</v>
      </c>
      <c r="S83" s="4">
        <f t="shared" si="28"/>
        <v>0.97664300757011169</v>
      </c>
      <c r="T83" s="4">
        <f t="shared" si="29"/>
        <v>-0.13174263115840673</v>
      </c>
      <c r="U83" s="4">
        <f t="shared" si="30"/>
        <v>-0.94101879398861943</v>
      </c>
      <c r="V83" s="15">
        <f>AVERAGE(V2:V82)</f>
        <v>0.99095468323558944</v>
      </c>
      <c r="W83" s="4">
        <f t="shared" si="31"/>
        <v>7.0782477373970671</v>
      </c>
      <c r="X83" s="3">
        <f t="shared" si="39"/>
        <v>1500</v>
      </c>
      <c r="Y83" s="1">
        <f t="shared" si="32"/>
        <v>-1.9978139117375601E-2</v>
      </c>
      <c r="Z83" s="1">
        <f t="shared" si="33"/>
        <v>0.14831192900786863</v>
      </c>
      <c r="AA83" s="4">
        <f t="shared" si="34"/>
        <v>0.49049140403312891</v>
      </c>
      <c r="AB83" s="4">
        <f t="shared" si="35"/>
        <v>0.45689917758148035</v>
      </c>
      <c r="AC83" s="5">
        <f t="shared" si="40"/>
        <v>5.6414611957782183E-2</v>
      </c>
      <c r="AD83" s="4"/>
      <c r="AE83" s="4"/>
      <c r="AF83" s="4"/>
      <c r="AG83" s="4"/>
      <c r="AI83" s="6">
        <v>43971</v>
      </c>
      <c r="AJ83" s="1">
        <v>4695065</v>
      </c>
      <c r="AK83" s="1">
        <v>1552703</v>
      </c>
      <c r="AL83" s="1">
        <v>13346073</v>
      </c>
      <c r="AM83" s="1">
        <v>3.0238010750000002</v>
      </c>
      <c r="AN83" s="1">
        <v>0.11634156399999999</v>
      </c>
      <c r="AO83" s="1">
        <v>8.5953804429999998</v>
      </c>
    </row>
    <row r="84" spans="1:41" ht="16.2" x14ac:dyDescent="0.3">
      <c r="A84" s="4" t="s">
        <v>0</v>
      </c>
      <c r="B84" s="7">
        <v>43972</v>
      </c>
      <c r="C84" s="1">
        <v>1587596</v>
      </c>
      <c r="D84" s="1">
        <f t="shared" si="36"/>
        <v>25766</v>
      </c>
      <c r="E84" s="1">
        <v>98349</v>
      </c>
      <c r="F84" s="1">
        <v>298418</v>
      </c>
      <c r="G84" s="4">
        <f t="shared" si="21"/>
        <v>1190829</v>
      </c>
      <c r="H84" s="4">
        <f t="shared" si="37"/>
        <v>20472</v>
      </c>
      <c r="I84" s="1">
        <v>4547</v>
      </c>
      <c r="J84" s="4">
        <f t="shared" si="41"/>
        <v>0.22210824540836263</v>
      </c>
      <c r="K84" s="4">
        <f t="shared" si="22"/>
        <v>4.6713734103893039</v>
      </c>
      <c r="L84" s="4">
        <f t="shared" si="23"/>
        <v>6.0733558763591988</v>
      </c>
      <c r="M84" s="4">
        <f t="shared" si="24"/>
        <v>6.1948379814512004E-2</v>
      </c>
      <c r="N84" s="4">
        <f t="shared" si="25"/>
        <v>0.2478759574258948</v>
      </c>
      <c r="O84" s="1">
        <v>332865687</v>
      </c>
      <c r="P84" s="4">
        <f t="shared" si="26"/>
        <v>3.5775060227220116E-3</v>
      </c>
      <c r="Q84" s="4">
        <f t="shared" si="27"/>
        <v>2.9491745119406072E-3</v>
      </c>
      <c r="R84" s="4">
        <f t="shared" si="38"/>
        <v>1.6377923447543578E-2</v>
      </c>
      <c r="S84" s="4">
        <f t="shared" si="28"/>
        <v>0.97709539601779372</v>
      </c>
      <c r="T84" s="4">
        <f t="shared" si="29"/>
        <v>0.32747322792561662</v>
      </c>
      <c r="U84" s="4">
        <f t="shared" si="30"/>
        <v>2.3390944851829758</v>
      </c>
      <c r="V84" s="4">
        <v>0.32747322792561662</v>
      </c>
      <c r="W84" s="4">
        <f t="shared" si="31"/>
        <v>2.3390944851829758</v>
      </c>
      <c r="X84" s="3">
        <f t="shared" si="39"/>
        <v>1188</v>
      </c>
      <c r="Y84" s="1">
        <f t="shared" si="32"/>
        <v>4.96597467895383E-2</v>
      </c>
      <c r="Z84" s="1">
        <f t="shared" si="33"/>
        <v>4.7465875573040564E-2</v>
      </c>
      <c r="AA84" s="4">
        <f t="shared" si="34"/>
        <v>0.48765118642516869</v>
      </c>
      <c r="AB84" s="4">
        <f t="shared" si="35"/>
        <v>0.36186414864453242</v>
      </c>
      <c r="AC84" s="5">
        <f t="shared" si="40"/>
        <v>6.9516488855809022E-2</v>
      </c>
      <c r="AD84" s="4"/>
      <c r="AE84" s="4"/>
      <c r="AF84" s="4"/>
      <c r="AG84" s="4"/>
      <c r="AI84" s="6">
        <v>43972</v>
      </c>
      <c r="AJ84" s="1">
        <v>4923162</v>
      </c>
      <c r="AK84" s="1">
        <v>1579534</v>
      </c>
      <c r="AL84" s="1">
        <v>13854905</v>
      </c>
      <c r="AM84" s="1">
        <v>3.1168445880000002</v>
      </c>
      <c r="AN84" s="1">
        <v>0.11400540100000001</v>
      </c>
      <c r="AO84" s="1">
        <v>8.7715142569999998</v>
      </c>
    </row>
    <row r="85" spans="1:41" ht="16.2" x14ac:dyDescent="0.3">
      <c r="A85" s="4" t="s">
        <v>0</v>
      </c>
      <c r="B85" s="7">
        <v>43973</v>
      </c>
      <c r="C85" s="1">
        <v>1611252</v>
      </c>
      <c r="D85" s="1">
        <f t="shared" si="36"/>
        <v>23656</v>
      </c>
      <c r="E85" s="1">
        <v>99569</v>
      </c>
      <c r="F85" s="1">
        <v>350135</v>
      </c>
      <c r="G85" s="4">
        <f t="shared" si="21"/>
        <v>1161548</v>
      </c>
      <c r="H85" s="4">
        <f t="shared" si="37"/>
        <v>-29281</v>
      </c>
      <c r="I85" s="1">
        <v>3945</v>
      </c>
      <c r="J85" s="4">
        <f t="shared" si="41"/>
        <v>-0.13472900515692771</v>
      </c>
      <c r="K85" s="4">
        <f t="shared" si="22"/>
        <v>3.9049059473211223</v>
      </c>
      <c r="L85" s="4">
        <f t="shared" si="23"/>
        <v>4.9104312321547123</v>
      </c>
      <c r="M85" s="4">
        <f t="shared" si="24"/>
        <v>6.1796044318331335E-2</v>
      </c>
      <c r="N85" s="4">
        <f t="shared" si="25"/>
        <v>0.22141008307686835</v>
      </c>
      <c r="O85" s="1">
        <v>332865687</v>
      </c>
      <c r="P85" s="4">
        <f t="shared" si="26"/>
        <v>3.4895396112126151E-3</v>
      </c>
      <c r="Q85" s="4">
        <f t="shared" si="27"/>
        <v>3.6809939242207659E-3</v>
      </c>
      <c r="R85" s="4">
        <f t="shared" si="38"/>
        <v>1.6878774290724659E-2</v>
      </c>
      <c r="S85" s="4">
        <f t="shared" si="28"/>
        <v>0.975950692173842</v>
      </c>
      <c r="T85" s="4">
        <f t="shared" si="29"/>
        <v>0.19076480909332019</v>
      </c>
      <c r="U85" s="4">
        <f t="shared" si="30"/>
        <v>1.3626057792380013</v>
      </c>
      <c r="V85" s="4">
        <v>0.19076480909332019</v>
      </c>
      <c r="W85" s="4">
        <f t="shared" si="31"/>
        <v>1.3626057792380013</v>
      </c>
      <c r="X85" s="3">
        <f t="shared" si="39"/>
        <v>1220</v>
      </c>
      <c r="Y85" s="1">
        <f t="shared" si="32"/>
        <v>2.8928569751908693E-2</v>
      </c>
      <c r="Z85" s="1">
        <f t="shared" si="33"/>
        <v>2.6686840378889305E-2</v>
      </c>
      <c r="AA85" s="4">
        <f t="shared" si="34"/>
        <v>0.48599559195598147</v>
      </c>
      <c r="AB85" s="4">
        <f t="shared" si="35"/>
        <v>0.37161133109960404</v>
      </c>
      <c r="AC85" s="5">
        <f t="shared" si="40"/>
        <v>2.8520608873568935E-2</v>
      </c>
      <c r="AD85" s="4"/>
      <c r="AE85" s="4"/>
      <c r="AF85" s="4"/>
      <c r="AG85" s="4"/>
      <c r="AI85" s="6">
        <v>43973</v>
      </c>
      <c r="AJ85" s="1">
        <v>5096015</v>
      </c>
      <c r="AK85" s="1">
        <v>1603649</v>
      </c>
      <c r="AL85" s="1">
        <v>14308688</v>
      </c>
      <c r="AM85" s="1">
        <v>3.177762091</v>
      </c>
      <c r="AN85" s="1">
        <v>0.112075195</v>
      </c>
      <c r="AO85" s="1">
        <v>8.9225809389999995</v>
      </c>
    </row>
    <row r="86" spans="1:41" ht="16.2" x14ac:dyDescent="0.3">
      <c r="A86" s="4" t="s">
        <v>0</v>
      </c>
      <c r="B86" s="7">
        <v>43974</v>
      </c>
      <c r="C86" s="1">
        <v>1632364</v>
      </c>
      <c r="D86" s="1">
        <f t="shared" si="36"/>
        <v>21112</v>
      </c>
      <c r="E86" s="1">
        <v>100655</v>
      </c>
      <c r="F86" s="1">
        <v>361239</v>
      </c>
      <c r="G86" s="4">
        <f t="shared" si="21"/>
        <v>1170470</v>
      </c>
      <c r="H86" s="4">
        <f t="shared" si="37"/>
        <v>8922</v>
      </c>
      <c r="I86" s="1">
        <v>1383</v>
      </c>
      <c r="J86" s="4">
        <f t="shared" si="41"/>
        <v>0.15501008742434433</v>
      </c>
      <c r="K86" s="4">
        <f t="shared" si="22"/>
        <v>3.815740993432458</v>
      </c>
      <c r="L86" s="4">
        <f t="shared" si="23"/>
        <v>4.7779006023924921</v>
      </c>
      <c r="M86" s="4">
        <f t="shared" si="24"/>
        <v>6.1662104775650532E-2</v>
      </c>
      <c r="N86" s="4">
        <f t="shared" si="25"/>
        <v>0.21791796386183843</v>
      </c>
      <c r="O86" s="1">
        <v>332865687</v>
      </c>
      <c r="P86" s="4">
        <f t="shared" si="26"/>
        <v>3.5163432150337563E-3</v>
      </c>
      <c r="Q86" s="4">
        <f t="shared" si="27"/>
        <v>3.8153269566995897E-3</v>
      </c>
      <c r="R86" s="4">
        <f t="shared" si="38"/>
        <v>1.7367309836294424E-2</v>
      </c>
      <c r="S86" s="4">
        <f t="shared" si="28"/>
        <v>0.97530101999197216</v>
      </c>
      <c r="T86" s="4">
        <f t="shared" si="29"/>
        <v>0.11619089220065196</v>
      </c>
      <c r="U86" s="4">
        <f t="shared" si="30"/>
        <v>0.82993494429037107</v>
      </c>
      <c r="V86" s="4">
        <v>0.11619089220065196</v>
      </c>
      <c r="W86" s="4">
        <f t="shared" si="31"/>
        <v>0.82993494429037107</v>
      </c>
      <c r="X86" s="3">
        <f t="shared" si="39"/>
        <v>1086</v>
      </c>
      <c r="Y86" s="1">
        <f t="shared" si="32"/>
        <v>1.7619792379624806E-2</v>
      </c>
      <c r="Z86" s="1">
        <f t="shared" si="33"/>
        <v>1.5351956566215226E-2</v>
      </c>
      <c r="AA86" s="4">
        <f t="shared" si="34"/>
        <v>0.48453992619437325</v>
      </c>
      <c r="AB86" s="4">
        <f t="shared" si="35"/>
        <v>0.3307950045689918</v>
      </c>
      <c r="AC86" s="5">
        <f t="shared" si="40"/>
        <v>6.1807798052411822E-2</v>
      </c>
      <c r="AD86" s="4"/>
      <c r="AE86" s="4"/>
      <c r="AF86" s="4"/>
      <c r="AG86" s="4"/>
      <c r="AI86" s="6">
        <v>43974</v>
      </c>
      <c r="AJ86" s="1">
        <v>5214235</v>
      </c>
      <c r="AK86" s="1">
        <v>1626210</v>
      </c>
      <c r="AL86" s="1">
        <v>14753262</v>
      </c>
      <c r="AM86" s="1">
        <v>3.2063724859999998</v>
      </c>
      <c r="AN86" s="1">
        <v>0.110227148</v>
      </c>
      <c r="AO86" s="1">
        <v>9.0721751800000003</v>
      </c>
    </row>
    <row r="87" spans="1:41" ht="16.2" x14ac:dyDescent="0.3">
      <c r="A87" s="4" t="s">
        <v>0</v>
      </c>
      <c r="B87" s="7">
        <v>43975</v>
      </c>
      <c r="C87" s="1">
        <v>1652431</v>
      </c>
      <c r="D87" s="1">
        <f t="shared" si="36"/>
        <v>20067</v>
      </c>
      <c r="E87" s="1">
        <v>101292</v>
      </c>
      <c r="F87" s="1">
        <v>366736</v>
      </c>
      <c r="G87" s="4">
        <f t="shared" si="21"/>
        <v>1184403</v>
      </c>
      <c r="H87" s="4">
        <f t="shared" si="37"/>
        <v>13933</v>
      </c>
      <c r="I87" s="1">
        <v>1027</v>
      </c>
      <c r="J87" s="4">
        <f t="shared" si="41"/>
        <v>7.3709897365965699E-2</v>
      </c>
      <c r="K87" s="4">
        <f t="shared" si="22"/>
        <v>3.8000129218454868</v>
      </c>
      <c r="L87" s="4">
        <f t="shared" si="23"/>
        <v>4.7502679448106297</v>
      </c>
      <c r="M87" s="4">
        <f t="shared" si="24"/>
        <v>6.1298777377088665E-2</v>
      </c>
      <c r="N87" s="4">
        <f t="shared" si="25"/>
        <v>0.21642294905433007</v>
      </c>
      <c r="O87" s="1">
        <v>332865687</v>
      </c>
      <c r="P87" s="4">
        <f t="shared" si="26"/>
        <v>3.558200938866973E-3</v>
      </c>
      <c r="Q87" s="4">
        <f t="shared" si="27"/>
        <v>3.6796570486659144E-3</v>
      </c>
      <c r="R87" s="4">
        <f t="shared" si="38"/>
        <v>1.785959788639915E-2</v>
      </c>
      <c r="S87" s="4">
        <f t="shared" si="28"/>
        <v>0.97490254412606803</v>
      </c>
      <c r="T87" s="4">
        <f t="shared" si="29"/>
        <v>0.20022349380107152</v>
      </c>
      <c r="U87" s="4">
        <f t="shared" si="30"/>
        <v>1.4301678128647963</v>
      </c>
      <c r="V87" s="4">
        <v>0.20022349380107152</v>
      </c>
      <c r="W87" s="4">
        <f t="shared" si="31"/>
        <v>1.4301678128647963</v>
      </c>
      <c r="X87" s="3">
        <f t="shared" si="39"/>
        <v>637</v>
      </c>
      <c r="Y87" s="1">
        <f t="shared" si="32"/>
        <v>3.036293399146632E-2</v>
      </c>
      <c r="Z87" s="1">
        <f t="shared" si="33"/>
        <v>2.8124515864506972E-2</v>
      </c>
      <c r="AA87" s="4">
        <f t="shared" si="34"/>
        <v>0.48059125469859926</v>
      </c>
      <c r="AB87" s="4">
        <f t="shared" si="35"/>
        <v>0.19402985074626866</v>
      </c>
      <c r="AC87" s="5">
        <f t="shared" si="40"/>
        <v>5.2467481622760458E-2</v>
      </c>
      <c r="AD87" s="4"/>
      <c r="AE87" s="4"/>
      <c r="AF87" s="4"/>
      <c r="AG87" s="4"/>
      <c r="AI87" s="6">
        <v>43975</v>
      </c>
      <c r="AJ87" s="1">
        <v>5342296</v>
      </c>
      <c r="AK87" s="1">
        <v>1645272</v>
      </c>
      <c r="AL87" s="1">
        <v>15142581</v>
      </c>
      <c r="AM87" s="1">
        <v>3.2470594529999999</v>
      </c>
      <c r="AN87" s="1">
        <v>0.108652019</v>
      </c>
      <c r="AO87" s="1">
        <v>9.2036945869999993</v>
      </c>
    </row>
    <row r="88" spans="1:41" ht="16.2" x14ac:dyDescent="0.3">
      <c r="A88" s="4" t="s">
        <v>0</v>
      </c>
      <c r="B88" s="7">
        <v>43976</v>
      </c>
      <c r="C88" s="1">
        <v>1671104</v>
      </c>
      <c r="D88" s="1">
        <f t="shared" si="36"/>
        <v>18673</v>
      </c>
      <c r="E88" s="1">
        <v>101884</v>
      </c>
      <c r="F88" s="1">
        <v>379157</v>
      </c>
      <c r="G88" s="4">
        <f t="shared" si="21"/>
        <v>1190063</v>
      </c>
      <c r="H88" s="4">
        <f t="shared" si="37"/>
        <v>5660</v>
      </c>
      <c r="I88" s="1">
        <v>901</v>
      </c>
      <c r="J88" s="4">
        <f t="shared" si="41"/>
        <v>0.15918727915194347</v>
      </c>
      <c r="K88" s="4">
        <f t="shared" si="22"/>
        <v>3.6935780533440825</v>
      </c>
      <c r="L88" s="4">
        <f t="shared" si="23"/>
        <v>4.5917457420880963</v>
      </c>
      <c r="M88" s="4">
        <f t="shared" si="24"/>
        <v>6.0968078587568461E-2</v>
      </c>
      <c r="N88" s="4">
        <f t="shared" si="25"/>
        <v>0.21179899426452214</v>
      </c>
      <c r="O88" s="1">
        <v>332865687</v>
      </c>
      <c r="P88" s="4">
        <f t="shared" si="26"/>
        <v>3.5752047942388247E-3</v>
      </c>
      <c r="Q88" s="4">
        <f t="shared" si="27"/>
        <v>3.8590601688714E-3</v>
      </c>
      <c r="R88" s="4">
        <f t="shared" si="38"/>
        <v>1.8357746017840525E-2</v>
      </c>
      <c r="S88" s="4">
        <f t="shared" si="28"/>
        <v>0.97420798901904926</v>
      </c>
      <c r="T88" s="4">
        <f t="shared" si="29"/>
        <v>0.14960155832713523</v>
      </c>
      <c r="U88" s="4">
        <f t="shared" si="30"/>
        <v>1.0685825594795373</v>
      </c>
      <c r="V88" s="4">
        <v>0.14960155832713523</v>
      </c>
      <c r="W88" s="4">
        <f t="shared" si="31"/>
        <v>1.0685825594795373</v>
      </c>
      <c r="X88" s="3">
        <f t="shared" si="39"/>
        <v>592</v>
      </c>
      <c r="Y88" s="1">
        <f t="shared" si="32"/>
        <v>2.2686359898505561E-2</v>
      </c>
      <c r="Z88" s="1">
        <f t="shared" si="33"/>
        <v>2.0430220313482149E-2</v>
      </c>
      <c r="AA88" s="4">
        <f t="shared" si="34"/>
        <v>0.47699719355970871</v>
      </c>
      <c r="AB88" s="4">
        <f t="shared" si="35"/>
        <v>0.18032287541882425</v>
      </c>
      <c r="AC88" s="5">
        <f t="shared" si="40"/>
        <v>6.2287702127606252E-2</v>
      </c>
      <c r="AD88" s="4"/>
      <c r="AE88" s="4"/>
      <c r="AF88" s="4"/>
      <c r="AG88" s="4"/>
      <c r="AI88" s="6">
        <v>43976</v>
      </c>
      <c r="AJ88" s="1">
        <v>5510215</v>
      </c>
      <c r="AK88" s="1">
        <v>1663827</v>
      </c>
      <c r="AL88" s="1">
        <v>15550628</v>
      </c>
      <c r="AM88" s="1">
        <v>3.3117715959999998</v>
      </c>
      <c r="AN88" s="1">
        <v>0.1069942</v>
      </c>
      <c r="AO88" s="1">
        <v>9.3463010279999992</v>
      </c>
    </row>
    <row r="89" spans="1:41" ht="16.2" x14ac:dyDescent="0.3">
      <c r="A89" s="4" t="s">
        <v>0</v>
      </c>
      <c r="B89" s="7">
        <v>43977</v>
      </c>
      <c r="C89" s="1">
        <v>1690754</v>
      </c>
      <c r="D89" s="1">
        <f t="shared" si="36"/>
        <v>19650</v>
      </c>
      <c r="E89" s="1">
        <v>102561</v>
      </c>
      <c r="F89" s="1">
        <v>384902</v>
      </c>
      <c r="G89" s="4">
        <f t="shared" si="21"/>
        <v>1203291</v>
      </c>
      <c r="H89" s="4">
        <f t="shared" si="37"/>
        <v>13228</v>
      </c>
      <c r="I89" s="1">
        <v>17287</v>
      </c>
      <c r="J89" s="4">
        <f t="shared" si="41"/>
        <v>1.3068491079528273</v>
      </c>
      <c r="K89" s="4">
        <f t="shared" si="22"/>
        <v>3.6763542369962412</v>
      </c>
      <c r="L89" s="4">
        <f t="shared" si="23"/>
        <v>4.5631624888837825</v>
      </c>
      <c r="M89" s="4">
        <f t="shared" si="24"/>
        <v>6.0659918592533273E-2</v>
      </c>
      <c r="N89" s="4">
        <f t="shared" si="25"/>
        <v>0.21039750709284602</v>
      </c>
      <c r="O89" s="1">
        <v>332865687</v>
      </c>
      <c r="P89" s="4">
        <f t="shared" si="26"/>
        <v>3.6149445466873852E-3</v>
      </c>
      <c r="Q89" s="4">
        <f t="shared" si="27"/>
        <v>3.8398529365818511E-3</v>
      </c>
      <c r="R89" s="4">
        <f t="shared" si="38"/>
        <v>1.885827468903396E-2</v>
      </c>
      <c r="S89" s="4">
        <f t="shared" si="28"/>
        <v>0.97368692782769672</v>
      </c>
      <c r="T89" s="4">
        <f t="shared" si="29"/>
        <v>0.17539798097644044</v>
      </c>
      <c r="U89" s="4">
        <f t="shared" si="30"/>
        <v>1.2528427212602886</v>
      </c>
      <c r="V89" s="4">
        <v>0.17539798097644044</v>
      </c>
      <c r="W89" s="4">
        <f t="shared" si="31"/>
        <v>1.2528427212602886</v>
      </c>
      <c r="X89" s="3">
        <f t="shared" si="39"/>
        <v>677</v>
      </c>
      <c r="Y89" s="1">
        <f t="shared" si="32"/>
        <v>2.6598263857663371E-2</v>
      </c>
      <c r="Z89" s="1">
        <f t="shared" si="33"/>
        <v>2.4351154947147017E-2</v>
      </c>
      <c r="AA89" s="4">
        <f t="shared" si="34"/>
        <v>0.47364808585863855</v>
      </c>
      <c r="AB89" s="4">
        <f t="shared" si="35"/>
        <v>0.20621382881510814</v>
      </c>
      <c r="AC89" s="5">
        <f t="shared" si="40"/>
        <v>0.1941388654217551</v>
      </c>
      <c r="AD89" s="4"/>
      <c r="AE89" s="4"/>
      <c r="AF89" s="4"/>
      <c r="AG89" s="4"/>
      <c r="AI89" s="6">
        <v>43977</v>
      </c>
      <c r="AJ89" s="1">
        <v>5622565</v>
      </c>
      <c r="AK89" s="1">
        <v>1680517</v>
      </c>
      <c r="AL89" s="1">
        <v>15865958</v>
      </c>
      <c r="AM89" s="1">
        <v>3.3457352710000001</v>
      </c>
      <c r="AN89" s="1">
        <v>0.10591966799999999</v>
      </c>
      <c r="AO89" s="1">
        <v>9.4411172279999995</v>
      </c>
    </row>
    <row r="90" spans="1:41" ht="16.2" x14ac:dyDescent="0.3">
      <c r="A90" s="4" t="s">
        <v>0</v>
      </c>
      <c r="B90" s="7">
        <v>43978</v>
      </c>
      <c r="C90" s="1">
        <v>1709303</v>
      </c>
      <c r="D90" s="1">
        <f t="shared" si="36"/>
        <v>18549</v>
      </c>
      <c r="E90" s="1">
        <v>104023</v>
      </c>
      <c r="F90" s="1">
        <v>391508</v>
      </c>
      <c r="G90" s="4">
        <f t="shared" si="21"/>
        <v>1213772</v>
      </c>
      <c r="H90" s="4">
        <f t="shared" si="37"/>
        <v>10481</v>
      </c>
      <c r="I90" s="1">
        <v>1563</v>
      </c>
      <c r="J90" s="4">
        <f t="shared" si="41"/>
        <v>0.14912699169926533</v>
      </c>
      <c r="K90" s="4">
        <f t="shared" si="22"/>
        <v>3.6488622093782412</v>
      </c>
      <c r="L90" s="4">
        <f t="shared" si="23"/>
        <v>4.5259710081697291</v>
      </c>
      <c r="M90" s="4">
        <f t="shared" si="24"/>
        <v>6.085696918568563E-2</v>
      </c>
      <c r="N90" s="4">
        <f t="shared" si="25"/>
        <v>0.20992228538678712</v>
      </c>
      <c r="O90" s="1">
        <v>332865687</v>
      </c>
      <c r="P90" s="4">
        <f t="shared" si="26"/>
        <v>3.6464317212726105E-3</v>
      </c>
      <c r="Q90" s="4">
        <f t="shared" si="27"/>
        <v>3.9196435922902954E-3</v>
      </c>
      <c r="R90" s="4">
        <f t="shared" si="38"/>
        <v>1.9364366925570194E-2</v>
      </c>
      <c r="S90" s="4">
        <f t="shared" si="28"/>
        <v>0.9730695577608669</v>
      </c>
      <c r="T90" s="4">
        <f t="shared" si="29"/>
        <v>0.19055059129855895</v>
      </c>
      <c r="U90" s="4">
        <f t="shared" si="30"/>
        <v>1.3610756521325638</v>
      </c>
      <c r="V90" s="4">
        <v>0.19055059129855895</v>
      </c>
      <c r="W90" s="4">
        <f t="shared" si="31"/>
        <v>1.3610756521325638</v>
      </c>
      <c r="X90" s="3">
        <f t="shared" si="39"/>
        <v>1462</v>
      </c>
      <c r="Y90" s="1">
        <f t="shared" si="32"/>
        <v>2.8896084649193448E-2</v>
      </c>
      <c r="Z90" s="1">
        <f t="shared" si="33"/>
        <v>2.6654280283947254E-2</v>
      </c>
      <c r="AA90" s="4">
        <f t="shared" si="34"/>
        <v>0.47578964761116799</v>
      </c>
      <c r="AB90" s="4">
        <f t="shared" si="35"/>
        <v>0.44532439841608285</v>
      </c>
      <c r="AC90" s="5">
        <f t="shared" si="40"/>
        <v>6.113190817295755E-2</v>
      </c>
      <c r="AD90" s="4"/>
      <c r="AE90" s="4"/>
      <c r="AF90" s="4"/>
      <c r="AG90" s="4"/>
      <c r="AI90" s="6">
        <v>43978</v>
      </c>
      <c r="AJ90" s="1">
        <v>5773627</v>
      </c>
      <c r="AK90" s="1">
        <v>1699689</v>
      </c>
      <c r="AL90" s="1">
        <v>16282512</v>
      </c>
      <c r="AM90" s="1">
        <v>3.3968726039999999</v>
      </c>
      <c r="AN90" s="1">
        <v>0.10438739399999999</v>
      </c>
      <c r="AO90" s="1">
        <v>9.5797007569999995</v>
      </c>
    </row>
    <row r="91" spans="1:41" ht="16.2" x14ac:dyDescent="0.3">
      <c r="A91" s="4" t="s">
        <v>0</v>
      </c>
      <c r="B91" s="7">
        <v>43979</v>
      </c>
      <c r="C91" s="1">
        <v>1731625</v>
      </c>
      <c r="D91" s="1">
        <f t="shared" si="36"/>
        <v>22322</v>
      </c>
      <c r="E91" s="1">
        <v>105130</v>
      </c>
      <c r="F91" s="1">
        <v>399991</v>
      </c>
      <c r="G91" s="4">
        <f t="shared" si="21"/>
        <v>1226504</v>
      </c>
      <c r="H91" s="4">
        <f t="shared" si="37"/>
        <v>12732</v>
      </c>
      <c r="I91" s="1">
        <v>1596</v>
      </c>
      <c r="J91" s="4">
        <f t="shared" si="41"/>
        <v>0.12535344015080113</v>
      </c>
      <c r="K91" s="4">
        <f t="shared" si="22"/>
        <v>3.608979137591418</v>
      </c>
      <c r="L91" s="4">
        <f t="shared" si="23"/>
        <v>4.4669969597517714</v>
      </c>
      <c r="M91" s="4">
        <f t="shared" si="24"/>
        <v>6.0711759185735945E-2</v>
      </c>
      <c r="N91" s="4">
        <f t="shared" si="25"/>
        <v>0.20812834944498446</v>
      </c>
      <c r="O91" s="1">
        <v>332865687</v>
      </c>
      <c r="P91" s="4">
        <f t="shared" si="26"/>
        <v>3.6846813832150864E-3</v>
      </c>
      <c r="Q91" s="4">
        <f t="shared" si="27"/>
        <v>4.0470111383308274E-3</v>
      </c>
      <c r="R91" s="4">
        <f t="shared" si="38"/>
        <v>1.9874867366548359E-2</v>
      </c>
      <c r="S91" s="4">
        <f t="shared" si="28"/>
        <v>0.97239344011190576</v>
      </c>
      <c r="T91" s="4">
        <f t="shared" si="29"/>
        <v>0.14700991640972486</v>
      </c>
      <c r="U91" s="4">
        <f t="shared" si="30"/>
        <v>1.0500708314980345</v>
      </c>
      <c r="V91" s="4">
        <v>0.14700991640972486</v>
      </c>
      <c r="W91" s="4">
        <f t="shared" si="31"/>
        <v>1.0500708314980345</v>
      </c>
      <c r="X91" s="3">
        <f t="shared" si="39"/>
        <v>1107</v>
      </c>
      <c r="Y91" s="1">
        <f t="shared" si="32"/>
        <v>2.2293349812755936E-2</v>
      </c>
      <c r="Z91" s="1">
        <f t="shared" si="33"/>
        <v>2.0036302959507268E-2</v>
      </c>
      <c r="AA91" s="4">
        <f t="shared" si="34"/>
        <v>0.47421149361019732</v>
      </c>
      <c r="AB91" s="4">
        <f t="shared" si="35"/>
        <v>0.33719159305513252</v>
      </c>
      <c r="AC91" s="5">
        <f t="shared" si="40"/>
        <v>5.8400641567555561E-2</v>
      </c>
      <c r="AD91" s="4"/>
      <c r="AE91" s="4"/>
      <c r="AF91" s="4"/>
      <c r="AG91" s="4"/>
      <c r="AI91" s="6">
        <v>43979</v>
      </c>
      <c r="AJ91" s="1">
        <v>5961884</v>
      </c>
      <c r="AK91" s="1">
        <v>1722488</v>
      </c>
      <c r="AL91" s="1">
        <v>16776508</v>
      </c>
      <c r="AM91" s="1">
        <v>3.4612049549999999</v>
      </c>
      <c r="AN91" s="1">
        <v>0.10267261799999999</v>
      </c>
      <c r="AO91" s="1">
        <v>9.7396951390000002</v>
      </c>
    </row>
    <row r="92" spans="1:41" ht="16.2" x14ac:dyDescent="0.3">
      <c r="A92" s="4" t="s">
        <v>0</v>
      </c>
      <c r="B92" s="7">
        <v>43980</v>
      </c>
      <c r="C92" s="1">
        <v>1756098</v>
      </c>
      <c r="D92" s="1">
        <f t="shared" si="36"/>
        <v>24473</v>
      </c>
      <c r="E92" s="1">
        <v>106263</v>
      </c>
      <c r="F92" s="1">
        <v>406446</v>
      </c>
      <c r="G92" s="4">
        <f t="shared" si="21"/>
        <v>1243389</v>
      </c>
      <c r="H92" s="4">
        <f t="shared" si="37"/>
        <v>16885</v>
      </c>
      <c r="I92" s="1">
        <v>1565</v>
      </c>
      <c r="J92" s="4">
        <f t="shared" si="41"/>
        <v>9.2685815812851638E-2</v>
      </c>
      <c r="K92" s="4">
        <f t="shared" si="22"/>
        <v>3.5989017355981785</v>
      </c>
      <c r="L92" s="4">
        <f t="shared" si="23"/>
        <v>4.450219354428171</v>
      </c>
      <c r="M92" s="4">
        <f t="shared" si="24"/>
        <v>6.0510859872285029E-2</v>
      </c>
      <c r="N92" s="4">
        <f t="shared" si="25"/>
        <v>0.20725791823432005</v>
      </c>
      <c r="O92" s="1">
        <v>332865687</v>
      </c>
      <c r="P92" s="4">
        <f t="shared" si="26"/>
        <v>3.7354075489312902E-3</v>
      </c>
      <c r="Q92" s="4">
        <f t="shared" si="27"/>
        <v>4.0071602299372577E-3</v>
      </c>
      <c r="R92" s="4">
        <f t="shared" si="38"/>
        <v>2.039072276019847E-2</v>
      </c>
      <c r="S92" s="4">
        <f t="shared" si="28"/>
        <v>0.9718667094609329</v>
      </c>
      <c r="T92" s="4">
        <f t="shared" si="29"/>
        <v>3.1501557312916505E-2</v>
      </c>
      <c r="U92" s="4">
        <f t="shared" si="30"/>
        <v>0.22501112366368931</v>
      </c>
      <c r="V92" s="4">
        <v>3.1501557312916505E-2</v>
      </c>
      <c r="W92" s="4">
        <f t="shared" si="31"/>
        <v>0.22501112366368931</v>
      </c>
      <c r="X92" s="3">
        <f t="shared" si="39"/>
        <v>1133</v>
      </c>
      <c r="Y92" s="1">
        <f t="shared" si="32"/>
        <v>4.7770603097694935E-3</v>
      </c>
      <c r="Z92" s="1">
        <f t="shared" si="33"/>
        <v>2.4795769042116641E-3</v>
      </c>
      <c r="AA92" s="4">
        <f t="shared" si="34"/>
        <v>0.47202810365479003</v>
      </c>
      <c r="AB92" s="4">
        <f t="shared" si="35"/>
        <v>0.34511117879987818</v>
      </c>
      <c r="AC92" s="5">
        <f t="shared" si="40"/>
        <v>5.4647563646060812E-2</v>
      </c>
      <c r="AD92" s="4"/>
      <c r="AE92" s="4"/>
      <c r="AF92" s="4"/>
      <c r="AG92" s="4"/>
      <c r="AI92" s="6">
        <v>43980</v>
      </c>
      <c r="AJ92" s="1">
        <v>6158176</v>
      </c>
      <c r="AK92" s="1">
        <v>1746106</v>
      </c>
      <c r="AL92" s="1">
        <v>17310736</v>
      </c>
      <c r="AM92" s="1">
        <v>3.52680536</v>
      </c>
      <c r="AN92" s="1">
        <v>0.100868386</v>
      </c>
      <c r="AO92" s="1">
        <v>9.9139090070000009</v>
      </c>
    </row>
    <row r="93" spans="1:41" ht="16.2" x14ac:dyDescent="0.3">
      <c r="A93" s="4" t="s">
        <v>0</v>
      </c>
      <c r="B93" s="7">
        <v>43981</v>
      </c>
      <c r="C93" s="1">
        <v>1779731</v>
      </c>
      <c r="D93" s="1">
        <f t="shared" si="36"/>
        <v>23633</v>
      </c>
      <c r="E93" s="1">
        <v>107217</v>
      </c>
      <c r="F93" s="1">
        <v>416461</v>
      </c>
      <c r="G93" s="4">
        <f t="shared" si="21"/>
        <v>1256053</v>
      </c>
      <c r="H93" s="4">
        <f t="shared" si="37"/>
        <v>12664</v>
      </c>
      <c r="I93" s="1">
        <v>1425</v>
      </c>
      <c r="J93" s="4">
        <f t="shared" si="41"/>
        <v>0.11252368919772583</v>
      </c>
      <c r="K93" s="4">
        <f t="shared" si="22"/>
        <v>3.5474154295324576</v>
      </c>
      <c r="L93" s="4">
        <f t="shared" si="23"/>
        <v>4.3736579566513027</v>
      </c>
      <c r="M93" s="4">
        <f t="shared" si="24"/>
        <v>6.0243373858184186E-2</v>
      </c>
      <c r="N93" s="4">
        <f t="shared" si="25"/>
        <v>0.20473840795297873</v>
      </c>
      <c r="O93" s="1">
        <v>332865687</v>
      </c>
      <c r="P93" s="4">
        <f t="shared" si="26"/>
        <v>3.7734529242721255E-3</v>
      </c>
      <c r="Q93" s="4">
        <f t="shared" si="27"/>
        <v>3.5605184759444071E-3</v>
      </c>
      <c r="R93" s="4">
        <f t="shared" si="38"/>
        <v>2.091367981704885E-2</v>
      </c>
      <c r="S93" s="4">
        <f t="shared" si="28"/>
        <v>0.97175234878273464</v>
      </c>
      <c r="T93" s="4">
        <f t="shared" si="29"/>
        <v>0.2045246340627033</v>
      </c>
      <c r="U93" s="4">
        <f t="shared" si="30"/>
        <v>1.4608902433050235</v>
      </c>
      <c r="V93" s="4">
        <v>0.2045246340627033</v>
      </c>
      <c r="W93" s="4">
        <f t="shared" si="31"/>
        <v>1.4608902433050235</v>
      </c>
      <c r="X93" s="3">
        <f t="shared" si="39"/>
        <v>954</v>
      </c>
      <c r="Y93" s="1">
        <f t="shared" si="32"/>
        <v>3.1015181314558757E-2</v>
      </c>
      <c r="Z93" s="1">
        <f t="shared" si="33"/>
        <v>2.87782689079173E-2</v>
      </c>
      <c r="AA93" s="4">
        <f t="shared" si="34"/>
        <v>0.46912104406176469</v>
      </c>
      <c r="AB93" s="4">
        <f t="shared" si="35"/>
        <v>0.29058787694182153</v>
      </c>
      <c r="AC93" s="5">
        <f t="shared" si="40"/>
        <v>5.692667289012325E-2</v>
      </c>
      <c r="AD93" s="4"/>
      <c r="AE93" s="4"/>
      <c r="AF93" s="4"/>
      <c r="AG93" s="4"/>
      <c r="AI93" s="6">
        <v>43981</v>
      </c>
      <c r="AJ93" s="1">
        <v>6325825</v>
      </c>
      <c r="AK93" s="1">
        <v>1769702</v>
      </c>
      <c r="AL93" s="1">
        <v>17767910</v>
      </c>
      <c r="AM93" s="1">
        <v>3.5745142400000001</v>
      </c>
      <c r="AN93" s="1">
        <v>9.9601021999999997E-2</v>
      </c>
      <c r="AO93" s="1">
        <v>10.04005759</v>
      </c>
    </row>
    <row r="94" spans="1:41" ht="16.2" x14ac:dyDescent="0.3">
      <c r="A94" s="4" t="s">
        <v>0</v>
      </c>
      <c r="B94" s="7">
        <v>43982</v>
      </c>
      <c r="C94" s="11">
        <v>1798718</v>
      </c>
      <c r="D94" s="1">
        <f t="shared" si="36"/>
        <v>18987</v>
      </c>
      <c r="E94" s="11">
        <v>107830</v>
      </c>
      <c r="F94" s="11">
        <v>444758</v>
      </c>
      <c r="G94" s="4">
        <f t="shared" si="21"/>
        <v>1246130</v>
      </c>
      <c r="H94" s="4">
        <f t="shared" si="37"/>
        <v>-9923</v>
      </c>
      <c r="I94" s="1">
        <v>896</v>
      </c>
      <c r="J94" s="4">
        <f t="shared" si="41"/>
        <v>-9.0295273606772142E-2</v>
      </c>
      <c r="K94" s="4">
        <f t="shared" si="22"/>
        <v>3.3021698344926556</v>
      </c>
      <c r="L94" s="4">
        <f t="shared" si="23"/>
        <v>4.0247793202010289</v>
      </c>
      <c r="M94" s="4">
        <f t="shared" si="24"/>
        <v>5.994825203283672E-2</v>
      </c>
      <c r="N94" s="4">
        <f t="shared" si="25"/>
        <v>0.19513634027521409</v>
      </c>
      <c r="O94" s="1">
        <v>332865687</v>
      </c>
      <c r="P94" s="4">
        <f t="shared" si="26"/>
        <v>3.743642101506245E-3</v>
      </c>
      <c r="Q94" s="4">
        <f t="shared" si="27"/>
        <v>3.8120094452905959E-3</v>
      </c>
      <c r="R94" s="4">
        <f t="shared" si="38"/>
        <v>2.1441963226446946E-2</v>
      </c>
      <c r="S94" s="4">
        <f t="shared" si="28"/>
        <v>0.97100238522675619</v>
      </c>
      <c r="T94" s="4">
        <f t="shared" si="29"/>
        <v>0.21850870582886886</v>
      </c>
      <c r="U94" s="4">
        <f t="shared" si="30"/>
        <v>1.5607764702062059</v>
      </c>
      <c r="V94" s="4">
        <v>0.21850870582886886</v>
      </c>
      <c r="W94" s="4">
        <f t="shared" si="31"/>
        <v>1.5607764702062059</v>
      </c>
      <c r="X94" s="3">
        <f t="shared" si="39"/>
        <v>613</v>
      </c>
      <c r="Y94" s="1">
        <f t="shared" si="32"/>
        <v>3.3135798830053041E-2</v>
      </c>
      <c r="Z94" s="1">
        <f t="shared" si="33"/>
        <v>3.0903781892916031E-2</v>
      </c>
      <c r="AA94" s="4">
        <f t="shared" si="34"/>
        <v>0.46591363624131676</v>
      </c>
      <c r="AB94" s="4">
        <f t="shared" si="35"/>
        <v>0.18671946390496497</v>
      </c>
      <c r="AC94" s="5">
        <f t="shared" si="40"/>
        <v>3.3625456876145828E-2</v>
      </c>
      <c r="AD94" s="4"/>
      <c r="AE94" s="4"/>
      <c r="AF94" s="4"/>
      <c r="AG94" s="4"/>
      <c r="AI94" s="6">
        <v>43982</v>
      </c>
      <c r="AJ94" s="1">
        <v>6473010</v>
      </c>
      <c r="AK94" s="1">
        <v>1791343</v>
      </c>
      <c r="AL94" s="1">
        <v>18198403</v>
      </c>
      <c r="AM94" s="1">
        <v>3.6134955729999998</v>
      </c>
      <c r="AN94" s="1">
        <v>9.8434076999999995E-2</v>
      </c>
      <c r="AO94" s="1">
        <v>10.15908344</v>
      </c>
    </row>
    <row r="95" spans="1:41" ht="16.2" x14ac:dyDescent="0.3">
      <c r="A95" s="4" t="s">
        <v>0</v>
      </c>
      <c r="B95" s="7">
        <v>43983</v>
      </c>
      <c r="C95" s="1">
        <v>1816153</v>
      </c>
      <c r="D95" s="1">
        <f t="shared" si="36"/>
        <v>17435</v>
      </c>
      <c r="E95" s="1">
        <v>108606</v>
      </c>
      <c r="F95" s="1">
        <v>458231</v>
      </c>
      <c r="G95" s="4">
        <f t="shared" si="21"/>
        <v>1249316</v>
      </c>
      <c r="H95" s="4">
        <f t="shared" si="37"/>
        <v>3186</v>
      </c>
      <c r="I95" s="1">
        <v>2858</v>
      </c>
      <c r="J95" s="4">
        <f t="shared" si="41"/>
        <v>0.89704959196484624</v>
      </c>
      <c r="K95" s="4">
        <f t="shared" si="22"/>
        <v>3.2154867826664688</v>
      </c>
      <c r="L95" s="4">
        <f t="shared" si="23"/>
        <v>3.9027719223341908</v>
      </c>
      <c r="M95" s="4">
        <f t="shared" si="24"/>
        <v>5.9800027861088796E-2</v>
      </c>
      <c r="N95" s="4">
        <f t="shared" si="25"/>
        <v>0.19160005433660823</v>
      </c>
      <c r="O95" s="1">
        <v>332865687</v>
      </c>
      <c r="P95" s="4">
        <f t="shared" si="26"/>
        <v>3.7532135296360542E-3</v>
      </c>
      <c r="Q95" s="4">
        <f t="shared" si="27"/>
        <v>4.0726259314659502E-3</v>
      </c>
      <c r="R95" s="4">
        <f t="shared" si="38"/>
        <v>2.196607312065782E-2</v>
      </c>
      <c r="S95" s="4">
        <f t="shared" si="28"/>
        <v>0.97020808741824016</v>
      </c>
      <c r="T95" s="4">
        <f t="shared" si="29"/>
        <v>0.10143813859148262</v>
      </c>
      <c r="U95" s="4">
        <f t="shared" si="30"/>
        <v>0.72455813279630443</v>
      </c>
      <c r="V95" s="4">
        <v>0.10143813859148262</v>
      </c>
      <c r="W95" s="4">
        <f t="shared" si="31"/>
        <v>0.72455813279630443</v>
      </c>
      <c r="X95" s="3">
        <f t="shared" si="39"/>
        <v>776</v>
      </c>
      <c r="Y95" s="1">
        <f t="shared" si="32"/>
        <v>1.5382607943753285E-2</v>
      </c>
      <c r="Z95" s="1">
        <f t="shared" si="33"/>
        <v>1.3109607564785975E-2</v>
      </c>
      <c r="AA95" s="4">
        <f t="shared" si="34"/>
        <v>0.46430272397793543</v>
      </c>
      <c r="AB95" s="4">
        <f t="shared" si="35"/>
        <v>0.23636917453548584</v>
      </c>
      <c r="AC95" s="5">
        <f t="shared" si="40"/>
        <v>0.14705832170719291</v>
      </c>
      <c r="AD95" s="4"/>
      <c r="AE95" s="4"/>
      <c r="AF95" s="4"/>
      <c r="AG95" s="4"/>
      <c r="AI95" s="6">
        <v>43983</v>
      </c>
      <c r="AJ95" s="1">
        <v>6631124</v>
      </c>
      <c r="AK95" s="1">
        <v>1811444</v>
      </c>
      <c r="AL95" s="1">
        <v>18617830</v>
      </c>
      <c r="AM95" s="1">
        <v>3.6606839629999999</v>
      </c>
      <c r="AN95" s="1">
        <v>9.7296194000000003E-2</v>
      </c>
      <c r="AO95" s="1">
        <v>10.27789432</v>
      </c>
    </row>
    <row r="96" spans="1:41" ht="16.2" x14ac:dyDescent="0.3">
      <c r="A96" s="4" t="s">
        <v>0</v>
      </c>
      <c r="B96" s="7">
        <v>43984</v>
      </c>
      <c r="C96" s="1">
        <v>1837656</v>
      </c>
      <c r="D96" s="1">
        <f t="shared" si="36"/>
        <v>21503</v>
      </c>
      <c r="E96" s="1">
        <v>109587</v>
      </c>
      <c r="F96" s="1">
        <v>463868</v>
      </c>
      <c r="G96" s="4">
        <f t="shared" si="21"/>
        <v>1264201</v>
      </c>
      <c r="H96" s="4">
        <f t="shared" si="37"/>
        <v>14885</v>
      </c>
      <c r="I96" s="1">
        <v>1736</v>
      </c>
      <c r="J96" s="4">
        <f t="shared" si="41"/>
        <v>0.11662747732616728</v>
      </c>
      <c r="K96" s="4">
        <f t="shared" si="22"/>
        <v>3.2128203605457069</v>
      </c>
      <c r="L96" s="4">
        <f t="shared" si="23"/>
        <v>3.8975032546103048</v>
      </c>
      <c r="M96" s="4">
        <f t="shared" si="24"/>
        <v>5.9634120858310803E-2</v>
      </c>
      <c r="N96" s="4">
        <f t="shared" si="25"/>
        <v>0.19109956317409388</v>
      </c>
      <c r="O96" s="1">
        <v>332865687</v>
      </c>
      <c r="P96" s="4">
        <f t="shared" si="26"/>
        <v>3.7979312658922397E-3</v>
      </c>
      <c r="Q96" s="4">
        <f t="shared" si="27"/>
        <v>3.8718349482504619E-3</v>
      </c>
      <c r="R96" s="4">
        <f t="shared" si="38"/>
        <v>2.2491523014806867E-2</v>
      </c>
      <c r="S96" s="4">
        <f t="shared" si="28"/>
        <v>0.96983871077105044</v>
      </c>
      <c r="T96" s="4">
        <f t="shared" si="29"/>
        <v>0.21667736986898417</v>
      </c>
      <c r="U96" s="4">
        <f t="shared" si="30"/>
        <v>1.5476954990641725</v>
      </c>
      <c r="V96" s="4">
        <v>0.21667736986898417</v>
      </c>
      <c r="W96" s="4">
        <f t="shared" si="31"/>
        <v>1.5476954990641725</v>
      </c>
      <c r="X96" s="3">
        <f t="shared" si="39"/>
        <v>981</v>
      </c>
      <c r="Y96" s="1">
        <f t="shared" si="32"/>
        <v>3.2858085501758894E-2</v>
      </c>
      <c r="Z96" s="1">
        <f t="shared" si="33"/>
        <v>3.0625427460264448E-2</v>
      </c>
      <c r="AA96" s="4">
        <f t="shared" si="34"/>
        <v>0.46249963327954097</v>
      </c>
      <c r="AB96" s="4">
        <f t="shared" si="35"/>
        <v>0.29881206213828815</v>
      </c>
      <c r="AC96" s="5">
        <f t="shared" si="40"/>
        <v>5.7398143862729414E-2</v>
      </c>
      <c r="AD96" s="4"/>
      <c r="AE96" s="4"/>
      <c r="AF96" s="4"/>
      <c r="AG96" s="4"/>
      <c r="AI96" s="6">
        <v>43984</v>
      </c>
      <c r="AJ96" s="1">
        <v>6792714</v>
      </c>
      <c r="AK96" s="1">
        <v>1831323</v>
      </c>
      <c r="AL96" s="1">
        <v>19066878</v>
      </c>
      <c r="AM96" s="1">
        <v>3.709184016</v>
      </c>
      <c r="AN96" s="1">
        <v>9.6047345000000006E-2</v>
      </c>
      <c r="AO96" s="1">
        <v>10.41153199</v>
      </c>
    </row>
    <row r="97" spans="1:41" ht="16.2" x14ac:dyDescent="0.3">
      <c r="A97" s="4" t="s">
        <v>0</v>
      </c>
      <c r="B97" s="7">
        <v>43985</v>
      </c>
      <c r="C97" s="1">
        <v>1857501</v>
      </c>
      <c r="D97" s="1">
        <f t="shared" si="36"/>
        <v>19845</v>
      </c>
      <c r="E97" s="1">
        <v>110598</v>
      </c>
      <c r="F97" s="1">
        <v>479258</v>
      </c>
      <c r="G97" s="4">
        <f t="shared" si="21"/>
        <v>1267645</v>
      </c>
      <c r="H97" s="4">
        <f t="shared" si="37"/>
        <v>3444</v>
      </c>
      <c r="I97" s="1">
        <v>2145</v>
      </c>
      <c r="J97" s="4">
        <f t="shared" si="41"/>
        <v>0.62282229965156799</v>
      </c>
      <c r="K97" s="4">
        <f t="shared" si="22"/>
        <v>3.1211645060611506</v>
      </c>
      <c r="L97" s="4">
        <f t="shared" si="23"/>
        <v>3.770197006462233</v>
      </c>
      <c r="M97" s="4">
        <f t="shared" si="24"/>
        <v>5.9541286922591162E-2</v>
      </c>
      <c r="N97" s="4">
        <f t="shared" si="25"/>
        <v>0.1875</v>
      </c>
      <c r="O97" s="1">
        <v>332865687</v>
      </c>
      <c r="P97" s="4">
        <f t="shared" si="26"/>
        <v>3.8082777814223909E-3</v>
      </c>
      <c r="Q97" s="4">
        <f t="shared" si="27"/>
        <v>4.127883311342076E-3</v>
      </c>
      <c r="R97" s="4">
        <f t="shared" si="38"/>
        <v>2.3023233392031779E-2</v>
      </c>
      <c r="S97" s="4">
        <f t="shared" si="28"/>
        <v>0.96904060551520377</v>
      </c>
      <c r="T97" s="4">
        <f t="shared" si="29"/>
        <v>0.18563157391800772</v>
      </c>
      <c r="U97" s="4">
        <f t="shared" si="30"/>
        <v>1.3259398137000551</v>
      </c>
      <c r="V97" s="4">
        <v>0.18563157391800772</v>
      </c>
      <c r="W97" s="4">
        <f t="shared" si="31"/>
        <v>1.3259398137000551</v>
      </c>
      <c r="X97" s="3">
        <f t="shared" si="39"/>
        <v>1011</v>
      </c>
      <c r="Y97" s="1">
        <f t="shared" si="32"/>
        <v>2.8150139219947554E-2</v>
      </c>
      <c r="Z97" s="1">
        <f t="shared" si="33"/>
        <v>2.5906612831246317E-2</v>
      </c>
      <c r="AA97" s="4">
        <f t="shared" si="34"/>
        <v>0.46149070657247832</v>
      </c>
      <c r="AB97" s="4">
        <f t="shared" si="35"/>
        <v>0.30795004568991774</v>
      </c>
      <c r="AC97" s="5">
        <f t="shared" si="40"/>
        <v>0.1155532331949361</v>
      </c>
      <c r="AD97" s="4"/>
      <c r="AE97" s="4"/>
      <c r="AF97" s="4"/>
      <c r="AG97" s="4"/>
      <c r="AI97" s="6">
        <v>43985</v>
      </c>
      <c r="AJ97" s="1">
        <v>6978487</v>
      </c>
      <c r="AK97" s="1">
        <v>1851505</v>
      </c>
      <c r="AL97" s="1">
        <v>19571327</v>
      </c>
      <c r="AM97" s="1">
        <v>3.7690889300000001</v>
      </c>
      <c r="AN97" s="1">
        <v>9.4602935999999999E-2</v>
      </c>
      <c r="AO97" s="1">
        <v>10.57049643</v>
      </c>
    </row>
    <row r="98" spans="1:41" ht="16.2" x14ac:dyDescent="0.3">
      <c r="A98" s="4" t="s">
        <v>0</v>
      </c>
      <c r="B98" s="7">
        <v>43986</v>
      </c>
      <c r="C98" s="1">
        <v>1879150</v>
      </c>
      <c r="D98" s="1">
        <f t="shared" si="36"/>
        <v>21649</v>
      </c>
      <c r="E98" s="1">
        <v>111609</v>
      </c>
      <c r="F98" s="1">
        <v>485002</v>
      </c>
      <c r="G98" s="4">
        <f t="shared" si="21"/>
        <v>1282539</v>
      </c>
      <c r="H98" s="4">
        <f t="shared" si="37"/>
        <v>14894</v>
      </c>
      <c r="I98" s="1">
        <v>-2849</v>
      </c>
      <c r="J98" s="4">
        <f t="shared" si="41"/>
        <v>-0.1912850812407681</v>
      </c>
      <c r="K98" s="4">
        <f t="shared" si="22"/>
        <v>3.1191714678446179</v>
      </c>
      <c r="L98" s="4">
        <f t="shared" si="23"/>
        <v>3.7661273858807816</v>
      </c>
      <c r="M98" s="4">
        <f t="shared" si="24"/>
        <v>5.9393342734747091E-2</v>
      </c>
      <c r="N98" s="4">
        <f t="shared" si="25"/>
        <v>0.1870716429968606</v>
      </c>
      <c r="O98" s="1">
        <v>332865687</v>
      </c>
      <c r="P98" s="4">
        <f t="shared" si="26"/>
        <v>3.8530225556111467E-3</v>
      </c>
      <c r="Q98" s="4">
        <f t="shared" si="27"/>
        <v>4.235029917208445E-3</v>
      </c>
      <c r="R98" s="4">
        <f t="shared" si="38"/>
        <v>2.3556392281430916E-2</v>
      </c>
      <c r="S98" s="4">
        <f t="shared" si="28"/>
        <v>0.96835555524574946</v>
      </c>
      <c r="T98" s="4">
        <f t="shared" si="29"/>
        <v>0.13627332916194229</v>
      </c>
      <c r="U98" s="4">
        <f t="shared" si="30"/>
        <v>0.97338092258530196</v>
      </c>
      <c r="V98" s="4">
        <v>0.13627332916194229</v>
      </c>
      <c r="W98" s="4">
        <f t="shared" si="31"/>
        <v>0.97338092258530196</v>
      </c>
      <c r="X98" s="3">
        <f t="shared" si="39"/>
        <v>1011</v>
      </c>
      <c r="Y98" s="1">
        <f t="shared" si="32"/>
        <v>2.0665197772706496E-2</v>
      </c>
      <c r="Z98" s="1">
        <f t="shared" si="33"/>
        <v>1.8404392312069914E-2</v>
      </c>
      <c r="AA98" s="4">
        <f t="shared" si="34"/>
        <v>0.45988283719676465</v>
      </c>
      <c r="AB98" s="4">
        <f t="shared" si="35"/>
        <v>0.30795004568991774</v>
      </c>
      <c r="AC98" s="5">
        <f t="shared" si="40"/>
        <v>2.2023063833844073E-2</v>
      </c>
      <c r="AD98" s="4"/>
      <c r="AE98" s="4"/>
      <c r="AF98" s="4"/>
      <c r="AG98" s="4"/>
      <c r="AI98" s="6">
        <v>43986</v>
      </c>
      <c r="AJ98" s="1">
        <v>7158917</v>
      </c>
      <c r="AK98" s="1">
        <v>1871982</v>
      </c>
      <c r="AL98" s="1">
        <v>20070196</v>
      </c>
      <c r="AM98" s="1">
        <v>3.8242445709999999</v>
      </c>
      <c r="AN98" s="1">
        <v>9.3271734999999995E-2</v>
      </c>
      <c r="AO98" s="1">
        <v>10.72136164</v>
      </c>
    </row>
    <row r="99" spans="1:41" ht="16.2" x14ac:dyDescent="0.3">
      <c r="A99" s="4" t="s">
        <v>0</v>
      </c>
      <c r="B99" s="7">
        <v>43987</v>
      </c>
      <c r="C99" s="1">
        <v>1904550</v>
      </c>
      <c r="D99" s="1">
        <f t="shared" si="36"/>
        <v>25400</v>
      </c>
      <c r="E99" s="1">
        <v>112503</v>
      </c>
      <c r="F99" s="1">
        <v>491706</v>
      </c>
      <c r="G99" s="4">
        <f t="shared" si="21"/>
        <v>1300341</v>
      </c>
      <c r="H99" s="4">
        <f t="shared" si="37"/>
        <v>17802</v>
      </c>
      <c r="I99" s="1">
        <v>1513</v>
      </c>
      <c r="J99" s="4">
        <f t="shared" si="41"/>
        <v>8.4990450511178525E-2</v>
      </c>
      <c r="K99" s="4">
        <f t="shared" si="22"/>
        <v>3.1165164365421569</v>
      </c>
      <c r="L99" s="4">
        <f t="shared" si="23"/>
        <v>3.7595791474984779</v>
      </c>
      <c r="M99" s="4">
        <f t="shared" si="24"/>
        <v>5.9070646609435298E-2</v>
      </c>
      <c r="N99" s="4">
        <f t="shared" si="25"/>
        <v>0.18619881531059618</v>
      </c>
      <c r="O99" s="1">
        <v>332865687</v>
      </c>
      <c r="P99" s="4">
        <f t="shared" si="26"/>
        <v>3.9065035862347686E-3</v>
      </c>
      <c r="Q99" s="4">
        <f t="shared" si="27"/>
        <v>4.1505745743713671E-3</v>
      </c>
      <c r="R99" s="4">
        <f t="shared" si="38"/>
        <v>2.4095815439216475E-2</v>
      </c>
      <c r="S99" s="4">
        <f t="shared" si="28"/>
        <v>0.96784710640017735</v>
      </c>
      <c r="T99" s="4">
        <f t="shared" si="29"/>
        <v>0.1659496963972058</v>
      </c>
      <c r="U99" s="4">
        <f t="shared" si="30"/>
        <v>1.1853549742657556</v>
      </c>
      <c r="V99" s="4">
        <v>0.1659496963972058</v>
      </c>
      <c r="W99" s="4">
        <f t="shared" si="31"/>
        <v>1.1853549742657556</v>
      </c>
      <c r="X99" s="3">
        <f t="shared" si="39"/>
        <v>894</v>
      </c>
      <c r="Y99" s="1">
        <f t="shared" si="32"/>
        <v>2.5165476747790478E-2</v>
      </c>
      <c r="Z99" s="1">
        <f t="shared" si="33"/>
        <v>2.2915060232035791E-2</v>
      </c>
      <c r="AA99" s="4">
        <f t="shared" si="34"/>
        <v>0.45637574965847544</v>
      </c>
      <c r="AB99" s="4">
        <f t="shared" si="35"/>
        <v>0.27231190983856229</v>
      </c>
      <c r="AC99" s="5">
        <f t="shared" si="40"/>
        <v>5.3763467964269986E-2</v>
      </c>
      <c r="AD99" s="4"/>
      <c r="AE99" s="4"/>
      <c r="AF99" s="4"/>
      <c r="AG99" s="4"/>
      <c r="AI99" s="6">
        <v>43987</v>
      </c>
      <c r="AJ99" s="1">
        <v>7392509</v>
      </c>
      <c r="AK99" s="1">
        <v>1895032</v>
      </c>
      <c r="AL99" s="1">
        <v>20694440</v>
      </c>
      <c r="AM99" s="1">
        <v>3.9009942839999998</v>
      </c>
      <c r="AN99" s="1">
        <v>9.1572035999999996E-2</v>
      </c>
      <c r="AO99" s="1">
        <v>10.920364409999999</v>
      </c>
    </row>
    <row r="100" spans="1:41" ht="16.2" x14ac:dyDescent="0.3">
      <c r="A100" s="4" t="s">
        <v>0</v>
      </c>
      <c r="B100" s="7">
        <v>43988</v>
      </c>
      <c r="C100" s="1">
        <v>1925710</v>
      </c>
      <c r="D100" s="1">
        <f t="shared" si="36"/>
        <v>21160</v>
      </c>
      <c r="E100" s="1">
        <v>113146</v>
      </c>
      <c r="F100" s="1">
        <v>500849</v>
      </c>
      <c r="G100" s="4">
        <f t="shared" si="21"/>
        <v>1311715</v>
      </c>
      <c r="H100" s="4">
        <f t="shared" si="37"/>
        <v>11374</v>
      </c>
      <c r="I100" s="1">
        <v>982</v>
      </c>
      <c r="J100" s="4">
        <f t="shared" si="41"/>
        <v>8.6337260418498332E-2</v>
      </c>
      <c r="K100" s="4">
        <f t="shared" si="22"/>
        <v>3.0849017020556362</v>
      </c>
      <c r="L100" s="4">
        <f t="shared" si="23"/>
        <v>3.7134846619501864</v>
      </c>
      <c r="M100" s="4">
        <f t="shared" si="24"/>
        <v>5.8755472007727023E-2</v>
      </c>
      <c r="N100" s="4">
        <f t="shared" si="25"/>
        <v>0.18427837360239091</v>
      </c>
      <c r="O100" s="1">
        <v>332865687</v>
      </c>
      <c r="P100" s="4">
        <f t="shared" si="26"/>
        <v>3.9406735245738926E-3</v>
      </c>
      <c r="Q100" s="4">
        <f t="shared" si="27"/>
        <v>4.1969330410436692E-3</v>
      </c>
      <c r="R100" s="4">
        <f t="shared" si="38"/>
        <v>2.4642725941289342E-2</v>
      </c>
      <c r="S100" s="4">
        <f t="shared" si="28"/>
        <v>0.96721966749309307</v>
      </c>
      <c r="T100" s="4">
        <f t="shared" si="29"/>
        <v>0.12434598946863243</v>
      </c>
      <c r="U100" s="4">
        <f t="shared" si="30"/>
        <v>0.88818563906166015</v>
      </c>
      <c r="V100" s="4">
        <v>0.12434598946863243</v>
      </c>
      <c r="W100" s="4">
        <f t="shared" si="31"/>
        <v>0.88818563906166015</v>
      </c>
      <c r="X100" s="3">
        <f t="shared" si="39"/>
        <v>643</v>
      </c>
      <c r="Y100" s="1">
        <f t="shared" si="32"/>
        <v>1.8856473826646649E-2</v>
      </c>
      <c r="Z100" s="1">
        <f t="shared" si="33"/>
        <v>1.6591492906336075E-2</v>
      </c>
      <c r="AA100" s="4">
        <f t="shared" si="34"/>
        <v>0.45295040664585506</v>
      </c>
      <c r="AB100" s="4">
        <f t="shared" si="35"/>
        <v>0.19585744745659459</v>
      </c>
      <c r="AC100" s="5">
        <f t="shared" si="40"/>
        <v>5.3918198607530755E-2</v>
      </c>
      <c r="AD100" s="4"/>
      <c r="AE100" s="4"/>
      <c r="AF100" s="4"/>
      <c r="AG100" s="4"/>
      <c r="AI100" s="6">
        <v>43988</v>
      </c>
      <c r="AJ100" s="1">
        <v>7616701</v>
      </c>
      <c r="AK100" s="1">
        <v>1917778</v>
      </c>
      <c r="AL100" s="1">
        <v>21252397</v>
      </c>
      <c r="AM100" s="1">
        <v>3.971628103</v>
      </c>
      <c r="AN100" s="1">
        <v>9.0238198000000006E-2</v>
      </c>
      <c r="AO100" s="1">
        <v>11.081781619999999</v>
      </c>
    </row>
    <row r="101" spans="1:41" ht="16.2" x14ac:dyDescent="0.3">
      <c r="A101" s="4" t="s">
        <v>0</v>
      </c>
      <c r="B101" s="7">
        <v>43989</v>
      </c>
      <c r="C101" s="1">
        <v>1943626</v>
      </c>
      <c r="D101" s="1">
        <f t="shared" si="36"/>
        <v>17916</v>
      </c>
      <c r="E101" s="1">
        <v>113602</v>
      </c>
      <c r="F101" s="1">
        <v>506367</v>
      </c>
      <c r="G101" s="4">
        <f t="shared" si="21"/>
        <v>1323657</v>
      </c>
      <c r="H101" s="4">
        <f t="shared" si="37"/>
        <v>11942</v>
      </c>
      <c r="I101" s="1">
        <v>655</v>
      </c>
      <c r="J101" s="4">
        <f t="shared" si="41"/>
        <v>5.4848434098141018E-2</v>
      </c>
      <c r="K101" s="4">
        <f t="shared" si="22"/>
        <v>3.0766480567112851</v>
      </c>
      <c r="L101" s="4">
        <f t="shared" si="23"/>
        <v>3.6995024941741095</v>
      </c>
      <c r="M101" s="4">
        <f t="shared" si="24"/>
        <v>5.844848751766029E-2</v>
      </c>
      <c r="N101" s="4">
        <f t="shared" si="25"/>
        <v>0.1832381941677729</v>
      </c>
      <c r="O101" s="1">
        <v>332865687</v>
      </c>
      <c r="P101" s="4">
        <f t="shared" si="26"/>
        <v>3.9765498568796612E-3</v>
      </c>
      <c r="Q101" s="4">
        <f t="shared" si="27"/>
        <v>4.083306773178196E-3</v>
      </c>
      <c r="R101" s="4">
        <f t="shared" si="38"/>
        <v>2.5194420234729686E-2</v>
      </c>
      <c r="S101" s="4">
        <f t="shared" si="28"/>
        <v>0.96674572313521245</v>
      </c>
      <c r="T101" s="4">
        <f t="shared" si="29"/>
        <v>0.18699279211919567</v>
      </c>
      <c r="U101" s="4">
        <f t="shared" si="30"/>
        <v>1.3356628008513975</v>
      </c>
      <c r="V101" s="4">
        <v>0.18699279211919567</v>
      </c>
      <c r="W101" s="4">
        <f t="shared" si="31"/>
        <v>1.3356628008513975</v>
      </c>
      <c r="X101" s="3">
        <f t="shared" si="39"/>
        <v>456</v>
      </c>
      <c r="Y101" s="1">
        <f t="shared" si="32"/>
        <v>2.8356561441466251E-2</v>
      </c>
      <c r="Z101" s="1">
        <f t="shared" si="33"/>
        <v>2.6113511580796639E-2</v>
      </c>
      <c r="AA101" s="4">
        <f t="shared" si="34"/>
        <v>0.44961407442767021</v>
      </c>
      <c r="AB101" s="4">
        <f t="shared" si="35"/>
        <v>0.13889734998477002</v>
      </c>
      <c r="AC101" s="5">
        <f t="shared" si="40"/>
        <v>5.0300548985564582E-2</v>
      </c>
      <c r="AD101" s="4"/>
      <c r="AE101" s="4"/>
      <c r="AF101" s="4"/>
      <c r="AG101" s="4"/>
      <c r="AI101" s="6">
        <v>43989</v>
      </c>
      <c r="AJ101" s="1">
        <v>7805049</v>
      </c>
      <c r="AK101" s="1">
        <v>1936834</v>
      </c>
      <c r="AL101" s="1">
        <v>21687259</v>
      </c>
      <c r="AM101" s="1">
        <v>4.029797598</v>
      </c>
      <c r="AN101" s="1">
        <v>8.9307459000000006E-2</v>
      </c>
      <c r="AO101" s="1">
        <v>11.19727297</v>
      </c>
    </row>
    <row r="102" spans="1:41" ht="16.2" x14ac:dyDescent="0.3">
      <c r="A102" s="4" t="s">
        <v>0</v>
      </c>
      <c r="B102" s="7">
        <v>43990</v>
      </c>
      <c r="C102" s="1">
        <v>1961263</v>
      </c>
      <c r="D102" s="1">
        <f t="shared" si="36"/>
        <v>17637</v>
      </c>
      <c r="E102" s="1">
        <v>114109</v>
      </c>
      <c r="F102" s="1">
        <v>518522</v>
      </c>
      <c r="G102" s="4">
        <f t="shared" si="21"/>
        <v>1328632</v>
      </c>
      <c r="H102" s="4">
        <f t="shared" si="37"/>
        <v>4975</v>
      </c>
      <c r="I102" s="1">
        <v>1095</v>
      </c>
      <c r="J102" s="4">
        <f t="shared" si="41"/>
        <v>0.2201005025125628</v>
      </c>
      <c r="K102" s="4">
        <f t="shared" si="22"/>
        <v>3.0160709652802371</v>
      </c>
      <c r="L102" s="4">
        <f t="shared" si="23"/>
        <v>3.6147898587502683</v>
      </c>
      <c r="M102" s="4">
        <f t="shared" si="24"/>
        <v>5.8181386178192317E-2</v>
      </c>
      <c r="N102" s="4">
        <f t="shared" si="25"/>
        <v>0.1803721284603505</v>
      </c>
      <c r="O102" s="1">
        <v>332865687</v>
      </c>
      <c r="P102" s="4">
        <f t="shared" si="26"/>
        <v>3.9914958251614559E-3</v>
      </c>
      <c r="Q102" s="4">
        <f t="shared" si="27"/>
        <v>4.2305025656103213E-3</v>
      </c>
      <c r="R102" s="4">
        <f t="shared" si="38"/>
        <v>2.5751137214692837E-2</v>
      </c>
      <c r="S102" s="4">
        <f t="shared" si="28"/>
        <v>0.96602686439453544</v>
      </c>
      <c r="T102" s="4">
        <f t="shared" si="29"/>
        <v>0.16478357666734739</v>
      </c>
      <c r="U102" s="4">
        <f t="shared" si="30"/>
        <v>1.1770255476239098</v>
      </c>
      <c r="V102" s="4">
        <v>0.16478357666734739</v>
      </c>
      <c r="W102" s="4">
        <f t="shared" si="31"/>
        <v>1.1770255476239098</v>
      </c>
      <c r="X102" s="3">
        <f t="shared" si="39"/>
        <v>507</v>
      </c>
      <c r="Y102" s="1">
        <f t="shared" si="32"/>
        <v>2.4988640275148483E-2</v>
      </c>
      <c r="Z102" s="1">
        <f t="shared" si="33"/>
        <v>2.2737815530397869E-2</v>
      </c>
      <c r="AA102" s="4">
        <f t="shared" si="34"/>
        <v>0.44671119550960631</v>
      </c>
      <c r="AB102" s="4">
        <f t="shared" si="35"/>
        <v>0.15443192202254036</v>
      </c>
      <c r="AC102" s="5">
        <f t="shared" si="40"/>
        <v>6.9285825754742611E-2</v>
      </c>
      <c r="AD102" s="4"/>
      <c r="AE102" s="4"/>
      <c r="AF102" s="4"/>
      <c r="AG102" s="4"/>
      <c r="AI102" s="6">
        <v>43990</v>
      </c>
      <c r="AJ102" s="1">
        <v>7937347</v>
      </c>
      <c r="AK102" s="1">
        <v>1953757</v>
      </c>
      <c r="AL102" s="1">
        <v>22093052</v>
      </c>
      <c r="AM102" s="1">
        <v>4.0626070690000002</v>
      </c>
      <c r="AN102" s="1">
        <v>8.8433097000000002E-2</v>
      </c>
      <c r="AO102" s="1">
        <v>11.30798354</v>
      </c>
    </row>
    <row r="103" spans="1:41" ht="16.2" x14ac:dyDescent="0.3">
      <c r="A103" s="4" t="s">
        <v>0</v>
      </c>
      <c r="B103" s="7">
        <v>43991</v>
      </c>
      <c r="C103" s="1">
        <v>1979647</v>
      </c>
      <c r="D103" s="1">
        <f t="shared" si="36"/>
        <v>18384</v>
      </c>
      <c r="E103" s="1">
        <v>115022</v>
      </c>
      <c r="F103" s="1">
        <v>524855</v>
      </c>
      <c r="G103" s="4">
        <f t="shared" si="21"/>
        <v>1339770</v>
      </c>
      <c r="H103" s="4">
        <f t="shared" si="37"/>
        <v>11138</v>
      </c>
      <c r="I103" s="1">
        <v>1263</v>
      </c>
      <c r="J103" s="4">
        <f t="shared" si="41"/>
        <v>0.11339558268989046</v>
      </c>
      <c r="K103" s="4">
        <f t="shared" si="22"/>
        <v>3.0044665533885153</v>
      </c>
      <c r="L103" s="4">
        <f t="shared" si="23"/>
        <v>3.5983876326711082</v>
      </c>
      <c r="M103" s="4">
        <f t="shared" si="24"/>
        <v>5.8102277830340457E-2</v>
      </c>
      <c r="N103" s="4">
        <f t="shared" si="25"/>
        <v>0.17975642193734109</v>
      </c>
      <c r="O103" s="1">
        <v>332865687</v>
      </c>
      <c r="P103" s="4">
        <f t="shared" si="26"/>
        <v>4.0249567688242973E-3</v>
      </c>
      <c r="Q103" s="4">
        <f t="shared" si="27"/>
        <v>4.2736199137624791E-3</v>
      </c>
      <c r="R103" s="4">
        <f t="shared" si="38"/>
        <v>2.630994663021544E-2</v>
      </c>
      <c r="S103" s="4">
        <f t="shared" si="28"/>
        <v>0.96539147668719771</v>
      </c>
      <c r="T103" s="4">
        <f t="shared" si="29"/>
        <v>0.18462450231162938</v>
      </c>
      <c r="U103" s="4">
        <f t="shared" si="30"/>
        <v>1.3187464450830668</v>
      </c>
      <c r="V103" s="4">
        <v>0.18462450231162938</v>
      </c>
      <c r="W103" s="4">
        <f t="shared" si="31"/>
        <v>1.3187464450830668</v>
      </c>
      <c r="X103" s="3">
        <f t="shared" si="39"/>
        <v>913</v>
      </c>
      <c r="Y103" s="1">
        <f t="shared" si="32"/>
        <v>2.7997421633571176E-2</v>
      </c>
      <c r="Z103" s="1">
        <f t="shared" si="33"/>
        <v>2.575354269459558E-2</v>
      </c>
      <c r="AA103" s="4">
        <f t="shared" si="34"/>
        <v>0.44585143959943591</v>
      </c>
      <c r="AB103" s="4">
        <f t="shared" si="35"/>
        <v>0.27809929942126105</v>
      </c>
      <c r="AC103" s="5">
        <f t="shared" si="40"/>
        <v>5.7026841919296786E-2</v>
      </c>
      <c r="AD103" s="4"/>
      <c r="AE103" s="4"/>
      <c r="AF103" s="4"/>
      <c r="AG103" s="4"/>
      <c r="AI103" s="6">
        <v>43991</v>
      </c>
      <c r="AJ103" s="1">
        <v>8092697</v>
      </c>
      <c r="AK103" s="1">
        <v>1970673</v>
      </c>
      <c r="AL103" s="1">
        <v>22547902</v>
      </c>
      <c r="AM103" s="1">
        <v>4.1065651179999998</v>
      </c>
      <c r="AN103" s="1">
        <v>8.7399395000000005E-2</v>
      </c>
      <c r="AO103" s="1">
        <v>11.44172676</v>
      </c>
    </row>
    <row r="104" spans="1:41" ht="16.2" x14ac:dyDescent="0.3">
      <c r="A104" s="4" t="s">
        <v>0</v>
      </c>
      <c r="B104" s="7">
        <v>43992</v>
      </c>
      <c r="C104" s="1">
        <v>2000757</v>
      </c>
      <c r="D104" s="1">
        <f t="shared" si="36"/>
        <v>21110</v>
      </c>
      <c r="E104" s="1">
        <v>115895</v>
      </c>
      <c r="F104" s="1">
        <v>533504</v>
      </c>
      <c r="G104" s="4">
        <f t="shared" si="21"/>
        <v>1351358</v>
      </c>
      <c r="H104" s="4">
        <f t="shared" si="37"/>
        <v>11588</v>
      </c>
      <c r="I104" s="1">
        <v>1237</v>
      </c>
      <c r="J104" s="4">
        <f t="shared" si="41"/>
        <v>0.10674836037279944</v>
      </c>
      <c r="K104" s="4">
        <f t="shared" si="22"/>
        <v>2.9808100145573864</v>
      </c>
      <c r="L104" s="4">
        <f t="shared" si="23"/>
        <v>3.5648929836184902</v>
      </c>
      <c r="M104" s="4">
        <f t="shared" si="24"/>
        <v>5.7925575169798231E-2</v>
      </c>
      <c r="N104" s="4">
        <f t="shared" si="25"/>
        <v>0.17846501149524407</v>
      </c>
      <c r="O104" s="1">
        <v>332865687</v>
      </c>
      <c r="P104" s="4">
        <f t="shared" si="26"/>
        <v>4.0597696091156429E-3</v>
      </c>
      <c r="Q104" s="4">
        <f t="shared" si="27"/>
        <v>4.3927009772305823E-3</v>
      </c>
      <c r="R104" s="4">
        <f t="shared" si="38"/>
        <v>2.6873440577850842E-2</v>
      </c>
      <c r="S104" s="4">
        <f t="shared" si="28"/>
        <v>0.96467408883580297</v>
      </c>
      <c r="T104" s="4">
        <f t="shared" si="29"/>
        <v>0.1767540476766927</v>
      </c>
      <c r="U104" s="4">
        <f t="shared" si="30"/>
        <v>1.2625289119763763</v>
      </c>
      <c r="V104" s="4">
        <v>0.1767540476766927</v>
      </c>
      <c r="W104" s="4">
        <f t="shared" si="31"/>
        <v>1.2625289119763763</v>
      </c>
      <c r="X104" s="3">
        <f t="shared" si="39"/>
        <v>873</v>
      </c>
      <c r="Y104" s="1">
        <f t="shared" si="32"/>
        <v>2.6803904878735019E-2</v>
      </c>
      <c r="Z104" s="1">
        <f t="shared" si="33"/>
        <v>2.4557270692840225E-2</v>
      </c>
      <c r="AA104" s="4">
        <f t="shared" si="34"/>
        <v>0.44393102082102182</v>
      </c>
      <c r="AB104" s="4">
        <f t="shared" si="35"/>
        <v>0.26591532135242157</v>
      </c>
      <c r="AC104" s="5">
        <f t="shared" si="40"/>
        <v>5.6263164001996858E-2</v>
      </c>
      <c r="AD104" s="4"/>
      <c r="AE104" s="4"/>
      <c r="AF104" s="4"/>
      <c r="AG104" s="4"/>
      <c r="AI104" s="6">
        <v>43992</v>
      </c>
      <c r="AJ104" s="1">
        <v>8261533</v>
      </c>
      <c r="AK104" s="1">
        <v>1991553</v>
      </c>
      <c r="AL104" s="1">
        <v>23030522</v>
      </c>
      <c r="AM104" s="1">
        <v>4.1482867890000001</v>
      </c>
      <c r="AN104" s="1">
        <v>8.6474504999999993E-2</v>
      </c>
      <c r="AO104" s="1">
        <v>11.56410198</v>
      </c>
    </row>
    <row r="105" spans="1:41" ht="16.2" x14ac:dyDescent="0.3">
      <c r="A105" s="4" t="s">
        <v>0</v>
      </c>
      <c r="B105" s="7">
        <v>43993</v>
      </c>
      <c r="C105" s="1">
        <v>2023890</v>
      </c>
      <c r="D105" s="1">
        <f t="shared" si="36"/>
        <v>23133</v>
      </c>
      <c r="E105" s="1">
        <v>116725</v>
      </c>
      <c r="F105" s="1">
        <v>540292</v>
      </c>
      <c r="G105" s="4">
        <f t="shared" si="21"/>
        <v>1366873</v>
      </c>
      <c r="H105" s="4">
        <f t="shared" si="37"/>
        <v>15515</v>
      </c>
      <c r="I105" s="1">
        <v>1527</v>
      </c>
      <c r="J105" s="4">
        <f t="shared" si="41"/>
        <v>9.8420883016435701E-2</v>
      </c>
      <c r="K105" s="4">
        <f t="shared" si="22"/>
        <v>2.9751818793255631</v>
      </c>
      <c r="L105" s="4">
        <f t="shared" si="23"/>
        <v>3.5551893800186907</v>
      </c>
      <c r="M105" s="4">
        <f t="shared" si="24"/>
        <v>5.7673588979638223E-2</v>
      </c>
      <c r="N105" s="4">
        <f t="shared" si="25"/>
        <v>0.17765902556554852</v>
      </c>
      <c r="O105" s="1">
        <v>332865687</v>
      </c>
      <c r="P105" s="4">
        <f t="shared" si="26"/>
        <v>4.1063800006517345E-3</v>
      </c>
      <c r="Q105" s="4">
        <f t="shared" si="27"/>
        <v>4.4699543590127622E-3</v>
      </c>
      <c r="R105" s="4">
        <f t="shared" si="38"/>
        <v>2.7441808323127034E-2</v>
      </c>
      <c r="S105" s="4">
        <f t="shared" si="28"/>
        <v>0.96398185731720842</v>
      </c>
      <c r="T105" s="4">
        <f t="shared" si="29"/>
        <v>0.16179757143969159</v>
      </c>
      <c r="U105" s="4">
        <f t="shared" si="30"/>
        <v>1.1556969388549398</v>
      </c>
      <c r="V105" s="4">
        <v>0.16179757143969159</v>
      </c>
      <c r="W105" s="4">
        <f t="shared" si="31"/>
        <v>1.1556969388549398</v>
      </c>
      <c r="X105" s="3">
        <f t="shared" si="39"/>
        <v>830</v>
      </c>
      <c r="Y105" s="1">
        <f t="shared" si="32"/>
        <v>2.453582688195316E-2</v>
      </c>
      <c r="Z105" s="1">
        <f t="shared" si="33"/>
        <v>2.2283956812366078E-2</v>
      </c>
      <c r="AA105" s="4">
        <f t="shared" si="34"/>
        <v>0.44119241456574904</v>
      </c>
      <c r="AB105" s="4">
        <f t="shared" si="35"/>
        <v>0.25281754492841912</v>
      </c>
      <c r="AC105" s="5">
        <f t="shared" si="40"/>
        <v>5.5306447006460417E-2</v>
      </c>
      <c r="AD105" s="4"/>
      <c r="AE105" s="4"/>
      <c r="AF105" s="4"/>
      <c r="AG105" s="4"/>
      <c r="AI105" s="6">
        <v>43993</v>
      </c>
      <c r="AJ105" s="1">
        <v>8411162</v>
      </c>
      <c r="AK105" s="1">
        <v>2013544</v>
      </c>
      <c r="AL105" s="1">
        <v>23515501</v>
      </c>
      <c r="AM105" s="1">
        <v>4.1772923759999996</v>
      </c>
      <c r="AN105" s="1">
        <v>8.5626243000000005E-2</v>
      </c>
      <c r="AO105" s="1">
        <v>11.678662599999999</v>
      </c>
    </row>
    <row r="106" spans="1:41" ht="16.2" x14ac:dyDescent="0.3">
      <c r="A106" s="4" t="s">
        <v>0</v>
      </c>
      <c r="B106" s="7">
        <v>43994</v>
      </c>
      <c r="C106" s="1">
        <v>2048756</v>
      </c>
      <c r="D106" s="1">
        <f t="shared" si="36"/>
        <v>24866</v>
      </c>
      <c r="E106" s="1">
        <v>117554</v>
      </c>
      <c r="F106" s="1">
        <v>547386</v>
      </c>
      <c r="G106" s="4">
        <f t="shared" si="21"/>
        <v>1383816</v>
      </c>
      <c r="H106" s="4">
        <f t="shared" si="37"/>
        <v>16943</v>
      </c>
      <c r="I106" s="1">
        <v>1380</v>
      </c>
      <c r="J106" s="4">
        <f t="shared" si="41"/>
        <v>8.1449566192527884E-2</v>
      </c>
      <c r="K106" s="4">
        <f t="shared" si="22"/>
        <v>2.9706269753811085</v>
      </c>
      <c r="L106" s="4">
        <f t="shared" si="23"/>
        <v>3.5465851196532716</v>
      </c>
      <c r="M106" s="4">
        <f t="shared" si="24"/>
        <v>5.7378233425551893E-2</v>
      </c>
      <c r="N106" s="4">
        <f t="shared" si="25"/>
        <v>0.17678888320750744</v>
      </c>
      <c r="O106" s="1">
        <v>332865687</v>
      </c>
      <c r="P106" s="4">
        <f t="shared" si="26"/>
        <v>4.1572804108222783E-3</v>
      </c>
      <c r="Q106" s="4">
        <f t="shared" si="27"/>
        <v>4.4846325230100586E-3</v>
      </c>
      <c r="R106" s="4">
        <f t="shared" si="38"/>
        <v>2.8016701523218276E-2</v>
      </c>
      <c r="S106" s="4">
        <f t="shared" si="28"/>
        <v>0.96334138554294946</v>
      </c>
      <c r="T106" s="4">
        <f t="shared" si="29"/>
        <v>0.1582534623143694</v>
      </c>
      <c r="U106" s="4">
        <f t="shared" si="30"/>
        <v>1.130381873674067</v>
      </c>
      <c r="V106" s="4">
        <v>0.1582534623143694</v>
      </c>
      <c r="W106" s="4">
        <f t="shared" si="31"/>
        <v>1.130381873674067</v>
      </c>
      <c r="X106" s="3">
        <f t="shared" si="39"/>
        <v>829</v>
      </c>
      <c r="Y106" s="1">
        <f t="shared" si="32"/>
        <v>2.399837970536146E-2</v>
      </c>
      <c r="Z106" s="1">
        <f t="shared" si="33"/>
        <v>2.1745268932892303E-2</v>
      </c>
      <c r="AA106" s="4">
        <f t="shared" si="34"/>
        <v>0.43798246656250023</v>
      </c>
      <c r="AB106" s="4">
        <f t="shared" si="35"/>
        <v>0.25251294547669817</v>
      </c>
      <c r="AC106" s="5">
        <f t="shared" si="40"/>
        <v>5.3356667193530834E-2</v>
      </c>
      <c r="AD106" s="4"/>
      <c r="AE106" s="4"/>
      <c r="AF106" s="4"/>
      <c r="AG106" s="4"/>
      <c r="AI106" s="6">
        <v>43994</v>
      </c>
      <c r="AJ106" s="1">
        <v>8639466</v>
      </c>
      <c r="AK106" s="1">
        <v>2036685</v>
      </c>
      <c r="AL106" s="1">
        <v>24138885</v>
      </c>
      <c r="AM106" s="1">
        <v>4.2419254820000001</v>
      </c>
      <c r="AN106" s="1">
        <v>8.4373614999999999E-2</v>
      </c>
      <c r="AO106" s="1">
        <v>11.852046339999999</v>
      </c>
    </row>
    <row r="107" spans="1:41" ht="16.2" x14ac:dyDescent="0.3">
      <c r="A107" s="4" t="s">
        <v>0</v>
      </c>
      <c r="B107" s="7">
        <v>43995</v>
      </c>
      <c r="C107" s="1">
        <v>2073964</v>
      </c>
      <c r="D107" s="1">
        <f t="shared" si="36"/>
        <v>25208</v>
      </c>
      <c r="E107" s="1">
        <v>118287</v>
      </c>
      <c r="F107" s="1">
        <v>556606</v>
      </c>
      <c r="G107" s="4">
        <f t="shared" si="21"/>
        <v>1399071</v>
      </c>
      <c r="H107" s="4">
        <f t="shared" si="37"/>
        <v>15255</v>
      </c>
      <c r="I107" s="1">
        <v>943</v>
      </c>
      <c r="J107" s="4">
        <f t="shared" si="41"/>
        <v>6.1815798098983937E-2</v>
      </c>
      <c r="K107" s="4">
        <f t="shared" si="22"/>
        <v>2.9514584118151492</v>
      </c>
      <c r="L107" s="4">
        <f t="shared" si="23"/>
        <v>3.5179390755570425</v>
      </c>
      <c r="M107" s="4">
        <f t="shared" si="24"/>
        <v>5.703425903246151E-2</v>
      </c>
      <c r="N107" s="4">
        <f t="shared" si="25"/>
        <v>0.1752677831893352</v>
      </c>
      <c r="O107" s="1">
        <v>332865687</v>
      </c>
      <c r="P107" s="4">
        <f t="shared" si="26"/>
        <v>4.2031097065285674E-3</v>
      </c>
      <c r="Q107" s="4">
        <f t="shared" si="27"/>
        <v>4.4905701388371546E-3</v>
      </c>
      <c r="R107" s="4">
        <f t="shared" si="38"/>
        <v>2.8598720780733396E-2</v>
      </c>
      <c r="S107" s="4">
        <f t="shared" si="28"/>
        <v>0.96270759937390082</v>
      </c>
      <c r="T107" s="4">
        <f t="shared" si="29"/>
        <v>0.12029068964717204</v>
      </c>
      <c r="U107" s="4">
        <f t="shared" si="30"/>
        <v>0.85921921176551452</v>
      </c>
      <c r="V107" s="4">
        <v>0.12029068964717204</v>
      </c>
      <c r="W107" s="4">
        <f t="shared" si="31"/>
        <v>0.85921921176551452</v>
      </c>
      <c r="X107" s="3">
        <f t="shared" si="39"/>
        <v>733</v>
      </c>
      <c r="Y107" s="1">
        <f t="shared" si="32"/>
        <v>1.8241507029009299E-2</v>
      </c>
      <c r="Z107" s="1">
        <f t="shared" si="33"/>
        <v>1.5975106450895237E-2</v>
      </c>
      <c r="AA107" s="4">
        <f t="shared" si="34"/>
        <v>0.43424412509238713</v>
      </c>
      <c r="AB107" s="4">
        <f t="shared" si="35"/>
        <v>0.22327139811148339</v>
      </c>
      <c r="AC107" s="5">
        <f t="shared" si="40"/>
        <v>5.1101006947614921E-2</v>
      </c>
      <c r="AD107" s="4"/>
      <c r="AE107" s="4"/>
      <c r="AF107" s="4"/>
      <c r="AG107" s="4"/>
      <c r="AI107" s="6">
        <v>43995</v>
      </c>
      <c r="AJ107" s="1">
        <v>8836996</v>
      </c>
      <c r="AK107" s="1">
        <v>2062138</v>
      </c>
      <c r="AL107" s="1">
        <v>24683493</v>
      </c>
      <c r="AM107" s="1">
        <v>4.285356266</v>
      </c>
      <c r="AN107" s="1">
        <v>8.3543199999999998E-2</v>
      </c>
      <c r="AO107" s="1">
        <v>11.969855069999999</v>
      </c>
    </row>
    <row r="108" spans="1:41" ht="16.2" x14ac:dyDescent="0.3">
      <c r="A108" s="4" t="s">
        <v>0</v>
      </c>
      <c r="B108" s="7">
        <v>43996</v>
      </c>
      <c r="C108" s="1">
        <v>2092912</v>
      </c>
      <c r="D108" s="1">
        <f t="shared" si="36"/>
        <v>18948</v>
      </c>
      <c r="E108" s="1">
        <v>118629</v>
      </c>
      <c r="F108" s="1">
        <v>561816</v>
      </c>
      <c r="G108" s="4">
        <f t="shared" si="21"/>
        <v>1412467</v>
      </c>
      <c r="H108" s="4">
        <f t="shared" si="37"/>
        <v>13396</v>
      </c>
      <c r="I108" s="1">
        <v>610</v>
      </c>
      <c r="J108" s="4">
        <f t="shared" si="41"/>
        <v>4.5535980889817855E-2</v>
      </c>
      <c r="K108" s="4">
        <f t="shared" si="22"/>
        <v>2.9491026887596035</v>
      </c>
      <c r="L108" s="4">
        <f t="shared" si="23"/>
        <v>3.5118617998011503</v>
      </c>
      <c r="M108" s="4">
        <f t="shared" si="24"/>
        <v>5.6681312926678239E-2</v>
      </c>
      <c r="N108" s="4">
        <f t="shared" si="25"/>
        <v>0.17434032140731434</v>
      </c>
      <c r="O108" s="1">
        <v>332865687</v>
      </c>
      <c r="P108" s="4">
        <f t="shared" si="26"/>
        <v>4.2433541670517695E-3</v>
      </c>
      <c r="Q108" s="4">
        <f t="shared" si="27"/>
        <v>4.3486304346619436E-3</v>
      </c>
      <c r="R108" s="4">
        <f t="shared" si="38"/>
        <v>2.9187156139647397E-2</v>
      </c>
      <c r="S108" s="4">
        <f t="shared" si="28"/>
        <v>0.96222085925863887</v>
      </c>
      <c r="T108" s="4">
        <f t="shared" si="29"/>
        <v>0.20937637548336963</v>
      </c>
      <c r="U108" s="4">
        <f t="shared" si="30"/>
        <v>1.4955455391669257</v>
      </c>
      <c r="V108" s="4">
        <v>0.20937637548336963</v>
      </c>
      <c r="W108" s="4">
        <f t="shared" si="31"/>
        <v>1.4955455391669257</v>
      </c>
      <c r="X108" s="3">
        <f t="shared" si="39"/>
        <v>342</v>
      </c>
      <c r="Y108" s="1">
        <f t="shared" si="32"/>
        <v>3.1750924666663655E-2</v>
      </c>
      <c r="Z108" s="1">
        <f t="shared" si="33"/>
        <v>2.9515710731866845E-2</v>
      </c>
      <c r="AA108" s="4">
        <f t="shared" si="34"/>
        <v>0.43040827832452061</v>
      </c>
      <c r="AB108" s="4">
        <f t="shared" si="35"/>
        <v>0.10417301248857752</v>
      </c>
      <c r="AC108" s="5">
        <f t="shared" si="40"/>
        <v>4.9230671293524722E-2</v>
      </c>
      <c r="AD108" s="4"/>
      <c r="AE108" s="4"/>
      <c r="AF108" s="4"/>
      <c r="AG108" s="4"/>
      <c r="AI108" s="6">
        <v>43996</v>
      </c>
      <c r="AJ108" s="1">
        <v>9006210</v>
      </c>
      <c r="AK108" s="1">
        <v>2083796</v>
      </c>
      <c r="AL108" s="1">
        <v>25161026</v>
      </c>
      <c r="AM108" s="1">
        <v>4.3220209660000002</v>
      </c>
      <c r="AN108" s="1">
        <v>8.2818402999999999E-2</v>
      </c>
      <c r="AO108" s="1">
        <v>12.07461095</v>
      </c>
    </row>
    <row r="109" spans="1:41" ht="16.2" x14ac:dyDescent="0.3">
      <c r="A109" s="4" t="s">
        <v>0</v>
      </c>
      <c r="B109" s="7">
        <v>43997</v>
      </c>
      <c r="C109" s="1">
        <v>2112731</v>
      </c>
      <c r="D109" s="1">
        <f t="shared" si="36"/>
        <v>19819</v>
      </c>
      <c r="E109" s="1">
        <v>119024</v>
      </c>
      <c r="F109" s="1">
        <v>576334</v>
      </c>
      <c r="G109" s="4">
        <f t="shared" si="21"/>
        <v>1417373</v>
      </c>
      <c r="H109" s="4">
        <f t="shared" si="37"/>
        <v>4906</v>
      </c>
      <c r="I109" s="1">
        <v>688</v>
      </c>
      <c r="J109" s="4">
        <f t="shared" si="41"/>
        <v>0.1402364451691806</v>
      </c>
      <c r="K109" s="4">
        <f t="shared" si="22"/>
        <v>2.8846584001957498</v>
      </c>
      <c r="L109" s="4">
        <f t="shared" si="23"/>
        <v>3.4228700401496832</v>
      </c>
      <c r="M109" s="4">
        <f t="shared" si="24"/>
        <v>5.6336561540489535E-2</v>
      </c>
      <c r="N109" s="4">
        <f t="shared" si="25"/>
        <v>0.17116938325294309</v>
      </c>
      <c r="O109" s="1">
        <v>332865687</v>
      </c>
      <c r="P109" s="4">
        <f t="shared" si="26"/>
        <v>4.2580928445171938E-3</v>
      </c>
      <c r="Q109" s="4">
        <f t="shared" si="27"/>
        <v>4.5947151050147175E-3</v>
      </c>
      <c r="R109" s="4">
        <f t="shared" si="38"/>
        <v>2.9781225723034644E-2</v>
      </c>
      <c r="S109" s="4">
        <f t="shared" si="28"/>
        <v>0.96136596632743343</v>
      </c>
      <c r="T109" s="4">
        <f t="shared" si="29"/>
        <v>0.17887293256250059</v>
      </c>
      <c r="U109" s="4">
        <f t="shared" si="30"/>
        <v>1.2776638040178612</v>
      </c>
      <c r="V109" s="4">
        <v>0.17887293256250059</v>
      </c>
      <c r="W109" s="4">
        <f t="shared" si="31"/>
        <v>1.2776638040178612</v>
      </c>
      <c r="X109" s="3">
        <f t="shared" si="39"/>
        <v>395</v>
      </c>
      <c r="Y109" s="1">
        <f t="shared" si="32"/>
        <v>2.7125223624612161E-2</v>
      </c>
      <c r="Z109" s="1">
        <f t="shared" si="33"/>
        <v>2.4879331206674186E-2</v>
      </c>
      <c r="AA109" s="4">
        <f t="shared" si="34"/>
        <v>0.42666149243069518</v>
      </c>
      <c r="AB109" s="4">
        <f t="shared" si="35"/>
        <v>0.12031678342978983</v>
      </c>
      <c r="AC109" s="5">
        <f t="shared" si="40"/>
        <v>6.0110501977425873E-2</v>
      </c>
      <c r="AD109" s="4"/>
      <c r="AE109" s="4"/>
      <c r="AF109" s="4"/>
      <c r="AG109" s="4"/>
      <c r="AI109" s="6">
        <v>43997</v>
      </c>
      <c r="AJ109" s="1">
        <v>9173553</v>
      </c>
      <c r="AK109" s="1">
        <v>2102051</v>
      </c>
      <c r="AL109" s="1">
        <v>25609037</v>
      </c>
      <c r="AM109" s="1">
        <v>4.3640963040000003</v>
      </c>
      <c r="AN109" s="1">
        <v>8.2082391000000005E-2</v>
      </c>
      <c r="AO109" s="1">
        <v>12.18288091</v>
      </c>
    </row>
    <row r="110" spans="1:41" ht="16.2" x14ac:dyDescent="0.3">
      <c r="A110" s="4" t="s">
        <v>0</v>
      </c>
      <c r="B110" s="7">
        <v>43998</v>
      </c>
      <c r="C110" s="1">
        <v>2136401</v>
      </c>
      <c r="D110" s="1">
        <f t="shared" si="36"/>
        <v>23670</v>
      </c>
      <c r="E110" s="1">
        <v>119838</v>
      </c>
      <c r="F110" s="1">
        <v>583503</v>
      </c>
      <c r="G110" s="4">
        <f t="shared" si="21"/>
        <v>1433060</v>
      </c>
      <c r="H110" s="4">
        <f t="shared" si="37"/>
        <v>15687</v>
      </c>
      <c r="I110" s="1">
        <v>1173</v>
      </c>
      <c r="J110" s="4">
        <f t="shared" si="41"/>
        <v>7.4775291642761518E-2</v>
      </c>
      <c r="K110" s="4">
        <f t="shared" si="22"/>
        <v>2.8789185242026316</v>
      </c>
      <c r="L110" s="4">
        <f t="shared" si="23"/>
        <v>3.4132905538441136</v>
      </c>
      <c r="M110" s="4">
        <f t="shared" si="24"/>
        <v>5.6093401940927753E-2</v>
      </c>
      <c r="N110" s="4">
        <f t="shared" si="25"/>
        <v>0.17038392472499114</v>
      </c>
      <c r="O110" s="1">
        <v>332865687</v>
      </c>
      <c r="P110" s="4">
        <f t="shared" si="26"/>
        <v>4.3052199609868473E-3</v>
      </c>
      <c r="Q110" s="4">
        <f t="shared" si="27"/>
        <v>4.6836866409380624E-3</v>
      </c>
      <c r="R110" s="4">
        <f t="shared" si="38"/>
        <v>3.037735872126705E-2</v>
      </c>
      <c r="S110" s="4">
        <f t="shared" si="28"/>
        <v>0.96063373467680802</v>
      </c>
      <c r="T110" s="4">
        <f t="shared" si="29"/>
        <v>0.18834773482571601</v>
      </c>
      <c r="U110" s="4">
        <f t="shared" si="30"/>
        <v>1.3453409630408286</v>
      </c>
      <c r="V110" s="4">
        <v>0.18834773482571601</v>
      </c>
      <c r="W110" s="4">
        <f t="shared" si="31"/>
        <v>1.3453409630408286</v>
      </c>
      <c r="X110" s="3">
        <f t="shared" si="39"/>
        <v>814</v>
      </c>
      <c r="Y110" s="1">
        <f t="shared" si="32"/>
        <v>2.856203201427111E-2</v>
      </c>
      <c r="Z110" s="1">
        <f t="shared" si="33"/>
        <v>2.6319456484741304E-2</v>
      </c>
      <c r="AA110" s="4">
        <f t="shared" si="34"/>
        <v>0.42401881427453642</v>
      </c>
      <c r="AB110" s="4">
        <f t="shared" si="35"/>
        <v>0.24794395370088335</v>
      </c>
      <c r="AC110" s="5">
        <f t="shared" si="40"/>
        <v>5.2589881332533187E-2</v>
      </c>
      <c r="AD110" s="4"/>
      <c r="AE110" s="4"/>
      <c r="AF110" s="4"/>
      <c r="AG110" s="4"/>
      <c r="AI110" s="6">
        <v>43998</v>
      </c>
      <c r="AJ110" s="1">
        <v>9354081</v>
      </c>
      <c r="AK110" s="1">
        <v>2124889</v>
      </c>
      <c r="AL110" s="1">
        <v>26113761</v>
      </c>
      <c r="AM110" s="1">
        <v>4.4021504179999997</v>
      </c>
      <c r="AN110" s="1">
        <v>8.137047E-2</v>
      </c>
      <c r="AO110" s="1">
        <v>12.28947065</v>
      </c>
    </row>
    <row r="111" spans="1:41" ht="16.2" x14ac:dyDescent="0.3">
      <c r="A111" s="4" t="s">
        <v>0</v>
      </c>
      <c r="B111" s="7">
        <v>43999</v>
      </c>
      <c r="C111" s="1">
        <v>2163465</v>
      </c>
      <c r="D111" s="1">
        <f t="shared" si="36"/>
        <v>27064</v>
      </c>
      <c r="E111" s="1">
        <v>120577</v>
      </c>
      <c r="F111" s="1">
        <v>592191</v>
      </c>
      <c r="G111" s="4">
        <f t="shared" si="21"/>
        <v>1450697</v>
      </c>
      <c r="H111" s="4">
        <f t="shared" si="37"/>
        <v>17637</v>
      </c>
      <c r="I111" s="1">
        <v>1081</v>
      </c>
      <c r="J111" s="4">
        <f t="shared" si="41"/>
        <v>6.1291602880308445E-2</v>
      </c>
      <c r="K111" s="4">
        <f t="shared" si="22"/>
        <v>2.8689524054491717</v>
      </c>
      <c r="L111" s="4">
        <f t="shared" si="23"/>
        <v>3.3971822051160814</v>
      </c>
      <c r="M111" s="4">
        <f t="shared" si="24"/>
        <v>5.5733279715641341E-2</v>
      </c>
      <c r="N111" s="4">
        <f t="shared" si="25"/>
        <v>0.16916724656550239</v>
      </c>
      <c r="O111" s="1">
        <v>332865687</v>
      </c>
      <c r="P111" s="4">
        <f t="shared" si="26"/>
        <v>4.3582052961800176E-3</v>
      </c>
      <c r="Q111" s="4">
        <f t="shared" si="27"/>
        <v>4.8069276834601625E-3</v>
      </c>
      <c r="R111" s="4">
        <f t="shared" si="38"/>
        <v>3.098008951580521E-2</v>
      </c>
      <c r="S111" s="4">
        <f t="shared" si="28"/>
        <v>0.95985477750455461</v>
      </c>
      <c r="T111" s="4">
        <f t="shared" si="29"/>
        <v>0.18832437437337199</v>
      </c>
      <c r="U111" s="4">
        <f t="shared" si="30"/>
        <v>1.3451741026669426</v>
      </c>
      <c r="V111" s="4">
        <v>0.18832437437337199</v>
      </c>
      <c r="W111" s="4">
        <f t="shared" si="31"/>
        <v>1.3451741026669426</v>
      </c>
      <c r="X111" s="3">
        <f t="shared" si="39"/>
        <v>739</v>
      </c>
      <c r="Y111" s="1">
        <f t="shared" si="32"/>
        <v>2.8558489513543211E-2</v>
      </c>
      <c r="Z111" s="1">
        <f t="shared" si="33"/>
        <v>2.6315905806110436E-2</v>
      </c>
      <c r="AA111" s="4">
        <f t="shared" si="34"/>
        <v>0.42010497686064524</v>
      </c>
      <c r="AB111" s="4">
        <f t="shared" si="35"/>
        <v>0.22509899482180931</v>
      </c>
      <c r="AC111" s="5">
        <f t="shared" si="40"/>
        <v>5.1040783850844498E-2</v>
      </c>
      <c r="AD111" s="4"/>
      <c r="AE111" s="4"/>
      <c r="AF111" s="4"/>
      <c r="AG111" s="4"/>
      <c r="AI111" s="6">
        <v>43999</v>
      </c>
      <c r="AJ111" s="1">
        <v>9547747</v>
      </c>
      <c r="AK111" s="1">
        <v>2149042</v>
      </c>
      <c r="AL111" s="1">
        <v>26675209</v>
      </c>
      <c r="AM111" s="1">
        <v>4.442792184</v>
      </c>
      <c r="AN111" s="1">
        <v>8.0563267999999993E-2</v>
      </c>
      <c r="AO111" s="1">
        <v>12.412604780000001</v>
      </c>
    </row>
    <row r="112" spans="1:41" ht="16.2" x14ac:dyDescent="0.3">
      <c r="A112" s="4" t="s">
        <v>0</v>
      </c>
      <c r="B112" s="7">
        <v>44000</v>
      </c>
      <c r="C112" s="1">
        <v>2191990</v>
      </c>
      <c r="D112" s="1">
        <f t="shared" si="36"/>
        <v>28525</v>
      </c>
      <c r="E112" s="1">
        <v>121267</v>
      </c>
      <c r="F112" s="1">
        <v>599115</v>
      </c>
      <c r="G112" s="4">
        <f t="shared" si="21"/>
        <v>1471608</v>
      </c>
      <c r="H112" s="4">
        <f t="shared" si="37"/>
        <v>20911</v>
      </c>
      <c r="I112" s="1">
        <v>1095</v>
      </c>
      <c r="J112" s="4">
        <f t="shared" si="41"/>
        <v>5.2364784084931379E-2</v>
      </c>
      <c r="K112" s="4">
        <f t="shared" si="22"/>
        <v>2.8729771668838029</v>
      </c>
      <c r="L112" s="4">
        <f t="shared" si="23"/>
        <v>3.3992742327600842</v>
      </c>
      <c r="M112" s="4">
        <f t="shared" si="24"/>
        <v>5.5322788881336141E-2</v>
      </c>
      <c r="N112" s="4">
        <f t="shared" si="25"/>
        <v>0.16833707671763037</v>
      </c>
      <c r="O112" s="1">
        <v>332865687</v>
      </c>
      <c r="P112" s="4">
        <f t="shared" si="26"/>
        <v>4.4210264303992377E-3</v>
      </c>
      <c r="Q112" s="4">
        <f t="shared" si="27"/>
        <v>4.9217646498618296E-3</v>
      </c>
      <c r="R112" s="4">
        <f t="shared" si="38"/>
        <v>3.1590238257270413E-2</v>
      </c>
      <c r="S112" s="4">
        <f t="shared" si="28"/>
        <v>0.9590669706624686</v>
      </c>
      <c r="T112" s="4">
        <f t="shared" si="29"/>
        <v>0.1670378130451175</v>
      </c>
      <c r="U112" s="4">
        <f t="shared" si="30"/>
        <v>1.1931272360365535</v>
      </c>
      <c r="V112" s="4">
        <v>0.1670378130451175</v>
      </c>
      <c r="W112" s="4">
        <f t="shared" si="31"/>
        <v>1.1931272360365535</v>
      </c>
      <c r="X112" s="3">
        <f t="shared" si="39"/>
        <v>690</v>
      </c>
      <c r="Y112" s="1">
        <f t="shared" si="32"/>
        <v>2.5330484426601553E-2</v>
      </c>
      <c r="Z112" s="1">
        <f t="shared" si="33"/>
        <v>2.3080448832938527E-2</v>
      </c>
      <c r="AA112" s="4">
        <f t="shared" si="34"/>
        <v>0.41564372933812616</v>
      </c>
      <c r="AB112" s="4">
        <f t="shared" si="35"/>
        <v>0.21017362168748097</v>
      </c>
      <c r="AC112" s="5">
        <f t="shared" si="40"/>
        <v>5.0015210451826497E-2</v>
      </c>
      <c r="AD112" s="4"/>
      <c r="AE112" s="4"/>
      <c r="AF112" s="4"/>
      <c r="AG112" s="4"/>
      <c r="AI112" s="6">
        <v>44000</v>
      </c>
      <c r="AJ112" s="1">
        <v>9733740</v>
      </c>
      <c r="AK112" s="1">
        <v>2176084</v>
      </c>
      <c r="AL112" s="1">
        <v>27231921</v>
      </c>
      <c r="AM112" s="1">
        <v>4.4730534300000002</v>
      </c>
      <c r="AN112" s="1">
        <v>7.9909308999999998E-2</v>
      </c>
      <c r="AO112" s="1">
        <v>12.51418649</v>
      </c>
    </row>
    <row r="113" spans="1:41" ht="16.2" x14ac:dyDescent="0.3">
      <c r="A113" s="4" t="s">
        <v>0</v>
      </c>
      <c r="B113" s="7">
        <v>44001</v>
      </c>
      <c r="C113" s="1">
        <v>2223553</v>
      </c>
      <c r="D113" s="1">
        <f t="shared" si="36"/>
        <v>31563</v>
      </c>
      <c r="E113" s="1">
        <v>121895</v>
      </c>
      <c r="F113" s="1">
        <v>606715</v>
      </c>
      <c r="G113" s="4">
        <f t="shared" si="21"/>
        <v>1494943</v>
      </c>
      <c r="H113" s="4">
        <f t="shared" si="37"/>
        <v>23335</v>
      </c>
      <c r="I113" s="1">
        <v>1587</v>
      </c>
      <c r="J113" s="4">
        <f t="shared" si="41"/>
        <v>6.8009427898007291E-2</v>
      </c>
      <c r="K113" s="4">
        <f t="shared" si="22"/>
        <v>2.8774677443093455</v>
      </c>
      <c r="L113" s="4">
        <f t="shared" si="23"/>
        <v>3.4012207176487017</v>
      </c>
      <c r="M113" s="4">
        <f t="shared" si="24"/>
        <v>5.4819921090255103E-2</v>
      </c>
      <c r="N113" s="4">
        <f t="shared" si="25"/>
        <v>0.16729800579185022</v>
      </c>
      <c r="O113" s="1">
        <v>332865687</v>
      </c>
      <c r="P113" s="4">
        <f t="shared" si="26"/>
        <v>4.4911297811240005E-3</v>
      </c>
      <c r="Q113" s="4">
        <f t="shared" si="27"/>
        <v>4.9409680195895804E-3</v>
      </c>
      <c r="R113" s="4">
        <f t="shared" si="38"/>
        <v>3.2209181957526305E-2</v>
      </c>
      <c r="S113" s="4">
        <f t="shared" si="28"/>
        <v>0.95835872024176016</v>
      </c>
      <c r="T113" s="4">
        <f t="shared" si="29"/>
        <v>0.17134841736815781</v>
      </c>
      <c r="U113" s="4">
        <f t="shared" si="30"/>
        <v>1.2239172669154128</v>
      </c>
      <c r="V113" s="4">
        <v>0.17134841736815781</v>
      </c>
      <c r="W113" s="4">
        <f t="shared" si="31"/>
        <v>1.2239172669154128</v>
      </c>
      <c r="X113" s="3">
        <f t="shared" si="39"/>
        <v>628</v>
      </c>
      <c r="Y113" s="1">
        <f t="shared" si="32"/>
        <v>2.5984166929284472E-2</v>
      </c>
      <c r="Z113" s="1">
        <f t="shared" si="33"/>
        <v>2.3735640369067647E-2</v>
      </c>
      <c r="AA113" s="4">
        <f t="shared" si="34"/>
        <v>0.41017852159259349</v>
      </c>
      <c r="AB113" s="4">
        <f t="shared" si="35"/>
        <v>0.19128845568077976</v>
      </c>
      <c r="AC113" s="5">
        <f t="shared" si="40"/>
        <v>5.1812573084538537E-2</v>
      </c>
      <c r="AD113" s="4"/>
      <c r="AE113" s="4"/>
      <c r="AF113" s="4"/>
      <c r="AG113" s="4"/>
      <c r="AI113" s="6">
        <v>44001</v>
      </c>
      <c r="AJ113" s="1">
        <v>9968477</v>
      </c>
      <c r="AK113" s="1">
        <v>2206949</v>
      </c>
      <c r="AL113" s="1">
        <v>27895488</v>
      </c>
      <c r="AM113" s="1">
        <v>4.5168587950000001</v>
      </c>
      <c r="AN113" s="1">
        <v>7.9114908999999997E-2</v>
      </c>
      <c r="AO113" s="1">
        <v>12.639842610000001</v>
      </c>
    </row>
    <row r="114" spans="1:41" ht="16.2" x14ac:dyDescent="0.3">
      <c r="A114" s="4" t="s">
        <v>0</v>
      </c>
      <c r="B114" s="7">
        <v>44002</v>
      </c>
      <c r="C114" s="1">
        <v>2255823</v>
      </c>
      <c r="D114" s="1">
        <f t="shared" si="36"/>
        <v>32270</v>
      </c>
      <c r="E114" s="1">
        <v>122457</v>
      </c>
      <c r="F114" s="1">
        <v>617460</v>
      </c>
      <c r="G114" s="4">
        <f t="shared" si="21"/>
        <v>1515906</v>
      </c>
      <c r="H114" s="4">
        <f t="shared" si="37"/>
        <v>20963</v>
      </c>
      <c r="I114" s="1">
        <v>686</v>
      </c>
      <c r="J114" s="4">
        <f t="shared" si="41"/>
        <v>3.2724323808615181E-2</v>
      </c>
      <c r="K114" s="4">
        <f t="shared" si="22"/>
        <v>2.8630990422688831</v>
      </c>
      <c r="L114" s="4">
        <f t="shared" si="23"/>
        <v>3.3779456806777031</v>
      </c>
      <c r="M114" s="4">
        <f t="shared" si="24"/>
        <v>5.4284844156655909E-2</v>
      </c>
      <c r="N114" s="4">
        <f t="shared" si="25"/>
        <v>0.16550099538191446</v>
      </c>
      <c r="O114" s="1">
        <v>332865687</v>
      </c>
      <c r="P114" s="4">
        <f t="shared" si="26"/>
        <v>4.5541071345091815E-3</v>
      </c>
      <c r="Q114" s="4">
        <f t="shared" si="27"/>
        <v>4.9867355143071324E-3</v>
      </c>
      <c r="R114" s="4">
        <f t="shared" si="38"/>
        <v>3.2837940126883666E-2</v>
      </c>
      <c r="S114" s="4">
        <f t="shared" si="28"/>
        <v>0.95762121722429994</v>
      </c>
      <c r="T114" s="4">
        <f t="shared" si="29"/>
        <v>0.14206771674190138</v>
      </c>
      <c r="U114" s="4">
        <f t="shared" si="30"/>
        <v>1.0147694052992955</v>
      </c>
      <c r="V114" s="4">
        <v>0.14206771674190138</v>
      </c>
      <c r="W114" s="4">
        <f t="shared" si="31"/>
        <v>1.0147694052992955</v>
      </c>
      <c r="X114" s="3">
        <f t="shared" si="39"/>
        <v>562</v>
      </c>
      <c r="Y114" s="1">
        <f t="shared" si="32"/>
        <v>2.1543888900662073E-2</v>
      </c>
      <c r="Z114" s="1">
        <f t="shared" si="33"/>
        <v>1.9285111908426474E-2</v>
      </c>
      <c r="AA114" s="4">
        <f t="shared" si="34"/>
        <v>0.40436326228621466</v>
      </c>
      <c r="AB114" s="4">
        <f t="shared" si="35"/>
        <v>0.17118489186719463</v>
      </c>
      <c r="AC114" s="5">
        <f t="shared" si="40"/>
        <v>4.7758781362631703E-2</v>
      </c>
      <c r="AD114" s="4"/>
      <c r="AE114" s="4"/>
      <c r="AF114" s="4"/>
      <c r="AG114" s="4"/>
      <c r="AI114" s="6">
        <v>44002</v>
      </c>
      <c r="AJ114" s="1">
        <v>10167222</v>
      </c>
      <c r="AK114" s="1">
        <v>2239185</v>
      </c>
      <c r="AL114" s="1">
        <v>28506951</v>
      </c>
      <c r="AM114" s="1">
        <v>4.5405904379999997</v>
      </c>
      <c r="AN114" s="1">
        <v>7.8548736999999993E-2</v>
      </c>
      <c r="AO114" s="1">
        <v>12.730949430000001</v>
      </c>
    </row>
    <row r="115" spans="1:41" ht="16.2" x14ac:dyDescent="0.3">
      <c r="A115" s="4" t="s">
        <v>0</v>
      </c>
      <c r="B115" s="7">
        <v>44003</v>
      </c>
      <c r="C115" s="1">
        <v>2280971</v>
      </c>
      <c r="D115" s="1">
        <f t="shared" si="36"/>
        <v>25148</v>
      </c>
      <c r="E115" s="1">
        <v>122771</v>
      </c>
      <c r="F115" s="1">
        <v>622133</v>
      </c>
      <c r="G115" s="4">
        <f t="shared" si="21"/>
        <v>1536067</v>
      </c>
      <c r="H115" s="4">
        <f t="shared" si="37"/>
        <v>20161</v>
      </c>
      <c r="I115" s="1">
        <v>519</v>
      </c>
      <c r="J115" s="4">
        <f t="shared" si="41"/>
        <v>2.5742770695898021E-2</v>
      </c>
      <c r="K115" s="4">
        <f t="shared" si="22"/>
        <v>2.8749365976909997</v>
      </c>
      <c r="L115" s="4">
        <f t="shared" si="23"/>
        <v>3.3898895486131417</v>
      </c>
      <c r="M115" s="4">
        <f t="shared" si="24"/>
        <v>5.3824007407371685E-2</v>
      </c>
      <c r="N115" s="4">
        <f t="shared" si="25"/>
        <v>0.16481452643562122</v>
      </c>
      <c r="O115" s="1">
        <v>332865687</v>
      </c>
      <c r="P115" s="4">
        <f t="shared" si="26"/>
        <v>4.614675107680895E-3</v>
      </c>
      <c r="Q115" s="4">
        <f t="shared" si="27"/>
        <v>4.9081654281261412E-3</v>
      </c>
      <c r="R115" s="4">
        <f t="shared" si="38"/>
        <v>3.347551512571495E-2</v>
      </c>
      <c r="S115" s="4">
        <f t="shared" si="28"/>
        <v>0.95700164433847812</v>
      </c>
      <c r="T115" s="4">
        <f t="shared" si="29"/>
        <v>0.23925096544913718</v>
      </c>
      <c r="U115" s="4">
        <f t="shared" si="30"/>
        <v>1.7089354674938368</v>
      </c>
      <c r="V115" s="4">
        <v>0.23925096544913718</v>
      </c>
      <c r="W115" s="4">
        <f t="shared" si="31"/>
        <v>1.7089354674938368</v>
      </c>
      <c r="X115" s="3">
        <f t="shared" si="39"/>
        <v>314</v>
      </c>
      <c r="Y115" s="1">
        <f t="shared" si="32"/>
        <v>3.6281263169566494E-2</v>
      </c>
      <c r="Z115" s="1">
        <f t="shared" si="33"/>
        <v>3.4056507572411319E-2</v>
      </c>
      <c r="AA115" s="4">
        <f t="shared" si="34"/>
        <v>0.39935485129572357</v>
      </c>
      <c r="AB115" s="4">
        <f t="shared" si="35"/>
        <v>9.5644227840389881E-2</v>
      </c>
      <c r="AC115" s="5">
        <f t="shared" si="40"/>
        <v>4.6956693259315202E-2</v>
      </c>
      <c r="AD115" s="4"/>
      <c r="AE115" s="4"/>
      <c r="AF115" s="4"/>
      <c r="AG115" s="4"/>
      <c r="AI115" s="6">
        <v>44003</v>
      </c>
      <c r="AJ115" s="1">
        <v>10340087</v>
      </c>
      <c r="AK115" s="1">
        <v>2268373</v>
      </c>
      <c r="AL115" s="1">
        <v>29012549</v>
      </c>
      <c r="AM115" s="1">
        <v>4.5583715729999996</v>
      </c>
      <c r="AN115" s="1">
        <v>7.8185926000000003E-2</v>
      </c>
      <c r="AO115" s="1">
        <v>12.79002571</v>
      </c>
    </row>
    <row r="116" spans="1:41" ht="16.2" x14ac:dyDescent="0.3">
      <c r="A116" s="4" t="s">
        <v>0</v>
      </c>
      <c r="B116" s="7">
        <v>44004</v>
      </c>
      <c r="C116" s="1">
        <v>2313121</v>
      </c>
      <c r="D116" s="1">
        <f t="shared" si="36"/>
        <v>32150</v>
      </c>
      <c r="E116" s="1">
        <v>123179</v>
      </c>
      <c r="F116" s="1">
        <v>640198</v>
      </c>
      <c r="G116" s="4">
        <f t="shared" si="21"/>
        <v>1549744</v>
      </c>
      <c r="H116" s="4">
        <f t="shared" si="37"/>
        <v>13677</v>
      </c>
      <c r="I116" s="1">
        <v>847</v>
      </c>
      <c r="J116" s="4">
        <f t="shared" si="41"/>
        <v>6.1928785552387219E-2</v>
      </c>
      <c r="K116" s="4">
        <f t="shared" si="22"/>
        <v>2.8163638814134861</v>
      </c>
      <c r="L116" s="4">
        <f t="shared" si="23"/>
        <v>3.3083283641910999</v>
      </c>
      <c r="M116" s="4">
        <f t="shared" si="24"/>
        <v>5.3252294194726518E-2</v>
      </c>
      <c r="N116" s="4">
        <f t="shared" si="25"/>
        <v>0.16136063832156328</v>
      </c>
      <c r="O116" s="1">
        <v>332865687</v>
      </c>
      <c r="P116" s="4">
        <f t="shared" si="26"/>
        <v>4.6557637525432294E-3</v>
      </c>
      <c r="Q116" s="4">
        <f t="shared" si="27"/>
        <v>5.2776147429784686E-3</v>
      </c>
      <c r="R116" s="4">
        <f t="shared" si="38"/>
        <v>3.4121569640790272E-2</v>
      </c>
      <c r="S116" s="4">
        <f t="shared" si="28"/>
        <v>0.95594505186368794</v>
      </c>
      <c r="T116" s="4">
        <f t="shared" si="29"/>
        <v>0.17368414848003974</v>
      </c>
      <c r="U116" s="4">
        <f t="shared" si="30"/>
        <v>1.2406010605717124</v>
      </c>
      <c r="V116" s="4">
        <v>0.17368414848003974</v>
      </c>
      <c r="W116" s="4">
        <f t="shared" si="31"/>
        <v>1.2406010605717124</v>
      </c>
      <c r="X116" s="3">
        <f t="shared" si="39"/>
        <v>408</v>
      </c>
      <c r="Y116" s="1">
        <f t="shared" si="32"/>
        <v>2.6338369366898241E-2</v>
      </c>
      <c r="Z116" s="1">
        <f t="shared" si="33"/>
        <v>2.4090660487012298E-2</v>
      </c>
      <c r="AA116" s="4">
        <f t="shared" si="34"/>
        <v>0.39314142595135065</v>
      </c>
      <c r="AB116" s="4">
        <f t="shared" si="35"/>
        <v>0.12427657630216266</v>
      </c>
      <c r="AC116" s="5">
        <f t="shared" si="40"/>
        <v>5.1113987711455811E-2</v>
      </c>
      <c r="AD116" s="4"/>
      <c r="AE116" s="4"/>
      <c r="AF116" s="4"/>
      <c r="AG116" s="4"/>
      <c r="AI116" s="6">
        <v>44004</v>
      </c>
      <c r="AJ116" s="1">
        <v>10506682</v>
      </c>
      <c r="AK116" s="1">
        <v>2295202</v>
      </c>
      <c r="AL116" s="1">
        <v>29511712</v>
      </c>
      <c r="AM116" s="1">
        <v>4.5776720309999996</v>
      </c>
      <c r="AN116" s="1">
        <v>7.7772580999999993E-2</v>
      </c>
      <c r="AO116" s="1">
        <v>12.858002040000001</v>
      </c>
    </row>
    <row r="117" spans="1:41" ht="16.2" x14ac:dyDescent="0.3">
      <c r="A117" s="4" t="s">
        <v>0</v>
      </c>
      <c r="B117" s="7">
        <v>44005</v>
      </c>
      <c r="C117" s="1">
        <v>2350198</v>
      </c>
      <c r="D117" s="1">
        <f t="shared" si="36"/>
        <v>37077</v>
      </c>
      <c r="E117" s="1">
        <v>123927</v>
      </c>
      <c r="F117" s="1">
        <v>647548</v>
      </c>
      <c r="G117" s="4">
        <f t="shared" si="21"/>
        <v>1578723</v>
      </c>
      <c r="H117" s="4">
        <f t="shared" si="37"/>
        <v>28979</v>
      </c>
      <c r="I117" s="1">
        <v>1262</v>
      </c>
      <c r="J117" s="4">
        <f t="shared" si="41"/>
        <v>4.3548776700369232E-2</v>
      </c>
      <c r="K117" s="4">
        <f t="shared" si="22"/>
        <v>2.8314124773759519</v>
      </c>
      <c r="L117" s="4">
        <f t="shared" si="23"/>
        <v>3.3239670590365451</v>
      </c>
      <c r="M117" s="4">
        <f t="shared" si="24"/>
        <v>5.2730450796060591E-2</v>
      </c>
      <c r="N117" s="4">
        <f t="shared" si="25"/>
        <v>0.16063644317703102</v>
      </c>
      <c r="O117" s="1">
        <v>332865687</v>
      </c>
      <c r="P117" s="4">
        <f t="shared" si="26"/>
        <v>4.7428228912041633E-3</v>
      </c>
      <c r="Q117" s="4">
        <f t="shared" si="27"/>
        <v>5.3117567850379591E-3</v>
      </c>
      <c r="R117" s="4">
        <f t="shared" si="38"/>
        <v>3.4773376566146326E-2</v>
      </c>
      <c r="S117" s="4">
        <f t="shared" si="28"/>
        <v>0.95517204375761156</v>
      </c>
      <c r="T117" s="4">
        <f t="shared" si="29"/>
        <v>0.20956336150950902</v>
      </c>
      <c r="U117" s="4">
        <f t="shared" si="30"/>
        <v>1.49688115363935</v>
      </c>
      <c r="V117" s="4">
        <v>0.20956336150950902</v>
      </c>
      <c r="W117" s="4">
        <f t="shared" si="31"/>
        <v>1.49688115363935</v>
      </c>
      <c r="X117" s="3">
        <f t="shared" si="39"/>
        <v>748</v>
      </c>
      <c r="Y117" s="1">
        <f t="shared" si="32"/>
        <v>3.1779280202076689E-2</v>
      </c>
      <c r="Z117" s="1">
        <f t="shared" si="33"/>
        <v>2.9544131726353888E-2</v>
      </c>
      <c r="AA117" s="4">
        <f t="shared" si="34"/>
        <v>0.38746998977085267</v>
      </c>
      <c r="AB117" s="4">
        <f t="shared" si="35"/>
        <v>0.22784038988729821</v>
      </c>
      <c r="AC117" s="5">
        <f t="shared" si="40"/>
        <v>4.9002367818139846E-2</v>
      </c>
      <c r="AD117" s="4"/>
      <c r="AE117" s="4"/>
      <c r="AF117" s="4"/>
      <c r="AG117" s="4"/>
      <c r="AI117" s="6">
        <v>44005</v>
      </c>
      <c r="AJ117" s="1">
        <v>10678109</v>
      </c>
      <c r="AK117" s="1">
        <v>2328649</v>
      </c>
      <c r="AL117" s="1">
        <v>30181727</v>
      </c>
      <c r="AM117" s="1">
        <v>4.5855382240000004</v>
      </c>
      <c r="AN117" s="1">
        <v>7.7154265999999999E-2</v>
      </c>
      <c r="AO117" s="1">
        <v>12.961046079999999</v>
      </c>
    </row>
    <row r="118" spans="1:41" ht="16.2" x14ac:dyDescent="0.3">
      <c r="A118" s="4" t="s">
        <v>0</v>
      </c>
      <c r="B118" s="7">
        <v>44006</v>
      </c>
      <c r="C118" s="1">
        <v>2386072</v>
      </c>
      <c r="D118" s="1">
        <f t="shared" si="36"/>
        <v>35874</v>
      </c>
      <c r="E118" s="1">
        <v>124675</v>
      </c>
      <c r="F118" s="1">
        <v>656161</v>
      </c>
      <c r="G118" s="4">
        <f t="shared" si="21"/>
        <v>1605236</v>
      </c>
      <c r="H118" s="4">
        <f t="shared" si="37"/>
        <v>26513</v>
      </c>
      <c r="I118" s="1">
        <v>1255</v>
      </c>
      <c r="J118" s="4">
        <f t="shared" si="41"/>
        <v>4.7335269490438654E-2</v>
      </c>
      <c r="K118" s="4">
        <f t="shared" si="22"/>
        <v>2.8368945478137677</v>
      </c>
      <c r="L118" s="4">
        <f t="shared" si="23"/>
        <v>3.3273552018158732</v>
      </c>
      <c r="M118" s="4">
        <f t="shared" si="24"/>
        <v>5.2251147492615481E-2</v>
      </c>
      <c r="N118" s="4">
        <f t="shared" si="25"/>
        <v>0.15966861159065412</v>
      </c>
      <c r="O118" s="1">
        <v>332865687</v>
      </c>
      <c r="P118" s="4">
        <f t="shared" si="26"/>
        <v>4.8224736363408948E-3</v>
      </c>
      <c r="Q118" s="4">
        <f t="shared" si="27"/>
        <v>5.5174772554518591E-3</v>
      </c>
      <c r="R118" s="4">
        <f t="shared" si="38"/>
        <v>3.5437371770914911E-2</v>
      </c>
      <c r="S118" s="4">
        <f t="shared" si="28"/>
        <v>0.95422267733729238</v>
      </c>
      <c r="T118" s="4">
        <f t="shared" si="29"/>
        <v>0.21573451124332127</v>
      </c>
      <c r="U118" s="4">
        <f t="shared" si="30"/>
        <v>1.5409607945951518</v>
      </c>
      <c r="V118" s="4">
        <v>0.21573451124332127</v>
      </c>
      <c r="W118" s="4">
        <f t="shared" si="31"/>
        <v>1.5409607945951518</v>
      </c>
      <c r="X118" s="3">
        <f t="shared" si="39"/>
        <v>748</v>
      </c>
      <c r="Y118" s="1">
        <f t="shared" si="32"/>
        <v>3.2715105506400659E-2</v>
      </c>
      <c r="Z118" s="1">
        <f t="shared" si="33"/>
        <v>3.0482117393970786E-2</v>
      </c>
      <c r="AA118" s="4">
        <f t="shared" si="34"/>
        <v>0.38226088277909959</v>
      </c>
      <c r="AB118" s="4">
        <f t="shared" si="35"/>
        <v>0.22784038988729821</v>
      </c>
      <c r="AC118" s="5">
        <f t="shared" si="40"/>
        <v>4.9437385753429368E-2</v>
      </c>
      <c r="AD118" s="4"/>
      <c r="AE118" s="4"/>
      <c r="AF118" s="4"/>
      <c r="AG118" s="4"/>
      <c r="AI118" s="6">
        <v>44006</v>
      </c>
      <c r="AJ118" s="1">
        <v>10862746</v>
      </c>
      <c r="AK118" s="1">
        <v>2367766</v>
      </c>
      <c r="AL118" s="1">
        <v>30744689</v>
      </c>
      <c r="AM118" s="1">
        <v>4.587761628</v>
      </c>
      <c r="AN118" s="1">
        <v>7.7013821999999996E-2</v>
      </c>
      <c r="AO118" s="1">
        <v>12.984682189999999</v>
      </c>
    </row>
    <row r="119" spans="1:41" ht="16.2" x14ac:dyDescent="0.3">
      <c r="A119" s="4" t="s">
        <v>0</v>
      </c>
      <c r="B119" s="7">
        <v>44007</v>
      </c>
      <c r="C119" s="1">
        <v>2426391</v>
      </c>
      <c r="D119" s="1">
        <f t="shared" si="36"/>
        <v>40319</v>
      </c>
      <c r="E119" s="1">
        <v>125205</v>
      </c>
      <c r="F119" s="1">
        <v>663562</v>
      </c>
      <c r="G119" s="4">
        <f t="shared" si="21"/>
        <v>1637624</v>
      </c>
      <c r="H119" s="4">
        <f t="shared" si="37"/>
        <v>32388</v>
      </c>
      <c r="I119" s="1">
        <v>1279</v>
      </c>
      <c r="J119" s="4">
        <f t="shared" si="41"/>
        <v>3.9489934543658144E-2</v>
      </c>
      <c r="K119" s="4">
        <f t="shared" si="22"/>
        <v>2.8555677787174911</v>
      </c>
      <c r="L119" s="4">
        <f t="shared" si="23"/>
        <v>3.3465682571688049</v>
      </c>
      <c r="M119" s="4">
        <f t="shared" si="24"/>
        <v>5.1601328887223866E-2</v>
      </c>
      <c r="N119" s="4">
        <f t="shared" si="25"/>
        <v>0.15873508906939565</v>
      </c>
      <c r="O119" s="1">
        <v>332865687</v>
      </c>
      <c r="P119" s="4">
        <f t="shared" si="26"/>
        <v>4.9197741430164295E-3</v>
      </c>
      <c r="Q119" s="4">
        <f t="shared" si="27"/>
        <v>5.7377788966446247E-3</v>
      </c>
      <c r="R119" s="4">
        <f t="shared" si="38"/>
        <v>3.6112518080002633E-2</v>
      </c>
      <c r="S119" s="4">
        <f t="shared" si="28"/>
        <v>0.95322992888033631</v>
      </c>
      <c r="T119" s="4">
        <f t="shared" si="29"/>
        <v>0.16928373320391341</v>
      </c>
      <c r="U119" s="4">
        <f t="shared" si="30"/>
        <v>1.2091695228850956</v>
      </c>
      <c r="V119" s="4">
        <v>0.16928373320391341</v>
      </c>
      <c r="W119" s="4">
        <f t="shared" si="31"/>
        <v>1.2091695228850956</v>
      </c>
      <c r="X119" s="3">
        <f t="shared" si="39"/>
        <v>530</v>
      </c>
      <c r="Y119" s="1">
        <f t="shared" si="32"/>
        <v>2.567106746327244E-2</v>
      </c>
      <c r="Z119" s="1">
        <f t="shared" si="33"/>
        <v>2.3421818109399275E-2</v>
      </c>
      <c r="AA119" s="4">
        <f t="shared" si="34"/>
        <v>0.37519860172160163</v>
      </c>
      <c r="AB119" s="4">
        <f t="shared" si="35"/>
        <v>0.16143770941212307</v>
      </c>
      <c r="AC119" s="5">
        <f t="shared" si="40"/>
        <v>4.853606054315724E-2</v>
      </c>
      <c r="AD119" s="4"/>
      <c r="AE119" s="4"/>
      <c r="AF119" s="4"/>
      <c r="AG119" s="4"/>
      <c r="AI119" s="6">
        <v>44007</v>
      </c>
      <c r="AJ119" s="1">
        <v>11110640</v>
      </c>
      <c r="AK119" s="1">
        <v>2407473</v>
      </c>
      <c r="AL119" s="1">
        <v>31460259</v>
      </c>
      <c r="AM119" s="1">
        <v>4.6150631799999999</v>
      </c>
      <c r="AN119" s="1">
        <v>7.6524258999999997E-2</v>
      </c>
      <c r="AO119" s="1">
        <v>13.06775154</v>
      </c>
    </row>
    <row r="120" spans="1:41" ht="16.2" x14ac:dyDescent="0.3">
      <c r="A120" s="4" t="s">
        <v>0</v>
      </c>
      <c r="B120" s="7">
        <v>44008</v>
      </c>
      <c r="C120" s="1">
        <v>2472384</v>
      </c>
      <c r="D120" s="1">
        <f t="shared" si="36"/>
        <v>45993</v>
      </c>
      <c r="E120" s="1">
        <v>125831</v>
      </c>
      <c r="F120" s="1">
        <v>670809</v>
      </c>
      <c r="G120" s="4">
        <f t="shared" si="21"/>
        <v>1675744</v>
      </c>
      <c r="H120" s="4">
        <f t="shared" si="37"/>
        <v>38120</v>
      </c>
      <c r="I120" s="1">
        <v>1546</v>
      </c>
      <c r="J120" s="4">
        <f t="shared" si="41"/>
        <v>4.0556138509968517E-2</v>
      </c>
      <c r="K120" s="4">
        <f t="shared" si="22"/>
        <v>2.883314820788152</v>
      </c>
      <c r="L120" s="4">
        <f t="shared" si="23"/>
        <v>3.3770375445567797</v>
      </c>
      <c r="M120" s="4">
        <f t="shared" si="24"/>
        <v>5.0894602133001995E-2</v>
      </c>
      <c r="N120" s="4">
        <f t="shared" si="25"/>
        <v>0.15795214902590882</v>
      </c>
      <c r="O120" s="1">
        <v>332865687</v>
      </c>
      <c r="P120" s="4">
        <f t="shared" si="26"/>
        <v>5.0342948085243767E-3</v>
      </c>
      <c r="Q120" s="4">
        <f t="shared" si="27"/>
        <v>5.7283757045396904E-3</v>
      </c>
      <c r="R120" s="4">
        <f t="shared" si="38"/>
        <v>3.680128646002493E-2</v>
      </c>
      <c r="S120" s="4">
        <f t="shared" si="28"/>
        <v>0.95243604302691109</v>
      </c>
      <c r="T120" s="4">
        <f t="shared" si="29"/>
        <v>0.19741812086395596</v>
      </c>
      <c r="U120" s="4">
        <f t="shared" si="30"/>
        <v>1.4101294347425424</v>
      </c>
      <c r="V120" s="4">
        <v>0.19741812086395596</v>
      </c>
      <c r="W120" s="4">
        <f t="shared" si="31"/>
        <v>1.4101294347425424</v>
      </c>
      <c r="X120" s="3">
        <f t="shared" si="39"/>
        <v>626</v>
      </c>
      <c r="Y120" s="1">
        <f t="shared" si="32"/>
        <v>2.9937512620107604E-2</v>
      </c>
      <c r="Z120" s="1">
        <f t="shared" si="33"/>
        <v>2.7698112403103815E-2</v>
      </c>
      <c r="AA120" s="4">
        <f t="shared" si="34"/>
        <v>0.36751783830892548</v>
      </c>
      <c r="AB120" s="4">
        <f t="shared" si="35"/>
        <v>0.1906792567773378</v>
      </c>
      <c r="AC120" s="5">
        <f t="shared" si="40"/>
        <v>4.865855327554492E-2</v>
      </c>
      <c r="AD120" s="4"/>
      <c r="AE120" s="4"/>
      <c r="AF120" s="4"/>
      <c r="AG120" s="4"/>
      <c r="AI120" s="6">
        <v>44008</v>
      </c>
      <c r="AJ120" s="1">
        <v>11330989</v>
      </c>
      <c r="AK120" s="1">
        <v>2451813</v>
      </c>
      <c r="AL120" s="1">
        <v>32253713</v>
      </c>
      <c r="AM120" s="1">
        <v>4.6214735789999999</v>
      </c>
      <c r="AN120" s="1">
        <v>7.6016456999999996E-2</v>
      </c>
      <c r="AO120" s="1">
        <v>13.15504608</v>
      </c>
    </row>
    <row r="121" spans="1:41" ht="16.2" x14ac:dyDescent="0.3">
      <c r="A121" s="4" t="s">
        <v>0</v>
      </c>
      <c r="B121" s="7">
        <v>44009</v>
      </c>
      <c r="C121" s="1">
        <v>2513730</v>
      </c>
      <c r="D121" s="1">
        <f t="shared" si="36"/>
        <v>41346</v>
      </c>
      <c r="E121" s="1">
        <v>126333</v>
      </c>
      <c r="F121" s="1">
        <v>679308</v>
      </c>
      <c r="G121" s="4">
        <f t="shared" si="21"/>
        <v>1708089</v>
      </c>
      <c r="H121" s="4">
        <f t="shared" si="37"/>
        <v>32345</v>
      </c>
      <c r="I121" s="1">
        <v>1048</v>
      </c>
      <c r="J121" s="4">
        <f t="shared" si="41"/>
        <v>3.2400680166950073E-2</v>
      </c>
      <c r="K121" s="4">
        <f t="shared" si="22"/>
        <v>2.8962416406421791</v>
      </c>
      <c r="L121" s="4">
        <f t="shared" si="23"/>
        <v>3.3886073866081254</v>
      </c>
      <c r="M121" s="4">
        <f t="shared" si="24"/>
        <v>5.0257187526106625E-2</v>
      </c>
      <c r="N121" s="4">
        <f t="shared" si="25"/>
        <v>0.15681053968206682</v>
      </c>
      <c r="O121" s="1">
        <v>332865687</v>
      </c>
      <c r="P121" s="4">
        <f t="shared" si="26"/>
        <v>5.1314661339665205E-3</v>
      </c>
      <c r="Q121" s="4">
        <f t="shared" si="27"/>
        <v>5.8729921640393451E-3</v>
      </c>
      <c r="R121" s="4">
        <f t="shared" si="38"/>
        <v>3.7506087733218341E-2</v>
      </c>
      <c r="S121" s="4">
        <f t="shared" si="28"/>
        <v>0.95148945396877571</v>
      </c>
      <c r="T121" s="4">
        <f t="shared" si="29"/>
        <v>0.1294684818593467</v>
      </c>
      <c r="U121" s="4">
        <f t="shared" si="30"/>
        <v>0.92477487042390494</v>
      </c>
      <c r="V121" s="4">
        <v>0.1294684818593467</v>
      </c>
      <c r="W121" s="4">
        <f t="shared" si="31"/>
        <v>0.92477487042390494</v>
      </c>
      <c r="X121" s="3">
        <f t="shared" si="39"/>
        <v>502</v>
      </c>
      <c r="Y121" s="1">
        <f t="shared" si="32"/>
        <v>1.9633275266769223E-2</v>
      </c>
      <c r="Z121" s="1">
        <f t="shared" si="33"/>
        <v>1.737008760136358E-2</v>
      </c>
      <c r="AA121" s="4">
        <f t="shared" si="34"/>
        <v>0.36059036490834961</v>
      </c>
      <c r="AB121" s="4">
        <f t="shared" si="35"/>
        <v>0.15290892476393542</v>
      </c>
      <c r="AC121" s="5">
        <f t="shared" si="40"/>
        <v>4.7721598989239632E-2</v>
      </c>
      <c r="AD121" s="4"/>
      <c r="AE121" s="4"/>
      <c r="AF121" s="4"/>
      <c r="AG121" s="4"/>
      <c r="AI121" s="6">
        <v>44009</v>
      </c>
      <c r="AJ121" s="1">
        <v>11546910</v>
      </c>
      <c r="AK121" s="1">
        <v>2494871</v>
      </c>
      <c r="AL121" s="1">
        <v>32974848</v>
      </c>
      <c r="AM121" s="1">
        <v>4.6282593370000003</v>
      </c>
      <c r="AN121" s="1">
        <v>7.5659818000000004E-2</v>
      </c>
      <c r="AO121" s="1">
        <v>13.217055309999999</v>
      </c>
    </row>
    <row r="122" spans="1:41" ht="16.2" x14ac:dyDescent="0.3">
      <c r="A122" s="4" t="s">
        <v>0</v>
      </c>
      <c r="B122" s="7">
        <v>44010</v>
      </c>
      <c r="C122" s="1">
        <v>2554461</v>
      </c>
      <c r="D122" s="1">
        <f t="shared" si="36"/>
        <v>40731</v>
      </c>
      <c r="E122" s="1">
        <v>126652</v>
      </c>
      <c r="F122" s="1">
        <v>685164</v>
      </c>
      <c r="G122" s="4">
        <f t="shared" si="21"/>
        <v>1742645</v>
      </c>
      <c r="H122" s="4">
        <f t="shared" si="37"/>
        <v>34556</v>
      </c>
      <c r="I122" s="1">
        <v>547</v>
      </c>
      <c r="J122" s="4">
        <f t="shared" si="41"/>
        <v>1.5829378400277809E-2</v>
      </c>
      <c r="K122" s="4">
        <f t="shared" si="22"/>
        <v>2.9227397824991113</v>
      </c>
      <c r="L122" s="4">
        <f t="shared" si="23"/>
        <v>3.4174110255337968</v>
      </c>
      <c r="M122" s="4">
        <f t="shared" si="24"/>
        <v>4.9580713896199627E-2</v>
      </c>
      <c r="N122" s="4">
        <f t="shared" si="25"/>
        <v>0.15601072164135715</v>
      </c>
      <c r="O122" s="1">
        <v>332865687</v>
      </c>
      <c r="P122" s="4">
        <f t="shared" si="26"/>
        <v>5.2352797781767156E-3</v>
      </c>
      <c r="Q122" s="4">
        <f t="shared" si="27"/>
        <v>5.6829077729480702E-3</v>
      </c>
      <c r="R122" s="4">
        <f t="shared" si="38"/>
        <v>3.8224492991973655E-2</v>
      </c>
      <c r="S122" s="4">
        <f t="shared" si="28"/>
        <v>0.95085731945690155</v>
      </c>
      <c r="T122" s="4">
        <f t="shared" si="29"/>
        <v>0.21373583893417483</v>
      </c>
      <c r="U122" s="4">
        <f t="shared" si="30"/>
        <v>1.5266845638155344</v>
      </c>
      <c r="V122" s="4">
        <v>0.21373583893417483</v>
      </c>
      <c r="W122" s="4">
        <f t="shared" si="31"/>
        <v>1.5266845638155344</v>
      </c>
      <c r="X122" s="3">
        <f t="shared" si="39"/>
        <v>319</v>
      </c>
      <c r="Y122" s="1">
        <f t="shared" si="32"/>
        <v>3.2412016422092307E-2</v>
      </c>
      <c r="Z122" s="1">
        <f t="shared" si="33"/>
        <v>3.0178328625085411E-2</v>
      </c>
      <c r="AA122" s="4">
        <f t="shared" si="34"/>
        <v>0.35323839489279429</v>
      </c>
      <c r="AB122" s="4">
        <f t="shared" si="35"/>
        <v>9.7167225098994822E-2</v>
      </c>
      <c r="AC122" s="5">
        <f t="shared" si="40"/>
        <v>4.581777561513907E-2</v>
      </c>
      <c r="AD122" s="4"/>
      <c r="AE122" s="4"/>
      <c r="AF122" s="4"/>
      <c r="AG122" s="4"/>
      <c r="AI122" s="6">
        <v>44010</v>
      </c>
      <c r="AJ122" s="1">
        <v>11774867</v>
      </c>
      <c r="AK122" s="1">
        <v>2536616</v>
      </c>
      <c r="AL122" s="1">
        <v>33588826</v>
      </c>
      <c r="AM122" s="1">
        <v>4.6419588139999997</v>
      </c>
      <c r="AN122" s="1">
        <v>7.5519639E-2</v>
      </c>
      <c r="AO122" s="1">
        <v>13.24158879</v>
      </c>
    </row>
    <row r="123" spans="1:41" ht="16.2" x14ac:dyDescent="0.3">
      <c r="A123" s="4" t="s">
        <v>0</v>
      </c>
      <c r="B123" s="7">
        <v>44011</v>
      </c>
      <c r="C123" s="1">
        <v>2595743</v>
      </c>
      <c r="D123" s="1">
        <f t="shared" si="36"/>
        <v>41282</v>
      </c>
      <c r="E123" s="1">
        <v>127035</v>
      </c>
      <c r="F123" s="1">
        <v>705203</v>
      </c>
      <c r="G123" s="4">
        <f t="shared" si="21"/>
        <v>1763505</v>
      </c>
      <c r="H123" s="4">
        <f t="shared" si="37"/>
        <v>20860</v>
      </c>
      <c r="I123" s="1">
        <v>734</v>
      </c>
      <c r="J123" s="4">
        <f t="shared" si="41"/>
        <v>3.5186960690316398E-2</v>
      </c>
      <c r="K123" s="4">
        <f t="shared" si="22"/>
        <v>2.8702543502268529</v>
      </c>
      <c r="L123" s="4">
        <f t="shared" si="23"/>
        <v>3.3439111234744621</v>
      </c>
      <c r="M123" s="4">
        <f t="shared" si="24"/>
        <v>4.8939744805244587E-2</v>
      </c>
      <c r="N123" s="4">
        <f t="shared" si="25"/>
        <v>0.15264263347744275</v>
      </c>
      <c r="O123" s="1">
        <v>332865687</v>
      </c>
      <c r="P123" s="4">
        <f t="shared" si="26"/>
        <v>5.2979476974447052E-3</v>
      </c>
      <c r="Q123" s="4">
        <f t="shared" si="27"/>
        <v>5.9512785665151143E-3</v>
      </c>
      <c r="R123" s="4">
        <f t="shared" si="38"/>
        <v>3.8957432160918397E-2</v>
      </c>
      <c r="S123" s="4">
        <f t="shared" si="28"/>
        <v>0.94979334157512174</v>
      </c>
      <c r="T123" s="4">
        <f t="shared" si="29"/>
        <v>0.23196462542516783</v>
      </c>
      <c r="U123" s="4">
        <f t="shared" si="30"/>
        <v>1.6568901816083415</v>
      </c>
      <c r="V123" s="4">
        <v>0.23196462542516783</v>
      </c>
      <c r="W123" s="4">
        <f t="shared" si="31"/>
        <v>1.6568901816083415</v>
      </c>
      <c r="X123" s="3">
        <f t="shared" si="39"/>
        <v>383</v>
      </c>
      <c r="Y123" s="1">
        <f t="shared" si="32"/>
        <v>3.5176324598236976E-2</v>
      </c>
      <c r="Z123" s="1">
        <f t="shared" si="33"/>
        <v>3.2949018237900453E-2</v>
      </c>
      <c r="AA123" s="4">
        <f t="shared" si="34"/>
        <v>0.34627229107253588</v>
      </c>
      <c r="AB123" s="4">
        <f t="shared" si="35"/>
        <v>0.11666159000913798</v>
      </c>
      <c r="AC123" s="5">
        <f t="shared" si="40"/>
        <v>4.8041705765513205E-2</v>
      </c>
      <c r="AD123" s="4"/>
      <c r="AE123" s="4"/>
      <c r="AF123" s="4"/>
      <c r="AG123" s="4"/>
      <c r="AI123" s="6">
        <v>44011</v>
      </c>
      <c r="AJ123" s="1">
        <v>12021777</v>
      </c>
      <c r="AK123" s="1">
        <v>2576014</v>
      </c>
      <c r="AL123" s="1">
        <v>34250200</v>
      </c>
      <c r="AM123" s="1">
        <v>4.6668135340000001</v>
      </c>
      <c r="AN123" s="1">
        <v>7.5211648000000006E-2</v>
      </c>
      <c r="AO123" s="1">
        <v>13.295812829999999</v>
      </c>
    </row>
    <row r="124" spans="1:41" ht="16.2" x14ac:dyDescent="0.3">
      <c r="A124" s="4" t="s">
        <v>0</v>
      </c>
      <c r="B124" s="7">
        <v>44012</v>
      </c>
      <c r="C124" s="11">
        <v>2642174</v>
      </c>
      <c r="D124" s="1">
        <f t="shared" si="36"/>
        <v>46431</v>
      </c>
      <c r="E124" s="11">
        <v>127592</v>
      </c>
      <c r="F124" s="11">
        <v>720631</v>
      </c>
      <c r="G124" s="4">
        <f t="shared" si="21"/>
        <v>1793951</v>
      </c>
      <c r="H124" s="4">
        <f t="shared" si="37"/>
        <v>30446</v>
      </c>
      <c r="I124" s="1">
        <v>1483</v>
      </c>
      <c r="J124" s="4">
        <f t="shared" si="41"/>
        <v>4.8709190041384749E-2</v>
      </c>
      <c r="K124" s="4">
        <f t="shared" si="22"/>
        <v>2.8525127632708918</v>
      </c>
      <c r="L124" s="4">
        <f t="shared" si="23"/>
        <v>3.3156436574615924</v>
      </c>
      <c r="M124" s="4">
        <f t="shared" si="24"/>
        <v>4.8290536505165821E-2</v>
      </c>
      <c r="N124" s="4">
        <f t="shared" si="25"/>
        <v>0.1504227072361867</v>
      </c>
      <c r="O124" s="1">
        <v>332865687</v>
      </c>
      <c r="P124" s="4">
        <f t="shared" si="26"/>
        <v>5.3894140191145627E-3</v>
      </c>
      <c r="Q124" s="4">
        <f t="shared" si="27"/>
        <v>6.2853352276332096E-3</v>
      </c>
      <c r="R124" s="4">
        <f t="shared" si="38"/>
        <v>3.9699144838560657E-2</v>
      </c>
      <c r="S124" s="4">
        <f t="shared" si="28"/>
        <v>0.94862610591469165</v>
      </c>
      <c r="T124" s="4">
        <f t="shared" si="29"/>
        <v>3.7929500410872979E-2</v>
      </c>
      <c r="U124" s="4">
        <f t="shared" si="30"/>
        <v>0.27092500293480698</v>
      </c>
      <c r="V124" s="4">
        <v>3.7929500410872979E-2</v>
      </c>
      <c r="W124" s="4">
        <f t="shared" si="31"/>
        <v>0.27092500293480698</v>
      </c>
      <c r="X124" s="3">
        <f t="shared" si="39"/>
        <v>557</v>
      </c>
      <c r="Y124" s="1">
        <f t="shared" si="32"/>
        <v>5.7518270980169454E-3</v>
      </c>
      <c r="Z124" s="1">
        <f t="shared" si="33"/>
        <v>3.4565939526078463E-3</v>
      </c>
      <c r="AA124" s="4">
        <f t="shared" si="34"/>
        <v>0.33921664286244241</v>
      </c>
      <c r="AB124" s="4">
        <f t="shared" si="35"/>
        <v>0.16966189460858971</v>
      </c>
      <c r="AC124" s="5">
        <f t="shared" si="40"/>
        <v>4.95952310510335E-2</v>
      </c>
      <c r="AD124" s="4"/>
      <c r="AE124" s="4"/>
      <c r="AF124" s="4"/>
      <c r="AG124" s="4"/>
      <c r="AI124" s="6">
        <v>44012</v>
      </c>
      <c r="AJ124" s="1">
        <v>12247033</v>
      </c>
      <c r="AK124" s="1">
        <v>2623024</v>
      </c>
      <c r="AL124" s="1">
        <v>34960926</v>
      </c>
      <c r="AM124" s="1">
        <v>4.6690510649999997</v>
      </c>
      <c r="AN124" s="1">
        <v>7.5027303000000004E-2</v>
      </c>
      <c r="AO124" s="1">
        <v>13.32848117</v>
      </c>
    </row>
    <row r="125" spans="1:41" ht="16.2" x14ac:dyDescent="0.3">
      <c r="A125" s="4" t="s">
        <v>0</v>
      </c>
      <c r="B125" s="7">
        <v>44013</v>
      </c>
      <c r="C125" s="1">
        <v>2693993</v>
      </c>
      <c r="D125" s="1">
        <f t="shared" si="36"/>
        <v>51819</v>
      </c>
      <c r="E125" s="1">
        <v>128297</v>
      </c>
      <c r="F125" s="1">
        <v>729994</v>
      </c>
      <c r="G125" s="4">
        <f t="shared" si="21"/>
        <v>1835702</v>
      </c>
      <c r="H125" s="4">
        <f t="shared" si="37"/>
        <v>41751</v>
      </c>
      <c r="I125" s="1">
        <v>1433</v>
      </c>
      <c r="J125" s="4">
        <f t="shared" si="41"/>
        <v>3.4322531196857561E-2</v>
      </c>
      <c r="K125" s="4">
        <f t="shared" si="22"/>
        <v>2.8749708354561974</v>
      </c>
      <c r="L125" s="4">
        <f t="shared" si="23"/>
        <v>3.3390278770707411</v>
      </c>
      <c r="M125" s="4">
        <f t="shared" si="24"/>
        <v>4.7623360565524853E-2</v>
      </c>
      <c r="N125" s="4">
        <f t="shared" si="25"/>
        <v>0.1494796054018975</v>
      </c>
      <c r="O125" s="1">
        <v>332865687</v>
      </c>
      <c r="P125" s="4">
        <f t="shared" si="26"/>
        <v>5.5148429883071729E-3</v>
      </c>
      <c r="Q125" s="4">
        <f t="shared" si="27"/>
        <v>5.5993043395737175E-3</v>
      </c>
      <c r="R125" s="4">
        <f t="shared" si="38"/>
        <v>4.0453662801236696E-2</v>
      </c>
      <c r="S125" s="4">
        <f t="shared" si="28"/>
        <v>0.9484321898708824</v>
      </c>
      <c r="T125" s="4">
        <f t="shared" si="29"/>
        <v>0.30935897195856221</v>
      </c>
      <c r="U125" s="4">
        <f t="shared" si="30"/>
        <v>2.2097069425611586</v>
      </c>
      <c r="V125" s="4">
        <v>0.30935897195856221</v>
      </c>
      <c r="W125" s="4">
        <f t="shared" si="31"/>
        <v>2.2097069425611586</v>
      </c>
      <c r="X125" s="3">
        <f t="shared" si="39"/>
        <v>705</v>
      </c>
      <c r="Y125" s="1">
        <f t="shared" si="32"/>
        <v>4.6912806618877596E-2</v>
      </c>
      <c r="Z125" s="1">
        <f t="shared" si="33"/>
        <v>4.4712594059946459E-2</v>
      </c>
      <c r="AA125" s="4">
        <f t="shared" si="34"/>
        <v>0.33196572089521853</v>
      </c>
      <c r="AB125" s="4">
        <f t="shared" si="35"/>
        <v>0.21474261346329576</v>
      </c>
      <c r="AC125" s="5">
        <f t="shared" si="40"/>
        <v>4.7942394251060026E-2</v>
      </c>
      <c r="AD125" s="4"/>
      <c r="AE125" s="4"/>
      <c r="AF125" s="4"/>
      <c r="AG125" s="4"/>
      <c r="AI125" s="6">
        <v>44013</v>
      </c>
      <c r="AJ125" s="1">
        <v>12471239</v>
      </c>
      <c r="AK125" s="1">
        <v>2674070</v>
      </c>
      <c r="AL125" s="1">
        <v>35690419</v>
      </c>
      <c r="AM125" s="1">
        <v>4.6637668420000002</v>
      </c>
      <c r="AN125" s="1">
        <v>7.4924029000000003E-2</v>
      </c>
      <c r="AO125" s="1">
        <v>13.34685292</v>
      </c>
    </row>
    <row r="126" spans="1:41" ht="16.2" x14ac:dyDescent="0.3">
      <c r="A126" s="4" t="s">
        <v>0</v>
      </c>
      <c r="B126" s="7">
        <v>44014</v>
      </c>
      <c r="C126" s="1">
        <v>2750621</v>
      </c>
      <c r="D126" s="1">
        <f t="shared" si="36"/>
        <v>56628</v>
      </c>
      <c r="E126" s="1">
        <v>129013</v>
      </c>
      <c r="F126" s="1">
        <v>781970</v>
      </c>
      <c r="G126" s="4">
        <f t="shared" si="21"/>
        <v>1839638</v>
      </c>
      <c r="H126" s="4">
        <f t="shared" si="37"/>
        <v>3936</v>
      </c>
      <c r="I126" s="1">
        <v>1694</v>
      </c>
      <c r="J126" s="4">
        <f t="shared" si="41"/>
        <v>0.43038617886178859</v>
      </c>
      <c r="K126" s="4">
        <f t="shared" si="22"/>
        <v>2.6906568159284703</v>
      </c>
      <c r="L126" s="4">
        <f t="shared" si="23"/>
        <v>3.0978951602812232</v>
      </c>
      <c r="M126" s="4">
        <f t="shared" si="24"/>
        <v>4.6903226580470372E-2</v>
      </c>
      <c r="N126" s="4">
        <f t="shared" si="25"/>
        <v>0.14161954723633702</v>
      </c>
      <c r="O126" s="1">
        <v>332865687</v>
      </c>
      <c r="P126" s="4">
        <f t="shared" si="26"/>
        <v>5.5266675774844889E-3</v>
      </c>
      <c r="Q126" s="4">
        <f t="shared" si="27"/>
        <v>6.4334897937377315E-3</v>
      </c>
      <c r="R126" s="4">
        <f t="shared" si="38"/>
        <v>4.1225740819599697E-2</v>
      </c>
      <c r="S126" s="4">
        <f t="shared" si="28"/>
        <v>0.94681410180917813</v>
      </c>
      <c r="T126" s="4">
        <f t="shared" si="29"/>
        <v>-0.21699523072124605</v>
      </c>
      <c r="U126" s="4">
        <f t="shared" si="30"/>
        <v>-1.5499659337231859</v>
      </c>
      <c r="V126" s="15">
        <f>AVERAGE(V2:V125)</f>
        <v>0.71505332061190174</v>
      </c>
      <c r="W126" s="4">
        <f t="shared" si="31"/>
        <v>5.1075237186564406</v>
      </c>
      <c r="X126" s="3">
        <f t="shared" si="39"/>
        <v>716</v>
      </c>
      <c r="Y126" s="1">
        <f t="shared" si="32"/>
        <v>-3.2906287577811402E-2</v>
      </c>
      <c r="Z126" s="1">
        <f t="shared" si="33"/>
        <v>0.10637622253828637</v>
      </c>
      <c r="AA126" s="4">
        <f t="shared" si="34"/>
        <v>0.3241392466156065</v>
      </c>
      <c r="AB126" s="4">
        <f t="shared" si="35"/>
        <v>0.21809320743222663</v>
      </c>
      <c r="AC126" s="5">
        <f t="shared" si="40"/>
        <v>9.3444868388156493E-2</v>
      </c>
      <c r="AD126" s="4"/>
      <c r="AE126" s="4"/>
      <c r="AF126" s="4"/>
      <c r="AG126" s="4"/>
      <c r="AI126" s="6">
        <v>44014</v>
      </c>
      <c r="AJ126" s="1">
        <v>12699902</v>
      </c>
      <c r="AK126" s="1">
        <v>2727581</v>
      </c>
      <c r="AL126" s="1">
        <v>36464754</v>
      </c>
      <c r="AM126" s="1">
        <v>4.6561044379999998</v>
      </c>
      <c r="AN126" s="1">
        <v>7.4800477000000004E-2</v>
      </c>
      <c r="AO126" s="1">
        <v>13.36889867</v>
      </c>
    </row>
    <row r="127" spans="1:41" ht="16.2" x14ac:dyDescent="0.3">
      <c r="A127" s="4" t="s">
        <v>0</v>
      </c>
      <c r="B127" s="7">
        <v>44015</v>
      </c>
      <c r="C127" s="1">
        <v>2801981</v>
      </c>
      <c r="D127" s="1">
        <f t="shared" si="36"/>
        <v>51360</v>
      </c>
      <c r="E127" s="1">
        <v>129680</v>
      </c>
      <c r="F127" s="1">
        <v>790404</v>
      </c>
      <c r="G127" s="4">
        <f t="shared" si="21"/>
        <v>1881897</v>
      </c>
      <c r="H127" s="4">
        <f t="shared" si="37"/>
        <v>42259</v>
      </c>
      <c r="I127" s="1">
        <v>1344</v>
      </c>
      <c r="J127" s="4">
        <f t="shared" si="41"/>
        <v>3.1803876097399368E-2</v>
      </c>
      <c r="K127" s="4">
        <f t="shared" si="22"/>
        <v>2.7170283070289467</v>
      </c>
      <c r="L127" s="4">
        <f t="shared" si="23"/>
        <v>3.1266193065821586</v>
      </c>
      <c r="M127" s="4">
        <f t="shared" si="24"/>
        <v>4.6281541523657724E-2</v>
      </c>
      <c r="N127" s="4">
        <f t="shared" si="25"/>
        <v>0.14094365297081571</v>
      </c>
      <c r="O127" s="1">
        <v>332865687</v>
      </c>
      <c r="P127" s="4">
        <f t="shared" si="26"/>
        <v>5.6536226877599433E-3</v>
      </c>
      <c r="Q127" s="4">
        <f t="shared" si="27"/>
        <v>4.3973244637000612E-3</v>
      </c>
      <c r="R127" s="4">
        <f t="shared" si="38"/>
        <v>4.1999474280447528E-2</v>
      </c>
      <c r="S127" s="4">
        <f t="shared" si="28"/>
        <v>0.94794957856809248</v>
      </c>
      <c r="T127" s="4">
        <f t="shared" si="29"/>
        <v>0.46863905441456488</v>
      </c>
      <c r="U127" s="4">
        <f t="shared" si="30"/>
        <v>3.3474218172468917</v>
      </c>
      <c r="V127" s="4">
        <v>0.46863905441456488</v>
      </c>
      <c r="W127" s="4">
        <f t="shared" si="31"/>
        <v>3.3474218172468917</v>
      </c>
      <c r="X127" s="3">
        <f t="shared" si="39"/>
        <v>667</v>
      </c>
      <c r="Y127" s="1">
        <f t="shared" si="32"/>
        <v>7.1066868352371526E-2</v>
      </c>
      <c r="Z127" s="1">
        <f t="shared" si="33"/>
        <v>6.892241571797228E-2</v>
      </c>
      <c r="AA127" s="4">
        <f t="shared" si="34"/>
        <v>0.31738272323503691</v>
      </c>
      <c r="AB127" s="4">
        <f t="shared" si="35"/>
        <v>0.20316783429789825</v>
      </c>
      <c r="AC127" s="5">
        <f t="shared" si="40"/>
        <v>4.765303409594597E-2</v>
      </c>
      <c r="AD127" s="4"/>
      <c r="AE127" s="4"/>
      <c r="AF127" s="4"/>
      <c r="AG127" s="4"/>
      <c r="AI127" s="6">
        <v>44015</v>
      </c>
      <c r="AJ127" s="1">
        <v>12947436</v>
      </c>
      <c r="AK127" s="1">
        <v>2781780</v>
      </c>
      <c r="AL127" s="1">
        <v>37260936</v>
      </c>
      <c r="AM127" s="1">
        <v>4.6543709419999999</v>
      </c>
      <c r="AN127" s="1">
        <v>7.4656739999999999E-2</v>
      </c>
      <c r="AO127" s="1">
        <v>13.39463797</v>
      </c>
    </row>
    <row r="128" spans="1:41" ht="16.2" x14ac:dyDescent="0.3">
      <c r="A128" s="4" t="s">
        <v>0</v>
      </c>
      <c r="B128" s="7">
        <v>44016</v>
      </c>
      <c r="C128" s="1">
        <v>2847663</v>
      </c>
      <c r="D128" s="1">
        <f t="shared" si="36"/>
        <v>45682</v>
      </c>
      <c r="E128" s="1">
        <v>129986</v>
      </c>
      <c r="F128" s="1">
        <v>894325</v>
      </c>
      <c r="G128" s="4">
        <f t="shared" si="21"/>
        <v>1823352</v>
      </c>
      <c r="H128" s="4">
        <f t="shared" si="37"/>
        <v>-58545</v>
      </c>
      <c r="I128" s="1">
        <v>872</v>
      </c>
      <c r="J128" s="4">
        <f t="shared" si="41"/>
        <v>-1.4894525578614742E-2</v>
      </c>
      <c r="K128" s="4">
        <f t="shared" si="22"/>
        <v>2.3364450360885174</v>
      </c>
      <c r="L128" s="4">
        <f t="shared" si="23"/>
        <v>2.6469489711885568</v>
      </c>
      <c r="M128" s="4">
        <f t="shared" si="24"/>
        <v>4.5646552980461524E-2</v>
      </c>
      <c r="N128" s="4">
        <f t="shared" si="25"/>
        <v>0.12690091193006811</v>
      </c>
      <c r="O128" s="1">
        <v>332865687</v>
      </c>
      <c r="P128" s="4">
        <f t="shared" si="26"/>
        <v>5.4777409363915598E-3</v>
      </c>
      <c r="Q128" s="4">
        <f t="shared" si="27"/>
        <v>6.2932994008824631E-3</v>
      </c>
      <c r="R128" s="4">
        <f t="shared" si="38"/>
        <v>4.279098145673392E-2</v>
      </c>
      <c r="S128" s="4">
        <f t="shared" si="28"/>
        <v>0.94543797820599218</v>
      </c>
      <c r="T128" s="4">
        <f t="shared" si="29"/>
        <v>0.13962128782768179</v>
      </c>
      <c r="U128" s="4">
        <f t="shared" si="30"/>
        <v>0.99729491305486984</v>
      </c>
      <c r="V128" s="4">
        <v>0.13962128782768179</v>
      </c>
      <c r="W128" s="4">
        <f t="shared" si="31"/>
        <v>0.99729491305486984</v>
      </c>
      <c r="X128" s="3">
        <f t="shared" si="39"/>
        <v>306</v>
      </c>
      <c r="Y128" s="1">
        <f t="shared" si="32"/>
        <v>2.1172899671440731E-2</v>
      </c>
      <c r="Z128" s="1">
        <f t="shared" si="33"/>
        <v>1.8913266246376074E-2</v>
      </c>
      <c r="AA128" s="4">
        <f t="shared" si="34"/>
        <v>0.31048161649057826</v>
      </c>
      <c r="AB128" s="4">
        <f t="shared" si="35"/>
        <v>9.3207432226621992E-2</v>
      </c>
      <c r="AC128" s="5">
        <f t="shared" si="40"/>
        <v>4.2288005452104788E-2</v>
      </c>
      <c r="AD128" s="4"/>
      <c r="AE128" s="4"/>
      <c r="AF128" s="4"/>
      <c r="AG128" s="4"/>
      <c r="AI128" s="6">
        <v>44016</v>
      </c>
      <c r="AJ128" s="1">
        <v>13158631</v>
      </c>
      <c r="AK128" s="1">
        <v>2836661</v>
      </c>
      <c r="AL128" s="1">
        <v>37951782</v>
      </c>
      <c r="AM128" s="1">
        <v>4.6387746019999998</v>
      </c>
      <c r="AN128" s="1">
        <v>7.4743816000000005E-2</v>
      </c>
      <c r="AO128" s="1">
        <v>13.379033310000001</v>
      </c>
    </row>
    <row r="129" spans="1:41" ht="16.2" x14ac:dyDescent="0.3">
      <c r="A129" s="4" t="s">
        <v>0</v>
      </c>
      <c r="B129" s="7">
        <v>44017</v>
      </c>
      <c r="C129" s="1">
        <v>2898432</v>
      </c>
      <c r="D129" s="1">
        <f t="shared" si="36"/>
        <v>50769</v>
      </c>
      <c r="E129" s="1">
        <v>130311</v>
      </c>
      <c r="F129" s="1">
        <v>906763</v>
      </c>
      <c r="G129" s="4">
        <f t="shared" si="21"/>
        <v>1861358</v>
      </c>
      <c r="H129" s="4">
        <f t="shared" si="37"/>
        <v>38006</v>
      </c>
      <c r="I129" s="1">
        <v>582</v>
      </c>
      <c r="J129" s="4">
        <f t="shared" si="41"/>
        <v>1.531337157290954E-2</v>
      </c>
      <c r="K129" s="4">
        <f t="shared" si="22"/>
        <v>2.3469357158798032</v>
      </c>
      <c r="L129" s="4">
        <f t="shared" si="23"/>
        <v>2.6558240114208651</v>
      </c>
      <c r="M129" s="4">
        <f t="shared" si="24"/>
        <v>4.4959136526232117E-2</v>
      </c>
      <c r="N129" s="4">
        <f t="shared" si="25"/>
        <v>0.12565255709814344</v>
      </c>
      <c r="O129" s="1">
        <v>332865687</v>
      </c>
      <c r="P129" s="4">
        <f t="shared" si="26"/>
        <v>5.591919121420286E-3</v>
      </c>
      <c r="Q129" s="4">
        <f t="shared" si="27"/>
        <v>6.135317190049003E-3</v>
      </c>
      <c r="R129" s="4">
        <f t="shared" si="38"/>
        <v>4.355786518782874E-2</v>
      </c>
      <c r="S129" s="4">
        <f t="shared" si="28"/>
        <v>0.94471489850070189</v>
      </c>
      <c r="T129" s="4">
        <f t="shared" si="29"/>
        <v>0.26570867531735198</v>
      </c>
      <c r="U129" s="4">
        <f t="shared" si="30"/>
        <v>1.8979191094096568</v>
      </c>
      <c r="V129" s="4">
        <v>0.26570867531735198</v>
      </c>
      <c r="W129" s="4">
        <f t="shared" si="31"/>
        <v>1.8979191094096568</v>
      </c>
      <c r="X129" s="3">
        <f t="shared" si="39"/>
        <v>325</v>
      </c>
      <c r="Y129" s="1">
        <f t="shared" si="32"/>
        <v>4.0293448168656119E-2</v>
      </c>
      <c r="Z129" s="1">
        <f t="shared" si="33"/>
        <v>3.8077954745922189E-2</v>
      </c>
      <c r="AA129" s="4">
        <f t="shared" si="34"/>
        <v>0.30301071897696968</v>
      </c>
      <c r="AB129" s="4">
        <f t="shared" si="35"/>
        <v>9.8994821809320746E-2</v>
      </c>
      <c r="AC129" s="5">
        <f t="shared" si="40"/>
        <v>4.5758493256216913E-2</v>
      </c>
      <c r="AD129" s="4"/>
      <c r="AE129" s="4"/>
      <c r="AF129" s="4"/>
      <c r="AG129" s="4"/>
      <c r="AI129" s="6">
        <v>44017</v>
      </c>
      <c r="AJ129" s="1">
        <v>13370071</v>
      </c>
      <c r="AK129" s="1">
        <v>2881995</v>
      </c>
      <c r="AL129" s="1">
        <v>38572381</v>
      </c>
      <c r="AM129" s="1">
        <v>4.6391721710000002</v>
      </c>
      <c r="AN129" s="1">
        <v>7.4716543999999996E-2</v>
      </c>
      <c r="AO129" s="1">
        <v>13.3839167</v>
      </c>
    </row>
    <row r="130" spans="1:41" ht="16.2" x14ac:dyDescent="0.3">
      <c r="A130" s="4" t="s">
        <v>0</v>
      </c>
      <c r="B130" s="7">
        <v>44018</v>
      </c>
      <c r="C130" s="1">
        <v>2941516</v>
      </c>
      <c r="D130" s="1">
        <f t="shared" si="36"/>
        <v>43084</v>
      </c>
      <c r="E130" s="1">
        <v>130687</v>
      </c>
      <c r="F130" s="1">
        <v>924148</v>
      </c>
      <c r="G130" s="4">
        <f t="shared" ref="G130:G193" si="42">C130-E130-F130</f>
        <v>1886681</v>
      </c>
      <c r="H130" s="4">
        <f t="shared" si="37"/>
        <v>25323</v>
      </c>
      <c r="I130" s="1">
        <v>818</v>
      </c>
      <c r="J130" s="4">
        <f t="shared" si="41"/>
        <v>3.2302649765035739E-2</v>
      </c>
      <c r="K130" s="4">
        <f t="shared" ref="K130:K193" si="43">(C130/(F130*(1-M130)))-1</f>
        <v>2.3309374430201415</v>
      </c>
      <c r="L130" s="4">
        <f t="shared" ref="L130:L193" si="44">(C130/(F130*(1-N130)))-1</f>
        <v>2.6330610061234014</v>
      </c>
      <c r="M130" s="4">
        <f t="shared" ref="M130:M193" si="45">E130/C130</f>
        <v>4.4428451179595825E-2</v>
      </c>
      <c r="N130" s="4">
        <f t="shared" ref="N130:N193" si="46">E130/(E130+F130)</f>
        <v>0.12389331032815559</v>
      </c>
      <c r="O130" s="1">
        <v>332865687</v>
      </c>
      <c r="P130" s="4">
        <f t="shared" ref="P130:P193" si="47">G130/O130</f>
        <v>5.6679948510283068E-3</v>
      </c>
      <c r="Q130" s="4">
        <f t="shared" ref="Q130:Q193" si="48">(P131+($AD$2-1)*P130)*(1/$AE$2)</f>
        <v>6.6800504175384395E-3</v>
      </c>
      <c r="R130" s="4">
        <f t="shared" si="38"/>
        <v>4.4340733864827578E-2</v>
      </c>
      <c r="S130" s="4">
        <f t="shared" ref="S130:S193" si="49">1-P130-Q130-R130</f>
        <v>0.94331122086660568</v>
      </c>
      <c r="T130" s="4">
        <f t="shared" ref="T130:T193" si="50">(Q131-Q130+$AE$2*Q130)/(S130*P130)</f>
        <v>0.18186809589178715</v>
      </c>
      <c r="U130" s="4">
        <f t="shared" ref="U130:U193" si="51">T130/$AD$2</f>
        <v>1.2990578277984794</v>
      </c>
      <c r="V130" s="4">
        <v>0.18186809589178715</v>
      </c>
      <c r="W130" s="4">
        <f t="shared" ref="W130:W193" si="52">V130/$AD$2</f>
        <v>1.2990578277984794</v>
      </c>
      <c r="X130" s="3">
        <f t="shared" si="39"/>
        <v>376</v>
      </c>
      <c r="Y130" s="1">
        <f t="shared" ref="Y130:Y193" si="53">(T130-$AG$2)/$AH$3</f>
        <v>2.7579425800062871E-2</v>
      </c>
      <c r="Z130" s="1">
        <f t="shared" ref="Z130:Z193" si="54">(V130-$AG$4)/$AH$5</f>
        <v>2.5334581912980898E-2</v>
      </c>
      <c r="AA130" s="4">
        <f t="shared" ref="AA130:AA193" si="55">(M130-$AG$8)/$AH$9</f>
        <v>0.29724318779219761</v>
      </c>
      <c r="AB130" s="4">
        <f t="shared" ref="AB130:AB193" si="56">(X130-$AG$11)/$AH$12</f>
        <v>0.11452939384709107</v>
      </c>
      <c r="AC130" s="5">
        <f t="shared" si="40"/>
        <v>4.7710336592768625E-2</v>
      </c>
      <c r="AD130" s="4"/>
      <c r="AE130" s="4"/>
      <c r="AF130" s="4"/>
      <c r="AG130" s="4"/>
      <c r="AI130" s="6">
        <v>44018</v>
      </c>
      <c r="AJ130" s="1">
        <v>13541630</v>
      </c>
      <c r="AK130" s="1">
        <v>2922920</v>
      </c>
      <c r="AL130" s="1">
        <v>39223210</v>
      </c>
      <c r="AM130" s="1">
        <v>4.6329116089999998</v>
      </c>
      <c r="AN130" s="1">
        <v>7.4520163E-2</v>
      </c>
      <c r="AO130" s="1">
        <v>13.419186979999999</v>
      </c>
    </row>
    <row r="131" spans="1:41" ht="16.2" x14ac:dyDescent="0.3">
      <c r="A131" s="4" t="s">
        <v>0</v>
      </c>
      <c r="B131" s="7">
        <v>44019</v>
      </c>
      <c r="C131" s="1">
        <v>3002170</v>
      </c>
      <c r="D131" s="1">
        <f t="shared" ref="D131:D194" si="57">C131-C130</f>
        <v>60654</v>
      </c>
      <c r="E131" s="1">
        <v>131850</v>
      </c>
      <c r="F131" s="1">
        <v>936476</v>
      </c>
      <c r="G131" s="4">
        <f t="shared" si="42"/>
        <v>1933844</v>
      </c>
      <c r="H131" s="4">
        <f t="shared" ref="H131:H194" si="58">G131-G130</f>
        <v>47163</v>
      </c>
      <c r="I131" s="1">
        <v>1936</v>
      </c>
      <c r="J131" s="4">
        <f t="shared" si="41"/>
        <v>4.1049127494010136E-2</v>
      </c>
      <c r="K131" s="4">
        <f t="shared" si="43"/>
        <v>2.3530775105477253</v>
      </c>
      <c r="L131" s="4">
        <f t="shared" si="44"/>
        <v>2.6571752779405333</v>
      </c>
      <c r="M131" s="4">
        <f t="shared" si="45"/>
        <v>4.3918232478507215E-2</v>
      </c>
      <c r="N131" s="4">
        <f t="shared" si="46"/>
        <v>0.12341738383227592</v>
      </c>
      <c r="O131" s="1">
        <v>332865687</v>
      </c>
      <c r="P131" s="4">
        <f t="shared" si="47"/>
        <v>5.8096826303397258E-3</v>
      </c>
      <c r="Q131" s="4">
        <f t="shared" si="48"/>
        <v>6.7172344415988364E-3</v>
      </c>
      <c r="R131" s="4">
        <f t="shared" ref="R131:R194" si="59">$AD$2*P130+R130</f>
        <v>4.5134253143971542E-2</v>
      </c>
      <c r="S131" s="4">
        <f t="shared" si="49"/>
        <v>0.94233882978408978</v>
      </c>
      <c r="T131" s="4">
        <f t="shared" si="50"/>
        <v>0.20886603734031886</v>
      </c>
      <c r="U131" s="4">
        <f t="shared" si="51"/>
        <v>1.4919002667165631</v>
      </c>
      <c r="V131" s="4">
        <v>0.20886603734031886</v>
      </c>
      <c r="W131" s="4">
        <f t="shared" si="52"/>
        <v>1.4919002667165631</v>
      </c>
      <c r="X131" s="3">
        <f t="shared" ref="X131:X194" si="60">E131-E130</f>
        <v>1163</v>
      </c>
      <c r="Y131" s="1">
        <f t="shared" si="53"/>
        <v>3.1673534331210951E-2</v>
      </c>
      <c r="Z131" s="1">
        <f t="shared" si="54"/>
        <v>2.9438141739949981E-2</v>
      </c>
      <c r="AA131" s="4">
        <f t="shared" si="55"/>
        <v>0.29169808976332878</v>
      </c>
      <c r="AB131" s="4">
        <f t="shared" si="56"/>
        <v>0.35424916235150777</v>
      </c>
      <c r="AC131" s="5">
        <f t="shared" si="40"/>
        <v>4.871519118874014E-2</v>
      </c>
      <c r="AD131" s="4"/>
      <c r="AE131" s="4"/>
      <c r="AF131" s="4"/>
      <c r="AG131" s="4"/>
      <c r="AI131" s="6">
        <v>44019</v>
      </c>
      <c r="AJ131" s="1">
        <v>13750190</v>
      </c>
      <c r="AK131" s="1">
        <v>2973910</v>
      </c>
      <c r="AL131" s="1">
        <v>39965243</v>
      </c>
      <c r="AM131" s="1">
        <v>4.6236066320000004</v>
      </c>
      <c r="AN131" s="1">
        <v>7.4412408999999999E-2</v>
      </c>
      <c r="AO131" s="1">
        <v>13.43861886</v>
      </c>
    </row>
    <row r="132" spans="1:41" ht="16.2" x14ac:dyDescent="0.3">
      <c r="A132" s="4" t="s">
        <v>0</v>
      </c>
      <c r="B132" s="7">
        <v>44020</v>
      </c>
      <c r="C132" s="1">
        <v>3062290</v>
      </c>
      <c r="D132" s="1">
        <f t="shared" si="57"/>
        <v>60120</v>
      </c>
      <c r="E132" s="1">
        <v>132691</v>
      </c>
      <c r="F132" s="1">
        <v>953462</v>
      </c>
      <c r="G132" s="4">
        <f t="shared" si="42"/>
        <v>1976137</v>
      </c>
      <c r="H132" s="4">
        <f t="shared" si="58"/>
        <v>42293</v>
      </c>
      <c r="I132" s="1">
        <v>1888</v>
      </c>
      <c r="J132" s="4">
        <f t="shared" si="41"/>
        <v>4.4640957132385972E-2</v>
      </c>
      <c r="K132" s="4">
        <f t="shared" si="43"/>
        <v>2.357229762614955</v>
      </c>
      <c r="L132" s="4">
        <f t="shared" si="44"/>
        <v>2.6587315396416238</v>
      </c>
      <c r="M132" s="4">
        <f t="shared" si="45"/>
        <v>4.333064471359669E-2</v>
      </c>
      <c r="N132" s="4">
        <f t="shared" si="46"/>
        <v>0.12216603001602905</v>
      </c>
      <c r="O132" s="1">
        <v>332865687</v>
      </c>
      <c r="P132" s="4">
        <f t="shared" si="47"/>
        <v>5.9367398839160011E-3</v>
      </c>
      <c r="Q132" s="4">
        <f t="shared" si="48"/>
        <v>6.9202983278443386E-3</v>
      </c>
      <c r="R132" s="4">
        <f t="shared" si="59"/>
        <v>4.5947608712219104E-2</v>
      </c>
      <c r="S132" s="4">
        <f t="shared" si="49"/>
        <v>0.94119535307602054</v>
      </c>
      <c r="T132" s="4">
        <f t="shared" si="50"/>
        <v>0.22622224165914956</v>
      </c>
      <c r="U132" s="4">
        <f t="shared" si="51"/>
        <v>1.615873154708211</v>
      </c>
      <c r="V132" s="4">
        <v>0.22622224165914956</v>
      </c>
      <c r="W132" s="4">
        <f t="shared" si="52"/>
        <v>1.615873154708211</v>
      </c>
      <c r="X132" s="3">
        <f t="shared" si="60"/>
        <v>841</v>
      </c>
      <c r="Y132" s="1">
        <f t="shared" si="53"/>
        <v>3.430551959962623E-2</v>
      </c>
      <c r="Z132" s="1">
        <f t="shared" si="54"/>
        <v>3.2076202976107464E-2</v>
      </c>
      <c r="AA132" s="4">
        <f t="shared" si="55"/>
        <v>0.28531213850352394</v>
      </c>
      <c r="AB132" s="4">
        <f t="shared" si="56"/>
        <v>0.25616813889734996</v>
      </c>
      <c r="AC132" s="5">
        <f t="shared" si="40"/>
        <v>4.9127844902830356E-2</v>
      </c>
      <c r="AD132" s="4"/>
      <c r="AE132" s="4"/>
      <c r="AF132" s="4"/>
      <c r="AG132" s="4"/>
      <c r="AI132" s="6">
        <v>44020</v>
      </c>
      <c r="AJ132" s="1">
        <v>13961363</v>
      </c>
      <c r="AK132" s="1">
        <v>3036723</v>
      </c>
      <c r="AL132" s="1">
        <v>40745821</v>
      </c>
      <c r="AM132" s="1">
        <v>4.597509552</v>
      </c>
      <c r="AN132" s="1">
        <v>7.4528452999999995E-2</v>
      </c>
      <c r="AO132" s="1">
        <v>13.417694340000001</v>
      </c>
    </row>
    <row r="133" spans="1:41" ht="16.2" x14ac:dyDescent="0.3">
      <c r="A133" s="4" t="s">
        <v>0</v>
      </c>
      <c r="B133" s="7">
        <v>44021</v>
      </c>
      <c r="C133" s="1">
        <v>3124786</v>
      </c>
      <c r="D133" s="1">
        <f t="shared" si="57"/>
        <v>62496</v>
      </c>
      <c r="E133" s="1">
        <v>133703</v>
      </c>
      <c r="F133" s="1">
        <v>969111</v>
      </c>
      <c r="G133" s="4">
        <f t="shared" si="42"/>
        <v>2021972</v>
      </c>
      <c r="H133" s="4">
        <f t="shared" si="58"/>
        <v>45835</v>
      </c>
      <c r="I133" s="1">
        <v>1654</v>
      </c>
      <c r="J133" s="4">
        <f t="shared" si="41"/>
        <v>3.6085960510526892E-2</v>
      </c>
      <c r="K133" s="4">
        <f t="shared" si="43"/>
        <v>2.3685156758816843</v>
      </c>
      <c r="L133" s="4">
        <f t="shared" si="44"/>
        <v>2.669234807560724</v>
      </c>
      <c r="M133" s="4">
        <f t="shared" si="45"/>
        <v>4.2787890114715059E-2</v>
      </c>
      <c r="N133" s="4">
        <f t="shared" si="46"/>
        <v>0.12123803288677873</v>
      </c>
      <c r="O133" s="1">
        <v>332865687</v>
      </c>
      <c r="P133" s="4">
        <f t="shared" si="47"/>
        <v>6.0744380660659684E-3</v>
      </c>
      <c r="Q133" s="4">
        <f t="shared" si="48"/>
        <v>7.2155031965533602E-3</v>
      </c>
      <c r="R133" s="4">
        <f t="shared" si="59"/>
        <v>4.6778752295967341E-2</v>
      </c>
      <c r="S133" s="4">
        <f t="shared" si="49"/>
        <v>0.93993130644141321</v>
      </c>
      <c r="T133" s="4">
        <f t="shared" si="50"/>
        <v>0.18132174209413274</v>
      </c>
      <c r="U133" s="4">
        <f t="shared" si="51"/>
        <v>1.2951553006723766</v>
      </c>
      <c r="V133" s="4">
        <v>0.18132174209413274</v>
      </c>
      <c r="W133" s="4">
        <f t="shared" si="52"/>
        <v>1.2951553006723766</v>
      </c>
      <c r="X133" s="3">
        <f t="shared" si="60"/>
        <v>1012</v>
      </c>
      <c r="Y133" s="1">
        <f t="shared" si="53"/>
        <v>2.7496573863063662E-2</v>
      </c>
      <c r="Z133" s="1">
        <f t="shared" si="54"/>
        <v>2.5251538711348626E-2</v>
      </c>
      <c r="AA133" s="4">
        <f t="shared" si="55"/>
        <v>0.27941343771110561</v>
      </c>
      <c r="AB133" s="4">
        <f t="shared" si="56"/>
        <v>0.30825464514163875</v>
      </c>
      <c r="AC133" s="5">
        <f t="shared" si="40"/>
        <v>4.8144988953226983E-2</v>
      </c>
      <c r="AD133" s="4"/>
      <c r="AE133" s="4"/>
      <c r="AF133" s="4"/>
      <c r="AG133" s="4"/>
      <c r="AI133" s="6">
        <v>44021</v>
      </c>
      <c r="AJ133" s="1">
        <v>14245332</v>
      </c>
      <c r="AK133" s="1">
        <v>3095785</v>
      </c>
      <c r="AL133" s="1">
        <v>41592437</v>
      </c>
      <c r="AM133" s="1">
        <v>4.6015249770000004</v>
      </c>
      <c r="AN133" s="1">
        <v>7.4431441000000001E-2</v>
      </c>
      <c r="AO133" s="1">
        <v>13.43518268</v>
      </c>
    </row>
    <row r="134" spans="1:41" ht="16.2" x14ac:dyDescent="0.3">
      <c r="A134" s="4" t="s">
        <v>0</v>
      </c>
      <c r="B134" s="7">
        <v>44022</v>
      </c>
      <c r="C134" s="1">
        <v>3192841</v>
      </c>
      <c r="D134" s="1">
        <f t="shared" si="57"/>
        <v>68055</v>
      </c>
      <c r="E134" s="1">
        <v>134509</v>
      </c>
      <c r="F134" s="1">
        <v>983185</v>
      </c>
      <c r="G134" s="4">
        <f t="shared" si="42"/>
        <v>2075147</v>
      </c>
      <c r="H134" s="4">
        <f t="shared" si="58"/>
        <v>53175</v>
      </c>
      <c r="I134" s="1">
        <v>2207</v>
      </c>
      <c r="J134" s="4">
        <f t="shared" si="41"/>
        <v>4.1504466384579219E-2</v>
      </c>
      <c r="K134" s="4">
        <f t="shared" si="43"/>
        <v>2.3902733080072704</v>
      </c>
      <c r="L134" s="4">
        <f t="shared" si="44"/>
        <v>2.6917282343361983</v>
      </c>
      <c r="M134" s="4">
        <f t="shared" si="45"/>
        <v>4.2128311431731173E-2</v>
      </c>
      <c r="N134" s="4">
        <f t="shared" si="46"/>
        <v>0.12034510340039403</v>
      </c>
      <c r="O134" s="1">
        <v>332865687</v>
      </c>
      <c r="P134" s="4">
        <f t="shared" si="47"/>
        <v>6.2341871843342028E-3</v>
      </c>
      <c r="Q134" s="4">
        <f t="shared" si="48"/>
        <v>7.2405991188872502E-3</v>
      </c>
      <c r="R134" s="4">
        <f t="shared" si="59"/>
        <v>4.7629173625216577E-2</v>
      </c>
      <c r="S134" s="4">
        <f t="shared" si="49"/>
        <v>0.93889604007156191</v>
      </c>
      <c r="T134" s="4">
        <f t="shared" si="50"/>
        <v>0.19846814042975683</v>
      </c>
      <c r="U134" s="4">
        <f t="shared" si="51"/>
        <v>1.417629574498263</v>
      </c>
      <c r="V134" s="4">
        <v>0.19846814042975683</v>
      </c>
      <c r="W134" s="4">
        <f t="shared" si="52"/>
        <v>1.417629574498263</v>
      </c>
      <c r="X134" s="3">
        <f t="shared" si="60"/>
        <v>806</v>
      </c>
      <c r="Y134" s="1">
        <f t="shared" si="53"/>
        <v>3.0096743058858389E-2</v>
      </c>
      <c r="Z134" s="1">
        <f t="shared" si="54"/>
        <v>2.7857710427122283E-2</v>
      </c>
      <c r="AA134" s="4">
        <f t="shared" si="55"/>
        <v>0.27224508334249015</v>
      </c>
      <c r="AB134" s="4">
        <f t="shared" si="56"/>
        <v>0.24550715808711546</v>
      </c>
      <c r="AC134" s="5">
        <f t="shared" ref="AC134:AC197" si="61">(J134-$AG$14)/$AH$15</f>
        <v>4.8767503604216507E-2</v>
      </c>
      <c r="AD134" s="4"/>
      <c r="AE134" s="4"/>
      <c r="AF134" s="4"/>
      <c r="AG134" s="4"/>
      <c r="AI134" s="6">
        <v>44022</v>
      </c>
      <c r="AJ134" s="1">
        <v>14533974</v>
      </c>
      <c r="AK134" s="1">
        <v>3162896</v>
      </c>
      <c r="AL134" s="1">
        <v>42505035</v>
      </c>
      <c r="AM134" s="1">
        <v>4.5951476119999999</v>
      </c>
      <c r="AN134" s="1">
        <v>7.4412267000000004E-2</v>
      </c>
      <c r="AO134" s="1">
        <v>13.43864452</v>
      </c>
    </row>
    <row r="135" spans="1:41" ht="16.2" x14ac:dyDescent="0.3">
      <c r="A135" s="4" t="s">
        <v>0</v>
      </c>
      <c r="B135" s="7">
        <v>44023</v>
      </c>
      <c r="C135" s="1">
        <v>3252859</v>
      </c>
      <c r="D135" s="1">
        <f t="shared" si="57"/>
        <v>60018</v>
      </c>
      <c r="E135" s="1">
        <v>135236</v>
      </c>
      <c r="F135" s="1">
        <v>995576</v>
      </c>
      <c r="G135" s="4">
        <f t="shared" si="42"/>
        <v>2122047</v>
      </c>
      <c r="H135" s="4">
        <f t="shared" si="58"/>
        <v>46900</v>
      </c>
      <c r="I135" s="1">
        <v>5070</v>
      </c>
      <c r="J135" s="4">
        <f t="shared" si="41"/>
        <v>0.10810234541577825</v>
      </c>
      <c r="K135" s="4">
        <f t="shared" si="43"/>
        <v>2.4090428619634179</v>
      </c>
      <c r="L135" s="4">
        <f t="shared" si="44"/>
        <v>2.7111354847647853</v>
      </c>
      <c r="M135" s="4">
        <f t="shared" si="45"/>
        <v>4.1574504151578658E-2</v>
      </c>
      <c r="N135" s="4">
        <f t="shared" si="46"/>
        <v>0.11959193924365855</v>
      </c>
      <c r="O135" s="1">
        <v>332865687</v>
      </c>
      <c r="P135" s="4">
        <f t="shared" si="47"/>
        <v>6.3750848551716293E-3</v>
      </c>
      <c r="Q135" s="4">
        <f t="shared" si="48"/>
        <v>7.3885996116934876E-3</v>
      </c>
      <c r="R135" s="4">
        <f t="shared" si="59"/>
        <v>4.8501959831023365E-2</v>
      </c>
      <c r="S135" s="4">
        <f t="shared" si="49"/>
        <v>0.93773435570211161</v>
      </c>
      <c r="T135" s="4">
        <f t="shared" si="50"/>
        <v>0.14509870752481671</v>
      </c>
      <c r="U135" s="4">
        <f t="shared" si="51"/>
        <v>1.0364193394629764</v>
      </c>
      <c r="V135" s="4">
        <v>0.14509870752481671</v>
      </c>
      <c r="W135" s="4">
        <f t="shared" si="52"/>
        <v>1.0364193394629764</v>
      </c>
      <c r="X135" s="3">
        <f t="shared" si="60"/>
        <v>727</v>
      </c>
      <c r="Y135" s="1">
        <f t="shared" si="53"/>
        <v>2.2003524137882716E-2</v>
      </c>
      <c r="Z135" s="1">
        <f t="shared" si="54"/>
        <v>1.9745808218787624E-2</v>
      </c>
      <c r="AA135" s="4">
        <f t="shared" si="55"/>
        <v>0.26622626111783476</v>
      </c>
      <c r="AB135" s="4">
        <f t="shared" si="56"/>
        <v>0.22144380140115749</v>
      </c>
      <c r="AC135" s="5">
        <f t="shared" si="61"/>
        <v>5.6418718973434881E-2</v>
      </c>
      <c r="AD135" s="4"/>
      <c r="AE135" s="4"/>
      <c r="AF135" s="4"/>
      <c r="AG135" s="4"/>
      <c r="AI135" s="6">
        <v>44023</v>
      </c>
      <c r="AJ135" s="1">
        <v>14798883</v>
      </c>
      <c r="AK135" s="1">
        <v>3225465</v>
      </c>
      <c r="AL135" s="1">
        <v>43341062</v>
      </c>
      <c r="AM135" s="1">
        <v>4.5881393849999998</v>
      </c>
      <c r="AN135" s="1">
        <v>7.4420534999999996E-2</v>
      </c>
      <c r="AO135" s="1">
        <v>13.43715154</v>
      </c>
    </row>
    <row r="136" spans="1:41" ht="16.2" x14ac:dyDescent="0.3">
      <c r="A136" s="4" t="s">
        <v>0</v>
      </c>
      <c r="B136" s="7">
        <v>44024</v>
      </c>
      <c r="C136" s="1">
        <v>3311312</v>
      </c>
      <c r="D136" s="1">
        <f t="shared" si="57"/>
        <v>58453</v>
      </c>
      <c r="E136" s="1">
        <v>135708</v>
      </c>
      <c r="F136" s="1">
        <v>1006326</v>
      </c>
      <c r="G136" s="4">
        <f t="shared" si="42"/>
        <v>2169278</v>
      </c>
      <c r="H136" s="4">
        <f t="shared" si="58"/>
        <v>47231</v>
      </c>
      <c r="I136" s="1">
        <v>894</v>
      </c>
      <c r="J136" s="4">
        <f t="shared" si="41"/>
        <v>1.8928246278926975E-2</v>
      </c>
      <c r="K136" s="4">
        <f t="shared" si="43"/>
        <v>2.4311141915969769</v>
      </c>
      <c r="L136" s="4">
        <f t="shared" si="44"/>
        <v>2.7342358983393811</v>
      </c>
      <c r="M136" s="4">
        <f t="shared" si="45"/>
        <v>4.0983151089356726E-2</v>
      </c>
      <c r="N136" s="4">
        <f t="shared" si="46"/>
        <v>0.11883008737042855</v>
      </c>
      <c r="O136" s="1">
        <v>332865687</v>
      </c>
      <c r="P136" s="4">
        <f t="shared" si="47"/>
        <v>6.5169769210846893E-3</v>
      </c>
      <c r="Q136" s="4">
        <f t="shared" si="48"/>
        <v>7.221615486008328E-3</v>
      </c>
      <c r="R136" s="4">
        <f t="shared" si="59"/>
        <v>4.9394471710747394E-2</v>
      </c>
      <c r="S136" s="4">
        <f t="shared" si="49"/>
        <v>0.93686693588215963</v>
      </c>
      <c r="T136" s="4">
        <f t="shared" si="50"/>
        <v>0.24188417016189889</v>
      </c>
      <c r="U136" s="4">
        <f t="shared" si="51"/>
        <v>1.727744072584992</v>
      </c>
      <c r="V136" s="4">
        <v>0.24188417016189889</v>
      </c>
      <c r="W136" s="4">
        <f t="shared" si="52"/>
        <v>1.727744072584992</v>
      </c>
      <c r="X136" s="3">
        <f t="shared" si="60"/>
        <v>472</v>
      </c>
      <c r="Y136" s="1">
        <f t="shared" si="53"/>
        <v>3.6680576054192497E-2</v>
      </c>
      <c r="Z136" s="1">
        <f t="shared" si="54"/>
        <v>3.4456742275345023E-2</v>
      </c>
      <c r="AA136" s="4">
        <f t="shared" si="55"/>
        <v>0.25979938830291044</v>
      </c>
      <c r="AB136" s="4">
        <f t="shared" si="56"/>
        <v>0.14377094121230583</v>
      </c>
      <c r="AC136" s="5">
        <f t="shared" si="61"/>
        <v>4.6173794543747745E-2</v>
      </c>
      <c r="AD136" s="4"/>
      <c r="AE136" s="4"/>
      <c r="AF136" s="4"/>
      <c r="AG136" s="4"/>
      <c r="AI136" s="6">
        <v>44024</v>
      </c>
      <c r="AJ136" s="1">
        <v>15062492</v>
      </c>
      <c r="AK136" s="1">
        <v>3287070</v>
      </c>
      <c r="AL136" s="1">
        <v>44138002</v>
      </c>
      <c r="AM136" s="1">
        <v>4.5823459800000004</v>
      </c>
      <c r="AN136" s="1">
        <v>7.4472559999999993E-2</v>
      </c>
      <c r="AO136" s="1">
        <v>13.42776454</v>
      </c>
    </row>
    <row r="137" spans="1:41" ht="16.2" x14ac:dyDescent="0.3">
      <c r="A137" s="4" t="s">
        <v>0</v>
      </c>
      <c r="B137" s="7">
        <v>44025</v>
      </c>
      <c r="C137" s="1">
        <v>3370206</v>
      </c>
      <c r="D137" s="1">
        <f t="shared" si="57"/>
        <v>58894</v>
      </c>
      <c r="E137" s="1">
        <v>136152</v>
      </c>
      <c r="F137" s="1">
        <v>1031939</v>
      </c>
      <c r="G137" s="4">
        <f t="shared" si="42"/>
        <v>2202115</v>
      </c>
      <c r="H137" s="4">
        <f t="shared" si="58"/>
        <v>32837</v>
      </c>
      <c r="I137" s="1">
        <v>1174</v>
      </c>
      <c r="J137" s="4">
        <f t="shared" si="41"/>
        <v>3.5752352529159183E-2</v>
      </c>
      <c r="K137" s="4">
        <f t="shared" si="43"/>
        <v>2.4033890847721873</v>
      </c>
      <c r="L137" s="4">
        <f t="shared" si="44"/>
        <v>2.696792489138073</v>
      </c>
      <c r="M137" s="4">
        <f t="shared" si="45"/>
        <v>4.0398717467122189E-2</v>
      </c>
      <c r="N137" s="4">
        <f t="shared" si="46"/>
        <v>0.11655941189513488</v>
      </c>
      <c r="O137" s="1">
        <v>332865687</v>
      </c>
      <c r="P137" s="4">
        <f t="shared" si="47"/>
        <v>6.6156263201739987E-3</v>
      </c>
      <c r="Q137" s="4">
        <f t="shared" si="48"/>
        <v>7.6874228424580306E-3</v>
      </c>
      <c r="R137" s="4">
        <f t="shared" si="59"/>
        <v>5.0306848479699254E-2</v>
      </c>
      <c r="S137" s="4">
        <f t="shared" si="49"/>
        <v>0.93539010235766873</v>
      </c>
      <c r="T137" s="4">
        <f t="shared" si="50"/>
        <v>0.1649354633671421</v>
      </c>
      <c r="U137" s="4">
        <f t="shared" si="51"/>
        <v>1.1781104526224435</v>
      </c>
      <c r="V137" s="4">
        <v>0.1649354633671421</v>
      </c>
      <c r="W137" s="4">
        <f t="shared" si="52"/>
        <v>1.1781104526224435</v>
      </c>
      <c r="X137" s="3">
        <f t="shared" si="60"/>
        <v>444</v>
      </c>
      <c r="Y137" s="1">
        <f t="shared" si="53"/>
        <v>2.501167316580731E-2</v>
      </c>
      <c r="Z137" s="1">
        <f t="shared" si="54"/>
        <v>2.2760901592745131E-2</v>
      </c>
      <c r="AA137" s="4">
        <f t="shared" si="55"/>
        <v>0.25344771652031428</v>
      </c>
      <c r="AB137" s="4">
        <f t="shared" si="56"/>
        <v>0.13524215656411817</v>
      </c>
      <c r="AC137" s="5">
        <f t="shared" si="61"/>
        <v>4.8106661809007592E-2</v>
      </c>
      <c r="AD137" s="4"/>
      <c r="AE137" s="4"/>
      <c r="AF137" s="4"/>
      <c r="AG137" s="4"/>
      <c r="AI137" s="6">
        <v>44025</v>
      </c>
      <c r="AJ137" s="1">
        <v>15287742</v>
      </c>
      <c r="AK137" s="1">
        <v>3344230</v>
      </c>
      <c r="AL137" s="1">
        <v>44902698</v>
      </c>
      <c r="AM137" s="1">
        <v>4.5713787630000002</v>
      </c>
      <c r="AN137" s="1">
        <v>7.4477262000000002E-2</v>
      </c>
      <c r="AO137" s="1">
        <v>13.42691681</v>
      </c>
    </row>
    <row r="138" spans="1:41" ht="16.2" x14ac:dyDescent="0.3">
      <c r="A138" s="4" t="s">
        <v>0</v>
      </c>
      <c r="B138" s="7">
        <v>44026</v>
      </c>
      <c r="C138" s="1">
        <v>3438241</v>
      </c>
      <c r="D138" s="1">
        <f t="shared" si="57"/>
        <v>68035</v>
      </c>
      <c r="E138" s="1">
        <v>137081</v>
      </c>
      <c r="F138" s="1">
        <v>1049098</v>
      </c>
      <c r="G138" s="4">
        <f t="shared" si="42"/>
        <v>2252062</v>
      </c>
      <c r="H138" s="4">
        <f t="shared" si="58"/>
        <v>49947</v>
      </c>
      <c r="I138" s="1">
        <v>2212</v>
      </c>
      <c r="J138" s="4">
        <f t="shared" si="41"/>
        <v>4.4286944160810457E-2</v>
      </c>
      <c r="K138" s="4">
        <f t="shared" si="43"/>
        <v>2.4134221038166199</v>
      </c>
      <c r="L138" s="4">
        <f t="shared" si="44"/>
        <v>2.7055649318553012</v>
      </c>
      <c r="M138" s="4">
        <f t="shared" si="45"/>
        <v>3.9869514673346054E-2</v>
      </c>
      <c r="N138" s="4">
        <f t="shared" si="46"/>
        <v>0.11556518872783957</v>
      </c>
      <c r="O138" s="1">
        <v>332865687</v>
      </c>
      <c r="P138" s="4">
        <f t="shared" si="47"/>
        <v>6.7656778332937633E-3</v>
      </c>
      <c r="Q138" s="4">
        <f t="shared" si="48"/>
        <v>7.6318358573086711E-3</v>
      </c>
      <c r="R138" s="4">
        <f t="shared" si="59"/>
        <v>5.1233036164523613E-2</v>
      </c>
      <c r="S138" s="4">
        <f t="shared" si="49"/>
        <v>0.93436945014487405</v>
      </c>
      <c r="T138" s="4">
        <f t="shared" si="50"/>
        <v>0.25519459525423188</v>
      </c>
      <c r="U138" s="4">
        <f t="shared" si="51"/>
        <v>1.8228185375302275</v>
      </c>
      <c r="V138" s="4">
        <v>0.25519459525423188</v>
      </c>
      <c r="W138" s="4">
        <f t="shared" si="52"/>
        <v>1.8228185375302275</v>
      </c>
      <c r="X138" s="3">
        <f t="shared" si="60"/>
        <v>929</v>
      </c>
      <c r="Y138" s="1">
        <f t="shared" si="53"/>
        <v>3.8699038277603667E-2</v>
      </c>
      <c r="Z138" s="1">
        <f t="shared" si="54"/>
        <v>3.6479864141614179E-2</v>
      </c>
      <c r="AA138" s="4">
        <f t="shared" si="55"/>
        <v>0.24769629783969971</v>
      </c>
      <c r="AB138" s="4">
        <f t="shared" si="56"/>
        <v>0.28297289064879683</v>
      </c>
      <c r="AC138" s="5">
        <f t="shared" si="61"/>
        <v>4.9087173495145547E-2</v>
      </c>
      <c r="AD138" s="4"/>
      <c r="AE138" s="4"/>
      <c r="AF138" s="4"/>
      <c r="AG138" s="4"/>
      <c r="AI138" s="6">
        <v>44026</v>
      </c>
      <c r="AJ138" s="1">
        <v>15547284</v>
      </c>
      <c r="AK138" s="1">
        <v>3402839</v>
      </c>
      <c r="AL138" s="1">
        <v>45737903</v>
      </c>
      <c r="AM138" s="1">
        <v>4.5689155440000002</v>
      </c>
      <c r="AN138" s="1">
        <v>7.4398667000000002E-2</v>
      </c>
      <c r="AO138" s="1">
        <v>13.44110109</v>
      </c>
    </row>
    <row r="139" spans="1:41" ht="16.2" x14ac:dyDescent="0.3">
      <c r="A139" s="4" t="s">
        <v>0</v>
      </c>
      <c r="B139" s="7">
        <v>44027</v>
      </c>
      <c r="C139" s="1">
        <v>3506362</v>
      </c>
      <c r="D139" s="1">
        <f t="shared" si="57"/>
        <v>68121</v>
      </c>
      <c r="E139" s="1">
        <v>138054</v>
      </c>
      <c r="F139" s="1">
        <v>1075882</v>
      </c>
      <c r="G139" s="4">
        <f t="shared" si="42"/>
        <v>2292426</v>
      </c>
      <c r="H139" s="4">
        <f t="shared" si="58"/>
        <v>40364</v>
      </c>
      <c r="I139" s="1">
        <v>2404</v>
      </c>
      <c r="J139" s="4">
        <f t="shared" si="41"/>
        <v>5.9558021999801807E-2</v>
      </c>
      <c r="K139" s="4">
        <f t="shared" si="43"/>
        <v>2.3926344179914514</v>
      </c>
      <c r="L139" s="4">
        <f t="shared" si="44"/>
        <v>2.6772508637295047</v>
      </c>
      <c r="M139" s="4">
        <f t="shared" si="45"/>
        <v>3.937243216758566E-2</v>
      </c>
      <c r="N139" s="4">
        <f t="shared" si="46"/>
        <v>0.11372428200498214</v>
      </c>
      <c r="O139" s="1">
        <v>332865687</v>
      </c>
      <c r="P139" s="4">
        <f t="shared" si="47"/>
        <v>6.8869399566558508E-3</v>
      </c>
      <c r="Q139" s="4">
        <f t="shared" si="48"/>
        <v>8.1766278815721162E-3</v>
      </c>
      <c r="R139" s="4">
        <f t="shared" si="59"/>
        <v>5.2180231061184738E-2</v>
      </c>
      <c r="S139" s="4">
        <f t="shared" si="49"/>
        <v>0.93275620110058721</v>
      </c>
      <c r="T139" s="4">
        <f t="shared" si="50"/>
        <v>0.1885259347128854</v>
      </c>
      <c r="U139" s="4">
        <f t="shared" si="51"/>
        <v>1.3466138193777526</v>
      </c>
      <c r="V139" s="4">
        <v>0.1885259347128854</v>
      </c>
      <c r="W139" s="4">
        <f t="shared" si="52"/>
        <v>1.3466138193777526</v>
      </c>
      <c r="X139" s="3">
        <f t="shared" si="60"/>
        <v>973</v>
      </c>
      <c r="Y139" s="1">
        <f t="shared" si="53"/>
        <v>2.8589055173784978E-2</v>
      </c>
      <c r="Z139" s="1">
        <f t="shared" si="54"/>
        <v>2.6346542027524365E-2</v>
      </c>
      <c r="AA139" s="4">
        <f t="shared" si="55"/>
        <v>0.24229396504202663</v>
      </c>
      <c r="AB139" s="4">
        <f t="shared" si="56"/>
        <v>0.29637526652452023</v>
      </c>
      <c r="AC139" s="5">
        <f t="shared" si="61"/>
        <v>5.0841618338824189E-2</v>
      </c>
      <c r="AD139" s="4"/>
      <c r="AE139" s="4"/>
      <c r="AF139" s="4"/>
      <c r="AG139" s="4"/>
      <c r="AI139" s="6">
        <v>44027</v>
      </c>
      <c r="AJ139" s="1">
        <v>15815486</v>
      </c>
      <c r="AK139" s="1">
        <v>3472212</v>
      </c>
      <c r="AL139" s="1">
        <v>46651867</v>
      </c>
      <c r="AM139" s="1">
        <v>4.5548733779999999</v>
      </c>
      <c r="AN139" s="1">
        <v>7.4428147E-2</v>
      </c>
      <c r="AO139" s="1">
        <v>13.435777249999999</v>
      </c>
    </row>
    <row r="140" spans="1:41" ht="16.2" x14ac:dyDescent="0.3">
      <c r="A140" s="4" t="s">
        <v>0</v>
      </c>
      <c r="B140" s="7">
        <v>44028</v>
      </c>
      <c r="C140" s="1">
        <v>3582181</v>
      </c>
      <c r="D140" s="1">
        <f t="shared" si="57"/>
        <v>75819</v>
      </c>
      <c r="E140" s="1">
        <v>139009</v>
      </c>
      <c r="F140" s="1">
        <v>1090645</v>
      </c>
      <c r="G140" s="4">
        <f t="shared" si="42"/>
        <v>2352527</v>
      </c>
      <c r="H140" s="4">
        <f t="shared" si="58"/>
        <v>60101</v>
      </c>
      <c r="I140" s="1">
        <v>2195</v>
      </c>
      <c r="J140" s="4">
        <f t="shared" si="41"/>
        <v>3.6521854877622668E-2</v>
      </c>
      <c r="K140" s="4">
        <f t="shared" si="43"/>
        <v>2.4170624925780864</v>
      </c>
      <c r="L140" s="4">
        <f t="shared" si="44"/>
        <v>2.7030845447520213</v>
      </c>
      <c r="M140" s="4">
        <f t="shared" si="45"/>
        <v>3.8805688489777598E-2</v>
      </c>
      <c r="N140" s="4">
        <f t="shared" si="46"/>
        <v>0.11304724743708393</v>
      </c>
      <c r="O140" s="1">
        <v>332865687</v>
      </c>
      <c r="P140" s="4">
        <f t="shared" si="47"/>
        <v>7.0674962661441279E-3</v>
      </c>
      <c r="Q140" s="4">
        <f t="shared" si="48"/>
        <v>8.2429596552901184E-3</v>
      </c>
      <c r="R140" s="4">
        <f t="shared" si="59"/>
        <v>5.3144402655116559E-2</v>
      </c>
      <c r="S140" s="4">
        <f t="shared" si="49"/>
        <v>0.93154514142344924</v>
      </c>
      <c r="T140" s="4">
        <f t="shared" si="50"/>
        <v>0.17216429845514994</v>
      </c>
      <c r="U140" s="4">
        <f t="shared" si="51"/>
        <v>1.2297449889653567</v>
      </c>
      <c r="V140" s="4">
        <v>0.17216429845514994</v>
      </c>
      <c r="W140" s="4">
        <f t="shared" si="52"/>
        <v>1.2297449889653567</v>
      </c>
      <c r="X140" s="3">
        <f t="shared" si="60"/>
        <v>955</v>
      </c>
      <c r="Y140" s="1">
        <f t="shared" si="53"/>
        <v>2.6107891388981695E-2</v>
      </c>
      <c r="Z140" s="1">
        <f t="shared" si="54"/>
        <v>2.3859650448078574E-2</v>
      </c>
      <c r="AA140" s="4">
        <f t="shared" si="55"/>
        <v>0.23613454900340997</v>
      </c>
      <c r="AB140" s="4">
        <f t="shared" si="56"/>
        <v>0.29089247639354249</v>
      </c>
      <c r="AC140" s="5">
        <f t="shared" si="61"/>
        <v>4.8195067450161042E-2</v>
      </c>
      <c r="AD140" s="4"/>
      <c r="AE140" s="4"/>
      <c r="AF140" s="4"/>
      <c r="AG140" s="4"/>
      <c r="AI140" s="6">
        <v>44028</v>
      </c>
      <c r="AJ140" s="1">
        <v>16102433</v>
      </c>
      <c r="AK140" s="1">
        <v>3542701</v>
      </c>
      <c r="AL140" s="1">
        <v>47599867</v>
      </c>
      <c r="AM140" s="1">
        <v>4.545241893</v>
      </c>
      <c r="AN140" s="1">
        <v>7.4426699999999998E-2</v>
      </c>
      <c r="AO140" s="1">
        <v>13.43603849</v>
      </c>
    </row>
    <row r="141" spans="1:41" ht="16.2" x14ac:dyDescent="0.3">
      <c r="A141" s="4" t="s">
        <v>0</v>
      </c>
      <c r="B141" s="7">
        <v>44029</v>
      </c>
      <c r="C141" s="1">
        <v>3654443</v>
      </c>
      <c r="D141" s="1">
        <f t="shared" si="57"/>
        <v>72262</v>
      </c>
      <c r="E141" s="1">
        <v>139934</v>
      </c>
      <c r="F141" s="1">
        <v>1107204</v>
      </c>
      <c r="G141" s="4">
        <f t="shared" si="42"/>
        <v>2407305</v>
      </c>
      <c r="H141" s="4">
        <f t="shared" si="58"/>
        <v>54778</v>
      </c>
      <c r="I141" s="1">
        <v>2480</v>
      </c>
      <c r="J141" s="4">
        <f t="shared" ref="J141:J204" si="62">I141/H141</f>
        <v>4.5273650005476652E-2</v>
      </c>
      <c r="K141" s="4">
        <f t="shared" si="43"/>
        <v>2.4320221246249929</v>
      </c>
      <c r="L141" s="4">
        <f t="shared" si="44"/>
        <v>2.7177519704468072</v>
      </c>
      <c r="M141" s="4">
        <f t="shared" si="45"/>
        <v>3.829147150468621E-2</v>
      </c>
      <c r="N141" s="4">
        <f t="shared" si="46"/>
        <v>0.11220410251311402</v>
      </c>
      <c r="O141" s="1">
        <v>332865687</v>
      </c>
      <c r="P141" s="4">
        <f t="shared" si="47"/>
        <v>7.2320611406245664E-3</v>
      </c>
      <c r="Q141" s="4">
        <f t="shared" si="48"/>
        <v>8.2224219850487116E-3</v>
      </c>
      <c r="R141" s="4">
        <f t="shared" si="59"/>
        <v>5.4133852132376738E-2</v>
      </c>
      <c r="S141" s="4">
        <f t="shared" si="49"/>
        <v>0.93041166474194992</v>
      </c>
      <c r="T141" s="4">
        <f t="shared" si="50"/>
        <v>0.20907857600168547</v>
      </c>
      <c r="U141" s="4">
        <f t="shared" si="51"/>
        <v>1.493418400012039</v>
      </c>
      <c r="V141" s="4">
        <v>0.20907857600168547</v>
      </c>
      <c r="W141" s="4">
        <f t="shared" si="52"/>
        <v>1.493418400012039</v>
      </c>
      <c r="X141" s="3">
        <f t="shared" si="60"/>
        <v>925</v>
      </c>
      <c r="Y141" s="1">
        <f t="shared" si="53"/>
        <v>3.1705764801388044E-2</v>
      </c>
      <c r="Z141" s="1">
        <f t="shared" si="54"/>
        <v>2.9470446614531791E-2</v>
      </c>
      <c r="AA141" s="4">
        <f t="shared" si="55"/>
        <v>0.23054599730125286</v>
      </c>
      <c r="AB141" s="4">
        <f t="shared" si="56"/>
        <v>0.2817544928419129</v>
      </c>
      <c r="AC141" s="5">
        <f t="shared" si="61"/>
        <v>4.9200532944927294E-2</v>
      </c>
      <c r="AD141" s="4"/>
      <c r="AE141" s="4"/>
      <c r="AF141" s="4"/>
      <c r="AG141" s="4"/>
      <c r="AI141" s="6">
        <v>44029</v>
      </c>
      <c r="AJ141" s="1">
        <v>16380378</v>
      </c>
      <c r="AK141" s="1">
        <v>3619225</v>
      </c>
      <c r="AL141" s="1">
        <v>48543399</v>
      </c>
      <c r="AM141" s="1">
        <v>4.5259352489999998</v>
      </c>
      <c r="AN141" s="1">
        <v>7.4556480999999994E-2</v>
      </c>
      <c r="AO141" s="1">
        <v>13.41265022</v>
      </c>
    </row>
    <row r="142" spans="1:41" ht="16.2" x14ac:dyDescent="0.3">
      <c r="A142" s="4" t="s">
        <v>0</v>
      </c>
      <c r="B142" s="7">
        <v>44030</v>
      </c>
      <c r="C142" s="1">
        <v>3716980</v>
      </c>
      <c r="D142" s="1">
        <f t="shared" si="57"/>
        <v>62537</v>
      </c>
      <c r="E142" s="1">
        <v>140803</v>
      </c>
      <c r="F142" s="1">
        <v>1122720</v>
      </c>
      <c r="G142" s="4">
        <f t="shared" si="42"/>
        <v>2453457</v>
      </c>
      <c r="H142" s="4">
        <f t="shared" si="58"/>
        <v>46152</v>
      </c>
      <c r="I142" s="1">
        <v>1976</v>
      </c>
      <c r="J142" s="4">
        <f t="shared" si="62"/>
        <v>4.2815045935170742E-2</v>
      </c>
      <c r="K142" s="4">
        <f t="shared" si="43"/>
        <v>2.441042080820111</v>
      </c>
      <c r="L142" s="4">
        <f t="shared" si="44"/>
        <v>2.7258936781615981</v>
      </c>
      <c r="M142" s="4">
        <f t="shared" si="45"/>
        <v>3.7881021689651274E-2</v>
      </c>
      <c r="N142" s="4">
        <f t="shared" si="46"/>
        <v>0.11143683177908119</v>
      </c>
      <c r="O142" s="1">
        <v>332865687</v>
      </c>
      <c r="P142" s="4">
        <f t="shared" si="47"/>
        <v>7.3707116588439467E-3</v>
      </c>
      <c r="Q142" s="4">
        <f t="shared" si="48"/>
        <v>8.4781295843552318E-3</v>
      </c>
      <c r="R142" s="4">
        <f t="shared" si="59"/>
        <v>5.5146340692064179E-2</v>
      </c>
      <c r="S142" s="4">
        <f t="shared" si="49"/>
        <v>0.92900481806473667</v>
      </c>
      <c r="T142" s="4">
        <f t="shared" si="50"/>
        <v>0.13629881753969811</v>
      </c>
      <c r="U142" s="4">
        <f t="shared" si="51"/>
        <v>0.97356298242641492</v>
      </c>
      <c r="V142" s="4">
        <v>0.13629881753969811</v>
      </c>
      <c r="W142" s="4">
        <f t="shared" si="52"/>
        <v>0.97356298242641492</v>
      </c>
      <c r="X142" s="3">
        <f t="shared" si="60"/>
        <v>869</v>
      </c>
      <c r="Y142" s="1">
        <f t="shared" si="53"/>
        <v>2.0669062963132742E-2</v>
      </c>
      <c r="Z142" s="1">
        <f t="shared" si="54"/>
        <v>1.840826642533195E-2</v>
      </c>
      <c r="AA142" s="4">
        <f t="shared" si="55"/>
        <v>0.2260851955794741</v>
      </c>
      <c r="AB142" s="4">
        <f t="shared" si="56"/>
        <v>0.26469692354553764</v>
      </c>
      <c r="AC142" s="5">
        <f t="shared" si="61"/>
        <v>4.8918071858730608E-2</v>
      </c>
      <c r="AD142" s="4"/>
      <c r="AE142" s="4"/>
      <c r="AF142" s="4"/>
      <c r="AG142" s="4"/>
      <c r="AI142" s="6">
        <v>44030</v>
      </c>
      <c r="AJ142" s="1">
        <v>16594788</v>
      </c>
      <c r="AK142" s="1">
        <v>3683975</v>
      </c>
      <c r="AL142" s="1">
        <v>49413067</v>
      </c>
      <c r="AM142" s="1">
        <v>4.5045875720000002</v>
      </c>
      <c r="AN142" s="1">
        <v>7.4554672000000002E-2</v>
      </c>
      <c r="AO142" s="1">
        <v>13.412975660000001</v>
      </c>
    </row>
    <row r="143" spans="1:41" ht="16.2" x14ac:dyDescent="0.3">
      <c r="A143" s="4" t="s">
        <v>0</v>
      </c>
      <c r="B143" s="7">
        <v>44031</v>
      </c>
      <c r="C143" s="1">
        <v>3777454</v>
      </c>
      <c r="D143" s="1">
        <f t="shared" si="57"/>
        <v>60474</v>
      </c>
      <c r="E143" s="1">
        <v>141269</v>
      </c>
      <c r="F143" s="1">
        <v>1131121</v>
      </c>
      <c r="G143" s="4">
        <f t="shared" si="42"/>
        <v>2505064</v>
      </c>
      <c r="H143" s="4">
        <f t="shared" si="58"/>
        <v>51607</v>
      </c>
      <c r="I143" s="1">
        <v>888</v>
      </c>
      <c r="J143" s="4">
        <f t="shared" si="62"/>
        <v>1.7206968046970372E-2</v>
      </c>
      <c r="K143" s="4">
        <f t="shared" si="43"/>
        <v>2.4693117937587368</v>
      </c>
      <c r="L143" s="4">
        <f t="shared" si="44"/>
        <v>2.7566548980932795</v>
      </c>
      <c r="M143" s="4">
        <f t="shared" si="45"/>
        <v>3.7397940517607892E-2</v>
      </c>
      <c r="N143" s="4">
        <f t="shared" si="46"/>
        <v>0.1110264934493355</v>
      </c>
      <c r="O143" s="1">
        <v>332865687</v>
      </c>
      <c r="P143" s="4">
        <f t="shared" si="47"/>
        <v>7.5257501684155266E-3</v>
      </c>
      <c r="Q143" s="4">
        <f t="shared" si="48"/>
        <v>8.2244875972623584E-3</v>
      </c>
      <c r="R143" s="4">
        <f t="shared" si="59"/>
        <v>5.6178240324302332E-2</v>
      </c>
      <c r="S143" s="4">
        <f t="shared" si="49"/>
        <v>0.92807152191001985</v>
      </c>
      <c r="T143" s="4">
        <f t="shared" si="50"/>
        <v>0.20627994322291632</v>
      </c>
      <c r="U143" s="4">
        <f t="shared" si="51"/>
        <v>1.4734281658779735</v>
      </c>
      <c r="V143" s="4">
        <v>0.20627994322291632</v>
      </c>
      <c r="W143" s="4">
        <f t="shared" si="52"/>
        <v>1.4734281658779735</v>
      </c>
      <c r="X143" s="3">
        <f t="shared" si="60"/>
        <v>466</v>
      </c>
      <c r="Y143" s="1">
        <f t="shared" si="53"/>
        <v>3.1281365542764845E-2</v>
      </c>
      <c r="Z143" s="1">
        <f t="shared" si="54"/>
        <v>2.9045067625422954E-2</v>
      </c>
      <c r="AA143" s="4">
        <f t="shared" si="55"/>
        <v>0.22083503040684122</v>
      </c>
      <c r="AB143" s="4">
        <f t="shared" si="56"/>
        <v>0.1419433445019799</v>
      </c>
      <c r="AC143" s="5">
        <f t="shared" si="61"/>
        <v>4.5976042443311063E-2</v>
      </c>
      <c r="AD143" s="4"/>
      <c r="AE143" s="4"/>
      <c r="AF143" s="4"/>
      <c r="AG143" s="4"/>
      <c r="AI143" s="6">
        <v>44031</v>
      </c>
      <c r="AJ143" s="1">
        <v>16860965</v>
      </c>
      <c r="AK143" s="1">
        <v>3748205</v>
      </c>
      <c r="AL143" s="1">
        <v>50202580</v>
      </c>
      <c r="AM143" s="1">
        <v>4.4984105730000001</v>
      </c>
      <c r="AN143" s="1">
        <v>7.4661600999999994E-2</v>
      </c>
      <c r="AO143" s="1">
        <v>13.39376582</v>
      </c>
    </row>
    <row r="144" spans="1:41" ht="16.2" x14ac:dyDescent="0.3">
      <c r="A144" s="4" t="s">
        <v>0</v>
      </c>
      <c r="B144" s="7">
        <v>44032</v>
      </c>
      <c r="C144" s="1">
        <v>3839545</v>
      </c>
      <c r="D144" s="1">
        <f t="shared" si="57"/>
        <v>62091</v>
      </c>
      <c r="E144" s="1">
        <v>141832</v>
      </c>
      <c r="F144" s="1">
        <v>1160087</v>
      </c>
      <c r="G144" s="4">
        <f t="shared" si="42"/>
        <v>2537626</v>
      </c>
      <c r="H144" s="4">
        <f t="shared" si="58"/>
        <v>32562</v>
      </c>
      <c r="I144" s="1">
        <v>1623</v>
      </c>
      <c r="J144" s="4">
        <f t="shared" si="62"/>
        <v>4.9843375714022482E-2</v>
      </c>
      <c r="K144" s="4">
        <f t="shared" si="43"/>
        <v>2.4366536344752032</v>
      </c>
      <c r="L144" s="4">
        <f t="shared" si="44"/>
        <v>2.7143481381635639</v>
      </c>
      <c r="M144" s="4">
        <f t="shared" si="45"/>
        <v>3.693979364742437E-2</v>
      </c>
      <c r="N144" s="4">
        <f t="shared" si="46"/>
        <v>0.10894072519104492</v>
      </c>
      <c r="O144" s="1">
        <v>332865687</v>
      </c>
      <c r="P144" s="4">
        <f t="shared" si="47"/>
        <v>7.6235734084540829E-3</v>
      </c>
      <c r="Q144" s="4">
        <f t="shared" si="48"/>
        <v>8.5138080676623526E-3</v>
      </c>
      <c r="R144" s="4">
        <f t="shared" si="59"/>
        <v>5.7231845347880506E-2</v>
      </c>
      <c r="S144" s="4">
        <f t="shared" si="49"/>
        <v>0.92663077317600306</v>
      </c>
      <c r="T144" s="4">
        <f t="shared" si="50"/>
        <v>0.18342708373033353</v>
      </c>
      <c r="U144" s="4">
        <f t="shared" si="51"/>
        <v>1.3101934552166681</v>
      </c>
      <c r="V144" s="4">
        <v>0.18342708373033353</v>
      </c>
      <c r="W144" s="4">
        <f t="shared" si="52"/>
        <v>1.3101934552166681</v>
      </c>
      <c r="X144" s="3">
        <f t="shared" si="60"/>
        <v>563</v>
      </c>
      <c r="Y144" s="1">
        <f t="shared" si="53"/>
        <v>2.7815838839994698E-2</v>
      </c>
      <c r="Z144" s="1">
        <f t="shared" si="54"/>
        <v>2.5571540715087649E-2</v>
      </c>
      <c r="AA144" s="4">
        <f t="shared" si="55"/>
        <v>0.2158558532395467</v>
      </c>
      <c r="AB144" s="4">
        <f t="shared" si="56"/>
        <v>0.17148949131891564</v>
      </c>
      <c r="AC144" s="5">
        <f t="shared" si="61"/>
        <v>4.9725533982241985E-2</v>
      </c>
      <c r="AD144" s="4"/>
      <c r="AE144" s="4"/>
      <c r="AF144" s="4"/>
      <c r="AG144" s="4"/>
      <c r="AI144" s="6">
        <v>44032</v>
      </c>
      <c r="AJ144" s="1">
        <v>17107462</v>
      </c>
      <c r="AK144" s="1">
        <v>3804868</v>
      </c>
      <c r="AL144" s="1">
        <v>50939789</v>
      </c>
      <c r="AM144" s="1">
        <v>4.4962038099999999</v>
      </c>
      <c r="AN144" s="1">
        <v>7.4693439E-2</v>
      </c>
      <c r="AO144" s="1">
        <v>13.38805683</v>
      </c>
    </row>
    <row r="145" spans="1:41" ht="16.2" x14ac:dyDescent="0.3">
      <c r="A145" s="4" t="s">
        <v>0</v>
      </c>
      <c r="B145" s="7">
        <v>44033</v>
      </c>
      <c r="C145" s="1">
        <v>3904056</v>
      </c>
      <c r="D145" s="1">
        <f t="shared" si="57"/>
        <v>64511</v>
      </c>
      <c r="E145" s="1">
        <v>142926</v>
      </c>
      <c r="F145" s="1">
        <v>1182018</v>
      </c>
      <c r="G145" s="4">
        <f t="shared" si="42"/>
        <v>2579112</v>
      </c>
      <c r="H145" s="4">
        <f t="shared" si="58"/>
        <v>41486</v>
      </c>
      <c r="I145" s="1">
        <v>2510</v>
      </c>
      <c r="J145" s="4">
        <f t="shared" si="62"/>
        <v>6.0502338138167092E-2</v>
      </c>
      <c r="K145" s="4">
        <f t="shared" si="43"/>
        <v>2.428385442761861</v>
      </c>
      <c r="L145" s="4">
        <f t="shared" si="44"/>
        <v>2.7022469255794728</v>
      </c>
      <c r="M145" s="4">
        <f t="shared" si="45"/>
        <v>3.6609618304655464E-2</v>
      </c>
      <c r="N145" s="4">
        <f t="shared" si="46"/>
        <v>0.10787323841611419</v>
      </c>
      <c r="O145" s="1">
        <v>332865687</v>
      </c>
      <c r="P145" s="4">
        <f t="shared" si="47"/>
        <v>7.7482062607432409E-3</v>
      </c>
      <c r="Q145" s="4">
        <f t="shared" si="48"/>
        <v>8.6176474622845171E-3</v>
      </c>
      <c r="R145" s="4">
        <f t="shared" si="59"/>
        <v>5.829914562506408E-2</v>
      </c>
      <c r="S145" s="4">
        <f t="shared" si="49"/>
        <v>0.9253350006519081</v>
      </c>
      <c r="T145" s="4">
        <f t="shared" si="50"/>
        <v>0.1984770625424484</v>
      </c>
      <c r="U145" s="4">
        <f t="shared" si="51"/>
        <v>1.4176933038746313</v>
      </c>
      <c r="V145" s="4">
        <v>0.1984770625424484</v>
      </c>
      <c r="W145" s="4">
        <f t="shared" si="52"/>
        <v>1.4176933038746313</v>
      </c>
      <c r="X145" s="3">
        <f t="shared" si="60"/>
        <v>1094</v>
      </c>
      <c r="Y145" s="1">
        <f t="shared" si="53"/>
        <v>3.0098096054521264E-2</v>
      </c>
      <c r="Z145" s="1">
        <f t="shared" si="54"/>
        <v>2.7859066546190938E-2</v>
      </c>
      <c r="AA145" s="4">
        <f t="shared" si="55"/>
        <v>0.21226748096220246</v>
      </c>
      <c r="AB145" s="4">
        <f t="shared" si="56"/>
        <v>0.33323180018275966</v>
      </c>
      <c r="AC145" s="5">
        <f t="shared" si="61"/>
        <v>5.0950107772066898E-2</v>
      </c>
      <c r="AD145" s="4"/>
      <c r="AE145" s="4"/>
      <c r="AF145" s="4"/>
      <c r="AG145" s="4"/>
      <c r="AI145" s="6">
        <v>44033</v>
      </c>
      <c r="AJ145" s="1">
        <v>17348422</v>
      </c>
      <c r="AK145" s="1">
        <v>3867788</v>
      </c>
      <c r="AL145" s="1">
        <v>51773355</v>
      </c>
      <c r="AM145" s="1">
        <v>4.4853601080000001</v>
      </c>
      <c r="AN145" s="1">
        <v>7.4706149999999999E-2</v>
      </c>
      <c r="AO145" s="1">
        <v>13.3857789</v>
      </c>
    </row>
    <row r="146" spans="1:41" ht="16.2" x14ac:dyDescent="0.3">
      <c r="A146" s="4" t="s">
        <v>0</v>
      </c>
      <c r="B146" s="7">
        <v>44034</v>
      </c>
      <c r="C146" s="1">
        <v>3974627</v>
      </c>
      <c r="D146" s="1">
        <f t="shared" si="57"/>
        <v>70571</v>
      </c>
      <c r="E146" s="1">
        <v>144149</v>
      </c>
      <c r="F146" s="1">
        <v>1210849</v>
      </c>
      <c r="G146" s="4">
        <f t="shared" si="42"/>
        <v>2619629</v>
      </c>
      <c r="H146" s="4">
        <f t="shared" si="58"/>
        <v>40517</v>
      </c>
      <c r="I146" s="1">
        <v>2246</v>
      </c>
      <c r="J146" s="4">
        <f t="shared" si="62"/>
        <v>5.5433521731618828E-2</v>
      </c>
      <c r="K146" s="4">
        <f t="shared" si="43"/>
        <v>2.4060404164136937</v>
      </c>
      <c r="L146" s="4">
        <f t="shared" si="44"/>
        <v>2.6732886569408412</v>
      </c>
      <c r="M146" s="4">
        <f t="shared" si="45"/>
        <v>3.6267302567008178E-2</v>
      </c>
      <c r="N146" s="4">
        <f t="shared" si="46"/>
        <v>0.10638318285340642</v>
      </c>
      <c r="O146" s="1">
        <v>332865687</v>
      </c>
      <c r="P146" s="4">
        <f t="shared" si="47"/>
        <v>7.8699280289590192E-3</v>
      </c>
      <c r="Q146" s="4">
        <f t="shared" si="48"/>
        <v>8.8341951225853754E-3</v>
      </c>
      <c r="R146" s="4">
        <f t="shared" si="59"/>
        <v>5.9383894501568134E-2</v>
      </c>
      <c r="S146" s="4">
        <f t="shared" si="49"/>
        <v>0.92391198234688754</v>
      </c>
      <c r="T146" s="4">
        <f t="shared" si="50"/>
        <v>0.18550721696098077</v>
      </c>
      <c r="U146" s="4">
        <f t="shared" si="51"/>
        <v>1.3250515497212911</v>
      </c>
      <c r="V146" s="4">
        <v>0.18550721696098077</v>
      </c>
      <c r="W146" s="4">
        <f t="shared" si="52"/>
        <v>1.3250515497212911</v>
      </c>
      <c r="X146" s="3">
        <f t="shared" si="60"/>
        <v>1223</v>
      </c>
      <c r="Y146" s="1">
        <f t="shared" si="53"/>
        <v>2.8131281082943212E-2</v>
      </c>
      <c r="Z146" s="1">
        <f t="shared" si="54"/>
        <v>2.588771116001954E-2</v>
      </c>
      <c r="AA146" s="4">
        <f t="shared" si="55"/>
        <v>0.20854716589333341</v>
      </c>
      <c r="AB146" s="4">
        <f t="shared" si="56"/>
        <v>0.37252512945476696</v>
      </c>
      <c r="AC146" s="5">
        <f t="shared" si="61"/>
        <v>5.0367767815334044E-2</v>
      </c>
      <c r="AD146" s="4"/>
      <c r="AE146" s="4"/>
      <c r="AF146" s="4"/>
      <c r="AG146" s="4"/>
      <c r="AI146" s="6">
        <v>44034</v>
      </c>
      <c r="AJ146" s="1">
        <v>17611705</v>
      </c>
      <c r="AK146" s="1">
        <v>3937210</v>
      </c>
      <c r="AL146" s="1">
        <v>52675225</v>
      </c>
      <c r="AM146" s="1">
        <v>4.4731434190000003</v>
      </c>
      <c r="AN146" s="1">
        <v>7.4745006000000003E-2</v>
      </c>
      <c r="AO146" s="1">
        <v>13.378820279999999</v>
      </c>
    </row>
    <row r="147" spans="1:41" ht="16.2" x14ac:dyDescent="0.3">
      <c r="A147" s="4" t="s">
        <v>0</v>
      </c>
      <c r="B147" s="7">
        <v>44035</v>
      </c>
      <c r="C147" s="1">
        <v>4043069</v>
      </c>
      <c r="D147" s="1">
        <f t="shared" si="57"/>
        <v>68442</v>
      </c>
      <c r="E147" s="1">
        <v>145235</v>
      </c>
      <c r="F147" s="1">
        <v>1233269</v>
      </c>
      <c r="G147" s="4">
        <f t="shared" si="42"/>
        <v>2664565</v>
      </c>
      <c r="H147" s="4">
        <f t="shared" si="58"/>
        <v>44936</v>
      </c>
      <c r="I147" s="1">
        <v>2378</v>
      </c>
      <c r="J147" s="4">
        <f t="shared" si="62"/>
        <v>5.2919708029197078E-2</v>
      </c>
      <c r="K147" s="4">
        <f t="shared" si="43"/>
        <v>2.4004872575529004</v>
      </c>
      <c r="L147" s="4">
        <f t="shared" si="44"/>
        <v>2.664405731684043</v>
      </c>
      <c r="M147" s="4">
        <f t="shared" si="45"/>
        <v>3.5921969177374911E-2</v>
      </c>
      <c r="N147" s="4">
        <f t="shared" si="46"/>
        <v>0.10535696668272272</v>
      </c>
      <c r="O147" s="1">
        <v>332865687</v>
      </c>
      <c r="P147" s="4">
        <f t="shared" si="47"/>
        <v>8.0049254220667092E-3</v>
      </c>
      <c r="Q147" s="4">
        <f t="shared" si="48"/>
        <v>8.9462531903617779E-3</v>
      </c>
      <c r="R147" s="4">
        <f t="shared" si="59"/>
        <v>6.0485684425622396E-2</v>
      </c>
      <c r="S147" s="4">
        <f t="shared" si="49"/>
        <v>0.92256313696194914</v>
      </c>
      <c r="T147" s="4">
        <f t="shared" si="50"/>
        <v>0.19425779958044656</v>
      </c>
      <c r="U147" s="4">
        <f t="shared" si="51"/>
        <v>1.3875557112889039</v>
      </c>
      <c r="V147" s="4">
        <v>0.19425779958044656</v>
      </c>
      <c r="W147" s="4">
        <f t="shared" si="52"/>
        <v>1.3875557112889039</v>
      </c>
      <c r="X147" s="3">
        <f t="shared" si="60"/>
        <v>1086</v>
      </c>
      <c r="Y147" s="1">
        <f t="shared" si="53"/>
        <v>2.9458265031818299E-2</v>
      </c>
      <c r="Z147" s="1">
        <f t="shared" si="54"/>
        <v>2.7217758466339875E-2</v>
      </c>
      <c r="AA147" s="4">
        <f t="shared" si="55"/>
        <v>0.20479405473909243</v>
      </c>
      <c r="AB147" s="4">
        <f t="shared" si="56"/>
        <v>0.3307950045689918</v>
      </c>
      <c r="AC147" s="5">
        <f t="shared" si="61"/>
        <v>5.0078963872699313E-2</v>
      </c>
      <c r="AD147" s="4"/>
      <c r="AE147" s="4"/>
      <c r="AF147" s="4"/>
      <c r="AG147" s="4"/>
      <c r="AI147" s="6">
        <v>44035</v>
      </c>
      <c r="AJ147" s="1">
        <v>17922213</v>
      </c>
      <c r="AK147" s="1">
        <v>4008646</v>
      </c>
      <c r="AL147" s="1">
        <v>53604476</v>
      </c>
      <c r="AM147" s="1">
        <v>4.470889423</v>
      </c>
      <c r="AN147" s="1">
        <v>7.4781926999999998E-2</v>
      </c>
      <c r="AO147" s="1">
        <v>13.372214960000001</v>
      </c>
    </row>
    <row r="148" spans="1:41" ht="16.2" x14ac:dyDescent="0.3">
      <c r="A148" s="4" t="s">
        <v>0</v>
      </c>
      <c r="B148" s="7">
        <v>44036</v>
      </c>
      <c r="C148" s="1">
        <v>4116391</v>
      </c>
      <c r="D148" s="1">
        <f t="shared" si="57"/>
        <v>73322</v>
      </c>
      <c r="E148" s="1">
        <v>146335</v>
      </c>
      <c r="F148" s="1">
        <v>1261624</v>
      </c>
      <c r="G148" s="4">
        <f t="shared" si="42"/>
        <v>2708432</v>
      </c>
      <c r="H148" s="4">
        <f t="shared" si="58"/>
        <v>43867</v>
      </c>
      <c r="I148" s="1">
        <v>3040</v>
      </c>
      <c r="J148" s="4">
        <f t="shared" si="62"/>
        <v>6.9300385255431196E-2</v>
      </c>
      <c r="K148" s="4">
        <f t="shared" si="43"/>
        <v>2.3830363575070423</v>
      </c>
      <c r="L148" s="4">
        <f t="shared" si="44"/>
        <v>2.6412185302946445</v>
      </c>
      <c r="M148" s="4">
        <f t="shared" si="45"/>
        <v>3.5549344073485728E-2</v>
      </c>
      <c r="N148" s="4">
        <f t="shared" si="46"/>
        <v>0.10393413444567633</v>
      </c>
      <c r="O148" s="1">
        <v>332865687</v>
      </c>
      <c r="P148" s="4">
        <f t="shared" si="47"/>
        <v>8.136711309628019E-3</v>
      </c>
      <c r="Q148" s="4">
        <f t="shared" si="48"/>
        <v>9.1283811333273783E-3</v>
      </c>
      <c r="R148" s="4">
        <f t="shared" si="59"/>
        <v>6.1606373984711735E-2</v>
      </c>
      <c r="S148" s="4">
        <f t="shared" si="49"/>
        <v>0.92112853357233293</v>
      </c>
      <c r="T148" s="4">
        <f t="shared" si="50"/>
        <v>0.15946195152787052</v>
      </c>
      <c r="U148" s="4">
        <f t="shared" si="51"/>
        <v>1.1390139394847894</v>
      </c>
      <c r="V148" s="4">
        <v>0.15946195152787052</v>
      </c>
      <c r="W148" s="4">
        <f t="shared" si="52"/>
        <v>1.1390139394847894</v>
      </c>
      <c r="X148" s="3">
        <f t="shared" si="60"/>
        <v>1100</v>
      </c>
      <c r="Y148" s="1">
        <f t="shared" si="53"/>
        <v>2.4181641307296095E-2</v>
      </c>
      <c r="Z148" s="1">
        <f t="shared" si="54"/>
        <v>2.192895359630646E-2</v>
      </c>
      <c r="AA148" s="4">
        <f t="shared" si="55"/>
        <v>0.20074433503129968</v>
      </c>
      <c r="AB148" s="4">
        <f t="shared" si="56"/>
        <v>0.33505939689308561</v>
      </c>
      <c r="AC148" s="5">
        <f t="shared" si="61"/>
        <v>5.1960887008612601E-2</v>
      </c>
      <c r="AD148" s="4"/>
      <c r="AE148" s="4"/>
      <c r="AF148" s="4"/>
      <c r="AG148" s="4"/>
      <c r="AI148" s="6">
        <v>44036</v>
      </c>
      <c r="AJ148" s="1">
        <v>18236000</v>
      </c>
      <c r="AK148" s="1">
        <v>4083707</v>
      </c>
      <c r="AL148" s="1">
        <v>54612147</v>
      </c>
      <c r="AM148" s="1">
        <v>4.4655505399999997</v>
      </c>
      <c r="AN148" s="1">
        <v>7.4776533000000006E-2</v>
      </c>
      <c r="AO148" s="1">
        <v>13.373179560000001</v>
      </c>
    </row>
    <row r="149" spans="1:41" ht="16.2" x14ac:dyDescent="0.3">
      <c r="A149" s="4" t="s">
        <v>0</v>
      </c>
      <c r="B149" s="7">
        <v>44037</v>
      </c>
      <c r="C149" s="1">
        <v>4181307</v>
      </c>
      <c r="D149" s="1">
        <f t="shared" si="57"/>
        <v>64916</v>
      </c>
      <c r="E149" s="1">
        <v>147248</v>
      </c>
      <c r="F149" s="1">
        <v>1279414</v>
      </c>
      <c r="G149" s="4">
        <f t="shared" si="42"/>
        <v>2754645</v>
      </c>
      <c r="H149" s="4">
        <f t="shared" si="58"/>
        <v>46213</v>
      </c>
      <c r="I149" s="1">
        <v>1811</v>
      </c>
      <c r="J149" s="4">
        <f t="shared" si="62"/>
        <v>3.9188107242550799E-2</v>
      </c>
      <c r="K149" s="4">
        <f t="shared" si="43"/>
        <v>2.3874334100635703</v>
      </c>
      <c r="L149" s="4">
        <f t="shared" si="44"/>
        <v>2.6442734063710884</v>
      </c>
      <c r="M149" s="4">
        <f t="shared" si="45"/>
        <v>3.5215783007561986E-2</v>
      </c>
      <c r="N149" s="4">
        <f t="shared" si="46"/>
        <v>0.10321155256115323</v>
      </c>
      <c r="O149" s="1">
        <v>332865687</v>
      </c>
      <c r="P149" s="4">
        <f t="shared" si="47"/>
        <v>8.2755450849459292E-3</v>
      </c>
      <c r="Q149" s="4">
        <f t="shared" si="48"/>
        <v>9.0455682376005472E-3</v>
      </c>
      <c r="R149" s="4">
        <f t="shared" si="59"/>
        <v>6.2745513568059658E-2</v>
      </c>
      <c r="S149" s="4">
        <f t="shared" si="49"/>
        <v>0.91993337310939394</v>
      </c>
      <c r="T149" s="4">
        <f t="shared" si="50"/>
        <v>0.15742637661640083</v>
      </c>
      <c r="U149" s="4">
        <f t="shared" si="51"/>
        <v>1.1244741186885772</v>
      </c>
      <c r="V149" s="4">
        <v>0.15742637661640083</v>
      </c>
      <c r="W149" s="4">
        <f t="shared" si="52"/>
        <v>1.1244741186885772</v>
      </c>
      <c r="X149" s="3">
        <f t="shared" si="60"/>
        <v>913</v>
      </c>
      <c r="Y149" s="1">
        <f t="shared" si="53"/>
        <v>2.387295612006704E-2</v>
      </c>
      <c r="Z149" s="1">
        <f t="shared" si="54"/>
        <v>2.161955580583353E-2</v>
      </c>
      <c r="AA149" s="4">
        <f t="shared" si="55"/>
        <v>0.19711916644140923</v>
      </c>
      <c r="AB149" s="4">
        <f t="shared" si="56"/>
        <v>0.27809929942126105</v>
      </c>
      <c r="AC149" s="5">
        <f t="shared" si="61"/>
        <v>4.8501384578716986E-2</v>
      </c>
      <c r="AD149" s="4"/>
      <c r="AE149" s="4"/>
      <c r="AF149" s="4"/>
      <c r="AG149" s="4"/>
      <c r="AI149" s="6">
        <v>44037</v>
      </c>
      <c r="AJ149" s="1">
        <v>18517095</v>
      </c>
      <c r="AK149" s="1">
        <v>4148552</v>
      </c>
      <c r="AL149" s="1">
        <v>55494536</v>
      </c>
      <c r="AM149" s="1">
        <v>4.4635079900000001</v>
      </c>
      <c r="AN149" s="1">
        <v>7.4756043999999994E-2</v>
      </c>
      <c r="AO149" s="1">
        <v>13.376844739999999</v>
      </c>
    </row>
    <row r="150" spans="1:41" ht="16.2" x14ac:dyDescent="0.3">
      <c r="A150" s="4" t="s">
        <v>0</v>
      </c>
      <c r="B150" s="7">
        <v>44038</v>
      </c>
      <c r="C150" s="1">
        <v>4236174</v>
      </c>
      <c r="D150" s="1">
        <f t="shared" si="57"/>
        <v>54867</v>
      </c>
      <c r="E150" s="1">
        <v>147782</v>
      </c>
      <c r="F150" s="1">
        <v>1297863</v>
      </c>
      <c r="G150" s="4">
        <f t="shared" si="42"/>
        <v>2790529</v>
      </c>
      <c r="H150" s="4">
        <f t="shared" si="58"/>
        <v>35884</v>
      </c>
      <c r="I150" s="1">
        <v>1380</v>
      </c>
      <c r="J150" s="4">
        <f t="shared" si="62"/>
        <v>3.8457251142570502E-2</v>
      </c>
      <c r="K150" s="4">
        <f t="shared" si="43"/>
        <v>2.3819423436751861</v>
      </c>
      <c r="L150" s="4">
        <f t="shared" si="44"/>
        <v>2.6356138205510375</v>
      </c>
      <c r="M150" s="4">
        <f t="shared" si="45"/>
        <v>3.4885724712913117E-2</v>
      </c>
      <c r="N150" s="4">
        <f t="shared" si="46"/>
        <v>0.10222565014232401</v>
      </c>
      <c r="O150" s="1">
        <v>332865687</v>
      </c>
      <c r="P150" s="4">
        <f t="shared" si="47"/>
        <v>8.3833483263175759E-3</v>
      </c>
      <c r="Q150" s="4">
        <f t="shared" si="48"/>
        <v>8.9776678346199443E-3</v>
      </c>
      <c r="R150" s="4">
        <f t="shared" si="59"/>
        <v>6.3904089879952095E-2</v>
      </c>
      <c r="S150" s="4">
        <f t="shared" si="49"/>
        <v>0.91873489395911034</v>
      </c>
      <c r="T150" s="4">
        <f t="shared" si="50"/>
        <v>0.19589628429179248</v>
      </c>
      <c r="U150" s="4">
        <f t="shared" si="51"/>
        <v>1.3992591735128033</v>
      </c>
      <c r="V150" s="4">
        <v>0.19589628429179248</v>
      </c>
      <c r="W150" s="4">
        <f t="shared" si="52"/>
        <v>1.3992591735128033</v>
      </c>
      <c r="X150" s="3">
        <f t="shared" si="60"/>
        <v>534</v>
      </c>
      <c r="Y150" s="1">
        <f t="shared" si="53"/>
        <v>2.9706733391810309E-2</v>
      </c>
      <c r="Z150" s="1">
        <f t="shared" si="54"/>
        <v>2.7466800418349435E-2</v>
      </c>
      <c r="AA150" s="4">
        <f t="shared" si="55"/>
        <v>0.19353206625248182</v>
      </c>
      <c r="AB150" s="4">
        <f t="shared" si="56"/>
        <v>0.162656107219007</v>
      </c>
      <c r="AC150" s="5">
        <f t="shared" si="61"/>
        <v>4.8417418880316344E-2</v>
      </c>
      <c r="AD150" s="4"/>
      <c r="AE150" s="4"/>
      <c r="AF150" s="4"/>
      <c r="AG150" s="4"/>
      <c r="AI150" s="6">
        <v>44038</v>
      </c>
      <c r="AJ150" s="1">
        <v>18807242</v>
      </c>
      <c r="AK150" s="1">
        <v>4209320</v>
      </c>
      <c r="AL150" s="1">
        <v>56353715</v>
      </c>
      <c r="AM150" s="1">
        <v>4.4680000570000002</v>
      </c>
      <c r="AN150" s="1">
        <v>7.4694631999999997E-2</v>
      </c>
      <c r="AO150" s="1">
        <v>13.38784293</v>
      </c>
    </row>
    <row r="151" spans="1:41" ht="16.2" x14ac:dyDescent="0.3">
      <c r="A151" s="4" t="s">
        <v>0</v>
      </c>
      <c r="B151" s="7">
        <v>44039</v>
      </c>
      <c r="C151" s="1">
        <v>4292931</v>
      </c>
      <c r="D151" s="1">
        <f t="shared" si="57"/>
        <v>56757</v>
      </c>
      <c r="E151" s="1">
        <v>148902</v>
      </c>
      <c r="F151" s="1">
        <v>1325804</v>
      </c>
      <c r="G151" s="4">
        <f t="shared" si="42"/>
        <v>2818225</v>
      </c>
      <c r="H151" s="4">
        <f t="shared" si="58"/>
        <v>27696</v>
      </c>
      <c r="I151" s="1">
        <v>1671</v>
      </c>
      <c r="J151" s="4">
        <f t="shared" si="62"/>
        <v>6.0333622183708836E-2</v>
      </c>
      <c r="K151" s="4">
        <f t="shared" si="43"/>
        <v>2.3543293742878819</v>
      </c>
      <c r="L151" s="4">
        <f t="shared" si="44"/>
        <v>2.6016433542445316</v>
      </c>
      <c r="M151" s="4">
        <f t="shared" si="45"/>
        <v>3.4685393266278911E-2</v>
      </c>
      <c r="N151" s="4">
        <f t="shared" si="46"/>
        <v>0.1009706341467384</v>
      </c>
      <c r="O151" s="1">
        <v>332865687</v>
      </c>
      <c r="P151" s="4">
        <f t="shared" si="47"/>
        <v>8.4665530574799079E-3</v>
      </c>
      <c r="Q151" s="4">
        <f t="shared" si="48"/>
        <v>9.2296021402255794E-3</v>
      </c>
      <c r="R151" s="4">
        <f t="shared" si="59"/>
        <v>6.5077758645636558E-2</v>
      </c>
      <c r="S151" s="4">
        <f t="shared" si="49"/>
        <v>0.9172260861566579</v>
      </c>
      <c r="T151" s="4">
        <f t="shared" si="50"/>
        <v>0.18237363835936224</v>
      </c>
      <c r="U151" s="4">
        <f t="shared" si="51"/>
        <v>1.3026688454240158</v>
      </c>
      <c r="V151" s="4">
        <v>0.18237363835936224</v>
      </c>
      <c r="W151" s="4">
        <f t="shared" si="52"/>
        <v>1.3026688454240158</v>
      </c>
      <c r="X151" s="3">
        <f t="shared" si="60"/>
        <v>1120</v>
      </c>
      <c r="Y151" s="1">
        <f t="shared" si="53"/>
        <v>2.7656088894295539E-2</v>
      </c>
      <c r="Z151" s="1">
        <f t="shared" si="54"/>
        <v>2.5411421984833146E-2</v>
      </c>
      <c r="AA151" s="4">
        <f t="shared" si="55"/>
        <v>0.19135484791947749</v>
      </c>
      <c r="AB151" s="4">
        <f t="shared" si="56"/>
        <v>0.34115138592750532</v>
      </c>
      <c r="AC151" s="5">
        <f t="shared" si="61"/>
        <v>5.0930724540610255E-2</v>
      </c>
      <c r="AD151" s="4"/>
      <c r="AE151" s="4"/>
      <c r="AF151" s="4"/>
      <c r="AG151" s="4"/>
      <c r="AI151" s="6">
        <v>44039</v>
      </c>
      <c r="AJ151" s="1">
        <v>19048716</v>
      </c>
      <c r="AK151" s="1">
        <v>4263799</v>
      </c>
      <c r="AL151" s="1">
        <v>57122702</v>
      </c>
      <c r="AM151" s="1">
        <v>4.4675454920000002</v>
      </c>
      <c r="AN151" s="1">
        <v>7.4642810000000004E-2</v>
      </c>
      <c r="AO151" s="1">
        <v>13.397137620000001</v>
      </c>
    </row>
    <row r="152" spans="1:41" ht="16.2" x14ac:dyDescent="0.3">
      <c r="A152" s="4" t="s">
        <v>0</v>
      </c>
      <c r="B152" s="7">
        <v>44040</v>
      </c>
      <c r="C152" s="1">
        <v>4359390</v>
      </c>
      <c r="D152" s="1">
        <f t="shared" si="57"/>
        <v>66459</v>
      </c>
      <c r="E152" s="1">
        <v>150243</v>
      </c>
      <c r="F152" s="1">
        <v>1355363</v>
      </c>
      <c r="G152" s="4">
        <f t="shared" si="42"/>
        <v>2853784</v>
      </c>
      <c r="H152" s="4">
        <f t="shared" si="58"/>
        <v>35559</v>
      </c>
      <c r="I152" s="1">
        <v>4051</v>
      </c>
      <c r="J152" s="4">
        <f t="shared" si="62"/>
        <v>0.11392333867656571</v>
      </c>
      <c r="K152" s="4">
        <f t="shared" si="43"/>
        <v>2.3312078274024803</v>
      </c>
      <c r="L152" s="4">
        <f t="shared" si="44"/>
        <v>2.5729407064587959</v>
      </c>
      <c r="M152" s="4">
        <f t="shared" si="45"/>
        <v>3.4464225499439144E-2</v>
      </c>
      <c r="N152" s="4">
        <f t="shared" si="46"/>
        <v>9.9789055038303515E-2</v>
      </c>
      <c r="O152" s="1">
        <v>332865687</v>
      </c>
      <c r="P152" s="4">
        <f t="shared" si="47"/>
        <v>8.5733799290643019E-3</v>
      </c>
      <c r="Q152" s="4">
        <f t="shared" si="48"/>
        <v>9.3537247051841584E-3</v>
      </c>
      <c r="R152" s="4">
        <f t="shared" si="59"/>
        <v>6.6263076073683744E-2</v>
      </c>
      <c r="S152" s="4">
        <f t="shared" si="49"/>
        <v>0.91580981929206784</v>
      </c>
      <c r="T152" s="4">
        <f t="shared" si="50"/>
        <v>0.19472991393646172</v>
      </c>
      <c r="U152" s="4">
        <f t="shared" si="51"/>
        <v>1.390927956689012</v>
      </c>
      <c r="V152" s="4">
        <v>0.19472991393646172</v>
      </c>
      <c r="W152" s="4">
        <f t="shared" si="52"/>
        <v>1.390927956689012</v>
      </c>
      <c r="X152" s="3">
        <f t="shared" si="60"/>
        <v>1341</v>
      </c>
      <c r="Y152" s="1">
        <f t="shared" si="53"/>
        <v>2.9529858913015645E-2</v>
      </c>
      <c r="Z152" s="1">
        <f t="shared" si="54"/>
        <v>2.7289517622821214E-2</v>
      </c>
      <c r="AA152" s="4">
        <f t="shared" si="55"/>
        <v>0.18895117877654749</v>
      </c>
      <c r="AB152" s="4">
        <f t="shared" si="56"/>
        <v>0.40846786475784341</v>
      </c>
      <c r="AC152" s="5">
        <f t="shared" si="61"/>
        <v>5.7087474101209887E-2</v>
      </c>
      <c r="AD152" s="4"/>
      <c r="AE152" s="4"/>
      <c r="AF152" s="4"/>
      <c r="AG152" s="4"/>
      <c r="AI152" s="6">
        <v>44040</v>
      </c>
      <c r="AJ152" s="1">
        <v>19284351</v>
      </c>
      <c r="AK152" s="1">
        <v>4322256</v>
      </c>
      <c r="AL152" s="1">
        <v>57965076</v>
      </c>
      <c r="AM152" s="1">
        <v>4.461640171</v>
      </c>
      <c r="AN152" s="1">
        <v>7.4566555000000007E-2</v>
      </c>
      <c r="AO152" s="1">
        <v>13.41083823</v>
      </c>
    </row>
    <row r="153" spans="1:41" ht="16.2" x14ac:dyDescent="0.3">
      <c r="A153" s="4" t="s">
        <v>0</v>
      </c>
      <c r="B153" s="7">
        <v>44041</v>
      </c>
      <c r="C153" s="1">
        <v>4431244</v>
      </c>
      <c r="D153" s="1">
        <f t="shared" si="57"/>
        <v>71854</v>
      </c>
      <c r="E153" s="1">
        <v>151670</v>
      </c>
      <c r="F153" s="1">
        <v>1389425</v>
      </c>
      <c r="G153" s="4">
        <f t="shared" si="42"/>
        <v>2890149</v>
      </c>
      <c r="H153" s="4">
        <f t="shared" si="58"/>
        <v>36365</v>
      </c>
      <c r="I153" s="1">
        <v>2868</v>
      </c>
      <c r="J153" s="4">
        <f t="shared" si="62"/>
        <v>7.8867042485906785E-2</v>
      </c>
      <c r="K153" s="4">
        <f t="shared" si="43"/>
        <v>2.3022935761528078</v>
      </c>
      <c r="L153" s="4">
        <f t="shared" si="44"/>
        <v>2.5374055926013401</v>
      </c>
      <c r="M153" s="4">
        <f t="shared" si="45"/>
        <v>3.4227408826956948E-2</v>
      </c>
      <c r="N153" s="4">
        <f t="shared" si="46"/>
        <v>9.8417034640953346E-2</v>
      </c>
      <c r="O153" s="1">
        <v>332865687</v>
      </c>
      <c r="P153" s="4">
        <f t="shared" si="47"/>
        <v>8.6826281977210821E-3</v>
      </c>
      <c r="Q153" s="4">
        <f t="shared" si="48"/>
        <v>9.5731418197257147E-3</v>
      </c>
      <c r="R153" s="4">
        <f t="shared" si="59"/>
        <v>6.7463349263752748E-2</v>
      </c>
      <c r="S153" s="4">
        <f t="shared" si="49"/>
        <v>0.91428088071880054</v>
      </c>
      <c r="T153" s="4">
        <f t="shared" si="50"/>
        <v>0.18994212074355318</v>
      </c>
      <c r="U153" s="4">
        <f t="shared" si="51"/>
        <v>1.3567294338825227</v>
      </c>
      <c r="V153" s="4">
        <v>0.18994212074355318</v>
      </c>
      <c r="W153" s="4">
        <f t="shared" si="52"/>
        <v>1.3567294338825227</v>
      </c>
      <c r="X153" s="3">
        <f t="shared" si="60"/>
        <v>1427</v>
      </c>
      <c r="Y153" s="1">
        <f t="shared" si="53"/>
        <v>2.8803813003410728E-2</v>
      </c>
      <c r="Z153" s="1">
        <f t="shared" si="54"/>
        <v>2.6561795628027272E-2</v>
      </c>
      <c r="AA153" s="4">
        <f t="shared" si="55"/>
        <v>0.18637743606389801</v>
      </c>
      <c r="AB153" s="4">
        <f t="shared" si="56"/>
        <v>0.43466341760584831</v>
      </c>
      <c r="AC153" s="5">
        <f t="shared" si="61"/>
        <v>5.3059969380283463E-2</v>
      </c>
      <c r="AD153" s="4"/>
      <c r="AE153" s="4"/>
      <c r="AF153" s="4"/>
      <c r="AG153" s="4"/>
      <c r="AI153" s="6">
        <v>44041</v>
      </c>
      <c r="AJ153" s="1">
        <v>19570448</v>
      </c>
      <c r="AK153" s="1">
        <v>4386399</v>
      </c>
      <c r="AL153" s="1">
        <v>58873793</v>
      </c>
      <c r="AM153" s="1">
        <v>4.4616205679999998</v>
      </c>
      <c r="AN153" s="1">
        <v>7.4505119999999994E-2</v>
      </c>
      <c r="AO153" s="1">
        <v>13.42189641</v>
      </c>
    </row>
    <row r="154" spans="1:41" ht="16.2" x14ac:dyDescent="0.3">
      <c r="A154" s="4" t="s">
        <v>0</v>
      </c>
      <c r="B154" s="7">
        <v>44042</v>
      </c>
      <c r="C154" s="1">
        <v>4498699</v>
      </c>
      <c r="D154" s="1">
        <f t="shared" si="57"/>
        <v>67455</v>
      </c>
      <c r="E154" s="1">
        <v>152896</v>
      </c>
      <c r="F154" s="1">
        <v>1414155</v>
      </c>
      <c r="G154" s="4">
        <f t="shared" si="42"/>
        <v>2931648</v>
      </c>
      <c r="H154" s="4">
        <f t="shared" si="58"/>
        <v>41499</v>
      </c>
      <c r="I154" s="1">
        <v>3279</v>
      </c>
      <c r="J154" s="4">
        <f t="shared" si="62"/>
        <v>7.9013952143425145E-2</v>
      </c>
      <c r="K154" s="4">
        <f t="shared" si="43"/>
        <v>2.2931144436000892</v>
      </c>
      <c r="L154" s="4">
        <f t="shared" si="44"/>
        <v>2.5251373281036749</v>
      </c>
      <c r="M154" s="4">
        <f t="shared" si="45"/>
        <v>3.3986714825775186E-2</v>
      </c>
      <c r="N154" s="4">
        <f t="shared" si="46"/>
        <v>9.7569255882546266E-2</v>
      </c>
      <c r="O154" s="1">
        <v>332865687</v>
      </c>
      <c r="P154" s="4">
        <f t="shared" si="47"/>
        <v>8.8073001048017303E-3</v>
      </c>
      <c r="Q154" s="4">
        <f t="shared" si="48"/>
        <v>9.740731080092201E-3</v>
      </c>
      <c r="R154" s="4">
        <f t="shared" si="59"/>
        <v>6.8678917211433696E-2</v>
      </c>
      <c r="S154" s="4">
        <f t="shared" si="49"/>
        <v>0.91277305160367239</v>
      </c>
      <c r="T154" s="4">
        <f t="shared" si="50"/>
        <v>0.15349546307778658</v>
      </c>
      <c r="U154" s="4">
        <f t="shared" si="51"/>
        <v>1.0963961648413325</v>
      </c>
      <c r="V154" s="4">
        <v>0.15349546307778658</v>
      </c>
      <c r="W154" s="4">
        <f t="shared" si="52"/>
        <v>1.0963961648413325</v>
      </c>
      <c r="X154" s="3">
        <f t="shared" si="60"/>
        <v>1226</v>
      </c>
      <c r="Y154" s="1">
        <f t="shared" si="53"/>
        <v>2.3276851906554076E-2</v>
      </c>
      <c r="Z154" s="1">
        <f t="shared" si="54"/>
        <v>2.1022075479005739E-2</v>
      </c>
      <c r="AA154" s="4">
        <f t="shared" si="55"/>
        <v>0.18376155422995921</v>
      </c>
      <c r="AB154" s="4">
        <f t="shared" si="56"/>
        <v>0.37343892780992993</v>
      </c>
      <c r="AC154" s="5">
        <f t="shared" si="61"/>
        <v>5.307684735666713E-2</v>
      </c>
      <c r="AD154" s="4"/>
      <c r="AE154" s="4"/>
      <c r="AF154" s="4"/>
      <c r="AG154" s="4"/>
      <c r="AI154" s="6">
        <v>44042</v>
      </c>
      <c r="AJ154" s="1">
        <v>19832267</v>
      </c>
      <c r="AK154" s="1">
        <v>4455360</v>
      </c>
      <c r="AL154" s="1">
        <v>59761475</v>
      </c>
      <c r="AM154" s="1">
        <v>4.4513276140000002</v>
      </c>
      <c r="AN154" s="1">
        <v>7.4552377000000003E-2</v>
      </c>
      <c r="AO154" s="1">
        <v>13.41338859</v>
      </c>
    </row>
    <row r="155" spans="1:41" ht="16.2" x14ac:dyDescent="0.3">
      <c r="A155" s="4" t="s">
        <v>0</v>
      </c>
      <c r="B155" s="7">
        <v>44043</v>
      </c>
      <c r="C155" s="11">
        <v>4567420</v>
      </c>
      <c r="D155" s="1">
        <f t="shared" si="57"/>
        <v>68721</v>
      </c>
      <c r="E155" s="11">
        <v>154113</v>
      </c>
      <c r="F155" s="11">
        <v>1438160</v>
      </c>
      <c r="G155" s="4">
        <f t="shared" si="42"/>
        <v>2975147</v>
      </c>
      <c r="H155" s="4">
        <f t="shared" si="58"/>
        <v>43499</v>
      </c>
      <c r="I155" s="1">
        <v>2533</v>
      </c>
      <c r="J155" s="4">
        <f t="shared" si="62"/>
        <v>5.82312237062921E-2</v>
      </c>
      <c r="K155" s="4">
        <f t="shared" si="43"/>
        <v>2.286779382766214</v>
      </c>
      <c r="L155" s="4">
        <f t="shared" si="44"/>
        <v>2.516204045949014</v>
      </c>
      <c r="M155" s="4">
        <f t="shared" si="45"/>
        <v>3.3741806096220621E-2</v>
      </c>
      <c r="N155" s="4">
        <f t="shared" si="46"/>
        <v>9.6788050792797467E-2</v>
      </c>
      <c r="O155" s="1">
        <v>332865687</v>
      </c>
      <c r="P155" s="4">
        <f t="shared" si="47"/>
        <v>8.9379804413423965E-3</v>
      </c>
      <c r="Q155" s="4">
        <f t="shared" si="48"/>
        <v>9.6109889168943616E-3</v>
      </c>
      <c r="R155" s="4">
        <f t="shared" si="59"/>
        <v>6.9911939226105932E-2</v>
      </c>
      <c r="S155" s="4">
        <f t="shared" si="49"/>
        <v>0.91153909141565725</v>
      </c>
      <c r="T155" s="4">
        <f t="shared" si="50"/>
        <v>0.19502353842191386</v>
      </c>
      <c r="U155" s="4">
        <f t="shared" si="51"/>
        <v>1.3930252744422418</v>
      </c>
      <c r="V155" s="4">
        <v>0.19502353842191386</v>
      </c>
      <c r="W155" s="4">
        <f t="shared" si="52"/>
        <v>1.3930252744422418</v>
      </c>
      <c r="X155" s="3">
        <f t="shared" si="60"/>
        <v>1217</v>
      </c>
      <c r="Y155" s="1">
        <f t="shared" si="53"/>
        <v>2.9574385660106173E-2</v>
      </c>
      <c r="Z155" s="1">
        <f t="shared" si="54"/>
        <v>2.7334147160410695E-2</v>
      </c>
      <c r="AA155" s="4">
        <f t="shared" si="55"/>
        <v>0.18109986638784709</v>
      </c>
      <c r="AB155" s="4">
        <f t="shared" si="56"/>
        <v>0.37069753274444106</v>
      </c>
      <c r="AC155" s="5">
        <f t="shared" si="61"/>
        <v>5.0689186765284153E-2</v>
      </c>
      <c r="AD155" s="4"/>
      <c r="AE155" s="4"/>
      <c r="AF155" s="4"/>
      <c r="AG155" s="4"/>
      <c r="AI155" s="6">
        <v>44043</v>
      </c>
      <c r="AJ155" s="1">
        <v>19930653</v>
      </c>
      <c r="AK155" s="1">
        <v>4523187</v>
      </c>
      <c r="AL155" s="1">
        <v>60749939</v>
      </c>
      <c r="AM155" s="1">
        <v>4.4063296520000002</v>
      </c>
      <c r="AN155" s="1">
        <v>7.4455828000000002E-2</v>
      </c>
      <c r="AO155" s="1">
        <v>13.4307821</v>
      </c>
    </row>
    <row r="156" spans="1:41" ht="16.2" x14ac:dyDescent="0.3">
      <c r="A156" s="4" t="s">
        <v>0</v>
      </c>
      <c r="B156" s="7">
        <v>44044</v>
      </c>
      <c r="C156" s="1">
        <v>4623602</v>
      </c>
      <c r="D156" s="1">
        <f t="shared" si="57"/>
        <v>56182</v>
      </c>
      <c r="E156" s="1">
        <v>155207</v>
      </c>
      <c r="F156" s="1">
        <v>1461885</v>
      </c>
      <c r="G156" s="4">
        <f t="shared" si="42"/>
        <v>3006510</v>
      </c>
      <c r="H156" s="4">
        <f t="shared" si="58"/>
        <v>31363</v>
      </c>
      <c r="I156" s="1">
        <v>2366</v>
      </c>
      <c r="J156" s="4">
        <f t="shared" si="62"/>
        <v>7.5439211810094692E-2</v>
      </c>
      <c r="K156" s="4">
        <f t="shared" si="43"/>
        <v>2.2726240582199302</v>
      </c>
      <c r="L156" s="4">
        <f t="shared" si="44"/>
        <v>2.4985553695648517</v>
      </c>
      <c r="M156" s="4">
        <f t="shared" si="45"/>
        <v>3.3568417004750842E-2</v>
      </c>
      <c r="N156" s="4">
        <f t="shared" si="46"/>
        <v>9.5979078493987971E-2</v>
      </c>
      <c r="O156" s="1">
        <v>332865687</v>
      </c>
      <c r="P156" s="4">
        <f t="shared" si="47"/>
        <v>9.0322016279196712E-3</v>
      </c>
      <c r="Q156" s="4">
        <f t="shared" si="48"/>
        <v>9.854369364816604E-3</v>
      </c>
      <c r="R156" s="4">
        <f t="shared" si="59"/>
        <v>7.1163256487893872E-2</v>
      </c>
      <c r="S156" s="4">
        <f t="shared" si="49"/>
        <v>0.90995017251936983</v>
      </c>
      <c r="T156" s="4">
        <f t="shared" si="50"/>
        <v>8.2333744935960629E-2</v>
      </c>
      <c r="U156" s="4">
        <f t="shared" si="51"/>
        <v>0.58809817811400444</v>
      </c>
      <c r="V156" s="4">
        <v>8.2333744935960629E-2</v>
      </c>
      <c r="W156" s="4">
        <f t="shared" si="52"/>
        <v>0.58809817811400444</v>
      </c>
      <c r="X156" s="3">
        <f t="shared" si="60"/>
        <v>1094</v>
      </c>
      <c r="Y156" s="1">
        <f t="shared" si="53"/>
        <v>1.2485518134273104E-2</v>
      </c>
      <c r="Z156" s="1">
        <f t="shared" si="54"/>
        <v>1.0205829790733995E-2</v>
      </c>
      <c r="AA156" s="4">
        <f t="shared" si="55"/>
        <v>0.17921545974558753</v>
      </c>
      <c r="AB156" s="4">
        <f t="shared" si="56"/>
        <v>0.33323180018275966</v>
      </c>
      <c r="AC156" s="5">
        <f t="shared" si="61"/>
        <v>5.2666156977675786E-2</v>
      </c>
      <c r="AD156" s="4"/>
      <c r="AE156" s="4"/>
      <c r="AF156" s="4"/>
      <c r="AG156" s="4"/>
      <c r="AI156" s="6">
        <v>44044</v>
      </c>
      <c r="AJ156" s="1">
        <v>20164047</v>
      </c>
      <c r="AK156" s="1">
        <v>4583866</v>
      </c>
      <c r="AL156" s="1">
        <v>61567531</v>
      </c>
      <c r="AM156" s="1">
        <v>4.3989172019999998</v>
      </c>
      <c r="AN156" s="1">
        <v>7.4452652999999994E-2</v>
      </c>
      <c r="AO156" s="1">
        <v>13.43135489</v>
      </c>
    </row>
    <row r="157" spans="1:41" ht="16.2" x14ac:dyDescent="0.3">
      <c r="A157" s="4" t="s">
        <v>0</v>
      </c>
      <c r="B157" s="7">
        <v>44045</v>
      </c>
      <c r="C157" s="1">
        <v>4669150</v>
      </c>
      <c r="D157" s="1">
        <f t="shared" si="57"/>
        <v>45548</v>
      </c>
      <c r="E157" s="1">
        <v>155637</v>
      </c>
      <c r="F157" s="1">
        <v>1468689</v>
      </c>
      <c r="G157" s="4">
        <f t="shared" si="42"/>
        <v>3044824</v>
      </c>
      <c r="H157" s="4">
        <f t="shared" si="58"/>
        <v>38314</v>
      </c>
      <c r="I157" s="1">
        <v>831</v>
      </c>
      <c r="J157" s="4">
        <f t="shared" si="62"/>
        <v>2.1689199770318943E-2</v>
      </c>
      <c r="K157" s="4">
        <f t="shared" si="43"/>
        <v>2.2887519042775182</v>
      </c>
      <c r="L157" s="4">
        <f t="shared" si="44"/>
        <v>2.5160200085159881</v>
      </c>
      <c r="M157" s="4">
        <f t="shared" si="45"/>
        <v>3.3333047771007568E-2</v>
      </c>
      <c r="N157" s="4">
        <f t="shared" si="46"/>
        <v>9.5816357061328822E-2</v>
      </c>
      <c r="O157" s="1">
        <v>332865687</v>
      </c>
      <c r="P157" s="4">
        <f t="shared" si="47"/>
        <v>9.1473051110852414E-3</v>
      </c>
      <c r="Q157" s="4">
        <f t="shared" si="48"/>
        <v>9.1514466356773256E-3</v>
      </c>
      <c r="R157" s="4">
        <f t="shared" si="59"/>
        <v>7.2427764715802631E-2</v>
      </c>
      <c r="S157" s="4">
        <f t="shared" si="49"/>
        <v>0.90927348353743487</v>
      </c>
      <c r="T157" s="4">
        <f t="shared" si="50"/>
        <v>0.26178369357310921</v>
      </c>
      <c r="U157" s="4">
        <f t="shared" si="51"/>
        <v>1.8698835255222084</v>
      </c>
      <c r="V157" s="4">
        <v>0.26178369357310921</v>
      </c>
      <c r="W157" s="4">
        <f t="shared" si="52"/>
        <v>1.8698835255222084</v>
      </c>
      <c r="X157" s="3">
        <f t="shared" si="60"/>
        <v>430</v>
      </c>
      <c r="Y157" s="1">
        <f t="shared" si="53"/>
        <v>3.9698243483353018E-2</v>
      </c>
      <c r="Z157" s="1">
        <f t="shared" si="54"/>
        <v>3.7481376023875301E-2</v>
      </c>
      <c r="AA157" s="4">
        <f t="shared" si="55"/>
        <v>0.17665744791399154</v>
      </c>
      <c r="AB157" s="4">
        <f t="shared" si="56"/>
        <v>0.13097776424002436</v>
      </c>
      <c r="AC157" s="5">
        <f t="shared" si="61"/>
        <v>4.6490991579063827E-2</v>
      </c>
      <c r="AD157" s="4"/>
      <c r="AE157" s="4"/>
      <c r="AF157" s="4"/>
      <c r="AG157" s="4"/>
      <c r="AI157" s="6">
        <v>44045</v>
      </c>
      <c r="AJ157" s="1">
        <v>20414733</v>
      </c>
      <c r="AK157" s="1">
        <v>4637167</v>
      </c>
      <c r="AL157" s="1">
        <v>62358196</v>
      </c>
      <c r="AM157" s="1">
        <v>4.4024148800000003</v>
      </c>
      <c r="AN157" s="1">
        <v>7.4363392E-2</v>
      </c>
      <c r="AO157" s="1">
        <v>13.44747688</v>
      </c>
    </row>
    <row r="158" spans="1:41" ht="16.2" x14ac:dyDescent="0.3">
      <c r="A158" s="4" t="s">
        <v>0</v>
      </c>
      <c r="B158" s="7">
        <v>44046</v>
      </c>
      <c r="C158" s="1">
        <v>4714679</v>
      </c>
      <c r="D158" s="1">
        <f t="shared" si="57"/>
        <v>45529</v>
      </c>
      <c r="E158" s="1">
        <v>156216</v>
      </c>
      <c r="F158" s="1">
        <v>1513446</v>
      </c>
      <c r="G158" s="4">
        <f t="shared" si="42"/>
        <v>3045017</v>
      </c>
      <c r="H158" s="4">
        <f t="shared" si="58"/>
        <v>193</v>
      </c>
      <c r="I158" s="1">
        <v>1606</v>
      </c>
      <c r="J158" s="4">
        <f t="shared" si="62"/>
        <v>8.3212435233160615</v>
      </c>
      <c r="K158" s="4">
        <f t="shared" si="43"/>
        <v>2.2219507241888827</v>
      </c>
      <c r="L158" s="4">
        <f t="shared" si="44"/>
        <v>2.4367412247262026</v>
      </c>
      <c r="M158" s="4">
        <f t="shared" si="45"/>
        <v>3.3133963096957396E-2</v>
      </c>
      <c r="N158" s="4">
        <f t="shared" si="46"/>
        <v>9.3561451359616493E-2</v>
      </c>
      <c r="O158" s="1">
        <v>332865687</v>
      </c>
      <c r="P158" s="4">
        <f t="shared" si="47"/>
        <v>9.1478849245281331E-3</v>
      </c>
      <c r="Q158" s="4">
        <f t="shared" si="48"/>
        <v>1.004760431881257E-2</v>
      </c>
      <c r="R158" s="4">
        <f t="shared" si="59"/>
        <v>7.3708387431354563E-2</v>
      </c>
      <c r="S158" s="4">
        <f t="shared" si="49"/>
        <v>0.90709612332530476</v>
      </c>
      <c r="T158" s="4">
        <f t="shared" si="50"/>
        <v>8.7099596380743965E-2</v>
      </c>
      <c r="U158" s="4">
        <f t="shared" si="51"/>
        <v>0.62213997414817113</v>
      </c>
      <c r="V158" s="4">
        <v>8.7099596380743965E-2</v>
      </c>
      <c r="W158" s="4">
        <f t="shared" si="52"/>
        <v>0.62213997414817113</v>
      </c>
      <c r="X158" s="3">
        <f t="shared" si="60"/>
        <v>579</v>
      </c>
      <c r="Y158" s="1">
        <f t="shared" si="53"/>
        <v>1.3208236682850927E-2</v>
      </c>
      <c r="Z158" s="1">
        <f t="shared" si="54"/>
        <v>1.0930216743250298E-2</v>
      </c>
      <c r="AA158" s="4">
        <f t="shared" si="55"/>
        <v>0.1744937796060714</v>
      </c>
      <c r="AB158" s="4">
        <f t="shared" si="56"/>
        <v>0.17636308254645142</v>
      </c>
      <c r="AC158" s="5">
        <f t="shared" si="61"/>
        <v>1</v>
      </c>
      <c r="AD158" s="4"/>
      <c r="AE158" s="4"/>
      <c r="AF158" s="4"/>
      <c r="AG158" s="4"/>
      <c r="AI158" s="6">
        <v>44046</v>
      </c>
      <c r="AJ158" s="1">
        <v>20623166</v>
      </c>
      <c r="AK158" s="1">
        <v>4679905</v>
      </c>
      <c r="AL158" s="1">
        <v>63070280</v>
      </c>
      <c r="AM158" s="1">
        <v>4.406748855</v>
      </c>
      <c r="AN158" s="1">
        <v>7.4201430999999998E-2</v>
      </c>
      <c r="AO158" s="1">
        <v>13.47682912</v>
      </c>
    </row>
    <row r="159" spans="1:41" ht="16.2" x14ac:dyDescent="0.3">
      <c r="A159" s="4" t="s">
        <v>0</v>
      </c>
      <c r="B159" s="7">
        <v>44047</v>
      </c>
      <c r="C159" s="1">
        <v>4773480</v>
      </c>
      <c r="D159" s="1">
        <f t="shared" si="57"/>
        <v>58801</v>
      </c>
      <c r="E159" s="1">
        <v>157556</v>
      </c>
      <c r="F159" s="1">
        <v>1528979</v>
      </c>
      <c r="G159" s="4">
        <f t="shared" si="42"/>
        <v>3086945</v>
      </c>
      <c r="H159" s="4">
        <f t="shared" si="58"/>
        <v>41928</v>
      </c>
      <c r="I159" s="1">
        <v>4408</v>
      </c>
      <c r="J159" s="4">
        <f t="shared" si="62"/>
        <v>0.10513260828086243</v>
      </c>
      <c r="K159" s="4">
        <f t="shared" si="43"/>
        <v>2.2285687911242471</v>
      </c>
      <c r="L159" s="4">
        <f t="shared" si="44"/>
        <v>2.4437167621255473</v>
      </c>
      <c r="M159" s="4">
        <f t="shared" si="45"/>
        <v>3.3006527732388109E-2</v>
      </c>
      <c r="N159" s="4">
        <f t="shared" si="46"/>
        <v>9.3419940884713337E-2</v>
      </c>
      <c r="O159" s="1">
        <v>332865687</v>
      </c>
      <c r="P159" s="4">
        <f t="shared" si="47"/>
        <v>9.2738456397279539E-3</v>
      </c>
      <c r="Q159" s="4">
        <f t="shared" si="48"/>
        <v>9.3636931188318655E-3</v>
      </c>
      <c r="R159" s="4">
        <f t="shared" si="59"/>
        <v>7.4989091320788501E-2</v>
      </c>
      <c r="S159" s="4">
        <f t="shared" si="49"/>
        <v>0.90637336992065165</v>
      </c>
      <c r="T159" s="4">
        <f t="shared" si="50"/>
        <v>0.2421092435365978</v>
      </c>
      <c r="U159" s="4">
        <f t="shared" si="51"/>
        <v>1.729351739547127</v>
      </c>
      <c r="V159" s="4">
        <v>0.2421092435365978</v>
      </c>
      <c r="W159" s="4">
        <f t="shared" si="52"/>
        <v>1.729351739547127</v>
      </c>
      <c r="X159" s="3">
        <f t="shared" si="60"/>
        <v>1340</v>
      </c>
      <c r="Y159" s="1">
        <f t="shared" si="53"/>
        <v>3.6714707353619369E-2</v>
      </c>
      <c r="Z159" s="1">
        <f t="shared" si="54"/>
        <v>3.449095236726242E-2</v>
      </c>
      <c r="AA159" s="4">
        <f t="shared" si="55"/>
        <v>0.17310880177720384</v>
      </c>
      <c r="AB159" s="4">
        <f t="shared" si="56"/>
        <v>0.40816326530612246</v>
      </c>
      <c r="AC159" s="5">
        <f t="shared" si="61"/>
        <v>5.6077535459188713E-2</v>
      </c>
      <c r="AD159" s="4"/>
      <c r="AE159" s="4"/>
      <c r="AF159" s="4"/>
      <c r="AG159" s="4"/>
      <c r="AI159" s="6">
        <v>44047</v>
      </c>
      <c r="AJ159" s="1">
        <v>20860585</v>
      </c>
      <c r="AK159" s="1">
        <v>4731103</v>
      </c>
      <c r="AL159" s="1">
        <v>63876973</v>
      </c>
      <c r="AM159" s="1">
        <v>4.4092434679999997</v>
      </c>
      <c r="AN159" s="1">
        <v>7.4065860999999997E-2</v>
      </c>
      <c r="AO159" s="1">
        <v>13.50149701</v>
      </c>
    </row>
    <row r="160" spans="1:41" ht="16.2" x14ac:dyDescent="0.3">
      <c r="A160" s="4" t="s">
        <v>0</v>
      </c>
      <c r="B160" s="7">
        <v>44048</v>
      </c>
      <c r="C160" s="1">
        <v>4827936</v>
      </c>
      <c r="D160" s="1">
        <f t="shared" si="57"/>
        <v>54456</v>
      </c>
      <c r="E160" s="1">
        <v>158953</v>
      </c>
      <c r="F160" s="1">
        <v>1577851</v>
      </c>
      <c r="G160" s="4">
        <f t="shared" si="42"/>
        <v>3091132</v>
      </c>
      <c r="H160" s="4">
        <f t="shared" si="58"/>
        <v>4187</v>
      </c>
      <c r="I160" s="1">
        <v>2123</v>
      </c>
      <c r="J160" s="4">
        <f t="shared" si="62"/>
        <v>0.5070456173871507</v>
      </c>
      <c r="K160" s="4">
        <f t="shared" si="43"/>
        <v>2.1639872642478259</v>
      </c>
      <c r="L160" s="4">
        <f t="shared" si="44"/>
        <v>2.3680640065396599</v>
      </c>
      <c r="M160" s="4">
        <f t="shared" si="45"/>
        <v>3.2923593021945613E-2</v>
      </c>
      <c r="N160" s="4">
        <f t="shared" si="46"/>
        <v>9.1520401841543433E-2</v>
      </c>
      <c r="O160" s="1">
        <v>332865687</v>
      </c>
      <c r="P160" s="4">
        <f t="shared" si="47"/>
        <v>9.2864242868025016E-3</v>
      </c>
      <c r="Q160" s="4">
        <f t="shared" si="48"/>
        <v>1.0087841483385717E-2</v>
      </c>
      <c r="R160" s="4">
        <f t="shared" si="59"/>
        <v>7.6287429710350421E-2</v>
      </c>
      <c r="S160" s="4">
        <f t="shared" si="49"/>
        <v>0.9043383045194614</v>
      </c>
      <c r="T160" s="4">
        <f t="shared" si="50"/>
        <v>0.16995435223672106</v>
      </c>
      <c r="U160" s="4">
        <f t="shared" si="51"/>
        <v>1.2139596588337218</v>
      </c>
      <c r="V160" s="4">
        <v>0.16995435223672106</v>
      </c>
      <c r="W160" s="4">
        <f t="shared" si="52"/>
        <v>1.2139596588337218</v>
      </c>
      <c r="X160" s="3">
        <f t="shared" si="60"/>
        <v>1397</v>
      </c>
      <c r="Y160" s="1">
        <f t="shared" si="53"/>
        <v>2.5772763628093089E-2</v>
      </c>
      <c r="Z160" s="1">
        <f t="shared" si="54"/>
        <v>2.3523749040965915E-2</v>
      </c>
      <c r="AA160" s="4">
        <f t="shared" si="55"/>
        <v>0.17220746064952999</v>
      </c>
      <c r="AB160" s="4">
        <f t="shared" si="56"/>
        <v>0.42552543405421872</v>
      </c>
      <c r="AC160" s="5">
        <f t="shared" si="61"/>
        <v>0.10225202385276413</v>
      </c>
      <c r="AD160" s="4"/>
      <c r="AE160" s="4"/>
      <c r="AF160" s="4"/>
      <c r="AG160" s="4"/>
      <c r="AI160" s="6">
        <v>44048</v>
      </c>
      <c r="AJ160" s="1">
        <v>21092297</v>
      </c>
      <c r="AK160" s="1">
        <v>4783801</v>
      </c>
      <c r="AL160" s="1">
        <v>64693837</v>
      </c>
      <c r="AM160" s="1">
        <v>4.4091083639999997</v>
      </c>
      <c r="AN160" s="1">
        <v>7.3945234999999998E-2</v>
      </c>
      <c r="AO160" s="1">
        <v>13.523521779999999</v>
      </c>
    </row>
    <row r="161" spans="1:41" ht="16.2" x14ac:dyDescent="0.3">
      <c r="A161" s="4" t="s">
        <v>0</v>
      </c>
      <c r="B161" s="7">
        <v>44049</v>
      </c>
      <c r="C161" s="1">
        <v>4887294</v>
      </c>
      <c r="D161" s="1">
        <f t="shared" si="57"/>
        <v>59358</v>
      </c>
      <c r="E161" s="1">
        <v>160191</v>
      </c>
      <c r="F161" s="1">
        <v>1598624</v>
      </c>
      <c r="G161" s="4">
        <f t="shared" si="42"/>
        <v>3128479</v>
      </c>
      <c r="H161" s="4">
        <f t="shared" si="58"/>
        <v>37347</v>
      </c>
      <c r="I161" s="1">
        <v>2594</v>
      </c>
      <c r="J161" s="4">
        <f t="shared" si="62"/>
        <v>6.9456716737622839E-2</v>
      </c>
      <c r="K161" s="4">
        <f t="shared" si="43"/>
        <v>2.1607892265272564</v>
      </c>
      <c r="L161" s="4">
        <f t="shared" si="44"/>
        <v>2.3635351351877181</v>
      </c>
      <c r="M161" s="4">
        <f t="shared" si="45"/>
        <v>3.2777033671393618E-2</v>
      </c>
      <c r="N161" s="4">
        <f t="shared" si="46"/>
        <v>9.107893667042867E-2</v>
      </c>
      <c r="O161" s="1">
        <v>332865687</v>
      </c>
      <c r="P161" s="4">
        <f t="shared" si="47"/>
        <v>9.3986226943241526E-3</v>
      </c>
      <c r="Q161" s="4">
        <f t="shared" si="48"/>
        <v>1.0102832085714927E-2</v>
      </c>
      <c r="R161" s="4">
        <f t="shared" si="59"/>
        <v>7.7587529110502776E-2</v>
      </c>
      <c r="S161" s="4">
        <f t="shared" si="49"/>
        <v>0.90291101610945812</v>
      </c>
      <c r="T161" s="4">
        <f t="shared" si="50"/>
        <v>0.1807701015957642</v>
      </c>
      <c r="U161" s="4">
        <f t="shared" si="51"/>
        <v>1.2912150113983156</v>
      </c>
      <c r="V161" s="4">
        <v>0.1807701015957642</v>
      </c>
      <c r="W161" s="4">
        <f t="shared" si="52"/>
        <v>1.2912150113983156</v>
      </c>
      <c r="X161" s="3">
        <f t="shared" si="60"/>
        <v>1238</v>
      </c>
      <c r="Y161" s="1">
        <f t="shared" si="53"/>
        <v>2.7412920223218458E-2</v>
      </c>
      <c r="Z161" s="1">
        <f t="shared" si="54"/>
        <v>2.5167691956130278E-2</v>
      </c>
      <c r="AA161" s="4">
        <f t="shared" si="55"/>
        <v>0.1706146417972923</v>
      </c>
      <c r="AB161" s="4">
        <f t="shared" si="56"/>
        <v>0.37709412123058178</v>
      </c>
      <c r="AC161" s="5">
        <f t="shared" si="61"/>
        <v>5.197884742802291E-2</v>
      </c>
      <c r="AD161" s="4"/>
      <c r="AE161" s="4"/>
      <c r="AF161" s="4"/>
      <c r="AG161" s="4"/>
      <c r="AI161" s="6">
        <v>44049</v>
      </c>
      <c r="AJ161" s="1">
        <v>21359508</v>
      </c>
      <c r="AK161" s="1">
        <v>4837849</v>
      </c>
      <c r="AL161" s="1">
        <v>65542524</v>
      </c>
      <c r="AM161" s="1">
        <v>4.4150836460000003</v>
      </c>
      <c r="AN161" s="1">
        <v>7.3812370000000002E-2</v>
      </c>
      <c r="AO161" s="1">
        <v>13.54786476</v>
      </c>
    </row>
    <row r="162" spans="1:41" ht="16.2" x14ac:dyDescent="0.3">
      <c r="A162" s="4" t="s">
        <v>0</v>
      </c>
      <c r="B162" s="7">
        <v>44050</v>
      </c>
      <c r="C162" s="1">
        <v>4946589</v>
      </c>
      <c r="D162" s="1">
        <f t="shared" si="57"/>
        <v>59295</v>
      </c>
      <c r="E162" s="1">
        <v>161423</v>
      </c>
      <c r="F162" s="1">
        <v>1623870</v>
      </c>
      <c r="G162" s="4">
        <f t="shared" si="42"/>
        <v>3161296</v>
      </c>
      <c r="H162" s="4">
        <f t="shared" si="58"/>
        <v>32817</v>
      </c>
      <c r="I162" s="1">
        <v>7992</v>
      </c>
      <c r="J162" s="4">
        <f t="shared" si="62"/>
        <v>0.24353231556815066</v>
      </c>
      <c r="K162" s="4">
        <f t="shared" si="43"/>
        <v>2.148932765905776</v>
      </c>
      <c r="L162" s="4">
        <f t="shared" si="44"/>
        <v>2.3489819931386302</v>
      </c>
      <c r="M162" s="4">
        <f t="shared" si="45"/>
        <v>3.2633194308239473E-2</v>
      </c>
      <c r="N162" s="4">
        <f t="shared" si="46"/>
        <v>9.0418211464448686E-2</v>
      </c>
      <c r="O162" s="1">
        <v>332865687</v>
      </c>
      <c r="P162" s="4">
        <f t="shared" si="47"/>
        <v>9.4972120091188616E-3</v>
      </c>
      <c r="Q162" s="4">
        <f t="shared" si="48"/>
        <v>1.0222472362296335E-2</v>
      </c>
      <c r="R162" s="4">
        <f t="shared" si="59"/>
        <v>7.8903336287708153E-2</v>
      </c>
      <c r="S162" s="4">
        <f t="shared" si="49"/>
        <v>0.90137697934087657</v>
      </c>
      <c r="T162" s="4">
        <f t="shared" si="50"/>
        <v>0.17314157971391481</v>
      </c>
      <c r="U162" s="4">
        <f t="shared" si="51"/>
        <v>1.2367255693851056</v>
      </c>
      <c r="V162" s="4">
        <v>0.17314157971391481</v>
      </c>
      <c r="W162" s="4">
        <f t="shared" si="52"/>
        <v>1.2367255693851056</v>
      </c>
      <c r="X162" s="3">
        <f t="shared" si="60"/>
        <v>1232</v>
      </c>
      <c r="Y162" s="1">
        <f t="shared" si="53"/>
        <v>2.6256091411804471E-2</v>
      </c>
      <c r="Z162" s="1">
        <f t="shared" si="54"/>
        <v>2.400819259232918E-2</v>
      </c>
      <c r="AA162" s="4">
        <f t="shared" si="55"/>
        <v>0.16905138398765493</v>
      </c>
      <c r="AB162" s="4">
        <f t="shared" si="56"/>
        <v>0.37526652452025588</v>
      </c>
      <c r="AC162" s="5">
        <f t="shared" si="61"/>
        <v>7.1977831127700176E-2</v>
      </c>
      <c r="AD162" s="4"/>
      <c r="AE162" s="4"/>
      <c r="AF162" s="4"/>
      <c r="AG162" s="4"/>
      <c r="AI162" s="6">
        <v>44050</v>
      </c>
      <c r="AJ162" s="1">
        <v>21623274</v>
      </c>
      <c r="AK162" s="1">
        <v>4898672</v>
      </c>
      <c r="AL162" s="1">
        <v>66432950</v>
      </c>
      <c r="AM162" s="1">
        <v>4.4141093749999998</v>
      </c>
      <c r="AN162" s="1">
        <v>7.3738588999999993E-2</v>
      </c>
      <c r="AO162" s="1">
        <v>13.56142032</v>
      </c>
    </row>
    <row r="163" spans="1:41" ht="16.2" x14ac:dyDescent="0.3">
      <c r="A163" s="4" t="s">
        <v>0</v>
      </c>
      <c r="B163" s="7">
        <v>44051</v>
      </c>
      <c r="C163" s="1">
        <v>5000710</v>
      </c>
      <c r="D163" s="1">
        <f t="shared" si="57"/>
        <v>54121</v>
      </c>
      <c r="E163" s="1">
        <v>162498</v>
      </c>
      <c r="F163" s="1">
        <v>1643118</v>
      </c>
      <c r="G163" s="4">
        <f t="shared" si="42"/>
        <v>3195094</v>
      </c>
      <c r="H163" s="4">
        <f t="shared" si="58"/>
        <v>33798</v>
      </c>
      <c r="I163" s="1">
        <v>1479</v>
      </c>
      <c r="J163" s="4">
        <f t="shared" si="62"/>
        <v>4.3759985797976214E-2</v>
      </c>
      <c r="K163" s="4">
        <f t="shared" si="43"/>
        <v>2.145644876800521</v>
      </c>
      <c r="L163" s="4">
        <f t="shared" si="44"/>
        <v>2.3444103416553803</v>
      </c>
      <c r="M163" s="4">
        <f t="shared" si="45"/>
        <v>3.2494985712028891E-2</v>
      </c>
      <c r="N163" s="4">
        <f t="shared" si="46"/>
        <v>8.9995879522556291E-2</v>
      </c>
      <c r="O163" s="1">
        <v>332865687</v>
      </c>
      <c r="P163" s="4">
        <f t="shared" si="47"/>
        <v>9.5987484585637085E-3</v>
      </c>
      <c r="Q163" s="4">
        <f t="shared" si="48"/>
        <v>1.0273516545600405E-2</v>
      </c>
      <c r="R163" s="4">
        <f t="shared" si="59"/>
        <v>8.0232945968984795E-2</v>
      </c>
      <c r="S163" s="4">
        <f t="shared" si="49"/>
        <v>0.89989478902685116</v>
      </c>
      <c r="T163" s="4">
        <f t="shared" si="50"/>
        <v>0.18167732508128909</v>
      </c>
      <c r="U163" s="4">
        <f t="shared" si="51"/>
        <v>1.2976951791520648</v>
      </c>
      <c r="V163" s="4">
        <v>0.18167732508128909</v>
      </c>
      <c r="W163" s="4">
        <f t="shared" si="52"/>
        <v>1.2976951791520648</v>
      </c>
      <c r="X163" s="3">
        <f t="shared" si="60"/>
        <v>1075</v>
      </c>
      <c r="Y163" s="1">
        <f t="shared" si="53"/>
        <v>2.7550496320226676E-2</v>
      </c>
      <c r="Z163" s="1">
        <f t="shared" si="54"/>
        <v>2.5305585649113498E-2</v>
      </c>
      <c r="AA163" s="4">
        <f t="shared" si="55"/>
        <v>0.1675493218076822</v>
      </c>
      <c r="AB163" s="4">
        <f t="shared" si="56"/>
        <v>0.32744441060006091</v>
      </c>
      <c r="AC163" s="5">
        <f t="shared" si="61"/>
        <v>4.9026632949661114E-2</v>
      </c>
      <c r="AD163" s="4"/>
      <c r="AE163" s="4"/>
      <c r="AF163" s="4"/>
      <c r="AG163" s="4"/>
      <c r="AI163" s="6">
        <v>44051</v>
      </c>
      <c r="AJ163" s="1">
        <v>21816395</v>
      </c>
      <c r="AK163" s="1">
        <v>4952201</v>
      </c>
      <c r="AL163" s="1">
        <v>67222764</v>
      </c>
      <c r="AM163" s="1">
        <v>4.4053936829999998</v>
      </c>
      <c r="AN163" s="1">
        <v>7.3668512000000005E-2</v>
      </c>
      <c r="AO163" s="1">
        <v>13.574320589999999</v>
      </c>
    </row>
    <row r="164" spans="1:41" ht="16.2" x14ac:dyDescent="0.3">
      <c r="A164" s="4" t="s">
        <v>0</v>
      </c>
      <c r="B164" s="7">
        <v>44052</v>
      </c>
      <c r="C164" s="1">
        <v>5046461</v>
      </c>
      <c r="D164" s="1">
        <f t="shared" si="57"/>
        <v>45751</v>
      </c>
      <c r="E164" s="1">
        <v>163058</v>
      </c>
      <c r="F164" s="1">
        <v>1656864</v>
      </c>
      <c r="G164" s="4">
        <f t="shared" si="42"/>
        <v>3226539</v>
      </c>
      <c r="H164" s="4">
        <f t="shared" si="58"/>
        <v>31445</v>
      </c>
      <c r="I164" s="1">
        <v>862</v>
      </c>
      <c r="J164" s="4">
        <f t="shared" si="62"/>
        <v>2.7412943234218477E-2</v>
      </c>
      <c r="K164" s="4">
        <f t="shared" si="43"/>
        <v>2.1474904070668841</v>
      </c>
      <c r="L164" s="4">
        <f t="shared" si="44"/>
        <v>2.3455380427508938</v>
      </c>
      <c r="M164" s="4">
        <f t="shared" si="45"/>
        <v>3.2311356413930473E-2</v>
      </c>
      <c r="N164" s="4">
        <f t="shared" si="46"/>
        <v>8.9596147527201714E-2</v>
      </c>
      <c r="O164" s="1">
        <v>332865687</v>
      </c>
      <c r="P164" s="4">
        <f t="shared" si="47"/>
        <v>9.6932159907488456E-3</v>
      </c>
      <c r="Q164" s="4">
        <f t="shared" si="48"/>
        <v>1.0404528204108433E-2</v>
      </c>
      <c r="R164" s="4">
        <f t="shared" si="59"/>
        <v>8.1576770753183717E-2</v>
      </c>
      <c r="S164" s="4">
        <f t="shared" si="49"/>
        <v>0.89832548505195908</v>
      </c>
      <c r="T164" s="4">
        <f t="shared" si="50"/>
        <v>0.10385633710145788</v>
      </c>
      <c r="U164" s="4">
        <f t="shared" si="51"/>
        <v>0.74183097929612762</v>
      </c>
      <c r="V164" s="4">
        <v>0.10385633710145788</v>
      </c>
      <c r="W164" s="4">
        <f t="shared" si="52"/>
        <v>0.74183097929612762</v>
      </c>
      <c r="X164" s="3">
        <f t="shared" si="60"/>
        <v>560</v>
      </c>
      <c r="Y164" s="1">
        <f t="shared" si="53"/>
        <v>1.5749316167362595E-2</v>
      </c>
      <c r="Z164" s="1">
        <f t="shared" si="54"/>
        <v>1.3477162338474494E-2</v>
      </c>
      <c r="AA164" s="4">
        <f t="shared" si="55"/>
        <v>0.16555362377318136</v>
      </c>
      <c r="AB164" s="4">
        <f t="shared" si="56"/>
        <v>0.17057569296375266</v>
      </c>
      <c r="AC164" s="5">
        <f t="shared" si="61"/>
        <v>4.7148573991559813E-2</v>
      </c>
      <c r="AD164" s="4"/>
      <c r="AE164" s="4"/>
      <c r="AF164" s="4"/>
      <c r="AG164" s="4"/>
      <c r="AI164" s="6">
        <v>44052</v>
      </c>
      <c r="AJ164" s="1">
        <v>22076979</v>
      </c>
      <c r="AK164" s="1">
        <v>5002967</v>
      </c>
      <c r="AL164" s="1">
        <v>68026301</v>
      </c>
      <c r="AM164" s="1">
        <v>4.4127772580000002</v>
      </c>
      <c r="AN164" s="1">
        <v>7.3544599000000002E-2</v>
      </c>
      <c r="AO164" s="1">
        <v>13.597191629999999</v>
      </c>
    </row>
    <row r="165" spans="1:41" ht="16.2" x14ac:dyDescent="0.3">
      <c r="A165" s="4" t="s">
        <v>0</v>
      </c>
      <c r="B165" s="7">
        <v>44053</v>
      </c>
      <c r="C165" s="1">
        <v>5094088</v>
      </c>
      <c r="D165" s="1">
        <f t="shared" si="57"/>
        <v>47627</v>
      </c>
      <c r="E165" s="1">
        <v>163646</v>
      </c>
      <c r="F165" s="1">
        <v>1670755</v>
      </c>
      <c r="G165" s="4">
        <f t="shared" si="42"/>
        <v>3259687</v>
      </c>
      <c r="H165" s="4">
        <f t="shared" si="58"/>
        <v>33148</v>
      </c>
      <c r="I165" s="1">
        <v>1594</v>
      </c>
      <c r="J165" s="4">
        <f t="shared" si="62"/>
        <v>4.8087365753589961E-2</v>
      </c>
      <c r="K165" s="4">
        <f t="shared" si="43"/>
        <v>2.1501719668142321</v>
      </c>
      <c r="L165" s="4">
        <f t="shared" si="44"/>
        <v>2.3476125133888504</v>
      </c>
      <c r="M165" s="4">
        <f t="shared" si="45"/>
        <v>3.2124690425450055E-2</v>
      </c>
      <c r="N165" s="4">
        <f t="shared" si="46"/>
        <v>8.9209502175369507E-2</v>
      </c>
      <c r="O165" s="1">
        <v>332865687</v>
      </c>
      <c r="P165" s="4">
        <f t="shared" si="47"/>
        <v>9.7927997006191873E-3</v>
      </c>
      <c r="Q165" s="4">
        <f t="shared" si="48"/>
        <v>9.8522402349200764E-3</v>
      </c>
      <c r="R165" s="4">
        <f t="shared" si="59"/>
        <v>8.2933820991888549E-2</v>
      </c>
      <c r="S165" s="4">
        <f t="shared" si="49"/>
        <v>0.89742113907257226</v>
      </c>
      <c r="T165" s="4">
        <f t="shared" si="50"/>
        <v>0.18959507482637428</v>
      </c>
      <c r="U165" s="4">
        <f t="shared" si="51"/>
        <v>1.3542505344741018</v>
      </c>
      <c r="V165" s="4">
        <v>0.18959507482637428</v>
      </c>
      <c r="W165" s="4">
        <f t="shared" si="52"/>
        <v>1.3542505344741018</v>
      </c>
      <c r="X165" s="3">
        <f t="shared" si="60"/>
        <v>588</v>
      </c>
      <c r="Y165" s="1">
        <f t="shared" si="53"/>
        <v>2.8751185152026914E-2</v>
      </c>
      <c r="Z165" s="1">
        <f t="shared" si="54"/>
        <v>2.650904628465367E-2</v>
      </c>
      <c r="AA165" s="4">
        <f t="shared" si="55"/>
        <v>0.16352492274248381</v>
      </c>
      <c r="AB165" s="4">
        <f t="shared" si="56"/>
        <v>0.17910447761194029</v>
      </c>
      <c r="AC165" s="5">
        <f t="shared" si="61"/>
        <v>4.9523791665621548E-2</v>
      </c>
      <c r="AD165" s="4"/>
      <c r="AE165" s="4"/>
      <c r="AF165" s="4"/>
      <c r="AG165" s="4"/>
      <c r="AI165" s="6">
        <v>44053</v>
      </c>
      <c r="AJ165" s="1">
        <v>22287303</v>
      </c>
      <c r="AK165" s="1">
        <v>5044337</v>
      </c>
      <c r="AL165" s="1">
        <v>68767680</v>
      </c>
      <c r="AM165" s="1">
        <v>4.4182819269999998</v>
      </c>
      <c r="AN165" s="1">
        <v>7.3353311000000004E-2</v>
      </c>
      <c r="AO165" s="1">
        <v>13.632649839999999</v>
      </c>
    </row>
    <row r="166" spans="1:41" ht="16.2" x14ac:dyDescent="0.3">
      <c r="A166" s="4" t="s">
        <v>0</v>
      </c>
      <c r="B166" s="7">
        <v>44054</v>
      </c>
      <c r="C166" s="1">
        <v>5142083</v>
      </c>
      <c r="D166" s="1">
        <f t="shared" si="57"/>
        <v>47995</v>
      </c>
      <c r="E166" s="1">
        <v>164666</v>
      </c>
      <c r="F166" s="1">
        <v>1714960</v>
      </c>
      <c r="G166" s="4">
        <f t="shared" si="42"/>
        <v>3262457</v>
      </c>
      <c r="H166" s="4">
        <f t="shared" si="58"/>
        <v>2770</v>
      </c>
      <c r="I166" s="1">
        <v>2599</v>
      </c>
      <c r="J166" s="4">
        <f t="shared" si="62"/>
        <v>0.93826714801444044</v>
      </c>
      <c r="K166" s="4">
        <f t="shared" si="43"/>
        <v>2.097562965237652</v>
      </c>
      <c r="L166" s="4">
        <f t="shared" si="44"/>
        <v>2.2862646588449267</v>
      </c>
      <c r="M166" s="4">
        <f t="shared" si="45"/>
        <v>3.202320927141783E-2</v>
      </c>
      <c r="N166" s="4">
        <f t="shared" si="46"/>
        <v>8.7605725819923749E-2</v>
      </c>
      <c r="O166" s="1">
        <v>332865687</v>
      </c>
      <c r="P166" s="4">
        <f t="shared" si="47"/>
        <v>9.8011213754213115E-3</v>
      </c>
      <c r="Q166" s="4">
        <f t="shared" si="48"/>
        <v>1.0139138449900631E-2</v>
      </c>
      <c r="R166" s="4">
        <f t="shared" si="59"/>
        <v>8.430481294997523E-2</v>
      </c>
      <c r="S166" s="4">
        <f t="shared" si="49"/>
        <v>0.89575492722470273</v>
      </c>
      <c r="T166" s="4">
        <f t="shared" si="50"/>
        <v>0.20034361414841168</v>
      </c>
      <c r="U166" s="4">
        <f t="shared" si="51"/>
        <v>1.4310258153457975</v>
      </c>
      <c r="V166" s="4">
        <v>0.20034361414841168</v>
      </c>
      <c r="W166" s="4">
        <f t="shared" si="52"/>
        <v>1.4310258153457975</v>
      </c>
      <c r="X166" s="3">
        <f t="shared" si="60"/>
        <v>1020</v>
      </c>
      <c r="Y166" s="1">
        <f t="shared" si="53"/>
        <v>3.0381149666900219E-2</v>
      </c>
      <c r="Z166" s="1">
        <f t="shared" si="54"/>
        <v>2.8142773591033503E-2</v>
      </c>
      <c r="AA166" s="4">
        <f t="shared" si="55"/>
        <v>0.16242201736878664</v>
      </c>
      <c r="AB166" s="4">
        <f t="shared" si="56"/>
        <v>0.31069144075540667</v>
      </c>
      <c r="AC166" s="5">
        <f t="shared" si="61"/>
        <v>0.15179367368710409</v>
      </c>
      <c r="AD166" s="4"/>
      <c r="AE166" s="4"/>
      <c r="AF166" s="4"/>
      <c r="AG166" s="4"/>
      <c r="AI166" s="6">
        <v>44054</v>
      </c>
      <c r="AJ166" s="1">
        <v>22517903</v>
      </c>
      <c r="AK166" s="1">
        <v>5099272</v>
      </c>
      <c r="AL166" s="1">
        <v>69612863</v>
      </c>
      <c r="AM166" s="1">
        <v>4.4159054470000001</v>
      </c>
      <c r="AN166" s="1">
        <v>7.3251864E-2</v>
      </c>
      <c r="AO166" s="1">
        <v>13.65152967</v>
      </c>
    </row>
    <row r="167" spans="1:41" ht="16.2" x14ac:dyDescent="0.3">
      <c r="A167" s="4" t="s">
        <v>0</v>
      </c>
      <c r="B167" s="7">
        <v>44055</v>
      </c>
      <c r="C167" s="1">
        <v>5198138</v>
      </c>
      <c r="D167" s="1">
        <f t="shared" si="57"/>
        <v>56055</v>
      </c>
      <c r="E167" s="1">
        <v>166169</v>
      </c>
      <c r="F167" s="1">
        <v>1753760</v>
      </c>
      <c r="G167" s="4">
        <f t="shared" si="42"/>
        <v>3278209</v>
      </c>
      <c r="H167" s="4">
        <f t="shared" si="58"/>
        <v>15752</v>
      </c>
      <c r="I167" s="1">
        <v>2988</v>
      </c>
      <c r="J167" s="4">
        <f t="shared" si="62"/>
        <v>0.18969019807008633</v>
      </c>
      <c r="K167" s="4">
        <f t="shared" si="43"/>
        <v>2.0618752522253496</v>
      </c>
      <c r="L167" s="4">
        <f t="shared" si="44"/>
        <v>2.2448352607307109</v>
      </c>
      <c r="M167" s="4">
        <f t="shared" si="45"/>
        <v>3.1967023576519128E-2</v>
      </c>
      <c r="N167" s="4">
        <f t="shared" si="46"/>
        <v>8.6549554697074732E-2</v>
      </c>
      <c r="O167" s="1">
        <v>332865687</v>
      </c>
      <c r="P167" s="4">
        <f t="shared" si="47"/>
        <v>9.8484437658484161E-3</v>
      </c>
      <c r="Q167" s="4">
        <f t="shared" si="48"/>
        <v>1.0478556346791181E-2</v>
      </c>
      <c r="R167" s="4">
        <f t="shared" si="59"/>
        <v>8.5676969942534209E-2</v>
      </c>
      <c r="S167" s="4">
        <f t="shared" si="49"/>
        <v>0.89399602994482619</v>
      </c>
      <c r="T167" s="4">
        <f t="shared" si="50"/>
        <v>0.2082209672269755</v>
      </c>
      <c r="U167" s="4">
        <f t="shared" si="51"/>
        <v>1.4872926230498249</v>
      </c>
      <c r="V167" s="4">
        <v>0.2082209672269755</v>
      </c>
      <c r="W167" s="4">
        <f t="shared" si="52"/>
        <v>1.4872926230498249</v>
      </c>
      <c r="X167" s="3">
        <f t="shared" si="60"/>
        <v>1503</v>
      </c>
      <c r="Y167" s="1">
        <f t="shared" si="53"/>
        <v>3.1575712537676714E-2</v>
      </c>
      <c r="Z167" s="1">
        <f t="shared" si="54"/>
        <v>2.9340094123699662E-2</v>
      </c>
      <c r="AA167" s="4">
        <f t="shared" si="55"/>
        <v>0.16181138670125392</v>
      </c>
      <c r="AB167" s="4">
        <f t="shared" si="56"/>
        <v>0.45781297593664333</v>
      </c>
      <c r="AC167" s="5">
        <f t="shared" si="61"/>
        <v>6.5792084030266901E-2</v>
      </c>
      <c r="AD167" s="4"/>
      <c r="AE167" s="4"/>
      <c r="AF167" s="4"/>
      <c r="AG167" s="4"/>
      <c r="AI167" s="6">
        <v>44055</v>
      </c>
      <c r="AJ167" s="1">
        <v>22753455</v>
      </c>
      <c r="AK167" s="1">
        <v>5155458</v>
      </c>
      <c r="AL167" s="1">
        <v>70426659</v>
      </c>
      <c r="AM167" s="1">
        <v>4.413469182</v>
      </c>
      <c r="AN167" s="1">
        <v>7.3203217000000001E-2</v>
      </c>
      <c r="AO167" s="1">
        <v>13.660601829999999</v>
      </c>
    </row>
    <row r="168" spans="1:41" ht="16.2" x14ac:dyDescent="0.3">
      <c r="A168" s="4" t="s">
        <v>0</v>
      </c>
      <c r="B168" s="7">
        <v>44056</v>
      </c>
      <c r="C168" s="1">
        <v>5249452</v>
      </c>
      <c r="D168" s="1">
        <f t="shared" si="57"/>
        <v>51314</v>
      </c>
      <c r="E168" s="1">
        <v>167231</v>
      </c>
      <c r="F168" s="1">
        <v>1774648</v>
      </c>
      <c r="G168" s="4">
        <f t="shared" si="42"/>
        <v>3307573</v>
      </c>
      <c r="H168" s="4">
        <f t="shared" si="58"/>
        <v>29364</v>
      </c>
      <c r="I168" s="1">
        <v>2651</v>
      </c>
      <c r="J168" s="4">
        <f t="shared" si="62"/>
        <v>9.0280615719929166E-2</v>
      </c>
      <c r="K168" s="4">
        <f t="shared" si="43"/>
        <v>2.0553584446603934</v>
      </c>
      <c r="L168" s="4">
        <f t="shared" si="44"/>
        <v>2.2367688524078111</v>
      </c>
      <c r="M168" s="4">
        <f t="shared" si="45"/>
        <v>3.1856849057768317E-2</v>
      </c>
      <c r="N168" s="4">
        <f t="shared" si="46"/>
        <v>8.6118136093958478E-2</v>
      </c>
      <c r="O168" s="1">
        <v>332865687</v>
      </c>
      <c r="P168" s="4">
        <f t="shared" si="47"/>
        <v>9.9366595271804022E-3</v>
      </c>
      <c r="Q168" s="4">
        <f t="shared" si="48"/>
        <v>1.0844833640062159E-2</v>
      </c>
      <c r="R168" s="4">
        <f t="shared" si="59"/>
        <v>8.7055752069752981E-2</v>
      </c>
      <c r="S168" s="4">
        <f t="shared" si="49"/>
        <v>0.89216275476300444</v>
      </c>
      <c r="T168" s="4">
        <f t="shared" si="50"/>
        <v>0.14056176543352969</v>
      </c>
      <c r="U168" s="4">
        <f t="shared" si="51"/>
        <v>1.0040126102394977</v>
      </c>
      <c r="V168" s="4">
        <v>0.14056176543352969</v>
      </c>
      <c r="W168" s="4">
        <f t="shared" si="52"/>
        <v>1.0040126102394977</v>
      </c>
      <c r="X168" s="3">
        <f t="shared" si="60"/>
        <v>1062</v>
      </c>
      <c r="Y168" s="1">
        <f t="shared" si="53"/>
        <v>2.1315518596546408E-2</v>
      </c>
      <c r="Z168" s="1">
        <f t="shared" si="54"/>
        <v>1.9056214408882419E-2</v>
      </c>
      <c r="AA168" s="4">
        <f t="shared" si="55"/>
        <v>0.16061400113805679</v>
      </c>
      <c r="AB168" s="4">
        <f t="shared" si="56"/>
        <v>0.32348461772768811</v>
      </c>
      <c r="AC168" s="5">
        <f t="shared" si="61"/>
        <v>5.4371237970457953E-2</v>
      </c>
      <c r="AD168" s="4"/>
      <c r="AE168" s="4"/>
      <c r="AF168" s="4"/>
      <c r="AG168" s="4"/>
      <c r="AI168" s="6">
        <v>44056</v>
      </c>
      <c r="AJ168" s="1">
        <v>23010089</v>
      </c>
      <c r="AK168" s="1">
        <v>5207221</v>
      </c>
      <c r="AL168" s="1">
        <v>71381071</v>
      </c>
      <c r="AM168" s="1">
        <v>4.41888082</v>
      </c>
      <c r="AN168" s="1">
        <v>7.2949606E-2</v>
      </c>
      <c r="AO168" s="1">
        <v>13.70809324</v>
      </c>
    </row>
    <row r="169" spans="1:41" ht="16.2" x14ac:dyDescent="0.3">
      <c r="A169" s="4" t="s">
        <v>0</v>
      </c>
      <c r="B169" s="7">
        <v>44057</v>
      </c>
      <c r="C169" s="1">
        <v>5314792</v>
      </c>
      <c r="D169" s="1">
        <f t="shared" si="57"/>
        <v>65340</v>
      </c>
      <c r="E169" s="1">
        <v>168571</v>
      </c>
      <c r="F169" s="1">
        <v>1796326</v>
      </c>
      <c r="G169" s="4">
        <f t="shared" si="42"/>
        <v>3349895</v>
      </c>
      <c r="H169" s="4">
        <f t="shared" si="58"/>
        <v>42322</v>
      </c>
      <c r="I169" s="1">
        <v>2143</v>
      </c>
      <c r="J169" s="4">
        <f t="shared" si="62"/>
        <v>5.0635603232361423E-2</v>
      </c>
      <c r="K169" s="4">
        <f t="shared" si="43"/>
        <v>2.0556172749495043</v>
      </c>
      <c r="L169" s="4">
        <f t="shared" si="44"/>
        <v>2.2363519929788582</v>
      </c>
      <c r="M169" s="4">
        <f t="shared" si="45"/>
        <v>3.1717327790062151E-2</v>
      </c>
      <c r="N169" s="4">
        <f t="shared" si="46"/>
        <v>8.5791265394572852E-2</v>
      </c>
      <c r="O169" s="1">
        <v>332865687</v>
      </c>
      <c r="P169" s="4">
        <f t="shared" si="47"/>
        <v>1.0063803902983849E-2</v>
      </c>
      <c r="Q169" s="4">
        <f t="shared" si="48"/>
        <v>1.0572653502217456E-2</v>
      </c>
      <c r="R169" s="4">
        <f t="shared" si="59"/>
        <v>8.8446884403558232E-2</v>
      </c>
      <c r="S169" s="4">
        <f t="shared" si="49"/>
        <v>0.89091665819124044</v>
      </c>
      <c r="T169" s="4">
        <f t="shared" si="50"/>
        <v>0.1738293933779293</v>
      </c>
      <c r="U169" s="4">
        <f t="shared" si="51"/>
        <v>1.2416385241280663</v>
      </c>
      <c r="V169" s="4">
        <v>0.1738293933779293</v>
      </c>
      <c r="W169" s="4">
        <f t="shared" si="52"/>
        <v>1.2416385241280663</v>
      </c>
      <c r="X169" s="3">
        <f t="shared" si="60"/>
        <v>1340</v>
      </c>
      <c r="Y169" s="1">
        <f t="shared" si="53"/>
        <v>2.6360395060104853E-2</v>
      </c>
      <c r="Z169" s="1">
        <f t="shared" si="54"/>
        <v>2.4112737026780639E-2</v>
      </c>
      <c r="AA169" s="4">
        <f t="shared" si="55"/>
        <v>0.15909767273830966</v>
      </c>
      <c r="AB169" s="4">
        <f t="shared" si="56"/>
        <v>0.40816326530612246</v>
      </c>
      <c r="AC169" s="5">
        <f t="shared" si="61"/>
        <v>4.9816550444814214E-2</v>
      </c>
      <c r="AD169" s="4"/>
      <c r="AE169" s="4"/>
      <c r="AF169" s="4"/>
      <c r="AG169" s="4"/>
      <c r="AI169" s="6">
        <v>44057</v>
      </c>
      <c r="AJ169" s="1">
        <v>23319226</v>
      </c>
      <c r="AK169" s="1">
        <v>5264322</v>
      </c>
      <c r="AL169" s="1">
        <v>72371796</v>
      </c>
      <c r="AM169" s="1">
        <v>4.4296731850000004</v>
      </c>
      <c r="AN169" s="1">
        <v>7.2739966000000003E-2</v>
      </c>
      <c r="AO169" s="1">
        <v>13.74760055</v>
      </c>
    </row>
    <row r="170" spans="1:41" ht="16.2" x14ac:dyDescent="0.3">
      <c r="A170" s="4" t="s">
        <v>0</v>
      </c>
      <c r="B170" s="7">
        <v>44058</v>
      </c>
      <c r="C170" s="1">
        <v>5361710</v>
      </c>
      <c r="D170" s="1">
        <f t="shared" si="57"/>
        <v>46918</v>
      </c>
      <c r="E170" s="1">
        <v>169575</v>
      </c>
      <c r="F170" s="1">
        <v>1818527</v>
      </c>
      <c r="G170" s="4">
        <f t="shared" si="42"/>
        <v>3373608</v>
      </c>
      <c r="H170" s="4">
        <f t="shared" si="58"/>
        <v>23713</v>
      </c>
      <c r="I170" s="1">
        <v>1881</v>
      </c>
      <c r="J170" s="4">
        <f t="shared" si="62"/>
        <v>7.9323577784337698E-2</v>
      </c>
      <c r="K170" s="4">
        <f t="shared" si="43"/>
        <v>2.0446747918967367</v>
      </c>
      <c r="L170" s="4">
        <f t="shared" si="44"/>
        <v>2.2233129701493421</v>
      </c>
      <c r="M170" s="4">
        <f t="shared" si="45"/>
        <v>3.1627036896810908E-2</v>
      </c>
      <c r="N170" s="4">
        <f t="shared" si="46"/>
        <v>8.5294919475962502E-2</v>
      </c>
      <c r="O170" s="1">
        <v>332865687</v>
      </c>
      <c r="P170" s="4">
        <f t="shared" si="47"/>
        <v>1.0135042846876554E-2</v>
      </c>
      <c r="Q170" s="4">
        <f t="shared" si="48"/>
        <v>1.0651038185432272E-2</v>
      </c>
      <c r="R170" s="4">
        <f t="shared" si="59"/>
        <v>8.9855816949975964E-2</v>
      </c>
      <c r="S170" s="4">
        <f t="shared" si="49"/>
        <v>0.88935810201771526</v>
      </c>
      <c r="T170" s="4">
        <f t="shared" si="50"/>
        <v>0.12493940855872962</v>
      </c>
      <c r="U170" s="4">
        <f t="shared" si="51"/>
        <v>0.89242434684806859</v>
      </c>
      <c r="V170" s="4">
        <v>0.12493940855872962</v>
      </c>
      <c r="W170" s="4">
        <f t="shared" si="52"/>
        <v>0.89242434684806859</v>
      </c>
      <c r="X170" s="3">
        <f t="shared" si="60"/>
        <v>1004</v>
      </c>
      <c r="Y170" s="1">
        <f t="shared" si="53"/>
        <v>1.8946462989855431E-2</v>
      </c>
      <c r="Z170" s="1">
        <f t="shared" si="54"/>
        <v>1.6681689810545297E-2</v>
      </c>
      <c r="AA170" s="4">
        <f t="shared" si="55"/>
        <v>0.15811638402207084</v>
      </c>
      <c r="AB170" s="4">
        <f t="shared" si="56"/>
        <v>0.30581784952787083</v>
      </c>
      <c r="AC170" s="5">
        <f t="shared" si="61"/>
        <v>5.311241924719752E-2</v>
      </c>
      <c r="AD170" s="4"/>
      <c r="AE170" s="4"/>
      <c r="AF170" s="4"/>
      <c r="AG170" s="4"/>
      <c r="AI170" s="6">
        <v>44058</v>
      </c>
      <c r="AJ170" s="1">
        <v>23568460</v>
      </c>
      <c r="AK170" s="1">
        <v>5320368</v>
      </c>
      <c r="AL170" s="1">
        <v>73264876</v>
      </c>
      <c r="AM170" s="1">
        <v>4.4298552280000001</v>
      </c>
      <c r="AN170" s="1">
        <v>7.2618263000000002E-2</v>
      </c>
      <c r="AO170" s="1">
        <v>13.77064068</v>
      </c>
    </row>
    <row r="171" spans="1:41" ht="16.2" x14ac:dyDescent="0.3">
      <c r="A171" s="4" t="s">
        <v>0</v>
      </c>
      <c r="B171" s="7">
        <v>44059</v>
      </c>
      <c r="C171" s="1">
        <v>5400905</v>
      </c>
      <c r="D171" s="1">
        <f t="shared" si="57"/>
        <v>39195</v>
      </c>
      <c r="E171" s="1">
        <v>170184</v>
      </c>
      <c r="F171" s="1">
        <v>1833067</v>
      </c>
      <c r="G171" s="4">
        <f t="shared" si="42"/>
        <v>3397654</v>
      </c>
      <c r="H171" s="4">
        <f t="shared" si="58"/>
        <v>24046</v>
      </c>
      <c r="I171" s="1">
        <v>685</v>
      </c>
      <c r="J171" s="4">
        <f t="shared" si="62"/>
        <v>2.8487066455959411E-2</v>
      </c>
      <c r="K171" s="4">
        <f t="shared" si="43"/>
        <v>2.0422379637662065</v>
      </c>
      <c r="L171" s="4">
        <f t="shared" si="44"/>
        <v>2.2199210879416884</v>
      </c>
      <c r="M171" s="4">
        <f t="shared" si="45"/>
        <v>3.1510274666930821E-2</v>
      </c>
      <c r="N171" s="4">
        <f t="shared" si="46"/>
        <v>8.4953907423483133E-2</v>
      </c>
      <c r="O171" s="1">
        <v>332865687</v>
      </c>
      <c r="P171" s="4">
        <f t="shared" si="47"/>
        <v>1.0207282194274353E-2</v>
      </c>
      <c r="Q171" s="4">
        <f t="shared" si="48"/>
        <v>1.0286056996230527E-2</v>
      </c>
      <c r="R171" s="4">
        <f t="shared" si="59"/>
        <v>9.1274722948538681E-2</v>
      </c>
      <c r="S171" s="4">
        <f t="shared" si="49"/>
        <v>0.88823193786095644</v>
      </c>
      <c r="T171" s="4">
        <f t="shared" si="50"/>
        <v>0.17782653733955653</v>
      </c>
      <c r="U171" s="4">
        <f t="shared" si="51"/>
        <v>1.2701895524254037</v>
      </c>
      <c r="V171" s="4">
        <v>0.17782653733955653</v>
      </c>
      <c r="W171" s="4">
        <f t="shared" si="52"/>
        <v>1.2701895524254037</v>
      </c>
      <c r="X171" s="3">
        <f t="shared" si="60"/>
        <v>609</v>
      </c>
      <c r="Y171" s="1">
        <f t="shared" si="53"/>
        <v>2.6966542800099118E-2</v>
      </c>
      <c r="Z171" s="1">
        <f t="shared" si="54"/>
        <v>2.4720284065684141E-2</v>
      </c>
      <c r="AA171" s="4">
        <f t="shared" si="55"/>
        <v>0.15684740268255318</v>
      </c>
      <c r="AB171" s="4">
        <f t="shared" si="56"/>
        <v>0.18550106609808104</v>
      </c>
      <c r="AC171" s="5">
        <f t="shared" si="61"/>
        <v>4.727197654164355E-2</v>
      </c>
      <c r="AD171" s="4"/>
      <c r="AE171" s="4"/>
      <c r="AF171" s="4"/>
      <c r="AG171" s="4"/>
      <c r="AI171" s="6">
        <v>44059</v>
      </c>
      <c r="AJ171" s="1">
        <v>23826651</v>
      </c>
      <c r="AK171" s="1">
        <v>5362871</v>
      </c>
      <c r="AL171" s="1">
        <v>74050076</v>
      </c>
      <c r="AM171" s="1">
        <v>4.4428909440000002</v>
      </c>
      <c r="AN171" s="1">
        <v>7.2422220999999995E-2</v>
      </c>
      <c r="AO171" s="1">
        <v>13.807916690000001</v>
      </c>
    </row>
    <row r="172" spans="1:41" ht="16.2" x14ac:dyDescent="0.3">
      <c r="A172" s="4" t="s">
        <v>0</v>
      </c>
      <c r="B172" s="7">
        <v>44060</v>
      </c>
      <c r="C172" s="1">
        <v>5437580</v>
      </c>
      <c r="D172" s="1">
        <f t="shared" si="57"/>
        <v>36675</v>
      </c>
      <c r="E172" s="1">
        <v>170675</v>
      </c>
      <c r="F172" s="1">
        <v>1865580</v>
      </c>
      <c r="G172" s="4">
        <f t="shared" si="42"/>
        <v>3401325</v>
      </c>
      <c r="H172" s="4">
        <f t="shared" si="58"/>
        <v>3671</v>
      </c>
      <c r="I172" s="1">
        <v>1274</v>
      </c>
      <c r="J172" s="4">
        <f t="shared" si="62"/>
        <v>0.34704440207028059</v>
      </c>
      <c r="K172" s="4">
        <f t="shared" si="43"/>
        <v>2.0091369729244932</v>
      </c>
      <c r="L172" s="4">
        <f t="shared" si="44"/>
        <v>2.1813398736466501</v>
      </c>
      <c r="M172" s="4">
        <f t="shared" si="45"/>
        <v>3.1388043946020107E-2</v>
      </c>
      <c r="N172" s="4">
        <f t="shared" si="46"/>
        <v>8.3818087616727766E-2</v>
      </c>
      <c r="O172" s="1">
        <v>332865687</v>
      </c>
      <c r="P172" s="4">
        <f t="shared" si="47"/>
        <v>1.0218310666548217E-2</v>
      </c>
      <c r="Q172" s="4">
        <f t="shared" si="48"/>
        <v>1.0458261588769377E-2</v>
      </c>
      <c r="R172" s="4">
        <f t="shared" si="59"/>
        <v>9.2703742455737093E-2</v>
      </c>
      <c r="S172" s="4">
        <f t="shared" si="49"/>
        <v>0.8866196852889453</v>
      </c>
      <c r="T172" s="4">
        <f t="shared" si="50"/>
        <v>0.18423678460618317</v>
      </c>
      <c r="U172" s="4">
        <f t="shared" si="51"/>
        <v>1.3159770329013083</v>
      </c>
      <c r="V172" s="4">
        <v>0.18423678460618317</v>
      </c>
      <c r="W172" s="4">
        <f t="shared" si="52"/>
        <v>1.3159770329013083</v>
      </c>
      <c r="X172" s="3">
        <f t="shared" si="60"/>
        <v>491</v>
      </c>
      <c r="Y172" s="1">
        <f t="shared" si="53"/>
        <v>2.7938626100268364E-2</v>
      </c>
      <c r="Z172" s="1">
        <f t="shared" si="54"/>
        <v>2.5694611431139557E-2</v>
      </c>
      <c r="AA172" s="4">
        <f t="shared" si="55"/>
        <v>0.15551898934109176</v>
      </c>
      <c r="AB172" s="4">
        <f t="shared" si="56"/>
        <v>0.14955833079500458</v>
      </c>
      <c r="AC172" s="5">
        <f t="shared" si="61"/>
        <v>8.3870000648203005E-2</v>
      </c>
      <c r="AD172" s="4"/>
      <c r="AE172" s="4"/>
      <c r="AF172" s="4"/>
      <c r="AG172" s="4"/>
      <c r="AI172" s="6">
        <v>44060</v>
      </c>
      <c r="AJ172" s="1">
        <v>24013625</v>
      </c>
      <c r="AK172" s="1">
        <v>5400622</v>
      </c>
      <c r="AL172" s="1">
        <v>74752658</v>
      </c>
      <c r="AM172" s="1">
        <v>4.4464554270000001</v>
      </c>
      <c r="AN172" s="1">
        <v>7.2246555000000004E-2</v>
      </c>
      <c r="AO172" s="1">
        <v>13.841490479999999</v>
      </c>
    </row>
    <row r="173" spans="1:41" ht="16.2" x14ac:dyDescent="0.3">
      <c r="A173" s="4" t="s">
        <v>0</v>
      </c>
      <c r="B173" s="7">
        <v>44061</v>
      </c>
      <c r="C173" s="1">
        <v>5482614</v>
      </c>
      <c r="D173" s="1">
        <f t="shared" si="57"/>
        <v>45034</v>
      </c>
      <c r="E173" s="1">
        <v>171948</v>
      </c>
      <c r="F173" s="1">
        <v>1898159</v>
      </c>
      <c r="G173" s="4">
        <f t="shared" si="42"/>
        <v>3412507</v>
      </c>
      <c r="H173" s="4">
        <f t="shared" si="58"/>
        <v>11182</v>
      </c>
      <c r="I173" s="1">
        <v>2227</v>
      </c>
      <c r="J173" s="4">
        <f t="shared" si="62"/>
        <v>0.19915936326238598</v>
      </c>
      <c r="K173" s="4">
        <f t="shared" si="43"/>
        <v>1.9819047341466289</v>
      </c>
      <c r="L173" s="4">
        <f t="shared" si="44"/>
        <v>2.1500343361649357</v>
      </c>
      <c r="M173" s="4">
        <f t="shared" si="45"/>
        <v>3.1362412163249136E-2</v>
      </c>
      <c r="N173" s="4">
        <f t="shared" si="46"/>
        <v>8.3062373104385426E-2</v>
      </c>
      <c r="O173" s="1">
        <v>332865687</v>
      </c>
      <c r="P173" s="4">
        <f t="shared" si="47"/>
        <v>1.0251903795659179E-2</v>
      </c>
      <c r="Q173" s="4">
        <f t="shared" si="48"/>
        <v>1.0663245168227352E-2</v>
      </c>
      <c r="R173" s="4">
        <f t="shared" si="59"/>
        <v>9.4134305949053837E-2</v>
      </c>
      <c r="S173" s="4">
        <f t="shared" si="49"/>
        <v>0.88495054508705961</v>
      </c>
      <c r="T173" s="4">
        <f t="shared" si="50"/>
        <v>0.17466864777343299</v>
      </c>
      <c r="U173" s="4">
        <f t="shared" si="51"/>
        <v>1.2476331983816642</v>
      </c>
      <c r="V173" s="4">
        <v>0.17466864777343299</v>
      </c>
      <c r="W173" s="4">
        <f t="shared" si="52"/>
        <v>1.2476331983816642</v>
      </c>
      <c r="X173" s="3">
        <f t="shared" si="60"/>
        <v>1273</v>
      </c>
      <c r="Y173" s="1">
        <f t="shared" si="53"/>
        <v>2.6487663970106212E-2</v>
      </c>
      <c r="Z173" s="1">
        <f t="shared" si="54"/>
        <v>2.4240299738499293E-2</v>
      </c>
      <c r="AA173" s="4">
        <f t="shared" si="55"/>
        <v>0.15524042105690999</v>
      </c>
      <c r="AB173" s="4">
        <f t="shared" si="56"/>
        <v>0.38775510204081631</v>
      </c>
      <c r="AC173" s="5">
        <f t="shared" si="61"/>
        <v>6.6879965856339013E-2</v>
      </c>
      <c r="AD173" s="4"/>
      <c r="AE173" s="4"/>
      <c r="AF173" s="4"/>
      <c r="AG173" s="4"/>
      <c r="AI173" s="6">
        <v>44061</v>
      </c>
      <c r="AJ173" s="1">
        <v>24219442</v>
      </c>
      <c r="AK173" s="1">
        <v>5440692</v>
      </c>
      <c r="AL173" s="1">
        <v>75524652</v>
      </c>
      <c r="AM173" s="1">
        <v>4.4515370470000004</v>
      </c>
      <c r="AN173" s="1">
        <v>7.2038623999999996E-2</v>
      </c>
      <c r="AO173" s="1">
        <v>13.881442290000001</v>
      </c>
    </row>
    <row r="174" spans="1:41" ht="16.2" x14ac:dyDescent="0.3">
      <c r="A174" s="4" t="s">
        <v>0</v>
      </c>
      <c r="B174" s="7">
        <v>44062</v>
      </c>
      <c r="C174" s="1">
        <v>5529973</v>
      </c>
      <c r="D174" s="1">
        <f t="shared" si="57"/>
        <v>47359</v>
      </c>
      <c r="E174" s="1">
        <v>173248</v>
      </c>
      <c r="F174" s="1">
        <v>1925049</v>
      </c>
      <c r="G174" s="4">
        <f t="shared" si="42"/>
        <v>3431676</v>
      </c>
      <c r="H174" s="4">
        <f t="shared" si="58"/>
        <v>19169</v>
      </c>
      <c r="I174" s="1">
        <v>1996</v>
      </c>
      <c r="J174" s="4">
        <f t="shared" si="62"/>
        <v>0.10412645417079659</v>
      </c>
      <c r="K174" s="4">
        <f t="shared" si="43"/>
        <v>1.965547480968711</v>
      </c>
      <c r="L174" s="4">
        <f t="shared" si="44"/>
        <v>2.1311681709799584</v>
      </c>
      <c r="M174" s="4">
        <f t="shared" si="45"/>
        <v>3.1328905222502895E-2</v>
      </c>
      <c r="N174" s="4">
        <f t="shared" si="46"/>
        <v>8.256600471715872E-2</v>
      </c>
      <c r="O174" s="1">
        <v>332865687</v>
      </c>
      <c r="P174" s="4">
        <f t="shared" si="47"/>
        <v>1.0309491587818723E-2</v>
      </c>
      <c r="Q174" s="4">
        <f t="shared" si="48"/>
        <v>1.0755059549632365E-2</v>
      </c>
      <c r="R174" s="4">
        <f t="shared" si="59"/>
        <v>9.5569572480446119E-2</v>
      </c>
      <c r="S174" s="4">
        <f t="shared" si="49"/>
        <v>0.88336587638210284</v>
      </c>
      <c r="T174" s="4">
        <f t="shared" si="50"/>
        <v>0.19310521501331196</v>
      </c>
      <c r="U174" s="4">
        <f t="shared" si="51"/>
        <v>1.3793229643807996</v>
      </c>
      <c r="V174" s="4">
        <v>0.19310521501331196</v>
      </c>
      <c r="W174" s="4">
        <f t="shared" si="52"/>
        <v>1.3793229643807996</v>
      </c>
      <c r="X174" s="3">
        <f t="shared" si="60"/>
        <v>1300</v>
      </c>
      <c r="Y174" s="1">
        <f t="shared" si="53"/>
        <v>2.9283481101785292E-2</v>
      </c>
      <c r="Z174" s="1">
        <f t="shared" si="54"/>
        <v>2.7042571045628756E-2</v>
      </c>
      <c r="AA174" s="4">
        <f t="shared" si="55"/>
        <v>0.15487626492016124</v>
      </c>
      <c r="AB174" s="4">
        <f t="shared" si="56"/>
        <v>0.39597928723728298</v>
      </c>
      <c r="AC174" s="5">
        <f t="shared" si="61"/>
        <v>5.5961941660966817E-2</v>
      </c>
      <c r="AD174" s="4"/>
      <c r="AE174" s="4"/>
      <c r="AF174" s="4"/>
      <c r="AG174" s="4"/>
      <c r="AI174" s="6">
        <v>44062</v>
      </c>
      <c r="AJ174" s="1">
        <v>24462674</v>
      </c>
      <c r="AK174" s="1">
        <v>5485765</v>
      </c>
      <c r="AL174" s="1">
        <v>76356767</v>
      </c>
      <c r="AM174" s="1">
        <v>4.459300389</v>
      </c>
      <c r="AN174" s="1">
        <v>7.1843861999999994E-2</v>
      </c>
      <c r="AO174" s="1">
        <v>13.919073640000001</v>
      </c>
    </row>
    <row r="175" spans="1:41" ht="16.2" x14ac:dyDescent="0.3">
      <c r="A175" s="4" t="s">
        <v>0</v>
      </c>
      <c r="B175" s="7">
        <v>44063</v>
      </c>
      <c r="C175" s="1">
        <v>5573816</v>
      </c>
      <c r="D175" s="1">
        <f t="shared" si="57"/>
        <v>43843</v>
      </c>
      <c r="E175" s="1">
        <v>174341</v>
      </c>
      <c r="F175" s="1">
        <v>1947035</v>
      </c>
      <c r="G175" s="4">
        <f t="shared" si="42"/>
        <v>3452440</v>
      </c>
      <c r="H175" s="4">
        <f t="shared" si="58"/>
        <v>20764</v>
      </c>
      <c r="I175" s="1">
        <v>1975</v>
      </c>
      <c r="J175" s="4">
        <f t="shared" si="62"/>
        <v>9.5116547871315738E-2</v>
      </c>
      <c r="K175" s="4">
        <f t="shared" si="43"/>
        <v>1.955152943342132</v>
      </c>
      <c r="L175" s="4">
        <f t="shared" si="44"/>
        <v>2.1190530547052973</v>
      </c>
      <c r="M175" s="4">
        <f t="shared" si="45"/>
        <v>3.1278571090254864E-2</v>
      </c>
      <c r="N175" s="4">
        <f t="shared" si="46"/>
        <v>8.2182979349252561E-2</v>
      </c>
      <c r="O175" s="1">
        <v>332865687</v>
      </c>
      <c r="P175" s="4">
        <f t="shared" si="47"/>
        <v>1.0371871102472632E-2</v>
      </c>
      <c r="Q175" s="4">
        <f t="shared" si="48"/>
        <v>1.1007970654198776E-2</v>
      </c>
      <c r="R175" s="4">
        <f t="shared" si="59"/>
        <v>9.7012901302740734E-2</v>
      </c>
      <c r="S175" s="4">
        <f t="shared" si="49"/>
        <v>0.88160725694058784</v>
      </c>
      <c r="T175" s="4">
        <f t="shared" si="50"/>
        <v>0.15955427796446206</v>
      </c>
      <c r="U175" s="4">
        <f t="shared" si="51"/>
        <v>1.1396734140318718</v>
      </c>
      <c r="V175" s="4">
        <v>0.15955427796446206</v>
      </c>
      <c r="W175" s="4">
        <f t="shared" si="52"/>
        <v>1.1396734140318718</v>
      </c>
      <c r="X175" s="3">
        <f t="shared" si="60"/>
        <v>1093</v>
      </c>
      <c r="Y175" s="1">
        <f t="shared" si="53"/>
        <v>2.4195642169266274E-2</v>
      </c>
      <c r="Z175" s="1">
        <f t="shared" si="54"/>
        <v>2.1942986779424755E-2</v>
      </c>
      <c r="AA175" s="4">
        <f t="shared" si="55"/>
        <v>0.15432922950786082</v>
      </c>
      <c r="AB175" s="4">
        <f t="shared" si="56"/>
        <v>0.33292720073103871</v>
      </c>
      <c r="AC175" s="5">
        <f t="shared" si="61"/>
        <v>5.4926822606777261E-2</v>
      </c>
      <c r="AD175" s="4"/>
      <c r="AE175" s="4"/>
      <c r="AF175" s="4"/>
      <c r="AG175" s="4"/>
      <c r="AI175" s="6">
        <v>44063</v>
      </c>
      <c r="AJ175" s="1">
        <v>24671146</v>
      </c>
      <c r="AK175" s="1">
        <v>5529609</v>
      </c>
      <c r="AL175" s="1">
        <v>77220977</v>
      </c>
      <c r="AM175" s="1">
        <v>4.4616438519999999</v>
      </c>
      <c r="AN175" s="1">
        <v>7.1607602000000006E-2</v>
      </c>
      <c r="AO175" s="1">
        <v>13.96499771</v>
      </c>
    </row>
    <row r="176" spans="1:41" ht="16.2" x14ac:dyDescent="0.3">
      <c r="A176" s="4" t="s">
        <v>0</v>
      </c>
      <c r="B176" s="7">
        <v>44064</v>
      </c>
      <c r="C176" s="1">
        <v>5622563</v>
      </c>
      <c r="D176" s="1">
        <f t="shared" si="57"/>
        <v>48747</v>
      </c>
      <c r="E176" s="1">
        <v>175424</v>
      </c>
      <c r="F176" s="1">
        <v>1965056</v>
      </c>
      <c r="G176" s="4">
        <f t="shared" si="42"/>
        <v>3482083</v>
      </c>
      <c r="H176" s="4">
        <f t="shared" si="58"/>
        <v>29643</v>
      </c>
      <c r="I176" s="1">
        <v>1767</v>
      </c>
      <c r="J176" s="4">
        <f t="shared" si="62"/>
        <v>5.9609351280234792E-2</v>
      </c>
      <c r="K176" s="4">
        <f t="shared" si="43"/>
        <v>1.953420408438503</v>
      </c>
      <c r="L176" s="4">
        <f t="shared" si="44"/>
        <v>2.1167045992185947</v>
      </c>
      <c r="M176" s="4">
        <f t="shared" si="45"/>
        <v>3.1200006118206235E-2</v>
      </c>
      <c r="N176" s="4">
        <f t="shared" si="46"/>
        <v>8.1955449245029149E-2</v>
      </c>
      <c r="O176" s="1">
        <v>332865687</v>
      </c>
      <c r="P176" s="4">
        <f t="shared" si="47"/>
        <v>1.0460925039714292E-2</v>
      </c>
      <c r="Q176" s="4">
        <f t="shared" si="48"/>
        <v>1.0925805810506561E-2</v>
      </c>
      <c r="R176" s="4">
        <f t="shared" si="59"/>
        <v>9.8464963257086896E-2</v>
      </c>
      <c r="S176" s="4">
        <f t="shared" si="49"/>
        <v>0.88014830589269222</v>
      </c>
      <c r="T176" s="4">
        <f t="shared" si="50"/>
        <v>0.17279843385630531</v>
      </c>
      <c r="U176" s="4">
        <f t="shared" si="51"/>
        <v>1.2342745275450377</v>
      </c>
      <c r="V176" s="4">
        <v>0.17279843385630531</v>
      </c>
      <c r="W176" s="4">
        <f t="shared" si="52"/>
        <v>1.2342745275450377</v>
      </c>
      <c r="X176" s="3">
        <f t="shared" si="60"/>
        <v>1083</v>
      </c>
      <c r="Y176" s="1">
        <f t="shared" si="53"/>
        <v>2.6204054985777492E-2</v>
      </c>
      <c r="Z176" s="1">
        <f t="shared" si="54"/>
        <v>2.395603603962454E-2</v>
      </c>
      <c r="AA176" s="4">
        <f t="shared" si="55"/>
        <v>0.15347537904978181</v>
      </c>
      <c r="AB176" s="4">
        <f t="shared" si="56"/>
        <v>0.32988120621382883</v>
      </c>
      <c r="AC176" s="5">
        <f t="shared" si="61"/>
        <v>5.0847515394181697E-2</v>
      </c>
      <c r="AD176" s="4"/>
      <c r="AE176" s="4"/>
      <c r="AF176" s="4"/>
      <c r="AG176" s="4"/>
      <c r="AI176" s="6">
        <v>44064</v>
      </c>
      <c r="AJ176" s="1">
        <v>24922745</v>
      </c>
      <c r="AK176" s="1">
        <v>5576065</v>
      </c>
      <c r="AL176" s="1">
        <v>78136411</v>
      </c>
      <c r="AM176" s="1">
        <v>4.469593701</v>
      </c>
      <c r="AN176" s="1">
        <v>7.1363208999999997E-2</v>
      </c>
      <c r="AO176" s="1">
        <v>14.01282284</v>
      </c>
    </row>
    <row r="177" spans="1:41" ht="16.2" x14ac:dyDescent="0.3">
      <c r="A177" s="4" t="s">
        <v>0</v>
      </c>
      <c r="B177" s="7">
        <v>44065</v>
      </c>
      <c r="C177" s="1">
        <v>5665630</v>
      </c>
      <c r="D177" s="1">
        <f t="shared" si="57"/>
        <v>43067</v>
      </c>
      <c r="E177" s="1">
        <v>176399</v>
      </c>
      <c r="F177" s="1">
        <v>1985484</v>
      </c>
      <c r="G177" s="4">
        <f t="shared" si="42"/>
        <v>3503747</v>
      </c>
      <c r="H177" s="4">
        <f t="shared" si="58"/>
        <v>21664</v>
      </c>
      <c r="I177" s="1">
        <v>1598</v>
      </c>
      <c r="J177" s="4">
        <f t="shared" si="62"/>
        <v>7.37629246676514E-2</v>
      </c>
      <c r="K177" s="4">
        <f t="shared" si="43"/>
        <v>1.9452252771566632</v>
      </c>
      <c r="L177" s="4">
        <f t="shared" si="44"/>
        <v>2.1070454930040934</v>
      </c>
      <c r="M177" s="4">
        <f t="shared" si="45"/>
        <v>3.1134931155052482E-2</v>
      </c>
      <c r="N177" s="4">
        <f t="shared" si="46"/>
        <v>8.1595072443790898E-2</v>
      </c>
      <c r="O177" s="1">
        <v>332865687</v>
      </c>
      <c r="P177" s="4">
        <f t="shared" si="47"/>
        <v>1.052600834762521E-2</v>
      </c>
      <c r="Q177" s="4">
        <f t="shared" si="48"/>
        <v>1.0987176767358241E-2</v>
      </c>
      <c r="R177" s="4">
        <f t="shared" si="59"/>
        <v>9.9929492762646899E-2</v>
      </c>
      <c r="S177" s="4">
        <f t="shared" si="49"/>
        <v>0.8785573221223697</v>
      </c>
      <c r="T177" s="4">
        <f t="shared" si="50"/>
        <v>0.1540000258455459</v>
      </c>
      <c r="U177" s="4">
        <f t="shared" si="51"/>
        <v>1.1000001846110421</v>
      </c>
      <c r="V177" s="4">
        <v>0.1540000258455459</v>
      </c>
      <c r="W177" s="4">
        <f t="shared" si="52"/>
        <v>1.1000001846110421</v>
      </c>
      <c r="X177" s="3">
        <f t="shared" si="60"/>
        <v>975</v>
      </c>
      <c r="Y177" s="1">
        <f t="shared" si="53"/>
        <v>2.3353366434001332E-2</v>
      </c>
      <c r="Z177" s="1">
        <f t="shared" si="54"/>
        <v>2.1098766641104473E-2</v>
      </c>
      <c r="AA177" s="4">
        <f t="shared" si="55"/>
        <v>0.1527681390973013</v>
      </c>
      <c r="AB177" s="4">
        <f t="shared" si="56"/>
        <v>0.29698446542796225</v>
      </c>
      <c r="AC177" s="5">
        <f t="shared" si="61"/>
        <v>5.2473573758299127E-2</v>
      </c>
      <c r="AD177" s="4"/>
      <c r="AE177" s="4"/>
      <c r="AF177" s="4"/>
      <c r="AG177" s="4"/>
      <c r="AI177" s="6">
        <v>44065</v>
      </c>
      <c r="AJ177" s="1">
        <v>25152471</v>
      </c>
      <c r="AK177" s="1">
        <v>5622119</v>
      </c>
      <c r="AL177" s="1">
        <v>79044593</v>
      </c>
      <c r="AM177" s="1">
        <v>4.4738418019999999</v>
      </c>
      <c r="AN177" s="1">
        <v>7.1125914999999998E-2</v>
      </c>
      <c r="AO177" s="1">
        <v>14.059573090000001</v>
      </c>
    </row>
    <row r="178" spans="1:41" ht="16.2" x14ac:dyDescent="0.3">
      <c r="A178" s="4" t="s">
        <v>0</v>
      </c>
      <c r="B178" s="7">
        <v>44066</v>
      </c>
      <c r="C178" s="1">
        <v>5699894</v>
      </c>
      <c r="D178" s="1">
        <f t="shared" si="57"/>
        <v>34264</v>
      </c>
      <c r="E178" s="1">
        <v>176895</v>
      </c>
      <c r="F178" s="1">
        <v>1997761</v>
      </c>
      <c r="G178" s="4">
        <f t="shared" si="42"/>
        <v>3525238</v>
      </c>
      <c r="H178" s="4">
        <f t="shared" si="58"/>
        <v>21491</v>
      </c>
      <c r="I178" s="1">
        <v>698</v>
      </c>
      <c r="J178" s="4">
        <f t="shared" si="62"/>
        <v>3.2478712018984689E-2</v>
      </c>
      <c r="K178" s="4">
        <f t="shared" si="43"/>
        <v>1.9445237611522335</v>
      </c>
      <c r="L178" s="4">
        <f t="shared" si="44"/>
        <v>2.1057771141654986</v>
      </c>
      <c r="M178" s="4">
        <f t="shared" si="45"/>
        <v>3.1034787664472357E-2</v>
      </c>
      <c r="N178" s="4">
        <f t="shared" si="46"/>
        <v>8.1343899908767184E-2</v>
      </c>
      <c r="O178" s="1">
        <v>332865687</v>
      </c>
      <c r="P178" s="4">
        <f t="shared" si="47"/>
        <v>1.0590571926387835E-2</v>
      </c>
      <c r="Q178" s="4">
        <f t="shared" si="48"/>
        <v>1.0873118321745192E-2</v>
      </c>
      <c r="R178" s="4">
        <f t="shared" si="59"/>
        <v>0.10140313393131443</v>
      </c>
      <c r="S178" s="4">
        <f t="shared" si="49"/>
        <v>0.87713317582055261</v>
      </c>
      <c r="T178" s="4">
        <f t="shared" si="50"/>
        <v>0.15160837717123196</v>
      </c>
      <c r="U178" s="4">
        <f t="shared" si="51"/>
        <v>1.082916979794514</v>
      </c>
      <c r="V178" s="4">
        <v>0.15160837717123196</v>
      </c>
      <c r="W178" s="4">
        <f t="shared" si="52"/>
        <v>1.082916979794514</v>
      </c>
      <c r="X178" s="3">
        <f t="shared" si="60"/>
        <v>496</v>
      </c>
      <c r="Y178" s="1">
        <f t="shared" si="53"/>
        <v>2.2990684365826457E-2</v>
      </c>
      <c r="Z178" s="1">
        <f t="shared" si="54"/>
        <v>2.0735247317275721E-2</v>
      </c>
      <c r="AA178" s="4">
        <f t="shared" si="55"/>
        <v>0.15167977155797924</v>
      </c>
      <c r="AB178" s="4">
        <f t="shared" si="56"/>
        <v>0.15108132805360949</v>
      </c>
      <c r="AC178" s="5">
        <f t="shared" si="61"/>
        <v>4.7730563816862685E-2</v>
      </c>
      <c r="AD178" s="4"/>
      <c r="AE178" s="4"/>
      <c r="AF178" s="4"/>
      <c r="AG178" s="4"/>
      <c r="AI178" s="6">
        <v>44066</v>
      </c>
      <c r="AJ178" s="1">
        <v>25280953</v>
      </c>
      <c r="AK178" s="1">
        <v>5660019</v>
      </c>
      <c r="AL178" s="1">
        <v>79770311</v>
      </c>
      <c r="AM178" s="1">
        <v>4.4665844760000004</v>
      </c>
      <c r="AN178" s="1">
        <v>7.0953954E-2</v>
      </c>
      <c r="AO178" s="1">
        <v>14.09364721</v>
      </c>
    </row>
    <row r="179" spans="1:41" ht="16.2" x14ac:dyDescent="0.3">
      <c r="A179" s="4" t="s">
        <v>0</v>
      </c>
      <c r="B179" s="7">
        <v>44067</v>
      </c>
      <c r="C179" s="1">
        <v>5736548</v>
      </c>
      <c r="D179" s="1">
        <f t="shared" si="57"/>
        <v>36654</v>
      </c>
      <c r="E179" s="1">
        <v>177369</v>
      </c>
      <c r="F179" s="1">
        <v>2020774</v>
      </c>
      <c r="G179" s="4">
        <f t="shared" si="42"/>
        <v>3538405</v>
      </c>
      <c r="H179" s="4">
        <f t="shared" si="58"/>
        <v>13167</v>
      </c>
      <c r="I179" s="1">
        <v>1075</v>
      </c>
      <c r="J179" s="4">
        <f t="shared" si="62"/>
        <v>8.1643502696134282E-2</v>
      </c>
      <c r="K179" s="4">
        <f t="shared" si="43"/>
        <v>1.9293607628724447</v>
      </c>
      <c r="L179" s="4">
        <f t="shared" si="44"/>
        <v>2.0879558538395835</v>
      </c>
      <c r="M179" s="4">
        <f t="shared" si="45"/>
        <v>3.0919117211256664E-2</v>
      </c>
      <c r="N179" s="4">
        <f t="shared" si="46"/>
        <v>8.0690382745799524E-2</v>
      </c>
      <c r="O179" s="1">
        <v>332865687</v>
      </c>
      <c r="P179" s="4">
        <f t="shared" si="47"/>
        <v>1.0630128421737864E-2</v>
      </c>
      <c r="Q179" s="4">
        <f t="shared" si="48"/>
        <v>1.0759223820421687E-2</v>
      </c>
      <c r="R179" s="4">
        <f t="shared" si="59"/>
        <v>0.10288581400100873</v>
      </c>
      <c r="S179" s="4">
        <f t="shared" si="49"/>
        <v>0.87572483375683174</v>
      </c>
      <c r="T179" s="4">
        <f t="shared" si="50"/>
        <v>0.18079240450778708</v>
      </c>
      <c r="U179" s="4">
        <f t="shared" si="51"/>
        <v>1.2913743179127648</v>
      </c>
      <c r="V179" s="4">
        <v>0.18079240450778708</v>
      </c>
      <c r="W179" s="4">
        <f t="shared" si="52"/>
        <v>1.2913743179127648</v>
      </c>
      <c r="X179" s="3">
        <f t="shared" si="60"/>
        <v>474</v>
      </c>
      <c r="Y179" s="1">
        <f t="shared" si="53"/>
        <v>2.7416302353021074E-2</v>
      </c>
      <c r="Z179" s="1">
        <f t="shared" si="54"/>
        <v>2.5171081893617771E-2</v>
      </c>
      <c r="AA179" s="4">
        <f t="shared" si="55"/>
        <v>0.15042265573537966</v>
      </c>
      <c r="AB179" s="4">
        <f t="shared" si="56"/>
        <v>0.14438014011574779</v>
      </c>
      <c r="AC179" s="5">
        <f t="shared" si="61"/>
        <v>5.3378947932476752E-2</v>
      </c>
      <c r="AD179" s="4"/>
      <c r="AE179" s="4"/>
      <c r="AF179" s="4"/>
      <c r="AG179" s="4"/>
      <c r="AI179" s="6">
        <v>44067</v>
      </c>
      <c r="AJ179" s="1">
        <v>25500592</v>
      </c>
      <c r="AK179" s="1">
        <v>5694562</v>
      </c>
      <c r="AL179" s="1">
        <v>80485262</v>
      </c>
      <c r="AM179" s="1">
        <v>4.4780602969999999</v>
      </c>
      <c r="AN179" s="1">
        <v>7.0752854000000004E-2</v>
      </c>
      <c r="AO179" s="1">
        <v>14.133705450000001</v>
      </c>
    </row>
    <row r="180" spans="1:41" ht="16.2" x14ac:dyDescent="0.3">
      <c r="A180" s="4" t="s">
        <v>0</v>
      </c>
      <c r="B180" s="7">
        <v>44068</v>
      </c>
      <c r="C180" s="1">
        <v>5776716</v>
      </c>
      <c r="D180" s="1">
        <f t="shared" si="57"/>
        <v>40168</v>
      </c>
      <c r="E180" s="1">
        <v>178596</v>
      </c>
      <c r="F180" s="1">
        <v>2053699</v>
      </c>
      <c r="G180" s="4">
        <f t="shared" si="42"/>
        <v>3544421</v>
      </c>
      <c r="H180" s="4">
        <f t="shared" si="58"/>
        <v>6016</v>
      </c>
      <c r="I180" s="1">
        <v>1954</v>
      </c>
      <c r="J180" s="4">
        <f t="shared" si="62"/>
        <v>0.32480053191489361</v>
      </c>
      <c r="K180" s="4">
        <f t="shared" si="43"/>
        <v>1.9025722474191054</v>
      </c>
      <c r="L180" s="4">
        <f t="shared" si="44"/>
        <v>2.0574475824139253</v>
      </c>
      <c r="M180" s="4">
        <f t="shared" si="45"/>
        <v>3.0916527660352352E-2</v>
      </c>
      <c r="N180" s="4">
        <f t="shared" si="46"/>
        <v>8.0005554821383371E-2</v>
      </c>
      <c r="O180" s="1">
        <v>332865687</v>
      </c>
      <c r="P180" s="4">
        <f t="shared" si="47"/>
        <v>1.0648201777553599E-2</v>
      </c>
      <c r="Q180" s="4">
        <f t="shared" si="48"/>
        <v>1.0935941172658545E-2</v>
      </c>
      <c r="R180" s="4">
        <f t="shared" si="59"/>
        <v>0.10437403198005203</v>
      </c>
      <c r="S180" s="4">
        <f t="shared" si="49"/>
        <v>0.87404182506973593</v>
      </c>
      <c r="T180" s="4">
        <f t="shared" si="50"/>
        <v>0.20079072463152348</v>
      </c>
      <c r="U180" s="4">
        <f t="shared" si="51"/>
        <v>1.4342194616537389</v>
      </c>
      <c r="V180" s="4">
        <v>0.20079072463152348</v>
      </c>
      <c r="W180" s="4">
        <f t="shared" si="52"/>
        <v>1.4342194616537389</v>
      </c>
      <c r="X180" s="3">
        <f t="shared" si="60"/>
        <v>1227</v>
      </c>
      <c r="Y180" s="1">
        <f t="shared" si="53"/>
        <v>3.0448951830511967E-2</v>
      </c>
      <c r="Z180" s="1">
        <f t="shared" si="54"/>
        <v>2.8210732276706337E-2</v>
      </c>
      <c r="AA180" s="4">
        <f t="shared" si="55"/>
        <v>0.15039451228712009</v>
      </c>
      <c r="AB180" s="4">
        <f t="shared" si="56"/>
        <v>0.37374352726165094</v>
      </c>
      <c r="AC180" s="5">
        <f t="shared" si="61"/>
        <v>8.1314474200820705E-2</v>
      </c>
      <c r="AD180" s="4"/>
      <c r="AE180" s="4"/>
      <c r="AF180" s="4"/>
      <c r="AG180" s="4"/>
      <c r="AI180" s="6">
        <v>44068</v>
      </c>
      <c r="AJ180" s="1">
        <v>25725096</v>
      </c>
      <c r="AK180" s="1">
        <v>5731401</v>
      </c>
      <c r="AL180" s="1">
        <v>81229134</v>
      </c>
      <c r="AM180" s="1">
        <v>4.4884481120000004</v>
      </c>
      <c r="AN180" s="1">
        <v>7.055844E-2</v>
      </c>
      <c r="AO180" s="1">
        <v>14.17264889</v>
      </c>
    </row>
    <row r="181" spans="1:41" ht="16.2" x14ac:dyDescent="0.3">
      <c r="A181" s="4" t="s">
        <v>0</v>
      </c>
      <c r="B181" s="7">
        <v>44069</v>
      </c>
      <c r="C181" s="1">
        <v>5822075</v>
      </c>
      <c r="D181" s="1">
        <f t="shared" si="57"/>
        <v>45359</v>
      </c>
      <c r="E181" s="1">
        <v>179780</v>
      </c>
      <c r="F181" s="1">
        <v>2084465</v>
      </c>
      <c r="G181" s="4">
        <f t="shared" si="42"/>
        <v>3557830</v>
      </c>
      <c r="H181" s="4">
        <f t="shared" si="58"/>
        <v>13409</v>
      </c>
      <c r="I181" s="1">
        <v>1819</v>
      </c>
      <c r="J181" s="4">
        <f t="shared" si="62"/>
        <v>0.13565515698411515</v>
      </c>
      <c r="K181" s="4">
        <f t="shared" si="43"/>
        <v>1.8820744488117382</v>
      </c>
      <c r="L181" s="4">
        <f t="shared" si="44"/>
        <v>2.033975003941721</v>
      </c>
      <c r="M181" s="4">
        <f t="shared" si="45"/>
        <v>3.0879025089851984E-2</v>
      </c>
      <c r="N181" s="4">
        <f t="shared" si="46"/>
        <v>7.9399534944319186E-2</v>
      </c>
      <c r="O181" s="1">
        <v>332865687</v>
      </c>
      <c r="P181" s="4">
        <f t="shared" si="47"/>
        <v>1.0688485292868291E-2</v>
      </c>
      <c r="Q181" s="4">
        <f t="shared" si="48"/>
        <v>1.1273663404920779E-2</v>
      </c>
      <c r="R181" s="4">
        <f t="shared" si="59"/>
        <v>0.10586478022890954</v>
      </c>
      <c r="S181" s="4">
        <f t="shared" si="49"/>
        <v>0.87217307107330144</v>
      </c>
      <c r="T181" s="4">
        <f t="shared" si="50"/>
        <v>0.18204032717073762</v>
      </c>
      <c r="U181" s="4">
        <f t="shared" si="51"/>
        <v>1.3002880512195543</v>
      </c>
      <c r="V181" s="4">
        <v>0.18204032717073762</v>
      </c>
      <c r="W181" s="4">
        <f t="shared" si="52"/>
        <v>1.3002880512195543</v>
      </c>
      <c r="X181" s="3">
        <f t="shared" si="60"/>
        <v>1184</v>
      </c>
      <c r="Y181" s="1">
        <f t="shared" si="53"/>
        <v>2.760554384872321E-2</v>
      </c>
      <c r="Z181" s="1">
        <f t="shared" si="54"/>
        <v>2.5360760255451784E-2</v>
      </c>
      <c r="AA181" s="4">
        <f t="shared" si="55"/>
        <v>0.14998693132367166</v>
      </c>
      <c r="AB181" s="4">
        <f t="shared" si="56"/>
        <v>0.36064575083764849</v>
      </c>
      <c r="AC181" s="5">
        <f t="shared" si="61"/>
        <v>5.9584172564503123E-2</v>
      </c>
      <c r="AD181" s="4"/>
      <c r="AE181" s="4"/>
      <c r="AF181" s="4"/>
      <c r="AG181" s="4"/>
      <c r="AI181" s="6">
        <v>44069</v>
      </c>
      <c r="AJ181" s="1">
        <v>25941680</v>
      </c>
      <c r="AK181" s="1">
        <v>5775732</v>
      </c>
      <c r="AL181" s="1">
        <v>82001802</v>
      </c>
      <c r="AM181" s="1">
        <v>4.4914964890000002</v>
      </c>
      <c r="AN181" s="1">
        <v>7.0434207999999998E-2</v>
      </c>
      <c r="AO181" s="1">
        <v>14.19764664</v>
      </c>
    </row>
    <row r="182" spans="1:41" ht="16.2" x14ac:dyDescent="0.3">
      <c r="A182" s="4" t="s">
        <v>0</v>
      </c>
      <c r="B182" s="7">
        <v>44070</v>
      </c>
      <c r="C182" s="1">
        <v>5867305</v>
      </c>
      <c r="D182" s="1">
        <f t="shared" si="57"/>
        <v>45230</v>
      </c>
      <c r="E182" s="1">
        <v>180879</v>
      </c>
      <c r="F182" s="1">
        <v>2101326</v>
      </c>
      <c r="G182" s="4">
        <f t="shared" si="42"/>
        <v>3585100</v>
      </c>
      <c r="H182" s="4">
        <f t="shared" si="58"/>
        <v>27270</v>
      </c>
      <c r="I182" s="1">
        <v>1659</v>
      </c>
      <c r="J182" s="4">
        <f t="shared" si="62"/>
        <v>6.0836083608360833E-2</v>
      </c>
      <c r="K182" s="4">
        <f t="shared" si="43"/>
        <v>1.8810082602237661</v>
      </c>
      <c r="L182" s="4">
        <f t="shared" si="44"/>
        <v>2.0325393780452568</v>
      </c>
      <c r="M182" s="4">
        <f t="shared" si="45"/>
        <v>3.0828293398758033E-2</v>
      </c>
      <c r="N182" s="4">
        <f t="shared" si="46"/>
        <v>7.9256245604579778E-2</v>
      </c>
      <c r="O182" s="1">
        <v>332865687</v>
      </c>
      <c r="P182" s="4">
        <f t="shared" si="47"/>
        <v>1.0770410228555639E-2</v>
      </c>
      <c r="Q182" s="4">
        <f t="shared" si="48"/>
        <v>1.13923685123741E-2</v>
      </c>
      <c r="R182" s="4">
        <f t="shared" si="59"/>
        <v>0.10736116816991109</v>
      </c>
      <c r="S182" s="4">
        <f t="shared" si="49"/>
        <v>0.8704760530891591</v>
      </c>
      <c r="T182" s="4">
        <f t="shared" si="50"/>
        <v>0.15780460106748787</v>
      </c>
      <c r="U182" s="4">
        <f t="shared" si="51"/>
        <v>1.1271757219106275</v>
      </c>
      <c r="V182" s="4">
        <v>0.15780460106748787</v>
      </c>
      <c r="W182" s="4">
        <f t="shared" si="52"/>
        <v>1.1271757219106275</v>
      </c>
      <c r="X182" s="3">
        <f t="shared" si="60"/>
        <v>1099</v>
      </c>
      <c r="Y182" s="1">
        <f t="shared" si="53"/>
        <v>2.3930312046808205E-2</v>
      </c>
      <c r="Z182" s="1">
        <f t="shared" si="54"/>
        <v>2.1677044139379889E-2</v>
      </c>
      <c r="AA182" s="4">
        <f t="shared" si="55"/>
        <v>0.14943557520974238</v>
      </c>
      <c r="AB182" s="4">
        <f t="shared" si="56"/>
        <v>0.3347547974413646</v>
      </c>
      <c r="AC182" s="5">
        <f t="shared" si="61"/>
        <v>5.0988450711933753E-2</v>
      </c>
      <c r="AD182" s="4"/>
      <c r="AE182" s="4"/>
      <c r="AF182" s="4"/>
      <c r="AG182" s="4"/>
      <c r="AI182" s="6">
        <v>44070</v>
      </c>
      <c r="AJ182" s="1">
        <v>26185279</v>
      </c>
      <c r="AK182" s="1">
        <v>5819843</v>
      </c>
      <c r="AL182" s="1">
        <v>82859379</v>
      </c>
      <c r="AM182" s="1">
        <v>4.4993102049999996</v>
      </c>
      <c r="AN182" s="1">
        <v>7.0237589000000003E-2</v>
      </c>
      <c r="AO182" s="1">
        <v>14.237390769999999</v>
      </c>
    </row>
    <row r="183" spans="1:41" ht="16.2" x14ac:dyDescent="0.3">
      <c r="A183" s="4" t="s">
        <v>0</v>
      </c>
      <c r="B183" s="7">
        <v>44071</v>
      </c>
      <c r="C183" s="1">
        <v>5914288</v>
      </c>
      <c r="D183" s="1">
        <f t="shared" si="57"/>
        <v>46983</v>
      </c>
      <c r="E183" s="1">
        <v>181837</v>
      </c>
      <c r="F183" s="1">
        <v>2118367</v>
      </c>
      <c r="G183" s="4">
        <f t="shared" si="42"/>
        <v>3614084</v>
      </c>
      <c r="H183" s="4">
        <f t="shared" si="58"/>
        <v>28984</v>
      </c>
      <c r="I183" s="1">
        <v>1627</v>
      </c>
      <c r="J183" s="4">
        <f t="shared" si="62"/>
        <v>5.6134418989787466E-2</v>
      </c>
      <c r="K183" s="4">
        <f t="shared" si="43"/>
        <v>1.8804701855514607</v>
      </c>
      <c r="L183" s="4">
        <f t="shared" si="44"/>
        <v>2.0315617482956325</v>
      </c>
      <c r="M183" s="4">
        <f t="shared" si="45"/>
        <v>3.0745374591159579E-2</v>
      </c>
      <c r="N183" s="4">
        <f t="shared" si="46"/>
        <v>7.9052553599593775E-2</v>
      </c>
      <c r="O183" s="1">
        <v>332865687</v>
      </c>
      <c r="P183" s="4">
        <f t="shared" si="47"/>
        <v>1.0857484388290223E-2</v>
      </c>
      <c r="Q183" s="4">
        <f t="shared" si="48"/>
        <v>1.1276915681952776E-2</v>
      </c>
      <c r="R183" s="4">
        <f t="shared" si="59"/>
        <v>0.10886902560190888</v>
      </c>
      <c r="S183" s="4">
        <f t="shared" si="49"/>
        <v>0.86899657432784805</v>
      </c>
      <c r="T183" s="4">
        <f t="shared" si="50"/>
        <v>0.17597244998873818</v>
      </c>
      <c r="U183" s="4">
        <f t="shared" si="51"/>
        <v>1.2569460713481297</v>
      </c>
      <c r="V183" s="4">
        <v>0.17597244998873818</v>
      </c>
      <c r="W183" s="4">
        <f t="shared" si="52"/>
        <v>1.2569460713481297</v>
      </c>
      <c r="X183" s="3">
        <f t="shared" si="60"/>
        <v>958</v>
      </c>
      <c r="Y183" s="1">
        <f t="shared" si="53"/>
        <v>2.6685379332323247E-2</v>
      </c>
      <c r="Z183" s="1">
        <f t="shared" si="54"/>
        <v>2.4438471528864837E-2</v>
      </c>
      <c r="AA183" s="4">
        <f t="shared" si="55"/>
        <v>0.14853440691546127</v>
      </c>
      <c r="AB183" s="4">
        <f t="shared" si="56"/>
        <v>0.29180627474870546</v>
      </c>
      <c r="AC183" s="5">
        <f t="shared" si="61"/>
        <v>5.0448291639094714E-2</v>
      </c>
      <c r="AD183" s="4"/>
      <c r="AE183" s="4"/>
      <c r="AF183" s="4"/>
      <c r="AG183" s="4"/>
      <c r="AI183" s="6">
        <v>44071</v>
      </c>
      <c r="AJ183" s="1">
        <v>26409914</v>
      </c>
      <c r="AK183" s="1">
        <v>5865958</v>
      </c>
      <c r="AL183" s="1">
        <v>83797844</v>
      </c>
      <c r="AM183" s="1">
        <v>4.502233736</v>
      </c>
      <c r="AN183" s="1">
        <v>7.0001300000000002E-2</v>
      </c>
      <c r="AO183" s="1">
        <v>14.285449030000001</v>
      </c>
    </row>
    <row r="184" spans="1:41" ht="16.2" x14ac:dyDescent="0.3">
      <c r="A184" s="4" t="s">
        <v>0</v>
      </c>
      <c r="B184" s="7">
        <v>44072</v>
      </c>
      <c r="C184" s="1">
        <v>5956983</v>
      </c>
      <c r="D184" s="1">
        <f t="shared" si="57"/>
        <v>42695</v>
      </c>
      <c r="E184" s="1">
        <v>182739</v>
      </c>
      <c r="F184" s="1">
        <v>2140614</v>
      </c>
      <c r="G184" s="4">
        <f t="shared" si="42"/>
        <v>3633630</v>
      </c>
      <c r="H184" s="4">
        <f t="shared" si="58"/>
        <v>19546</v>
      </c>
      <c r="I184" s="1">
        <v>1284</v>
      </c>
      <c r="J184" s="4">
        <f t="shared" si="62"/>
        <v>6.5691190013301953E-2</v>
      </c>
      <c r="K184" s="4">
        <f t="shared" si="43"/>
        <v>1.8709076875177248</v>
      </c>
      <c r="L184" s="4">
        <f t="shared" si="44"/>
        <v>2.0204026135215236</v>
      </c>
      <c r="M184" s="4">
        <f t="shared" si="45"/>
        <v>3.0676434698571408E-2</v>
      </c>
      <c r="N184" s="4">
        <f t="shared" si="46"/>
        <v>7.8653136221658954E-2</v>
      </c>
      <c r="O184" s="1">
        <v>332865687</v>
      </c>
      <c r="P184" s="4">
        <f t="shared" si="47"/>
        <v>1.0916204769402981E-2</v>
      </c>
      <c r="Q184" s="4">
        <f t="shared" si="48"/>
        <v>1.1358468095013608E-2</v>
      </c>
      <c r="R184" s="4">
        <f t="shared" si="59"/>
        <v>0.11038907341626951</v>
      </c>
      <c r="S184" s="4">
        <f t="shared" si="49"/>
        <v>0.86733625371931389</v>
      </c>
      <c r="T184" s="4">
        <f t="shared" si="50"/>
        <v>0.13704003021454764</v>
      </c>
      <c r="U184" s="4">
        <f t="shared" si="51"/>
        <v>0.97885735867534018</v>
      </c>
      <c r="V184" s="4">
        <v>0.13704003021454764</v>
      </c>
      <c r="W184" s="4">
        <f t="shared" si="52"/>
        <v>0.97885735867534018</v>
      </c>
      <c r="X184" s="3">
        <f t="shared" si="60"/>
        <v>902</v>
      </c>
      <c r="Y184" s="1">
        <f t="shared" si="53"/>
        <v>2.0781464315705555E-2</v>
      </c>
      <c r="Z184" s="1">
        <f t="shared" si="54"/>
        <v>1.8520927257697679E-2</v>
      </c>
      <c r="AA184" s="4">
        <f t="shared" si="55"/>
        <v>0.14778516259790597</v>
      </c>
      <c r="AB184" s="4">
        <f t="shared" si="56"/>
        <v>0.27474870545233021</v>
      </c>
      <c r="AC184" s="5">
        <f t="shared" si="61"/>
        <v>5.1546238216356732E-2</v>
      </c>
      <c r="AD184" s="4"/>
      <c r="AE184" s="4"/>
      <c r="AF184" s="4"/>
      <c r="AG184" s="4"/>
      <c r="AI184" s="6">
        <v>44072</v>
      </c>
      <c r="AJ184" s="1">
        <v>26667080</v>
      </c>
      <c r="AK184" s="1">
        <v>5909953</v>
      </c>
      <c r="AL184" s="1">
        <v>84744931</v>
      </c>
      <c r="AM184" s="1">
        <v>4.5122321620000001</v>
      </c>
      <c r="AN184" s="1">
        <v>6.9738129999999995E-2</v>
      </c>
      <c r="AO184" s="1">
        <v>14.33935786</v>
      </c>
    </row>
    <row r="185" spans="1:41" ht="16.2" x14ac:dyDescent="0.3">
      <c r="A185" s="4" t="s">
        <v>0</v>
      </c>
      <c r="B185" s="7">
        <v>44073</v>
      </c>
      <c r="C185" s="1">
        <v>5991383</v>
      </c>
      <c r="D185" s="1">
        <f t="shared" si="57"/>
        <v>34400</v>
      </c>
      <c r="E185" s="1">
        <v>183204</v>
      </c>
      <c r="F185" s="1">
        <v>2153939</v>
      </c>
      <c r="G185" s="4">
        <f t="shared" si="42"/>
        <v>3654240</v>
      </c>
      <c r="H185" s="4">
        <f t="shared" si="58"/>
        <v>20610</v>
      </c>
      <c r="I185" s="1">
        <v>662</v>
      </c>
      <c r="J185" s="4">
        <f t="shared" si="62"/>
        <v>3.2120329936923826E-2</v>
      </c>
      <c r="K185" s="4">
        <f t="shared" si="43"/>
        <v>1.8693318134065056</v>
      </c>
      <c r="L185" s="4">
        <f t="shared" si="44"/>
        <v>2.0181830029711572</v>
      </c>
      <c r="M185" s="4">
        <f t="shared" si="45"/>
        <v>3.057791498223365E-2</v>
      </c>
      <c r="N185" s="4">
        <f t="shared" si="46"/>
        <v>7.8388014768458761E-2</v>
      </c>
      <c r="O185" s="1">
        <v>332865687</v>
      </c>
      <c r="P185" s="4">
        <f t="shared" si="47"/>
        <v>1.0978121634988468E-2</v>
      </c>
      <c r="Q185" s="4">
        <f t="shared" si="48"/>
        <v>1.1065780329074813E-2</v>
      </c>
      <c r="R185" s="4">
        <f t="shared" si="59"/>
        <v>0.11191734208398593</v>
      </c>
      <c r="S185" s="4">
        <f t="shared" si="49"/>
        <v>0.86603875595195079</v>
      </c>
      <c r="T185" s="4">
        <f t="shared" si="50"/>
        <v>0.20658359540106311</v>
      </c>
      <c r="U185" s="4">
        <f t="shared" si="51"/>
        <v>1.4755971100075935</v>
      </c>
      <c r="V185" s="4">
        <v>0.20658359540106311</v>
      </c>
      <c r="W185" s="4">
        <f t="shared" si="52"/>
        <v>1.4755971100075935</v>
      </c>
      <c r="X185" s="3">
        <f t="shared" si="60"/>
        <v>465</v>
      </c>
      <c r="Y185" s="1">
        <f t="shared" si="53"/>
        <v>3.1327412941431237E-2</v>
      </c>
      <c r="Z185" s="1">
        <f t="shared" si="54"/>
        <v>2.9091221325029653E-2</v>
      </c>
      <c r="AA185" s="4">
        <f t="shared" si="55"/>
        <v>0.14671444236812289</v>
      </c>
      <c r="AB185" s="4">
        <f t="shared" si="56"/>
        <v>0.14163874505025892</v>
      </c>
      <c r="AC185" s="5">
        <f t="shared" si="61"/>
        <v>4.7689390456176053E-2</v>
      </c>
      <c r="AD185" s="4"/>
      <c r="AE185" s="4"/>
      <c r="AF185" s="4"/>
      <c r="AG185" s="4"/>
      <c r="AI185" s="6">
        <v>44073</v>
      </c>
      <c r="AJ185" s="1">
        <v>26887882</v>
      </c>
      <c r="AK185" s="1">
        <v>5948719</v>
      </c>
      <c r="AL185" s="1">
        <v>85568281</v>
      </c>
      <c r="AM185" s="1">
        <v>4.5199448819999999</v>
      </c>
      <c r="AN185" s="1">
        <v>6.9520140999999994E-2</v>
      </c>
      <c r="AO185" s="1">
        <v>14.384320560000001</v>
      </c>
    </row>
    <row r="186" spans="1:41" ht="16.2" x14ac:dyDescent="0.3">
      <c r="A186" s="4" t="s">
        <v>0</v>
      </c>
      <c r="B186" s="7">
        <v>44074</v>
      </c>
      <c r="C186" s="11">
        <v>6026896</v>
      </c>
      <c r="D186" s="1">
        <f t="shared" si="57"/>
        <v>35513</v>
      </c>
      <c r="E186" s="11">
        <v>183746</v>
      </c>
      <c r="F186" s="11">
        <v>2184825</v>
      </c>
      <c r="G186" s="4">
        <f t="shared" si="42"/>
        <v>3658325</v>
      </c>
      <c r="H186" s="4">
        <f t="shared" si="58"/>
        <v>4085</v>
      </c>
      <c r="I186" s="1">
        <v>751</v>
      </c>
      <c r="J186" s="4">
        <f t="shared" si="62"/>
        <v>0.18384332925336597</v>
      </c>
      <c r="K186" s="4">
        <f t="shared" si="43"/>
        <v>1.8452714286970733</v>
      </c>
      <c r="L186" s="4">
        <f t="shared" si="44"/>
        <v>1.9905205545665345</v>
      </c>
      <c r="M186" s="4">
        <f t="shared" si="45"/>
        <v>3.0487667283457354E-2</v>
      </c>
      <c r="N186" s="4">
        <f t="shared" si="46"/>
        <v>7.7576732975283405E-2</v>
      </c>
      <c r="O186" s="1">
        <v>332865687</v>
      </c>
      <c r="P186" s="4">
        <f t="shared" si="47"/>
        <v>1.0990393852160557E-2</v>
      </c>
      <c r="Q186" s="4">
        <f t="shared" si="48"/>
        <v>1.148066023742139E-2</v>
      </c>
      <c r="R186" s="4">
        <f t="shared" si="59"/>
        <v>0.11345427911288432</v>
      </c>
      <c r="S186" s="4">
        <f t="shared" si="49"/>
        <v>0.86407466679753375</v>
      </c>
      <c r="T186" s="4">
        <f t="shared" si="50"/>
        <v>0.14936943724592286</v>
      </c>
      <c r="U186" s="4">
        <f t="shared" si="51"/>
        <v>1.0669245517565917</v>
      </c>
      <c r="V186" s="4">
        <v>0.14936943724592286</v>
      </c>
      <c r="W186" s="4">
        <f t="shared" si="52"/>
        <v>1.0669245517565917</v>
      </c>
      <c r="X186" s="3">
        <f t="shared" si="60"/>
        <v>542</v>
      </c>
      <c r="Y186" s="1">
        <f t="shared" si="53"/>
        <v>2.265115984813644E-2</v>
      </c>
      <c r="Z186" s="1">
        <f t="shared" si="54"/>
        <v>2.0394939003398876E-2</v>
      </c>
      <c r="AA186" s="4">
        <f t="shared" si="55"/>
        <v>0.14573362309292451</v>
      </c>
      <c r="AB186" s="4">
        <f t="shared" si="56"/>
        <v>0.16509290283277489</v>
      </c>
      <c r="AC186" s="5">
        <f t="shared" si="61"/>
        <v>6.5120356143387251E-2</v>
      </c>
      <c r="AD186" s="4"/>
      <c r="AE186" s="4"/>
      <c r="AF186" s="4"/>
      <c r="AG186" s="4"/>
      <c r="AI186" s="6">
        <v>44074</v>
      </c>
      <c r="AJ186" s="1">
        <v>27068610</v>
      </c>
      <c r="AK186" s="1">
        <v>5980439</v>
      </c>
      <c r="AL186" s="1">
        <v>86248930</v>
      </c>
      <c r="AM186" s="1">
        <v>4.5261911369999996</v>
      </c>
      <c r="AN186" s="1">
        <v>6.9339283000000002E-2</v>
      </c>
      <c r="AO186" s="1">
        <v>14.42183927</v>
      </c>
    </row>
    <row r="187" spans="1:41" ht="16.2" x14ac:dyDescent="0.3">
      <c r="A187" s="4" t="s">
        <v>0</v>
      </c>
      <c r="B187" s="7">
        <v>44075</v>
      </c>
      <c r="C187" s="1">
        <v>6068625</v>
      </c>
      <c r="D187" s="1">
        <f t="shared" si="57"/>
        <v>41729</v>
      </c>
      <c r="E187" s="1">
        <v>184790</v>
      </c>
      <c r="F187" s="1">
        <v>2202663</v>
      </c>
      <c r="G187" s="4">
        <f t="shared" si="42"/>
        <v>3681172</v>
      </c>
      <c r="H187" s="4">
        <f t="shared" si="58"/>
        <v>22847</v>
      </c>
      <c r="I187" s="1">
        <v>1839</v>
      </c>
      <c r="J187" s="4">
        <f t="shared" si="62"/>
        <v>8.0491968310937981E-2</v>
      </c>
      <c r="K187" s="4">
        <f t="shared" si="43"/>
        <v>1.8416596575524422</v>
      </c>
      <c r="L187" s="4">
        <f t="shared" si="44"/>
        <v>1.9862696417647308</v>
      </c>
      <c r="M187" s="4">
        <f t="shared" si="45"/>
        <v>3.045006076335249E-2</v>
      </c>
      <c r="N187" s="4">
        <f t="shared" si="46"/>
        <v>7.7400476574826807E-2</v>
      </c>
      <c r="O187" s="1">
        <v>332865687</v>
      </c>
      <c r="P187" s="4">
        <f t="shared" si="47"/>
        <v>1.1059031146097074E-2</v>
      </c>
      <c r="Q187" s="4">
        <f t="shared" si="48"/>
        <v>1.129185778767279E-2</v>
      </c>
      <c r="R187" s="4">
        <f t="shared" si="59"/>
        <v>0.11499293425218679</v>
      </c>
      <c r="S187" s="4">
        <f t="shared" si="49"/>
        <v>0.86265617681404327</v>
      </c>
      <c r="T187" s="4">
        <f t="shared" si="50"/>
        <v>0.16262235105028716</v>
      </c>
      <c r="U187" s="4">
        <f t="shared" si="51"/>
        <v>1.1615882217877653</v>
      </c>
      <c r="V187" s="4">
        <v>0.16262235105028716</v>
      </c>
      <c r="W187" s="4">
        <f t="shared" si="52"/>
        <v>1.1615882217877653</v>
      </c>
      <c r="X187" s="3">
        <f t="shared" si="60"/>
        <v>1044</v>
      </c>
      <c r="Y187" s="1">
        <f t="shared" si="53"/>
        <v>2.4660900760141009E-2</v>
      </c>
      <c r="Z187" s="1">
        <f t="shared" si="54"/>
        <v>2.2409319425015468E-2</v>
      </c>
      <c r="AA187" s="4">
        <f t="shared" si="55"/>
        <v>0.1453249123967835</v>
      </c>
      <c r="AB187" s="4">
        <f t="shared" si="56"/>
        <v>0.31800182759671031</v>
      </c>
      <c r="AC187" s="5">
        <f t="shared" si="61"/>
        <v>5.3246651863677476E-2</v>
      </c>
      <c r="AD187" s="4"/>
      <c r="AE187" s="4"/>
      <c r="AF187" s="4"/>
      <c r="AG187" s="4"/>
      <c r="AI187" s="6">
        <v>44075</v>
      </c>
      <c r="AJ187" s="1">
        <v>27247820</v>
      </c>
      <c r="AK187" s="1">
        <v>6022681</v>
      </c>
      <c r="AL187" s="1">
        <v>87045460</v>
      </c>
      <c r="AM187" s="1">
        <v>4.5242010989999999</v>
      </c>
      <c r="AN187" s="1">
        <v>6.9190064999999995E-2</v>
      </c>
      <c r="AO187" s="1">
        <v>14.452942139999999</v>
      </c>
    </row>
    <row r="188" spans="1:41" ht="16.2" x14ac:dyDescent="0.3">
      <c r="A188" s="4" t="s">
        <v>0</v>
      </c>
      <c r="B188" s="7">
        <v>44076</v>
      </c>
      <c r="C188" s="1">
        <v>6109630</v>
      </c>
      <c r="D188" s="1">
        <f t="shared" si="57"/>
        <v>41005</v>
      </c>
      <c r="E188" s="1">
        <v>185851</v>
      </c>
      <c r="F188" s="1">
        <v>2231757</v>
      </c>
      <c r="G188" s="4">
        <f t="shared" si="42"/>
        <v>3692022</v>
      </c>
      <c r="H188" s="4">
        <f t="shared" si="58"/>
        <v>10850</v>
      </c>
      <c r="I188" s="1">
        <v>1513</v>
      </c>
      <c r="J188" s="4">
        <f t="shared" si="62"/>
        <v>0.13944700460829493</v>
      </c>
      <c r="K188" s="4">
        <f t="shared" si="43"/>
        <v>1.8234757806282187</v>
      </c>
      <c r="L188" s="4">
        <f t="shared" si="44"/>
        <v>1.9655618281679095</v>
      </c>
      <c r="M188" s="4">
        <f t="shared" si="45"/>
        <v>3.0419354363521195E-2</v>
      </c>
      <c r="N188" s="4">
        <f t="shared" si="46"/>
        <v>7.6873918352354895E-2</v>
      </c>
      <c r="O188" s="1">
        <v>332865687</v>
      </c>
      <c r="P188" s="4">
        <f t="shared" si="47"/>
        <v>1.1091626875917674E-2</v>
      </c>
      <c r="Q188" s="4">
        <f t="shared" si="48"/>
        <v>1.1262437941995333E-2</v>
      </c>
      <c r="R188" s="4">
        <f t="shared" si="59"/>
        <v>0.11654119861264038</v>
      </c>
      <c r="S188" s="4">
        <f t="shared" si="49"/>
        <v>0.86110473656944664</v>
      </c>
      <c r="T188" s="4">
        <f t="shared" si="50"/>
        <v>0.22387680317916553</v>
      </c>
      <c r="U188" s="4">
        <f t="shared" si="51"/>
        <v>1.5991200227083251</v>
      </c>
      <c r="V188" s="4">
        <v>0.22387680317916553</v>
      </c>
      <c r="W188" s="4">
        <f t="shared" si="52"/>
        <v>1.5991200227083251</v>
      </c>
      <c r="X188" s="3">
        <f t="shared" si="60"/>
        <v>1061</v>
      </c>
      <c r="Y188" s="1">
        <f t="shared" si="53"/>
        <v>3.3949845086127063E-2</v>
      </c>
      <c r="Z188" s="1">
        <f t="shared" si="54"/>
        <v>3.1719707383973596E-2</v>
      </c>
      <c r="AA188" s="4">
        <f t="shared" si="55"/>
        <v>0.14499119276476122</v>
      </c>
      <c r="AB188" s="4">
        <f t="shared" si="56"/>
        <v>0.3231800182759671</v>
      </c>
      <c r="AC188" s="5">
        <f t="shared" si="61"/>
        <v>6.0019805699400221E-2</v>
      </c>
      <c r="AD188" s="4"/>
      <c r="AE188" s="4"/>
      <c r="AF188" s="4"/>
      <c r="AG188" s="4"/>
      <c r="AI188" s="6">
        <v>44076</v>
      </c>
      <c r="AJ188" s="1">
        <v>27458917</v>
      </c>
      <c r="AK188" s="1">
        <v>6053336</v>
      </c>
      <c r="AL188" s="1">
        <v>87841605</v>
      </c>
      <c r="AM188" s="1">
        <v>4.5361627039999997</v>
      </c>
      <c r="AN188" s="1">
        <v>6.8911947000000001E-2</v>
      </c>
      <c r="AO188" s="1">
        <v>14.511271969999999</v>
      </c>
    </row>
    <row r="189" spans="1:41" ht="16.2" x14ac:dyDescent="0.3">
      <c r="A189" s="4" t="s">
        <v>0</v>
      </c>
      <c r="B189" s="7">
        <v>44077</v>
      </c>
      <c r="C189" s="1">
        <v>6153822</v>
      </c>
      <c r="D189" s="1">
        <f t="shared" si="57"/>
        <v>44192</v>
      </c>
      <c r="E189" s="1">
        <v>186883</v>
      </c>
      <c r="F189" s="1">
        <v>2266957</v>
      </c>
      <c r="G189" s="4">
        <f t="shared" si="42"/>
        <v>3699982</v>
      </c>
      <c r="H189" s="4">
        <f t="shared" si="58"/>
        <v>7960</v>
      </c>
      <c r="I189" s="1">
        <v>1491</v>
      </c>
      <c r="J189" s="4">
        <f t="shared" si="62"/>
        <v>0.18731155778894473</v>
      </c>
      <c r="K189" s="4">
        <f t="shared" si="43"/>
        <v>1.7995935201492919</v>
      </c>
      <c r="L189" s="4">
        <f t="shared" si="44"/>
        <v>1.9383573173383088</v>
      </c>
      <c r="M189" s="4">
        <f t="shared" si="45"/>
        <v>3.0368606696781285E-2</v>
      </c>
      <c r="N189" s="4">
        <f t="shared" si="46"/>
        <v>7.6159407296319245E-2</v>
      </c>
      <c r="O189" s="1">
        <v>332865687</v>
      </c>
      <c r="P189" s="4">
        <f t="shared" si="47"/>
        <v>1.1115540425168546E-2</v>
      </c>
      <c r="Q189" s="4">
        <f t="shared" si="48"/>
        <v>1.1823955717181329E-2</v>
      </c>
      <c r="R189" s="4">
        <f t="shared" si="59"/>
        <v>0.11809402637526886</v>
      </c>
      <c r="S189" s="4">
        <f t="shared" si="49"/>
        <v>0.8589664774823812</v>
      </c>
      <c r="T189" s="4">
        <f t="shared" si="50"/>
        <v>0.16234972372901338</v>
      </c>
      <c r="U189" s="4">
        <f t="shared" si="51"/>
        <v>1.1596408837786669</v>
      </c>
      <c r="V189" s="4">
        <v>0.16234972372901338</v>
      </c>
      <c r="W189" s="4">
        <f t="shared" si="52"/>
        <v>1.1596408837786669</v>
      </c>
      <c r="X189" s="3">
        <f t="shared" si="60"/>
        <v>1032</v>
      </c>
      <c r="Y189" s="1">
        <f t="shared" si="53"/>
        <v>2.4619558132445526E-2</v>
      </c>
      <c r="Z189" s="1">
        <f t="shared" si="54"/>
        <v>2.2367881357396643E-2</v>
      </c>
      <c r="AA189" s="4">
        <f t="shared" si="55"/>
        <v>0.1444396630262221</v>
      </c>
      <c r="AB189" s="4">
        <f t="shared" si="56"/>
        <v>0.31434663417605846</v>
      </c>
      <c r="AC189" s="5">
        <f t="shared" si="61"/>
        <v>6.5518809725714541E-2</v>
      </c>
      <c r="AD189" s="4"/>
      <c r="AE189" s="4"/>
      <c r="AF189" s="4"/>
      <c r="AG189" s="4"/>
      <c r="AI189" s="6">
        <v>44077</v>
      </c>
      <c r="AJ189" s="1">
        <v>27685998</v>
      </c>
      <c r="AK189" s="1">
        <v>6097979</v>
      </c>
      <c r="AL189" s="1">
        <v>88751425</v>
      </c>
      <c r="AM189" s="1">
        <v>4.5401924149999999</v>
      </c>
      <c r="AN189" s="1">
        <v>6.8708518999999996E-2</v>
      </c>
      <c r="AO189" s="1">
        <v>14.55423592</v>
      </c>
    </row>
    <row r="190" spans="1:41" ht="16.2" x14ac:dyDescent="0.3">
      <c r="A190" s="4" t="s">
        <v>0</v>
      </c>
      <c r="B190" s="7">
        <v>44078</v>
      </c>
      <c r="C190" s="1">
        <v>6204282</v>
      </c>
      <c r="D190" s="1">
        <f t="shared" si="57"/>
        <v>50460</v>
      </c>
      <c r="E190" s="1">
        <v>187833</v>
      </c>
      <c r="F190" s="1">
        <v>2283454</v>
      </c>
      <c r="G190" s="4">
        <f t="shared" si="42"/>
        <v>3732995</v>
      </c>
      <c r="H190" s="4">
        <f t="shared" si="58"/>
        <v>33013</v>
      </c>
      <c r="I190" s="1">
        <v>1227</v>
      </c>
      <c r="J190" s="4">
        <f t="shared" si="62"/>
        <v>3.7167176566807014E-2</v>
      </c>
      <c r="K190" s="4">
        <f t="shared" si="43"/>
        <v>1.8018865847398531</v>
      </c>
      <c r="L190" s="4">
        <f t="shared" si="44"/>
        <v>1.9405609090583571</v>
      </c>
      <c r="M190" s="4">
        <f t="shared" si="45"/>
        <v>3.027473606132023E-2</v>
      </c>
      <c r="N190" s="4">
        <f t="shared" si="46"/>
        <v>7.6006145785576504E-2</v>
      </c>
      <c r="O190" s="1">
        <v>332865687</v>
      </c>
      <c r="P190" s="4">
        <f t="shared" si="47"/>
        <v>1.1214718566050335E-2</v>
      </c>
      <c r="Q190" s="4">
        <f t="shared" si="48"/>
        <v>1.1718697045686011E-2</v>
      </c>
      <c r="R190" s="4">
        <f t="shared" si="59"/>
        <v>0.11965020203479246</v>
      </c>
      <c r="S190" s="4">
        <f t="shared" si="49"/>
        <v>0.85741638235347106</v>
      </c>
      <c r="T190" s="4">
        <f t="shared" si="50"/>
        <v>0.16361392006302844</v>
      </c>
      <c r="U190" s="4">
        <f t="shared" si="51"/>
        <v>1.1686708575930602</v>
      </c>
      <c r="V190" s="4">
        <v>0.16361392006302844</v>
      </c>
      <c r="W190" s="4">
        <f t="shared" si="52"/>
        <v>1.1686708575930602</v>
      </c>
      <c r="X190" s="3">
        <f t="shared" si="60"/>
        <v>950</v>
      </c>
      <c r="Y190" s="1">
        <f t="shared" si="53"/>
        <v>2.4811267452432166E-2</v>
      </c>
      <c r="Z190" s="1">
        <f t="shared" si="54"/>
        <v>2.256003324051542E-2</v>
      </c>
      <c r="AA190" s="4">
        <f t="shared" si="55"/>
        <v>0.14341946938268615</v>
      </c>
      <c r="AB190" s="4">
        <f t="shared" si="56"/>
        <v>0.28936947913493755</v>
      </c>
      <c r="AC190" s="5">
        <f t="shared" si="61"/>
        <v>4.8269206376177959E-2</v>
      </c>
      <c r="AD190" s="4"/>
      <c r="AE190" s="4"/>
      <c r="AF190" s="4"/>
      <c r="AG190" s="4"/>
      <c r="AI190" s="6">
        <v>44078</v>
      </c>
      <c r="AJ190" s="1">
        <v>27942509</v>
      </c>
      <c r="AK190" s="1">
        <v>6149579</v>
      </c>
      <c r="AL190" s="1">
        <v>89840462</v>
      </c>
      <c r="AM190" s="1">
        <v>4.5438084459999999</v>
      </c>
      <c r="AN190" s="1">
        <v>6.8449993000000001E-2</v>
      </c>
      <c r="AO190" s="1">
        <v>14.609205279999999</v>
      </c>
    </row>
    <row r="191" spans="1:41" ht="16.2" x14ac:dyDescent="0.3">
      <c r="A191" s="4" t="s">
        <v>0</v>
      </c>
      <c r="B191" s="7">
        <v>44079</v>
      </c>
      <c r="C191" s="1">
        <v>6247283</v>
      </c>
      <c r="D191" s="1">
        <f t="shared" si="57"/>
        <v>43001</v>
      </c>
      <c r="E191" s="1">
        <v>188615</v>
      </c>
      <c r="F191" s="1">
        <v>2302187</v>
      </c>
      <c r="G191" s="4">
        <f t="shared" si="42"/>
        <v>3756481</v>
      </c>
      <c r="H191" s="4">
        <f t="shared" si="58"/>
        <v>23486</v>
      </c>
      <c r="I191" s="1">
        <v>1187</v>
      </c>
      <c r="J191" s="4">
        <f t="shared" si="62"/>
        <v>5.0540747679468617E-2</v>
      </c>
      <c r="K191" s="4">
        <f t="shared" si="43"/>
        <v>1.7981088654869581</v>
      </c>
      <c r="L191" s="4">
        <f t="shared" si="44"/>
        <v>1.9359536233929631</v>
      </c>
      <c r="M191" s="4">
        <f t="shared" si="45"/>
        <v>3.0191524859687003E-2</v>
      </c>
      <c r="N191" s="4">
        <f t="shared" si="46"/>
        <v>7.572460597028588E-2</v>
      </c>
      <c r="O191" s="1">
        <v>332865687</v>
      </c>
      <c r="P191" s="4">
        <f t="shared" si="47"/>
        <v>1.1285275553199329E-2</v>
      </c>
      <c r="Q191" s="4">
        <f t="shared" si="48"/>
        <v>1.1651339118050949E-2</v>
      </c>
      <c r="R191" s="4">
        <f t="shared" si="59"/>
        <v>0.12122026263403951</v>
      </c>
      <c r="S191" s="4">
        <f t="shared" si="49"/>
        <v>0.85584312269471019</v>
      </c>
      <c r="T191" s="4">
        <f t="shared" si="50"/>
        <v>0.14885672945844092</v>
      </c>
      <c r="U191" s="4">
        <f t="shared" si="51"/>
        <v>1.063262353274578</v>
      </c>
      <c r="V191" s="4">
        <v>0.14885672945844092</v>
      </c>
      <c r="W191" s="4">
        <f t="shared" si="52"/>
        <v>1.063262353274578</v>
      </c>
      <c r="X191" s="3">
        <f t="shared" si="60"/>
        <v>782</v>
      </c>
      <c r="Y191" s="1">
        <f t="shared" si="53"/>
        <v>2.2573410167453654E-2</v>
      </c>
      <c r="Z191" s="1">
        <f t="shared" si="54"/>
        <v>2.0317009836699408E-2</v>
      </c>
      <c r="AA191" s="4">
        <f t="shared" si="55"/>
        <v>0.14251512332643276</v>
      </c>
      <c r="AB191" s="4">
        <f t="shared" si="56"/>
        <v>0.23819677124581176</v>
      </c>
      <c r="AC191" s="5">
        <f t="shared" si="61"/>
        <v>4.9805652796500073E-2</v>
      </c>
      <c r="AD191" s="4"/>
      <c r="AE191" s="4"/>
      <c r="AF191" s="4"/>
      <c r="AG191" s="4"/>
      <c r="AI191" s="6">
        <v>44079</v>
      </c>
      <c r="AJ191" s="1">
        <v>28161045</v>
      </c>
      <c r="AK191" s="1">
        <v>6194439</v>
      </c>
      <c r="AL191" s="1">
        <v>90834027</v>
      </c>
      <c r="AM191" s="1">
        <v>4.5461816639999997</v>
      </c>
      <c r="AN191" s="1">
        <v>6.8195138000000002E-2</v>
      </c>
      <c r="AO191" s="1">
        <v>14.663802</v>
      </c>
    </row>
    <row r="192" spans="1:41" ht="16.2" x14ac:dyDescent="0.3">
      <c r="A192" s="4" t="s">
        <v>0</v>
      </c>
      <c r="B192" s="7">
        <v>44080</v>
      </c>
      <c r="C192" s="1">
        <v>6278594</v>
      </c>
      <c r="D192" s="1">
        <f t="shared" si="57"/>
        <v>31311</v>
      </c>
      <c r="E192" s="1">
        <v>189059</v>
      </c>
      <c r="F192" s="1">
        <v>2315995</v>
      </c>
      <c r="G192" s="4">
        <f t="shared" si="42"/>
        <v>3773540</v>
      </c>
      <c r="H192" s="4">
        <f t="shared" si="58"/>
        <v>17059</v>
      </c>
      <c r="I192" s="1">
        <v>499</v>
      </c>
      <c r="J192" s="4">
        <f t="shared" si="62"/>
        <v>2.9251421537018582E-2</v>
      </c>
      <c r="K192" s="4">
        <f t="shared" si="43"/>
        <v>1.7951367028234122</v>
      </c>
      <c r="L192" s="4">
        <f t="shared" si="44"/>
        <v>1.932272030685187</v>
      </c>
      <c r="M192" s="4">
        <f t="shared" si="45"/>
        <v>3.0111677869280925E-2</v>
      </c>
      <c r="N192" s="4">
        <f t="shared" si="46"/>
        <v>7.5471027770259644E-2</v>
      </c>
      <c r="O192" s="1">
        <v>332865687</v>
      </c>
      <c r="P192" s="4">
        <f t="shared" si="47"/>
        <v>1.1336524452278555E-2</v>
      </c>
      <c r="Q192" s="4">
        <f t="shared" si="48"/>
        <v>1.145787326869427E-2</v>
      </c>
      <c r="R192" s="4">
        <f t="shared" si="59"/>
        <v>0.12280020121148742</v>
      </c>
      <c r="S192" s="4">
        <f t="shared" si="49"/>
        <v>0.85440540106753982</v>
      </c>
      <c r="T192" s="4">
        <f t="shared" si="50"/>
        <v>0.15805751931341261</v>
      </c>
      <c r="U192" s="4">
        <f t="shared" si="51"/>
        <v>1.12898228081009</v>
      </c>
      <c r="V192" s="4">
        <v>0.15805751931341261</v>
      </c>
      <c r="W192" s="4">
        <f t="shared" si="52"/>
        <v>1.12898228081009</v>
      </c>
      <c r="X192" s="3">
        <f t="shared" si="60"/>
        <v>444</v>
      </c>
      <c r="Y192" s="1">
        <f t="shared" si="53"/>
        <v>2.3968665887611124E-2</v>
      </c>
      <c r="Z192" s="1">
        <f t="shared" si="54"/>
        <v>2.1715486520457825E-2</v>
      </c>
      <c r="AA192" s="4">
        <f t="shared" si="55"/>
        <v>0.14164733978935901</v>
      </c>
      <c r="AB192" s="4">
        <f t="shared" si="56"/>
        <v>0.13524215656411817</v>
      </c>
      <c r="AC192" s="5">
        <f t="shared" si="61"/>
        <v>4.7359790829858354E-2</v>
      </c>
      <c r="AD192" s="4"/>
      <c r="AE192" s="4"/>
      <c r="AF192" s="4"/>
      <c r="AG192" s="4"/>
      <c r="AI192" s="6">
        <v>44080</v>
      </c>
      <c r="AJ192" s="1">
        <v>28367179</v>
      </c>
      <c r="AK192" s="1">
        <v>6227472</v>
      </c>
      <c r="AL192" s="1">
        <v>91598592</v>
      </c>
      <c r="AM192" s="1">
        <v>4.5551676509999997</v>
      </c>
      <c r="AN192" s="1">
        <v>6.7986546999999994E-2</v>
      </c>
      <c r="AO192" s="1">
        <v>14.70879227</v>
      </c>
    </row>
    <row r="193" spans="1:41" ht="16.2" x14ac:dyDescent="0.3">
      <c r="A193" s="4" t="s">
        <v>0</v>
      </c>
      <c r="B193" s="7">
        <v>44081</v>
      </c>
      <c r="C193" s="1">
        <v>6302102</v>
      </c>
      <c r="D193" s="1">
        <f t="shared" si="57"/>
        <v>23508</v>
      </c>
      <c r="E193" s="1">
        <v>189356</v>
      </c>
      <c r="F193" s="1">
        <v>2333551</v>
      </c>
      <c r="G193" s="4">
        <f t="shared" si="42"/>
        <v>3779195</v>
      </c>
      <c r="H193" s="4">
        <f t="shared" si="58"/>
        <v>5655</v>
      </c>
      <c r="I193" s="1">
        <v>474</v>
      </c>
      <c r="J193" s="4">
        <f t="shared" si="62"/>
        <v>8.3819628647214858E-2</v>
      </c>
      <c r="K193" s="4">
        <f t="shared" si="43"/>
        <v>1.7843075751335649</v>
      </c>
      <c r="L193" s="4">
        <f t="shared" si="44"/>
        <v>1.9197930869632436</v>
      </c>
      <c r="M193" s="4">
        <f t="shared" si="45"/>
        <v>3.0046482903640721E-2</v>
      </c>
      <c r="N193" s="4">
        <f t="shared" si="46"/>
        <v>7.5054688896578431E-2</v>
      </c>
      <c r="O193" s="1">
        <v>332865687</v>
      </c>
      <c r="P193" s="4">
        <f t="shared" si="47"/>
        <v>1.1353513286576756E-2</v>
      </c>
      <c r="Q193" s="4">
        <f t="shared" si="48"/>
        <v>1.1384714202415571E-2</v>
      </c>
      <c r="R193" s="4">
        <f t="shared" si="59"/>
        <v>0.12438731463480641</v>
      </c>
      <c r="S193" s="4">
        <f t="shared" si="49"/>
        <v>0.8528744578762012</v>
      </c>
      <c r="T193" s="4">
        <f t="shared" si="50"/>
        <v>0.17156607701849391</v>
      </c>
      <c r="U193" s="4">
        <f t="shared" si="51"/>
        <v>1.2254719787035278</v>
      </c>
      <c r="V193" s="4">
        <v>0.17156607701849391</v>
      </c>
      <c r="W193" s="4">
        <f t="shared" si="52"/>
        <v>1.2254719787035278</v>
      </c>
      <c r="X193" s="3">
        <f t="shared" si="60"/>
        <v>297</v>
      </c>
      <c r="Y193" s="1">
        <f t="shared" si="53"/>
        <v>2.6017173972915059E-2</v>
      </c>
      <c r="Z193" s="1">
        <f t="shared" si="54"/>
        <v>2.3768723609831545E-2</v>
      </c>
      <c r="AA193" s="4">
        <f t="shared" si="55"/>
        <v>0.14093879564016898</v>
      </c>
      <c r="AB193" s="4">
        <f t="shared" si="56"/>
        <v>9.0466037161133106E-2</v>
      </c>
      <c r="AC193" s="5">
        <f t="shared" si="61"/>
        <v>5.3628956019287785E-2</v>
      </c>
      <c r="AD193" s="4"/>
      <c r="AE193" s="4"/>
      <c r="AF193" s="4"/>
      <c r="AG193" s="4"/>
      <c r="AI193" s="6">
        <v>44081</v>
      </c>
      <c r="AJ193" s="1">
        <v>28559054</v>
      </c>
      <c r="AK193" s="1">
        <v>6255589</v>
      </c>
      <c r="AL193" s="1">
        <v>92269458</v>
      </c>
      <c r="AM193" s="1">
        <v>4.565366107</v>
      </c>
      <c r="AN193" s="1">
        <v>6.7796963000000002E-2</v>
      </c>
      <c r="AO193" s="1">
        <v>14.74992331</v>
      </c>
    </row>
    <row r="194" spans="1:41" ht="16.2" x14ac:dyDescent="0.3">
      <c r="A194" s="4" t="s">
        <v>0</v>
      </c>
      <c r="B194" s="7">
        <v>44082</v>
      </c>
      <c r="C194" s="1">
        <v>6329571</v>
      </c>
      <c r="D194" s="1">
        <f t="shared" si="57"/>
        <v>27469</v>
      </c>
      <c r="E194" s="1">
        <v>189811</v>
      </c>
      <c r="F194" s="1">
        <v>2359111</v>
      </c>
      <c r="G194" s="4">
        <f t="shared" ref="G194:G257" si="63">C194-E194-F194</f>
        <v>3780649</v>
      </c>
      <c r="H194" s="4">
        <f t="shared" si="58"/>
        <v>1454</v>
      </c>
      <c r="I194" s="1">
        <v>979</v>
      </c>
      <c r="J194" s="4">
        <f t="shared" si="62"/>
        <v>0.67331499312242094</v>
      </c>
      <c r="K194" s="4">
        <f t="shared" ref="K194:K257" si="64">(C194/(F194*(1-M194)))-1</f>
        <v>1.7659783778488807</v>
      </c>
      <c r="L194" s="4">
        <f t="shared" ref="L194:L257" si="65">(C194/(F194*(1-N194)))-1</f>
        <v>1.8989055804948736</v>
      </c>
      <c r="M194" s="4">
        <f t="shared" ref="M194:M257" si="66">E194/C194</f>
        <v>2.9987972328614373E-2</v>
      </c>
      <c r="N194" s="4">
        <f t="shared" ref="N194:N257" si="67">E194/(E194+F194)</f>
        <v>7.4467166904283455E-2</v>
      </c>
      <c r="O194" s="1">
        <v>332865687</v>
      </c>
      <c r="P194" s="4">
        <f t="shared" ref="P194:P257" si="68">G194/O194</f>
        <v>1.1357881414794191E-2</v>
      </c>
      <c r="Q194" s="4">
        <f t="shared" ref="Q194:Q257" si="69">(P195+($AD$2-1)*P194)*(1/$AE$2)</f>
        <v>1.1452149381286534E-2</v>
      </c>
      <c r="R194" s="4">
        <f t="shared" si="59"/>
        <v>0.12597680649492715</v>
      </c>
      <c r="S194" s="4">
        <f t="shared" ref="S194:S257" si="70">1-P194-Q194-R194</f>
        <v>0.85121316270899205</v>
      </c>
      <c r="T194" s="4">
        <f t="shared" ref="T194:T257" si="71">(Q195-Q194+$AE$2*Q194)/(S194*P194)</f>
        <v>0.20015512743507047</v>
      </c>
      <c r="U194" s="4">
        <f t="shared" ref="U194:U257" si="72">T194/$AD$2</f>
        <v>1.4296794816790745</v>
      </c>
      <c r="V194" s="4">
        <v>0.20015512743507047</v>
      </c>
      <c r="W194" s="4">
        <f t="shared" ref="W194:W257" si="73">V194/$AD$2</f>
        <v>1.4296794816790745</v>
      </c>
      <c r="X194" s="3">
        <f t="shared" si="60"/>
        <v>455</v>
      </c>
      <c r="Y194" s="1">
        <f t="shared" ref="Y194:Y257" si="74">(T194-$AG$2)/$AH$3</f>
        <v>3.0352566559459622E-2</v>
      </c>
      <c r="Z194" s="1">
        <f t="shared" ref="Z194:Z257" si="75">(V194-$AG$4)/$AH$5</f>
        <v>2.8114124499166299E-2</v>
      </c>
      <c r="AA194" s="4">
        <f t="shared" ref="AA194:AA257" si="76">(M194-$AG$8)/$AH$9</f>
        <v>0.14030289798774204</v>
      </c>
      <c r="AB194" s="4">
        <f t="shared" ref="AB194:AB257" si="77">(X194-$AG$11)/$AH$12</f>
        <v>0.13859275053304904</v>
      </c>
      <c r="AC194" s="5">
        <f t="shared" si="61"/>
        <v>0.12135417577655254</v>
      </c>
      <c r="AD194" s="4"/>
      <c r="AE194" s="4"/>
      <c r="AF194" s="4"/>
      <c r="AG194" s="4"/>
      <c r="AI194" s="6">
        <v>44082</v>
      </c>
      <c r="AJ194" s="1">
        <v>28682344</v>
      </c>
      <c r="AK194" s="1">
        <v>6277899</v>
      </c>
      <c r="AL194" s="1">
        <v>92816317</v>
      </c>
      <c r="AM194" s="1">
        <v>4.5687807339999997</v>
      </c>
      <c r="AN194" s="1">
        <v>6.7637880999999997E-2</v>
      </c>
      <c r="AO194" s="1">
        <v>14.78461457</v>
      </c>
    </row>
    <row r="195" spans="1:41" ht="16.2" x14ac:dyDescent="0.3">
      <c r="A195" s="4" t="s">
        <v>0</v>
      </c>
      <c r="B195" s="7">
        <v>44083</v>
      </c>
      <c r="C195" s="1">
        <v>6363482</v>
      </c>
      <c r="D195" s="1">
        <f t="shared" ref="D195:D258" si="78">C195-C194</f>
        <v>33911</v>
      </c>
      <c r="E195" s="1">
        <v>190961</v>
      </c>
      <c r="F195" s="1">
        <v>2387479</v>
      </c>
      <c r="G195" s="4">
        <f t="shared" si="63"/>
        <v>3785042</v>
      </c>
      <c r="H195" s="4">
        <f t="shared" ref="H195:H258" si="79">G195-G194</f>
        <v>4393</v>
      </c>
      <c r="I195" s="1">
        <v>1934</v>
      </c>
      <c r="J195" s="4">
        <f t="shared" si="62"/>
        <v>0.44024584566355568</v>
      </c>
      <c r="K195" s="4">
        <f t="shared" si="64"/>
        <v>1.7478150859554233</v>
      </c>
      <c r="L195" s="4">
        <f t="shared" si="65"/>
        <v>1.8785430526952962</v>
      </c>
      <c r="M195" s="4">
        <f t="shared" si="66"/>
        <v>3.0008885072669335E-2</v>
      </c>
      <c r="N195" s="4">
        <f t="shared" si="67"/>
        <v>7.4060672344518394E-2</v>
      </c>
      <c r="O195" s="1">
        <v>332865687</v>
      </c>
      <c r="P195" s="4">
        <f t="shared" si="68"/>
        <v>1.1371078930103119E-2</v>
      </c>
      <c r="Q195" s="4">
        <f t="shared" si="69"/>
        <v>1.1783943868712943E-2</v>
      </c>
      <c r="R195" s="4">
        <f t="shared" ref="R195:R258" si="80">$AD$2*P194+R194</f>
        <v>0.12756690989299835</v>
      </c>
      <c r="S195" s="4">
        <f t="shared" si="70"/>
        <v>0.84927806730818556</v>
      </c>
      <c r="T195" s="4">
        <f t="shared" si="71"/>
        <v>0.20558072427623308</v>
      </c>
      <c r="U195" s="4">
        <f t="shared" si="72"/>
        <v>1.4684337448302363</v>
      </c>
      <c r="V195" s="4">
        <v>0.20558072427623308</v>
      </c>
      <c r="W195" s="4">
        <f t="shared" si="73"/>
        <v>1.4684337448302363</v>
      </c>
      <c r="X195" s="3">
        <f t="shared" ref="X195:X258" si="81">E195-E194</f>
        <v>1150</v>
      </c>
      <c r="Y195" s="1">
        <f t="shared" si="74"/>
        <v>3.1175332337966117E-2</v>
      </c>
      <c r="Z195" s="1">
        <f t="shared" si="75"/>
        <v>2.8938789641772426E-2</v>
      </c>
      <c r="AA195" s="4">
        <f t="shared" si="76"/>
        <v>0.14053017937823201</v>
      </c>
      <c r="AB195" s="4">
        <f t="shared" si="77"/>
        <v>0.35028936947913492</v>
      </c>
      <c r="AC195" s="5">
        <f t="shared" si="61"/>
        <v>9.4577613683749368E-2</v>
      </c>
      <c r="AD195" s="4"/>
      <c r="AE195" s="4"/>
      <c r="AF195" s="4"/>
      <c r="AG195" s="4"/>
      <c r="AI195" s="6">
        <v>44083</v>
      </c>
      <c r="AJ195" s="1">
        <v>28874310</v>
      </c>
      <c r="AK195" s="1">
        <v>6308632</v>
      </c>
      <c r="AL195" s="1">
        <v>93567319</v>
      </c>
      <c r="AM195" s="1">
        <v>4.5769526579999997</v>
      </c>
      <c r="AN195" s="1">
        <v>6.7423456000000007E-2</v>
      </c>
      <c r="AO195" s="1">
        <v>14.831633699999999</v>
      </c>
    </row>
    <row r="196" spans="1:41" ht="16.2" x14ac:dyDescent="0.3">
      <c r="A196" s="4" t="s">
        <v>0</v>
      </c>
      <c r="B196" s="7">
        <v>44084</v>
      </c>
      <c r="C196" s="1">
        <v>6399655</v>
      </c>
      <c r="D196" s="1">
        <f t="shared" si="78"/>
        <v>36173</v>
      </c>
      <c r="E196" s="1">
        <v>191862</v>
      </c>
      <c r="F196" s="1">
        <v>2403511</v>
      </c>
      <c r="G196" s="4">
        <f t="shared" si="63"/>
        <v>3804282</v>
      </c>
      <c r="H196" s="4">
        <f t="shared" si="79"/>
        <v>19240</v>
      </c>
      <c r="I196" s="1">
        <v>1496</v>
      </c>
      <c r="J196" s="4">
        <f t="shared" si="62"/>
        <v>7.7754677754677759E-2</v>
      </c>
      <c r="K196" s="4">
        <f t="shared" si="64"/>
        <v>1.7449205803672454</v>
      </c>
      <c r="L196" s="4">
        <f t="shared" si="65"/>
        <v>1.8751738929021227</v>
      </c>
      <c r="M196" s="4">
        <f t="shared" si="66"/>
        <v>2.9980053612265037E-2</v>
      </c>
      <c r="N196" s="4">
        <f t="shared" si="67"/>
        <v>7.3924634339649825E-2</v>
      </c>
      <c r="O196" s="1">
        <v>332865687</v>
      </c>
      <c r="P196" s="4">
        <f t="shared" si="68"/>
        <v>1.1428880021508495E-2</v>
      </c>
      <c r="Q196" s="4">
        <f t="shared" si="69"/>
        <v>1.2119527529260954E-2</v>
      </c>
      <c r="R196" s="4">
        <f t="shared" si="80"/>
        <v>0.12915886094321277</v>
      </c>
      <c r="S196" s="4">
        <f t="shared" si="70"/>
        <v>0.84729273150601769</v>
      </c>
      <c r="T196" s="4">
        <f t="shared" si="71"/>
        <v>0.16622889802387286</v>
      </c>
      <c r="U196" s="4">
        <f t="shared" si="72"/>
        <v>1.1873492715990916</v>
      </c>
      <c r="V196" s="4">
        <v>0.16622889802387286</v>
      </c>
      <c r="W196" s="4">
        <f t="shared" si="73"/>
        <v>1.1873492715990916</v>
      </c>
      <c r="X196" s="3">
        <f t="shared" si="81"/>
        <v>901</v>
      </c>
      <c r="Y196" s="1">
        <f t="shared" si="74"/>
        <v>2.5207816337415381E-2</v>
      </c>
      <c r="Z196" s="1">
        <f t="shared" si="75"/>
        <v>2.2957497563081918E-2</v>
      </c>
      <c r="AA196" s="4">
        <f t="shared" si="76"/>
        <v>0.14021683673924959</v>
      </c>
      <c r="AB196" s="4">
        <f t="shared" si="77"/>
        <v>0.2744441060006092</v>
      </c>
      <c r="AC196" s="5">
        <f t="shared" si="61"/>
        <v>5.2932173386603706E-2</v>
      </c>
      <c r="AD196" s="4"/>
      <c r="AE196" s="4"/>
      <c r="AF196" s="4"/>
      <c r="AG196" s="4"/>
      <c r="AI196" s="6">
        <v>44084</v>
      </c>
      <c r="AJ196" s="1">
        <v>29071387</v>
      </c>
      <c r="AK196" s="1">
        <v>6346041</v>
      </c>
      <c r="AL196" s="1">
        <v>94388706</v>
      </c>
      <c r="AM196" s="1">
        <v>4.5810272889999997</v>
      </c>
      <c r="AN196" s="1">
        <v>6.7233054E-2</v>
      </c>
      <c r="AO196" s="1">
        <v>14.87363633</v>
      </c>
    </row>
    <row r="197" spans="1:41" ht="16.2" x14ac:dyDescent="0.3">
      <c r="A197" s="4" t="s">
        <v>0</v>
      </c>
      <c r="B197" s="7">
        <v>44085</v>
      </c>
      <c r="C197" s="1">
        <v>6447379</v>
      </c>
      <c r="D197" s="1">
        <f t="shared" si="78"/>
        <v>47724</v>
      </c>
      <c r="E197" s="1">
        <v>193034</v>
      </c>
      <c r="F197" s="1">
        <v>2417878</v>
      </c>
      <c r="G197" s="4">
        <f t="shared" si="63"/>
        <v>3836467</v>
      </c>
      <c r="H197" s="4">
        <f t="shared" si="79"/>
        <v>32185</v>
      </c>
      <c r="I197" s="1">
        <v>1516</v>
      </c>
      <c r="J197" s="4">
        <f t="shared" si="62"/>
        <v>4.7102687587385429E-2</v>
      </c>
      <c r="K197" s="4">
        <f t="shared" si="64"/>
        <v>1.7488445645990724</v>
      </c>
      <c r="L197" s="4">
        <f t="shared" si="65"/>
        <v>1.8794309425263096</v>
      </c>
      <c r="M197" s="4">
        <f t="shared" si="66"/>
        <v>2.9939918221032143E-2</v>
      </c>
      <c r="N197" s="4">
        <f t="shared" si="67"/>
        <v>7.3933552720275519E-2</v>
      </c>
      <c r="O197" s="1">
        <v>332865687</v>
      </c>
      <c r="P197" s="4">
        <f t="shared" si="68"/>
        <v>1.1525570672593839E-2</v>
      </c>
      <c r="Q197" s="4">
        <f t="shared" si="69"/>
        <v>1.2032488990929582E-2</v>
      </c>
      <c r="R197" s="4">
        <f t="shared" si="80"/>
        <v>0.13075890414622396</v>
      </c>
      <c r="S197" s="4">
        <f t="shared" si="70"/>
        <v>0.84568303619025265</v>
      </c>
      <c r="T197" s="4">
        <f t="shared" si="71"/>
        <v>0.16579860545526778</v>
      </c>
      <c r="U197" s="4">
        <f t="shared" si="72"/>
        <v>1.1842757532519126</v>
      </c>
      <c r="V197" s="4">
        <v>0.16579860545526778</v>
      </c>
      <c r="W197" s="4">
        <f t="shared" si="73"/>
        <v>1.1842757532519126</v>
      </c>
      <c r="X197" s="3">
        <f t="shared" si="81"/>
        <v>1172</v>
      </c>
      <c r="Y197" s="1">
        <f t="shared" si="74"/>
        <v>2.5142564529999838E-2</v>
      </c>
      <c r="Z197" s="1">
        <f t="shared" si="75"/>
        <v>2.2892095121131401E-2</v>
      </c>
      <c r="AA197" s="4">
        <f t="shared" si="76"/>
        <v>0.13978064206755575</v>
      </c>
      <c r="AB197" s="4">
        <f t="shared" si="77"/>
        <v>0.35699055741699665</v>
      </c>
      <c r="AC197" s="5">
        <f t="shared" si="61"/>
        <v>4.9410665169273692E-2</v>
      </c>
      <c r="AD197" s="4"/>
      <c r="AE197" s="4"/>
      <c r="AF197" s="4"/>
      <c r="AG197" s="4"/>
      <c r="AI197" s="6">
        <v>44085</v>
      </c>
      <c r="AJ197" s="1">
        <v>29316279</v>
      </c>
      <c r="AK197" s="1">
        <v>6390739</v>
      </c>
      <c r="AL197" s="1">
        <v>95326281</v>
      </c>
      <c r="AM197" s="1">
        <v>4.58730657</v>
      </c>
      <c r="AN197" s="1">
        <v>6.7040683000000004E-2</v>
      </c>
      <c r="AO197" s="1">
        <v>14.91631578</v>
      </c>
    </row>
    <row r="198" spans="1:41" ht="16.2" x14ac:dyDescent="0.3">
      <c r="A198" s="4" t="s">
        <v>0</v>
      </c>
      <c r="B198" s="7">
        <v>44086</v>
      </c>
      <c r="C198" s="1">
        <v>6488505</v>
      </c>
      <c r="D198" s="1">
        <f t="shared" si="78"/>
        <v>41126</v>
      </c>
      <c r="E198" s="1">
        <v>193757</v>
      </c>
      <c r="F198" s="1">
        <v>2434658</v>
      </c>
      <c r="G198" s="4">
        <f t="shared" si="63"/>
        <v>3860090</v>
      </c>
      <c r="H198" s="4">
        <f t="shared" si="79"/>
        <v>23623</v>
      </c>
      <c r="I198" s="1">
        <v>1132</v>
      </c>
      <c r="J198" s="4">
        <f t="shared" si="62"/>
        <v>4.7919400584176437E-2</v>
      </c>
      <c r="K198" s="4">
        <f t="shared" si="64"/>
        <v>1.7470905497989295</v>
      </c>
      <c r="L198" s="4">
        <f t="shared" si="65"/>
        <v>1.8771509839990563</v>
      </c>
      <c r="M198" s="4">
        <f t="shared" si="66"/>
        <v>2.9861578283441256E-2</v>
      </c>
      <c r="N198" s="4">
        <f t="shared" si="67"/>
        <v>7.3716289094378176E-2</v>
      </c>
      <c r="O198" s="1">
        <v>332865687</v>
      </c>
      <c r="P198" s="4">
        <f t="shared" si="68"/>
        <v>1.1596539237160843E-2</v>
      </c>
      <c r="Q198" s="4">
        <f t="shared" si="69"/>
        <v>1.1963976157317605E-2</v>
      </c>
      <c r="R198" s="4">
        <f t="shared" si="80"/>
        <v>0.1323724840403871</v>
      </c>
      <c r="S198" s="4">
        <f t="shared" si="70"/>
        <v>0.84406700056513451</v>
      </c>
      <c r="T198" s="4">
        <f t="shared" si="71"/>
        <v>0.16256518136675221</v>
      </c>
      <c r="U198" s="4">
        <f t="shared" si="72"/>
        <v>1.1611798669053728</v>
      </c>
      <c r="V198" s="4">
        <v>0.16256518136675221</v>
      </c>
      <c r="W198" s="4">
        <f t="shared" si="73"/>
        <v>1.1611798669053728</v>
      </c>
      <c r="X198" s="3">
        <f t="shared" si="81"/>
        <v>723</v>
      </c>
      <c r="Y198" s="1">
        <f t="shared" si="74"/>
        <v>2.4652231251410882E-2</v>
      </c>
      <c r="Z198" s="1">
        <f t="shared" si="75"/>
        <v>2.2400629902626444E-2</v>
      </c>
      <c r="AA198" s="4">
        <f t="shared" si="76"/>
        <v>0.13892923730212853</v>
      </c>
      <c r="AB198" s="4">
        <f t="shared" si="77"/>
        <v>0.22022540359427353</v>
      </c>
      <c r="AC198" s="5">
        <f t="shared" ref="AC198:AC261" si="82">(J198-$AG$14)/$AH$15</f>
        <v>4.9504494689435442E-2</v>
      </c>
      <c r="AD198" s="4"/>
      <c r="AE198" s="4"/>
      <c r="AF198" s="4"/>
      <c r="AG198" s="4"/>
      <c r="AI198" s="6">
        <v>44086</v>
      </c>
      <c r="AJ198" s="1">
        <v>29543917</v>
      </c>
      <c r="AK198" s="1">
        <v>6432589</v>
      </c>
      <c r="AL198" s="1">
        <v>96347041</v>
      </c>
      <c r="AM198" s="1">
        <v>4.5928500950000002</v>
      </c>
      <c r="AN198" s="1">
        <v>6.6764779999999996E-2</v>
      </c>
      <c r="AO198" s="1">
        <v>14.97795693</v>
      </c>
    </row>
    <row r="199" spans="1:41" ht="16.2" x14ac:dyDescent="0.3">
      <c r="A199" s="4" t="s">
        <v>0</v>
      </c>
      <c r="B199" s="7">
        <v>44087</v>
      </c>
      <c r="C199" s="1">
        <v>6522802</v>
      </c>
      <c r="D199" s="1">
        <f t="shared" si="78"/>
        <v>34297</v>
      </c>
      <c r="E199" s="1">
        <v>194183</v>
      </c>
      <c r="F199" s="1">
        <v>2451406</v>
      </c>
      <c r="G199" s="4">
        <f t="shared" si="63"/>
        <v>3877213</v>
      </c>
      <c r="H199" s="4">
        <f t="shared" si="79"/>
        <v>17123</v>
      </c>
      <c r="I199" s="1">
        <v>545</v>
      </c>
      <c r="J199" s="4">
        <f t="shared" si="62"/>
        <v>3.1828534719383288E-2</v>
      </c>
      <c r="K199" s="4">
        <f t="shared" si="64"/>
        <v>1.7424845895950543</v>
      </c>
      <c r="L199" s="4">
        <f t="shared" si="65"/>
        <v>1.8716141349847955</v>
      </c>
      <c r="M199" s="4">
        <f t="shared" si="66"/>
        <v>2.976987497090974E-2</v>
      </c>
      <c r="N199" s="4">
        <f t="shared" si="67"/>
        <v>7.3398778117084701E-2</v>
      </c>
      <c r="O199" s="1">
        <v>332865687</v>
      </c>
      <c r="P199" s="4">
        <f t="shared" si="68"/>
        <v>1.164798040598279E-2</v>
      </c>
      <c r="Q199" s="4">
        <f t="shared" si="69"/>
        <v>1.1880249121965777E-2</v>
      </c>
      <c r="R199" s="4">
        <f t="shared" si="80"/>
        <v>0.13399599953358962</v>
      </c>
      <c r="S199" s="4">
        <f t="shared" si="70"/>
        <v>0.84247577093846182</v>
      </c>
      <c r="T199" s="4">
        <f t="shared" si="71"/>
        <v>0.18805230642434143</v>
      </c>
      <c r="U199" s="4">
        <f t="shared" si="72"/>
        <v>1.3432307601738671</v>
      </c>
      <c r="V199" s="4">
        <v>0.18805230642434143</v>
      </c>
      <c r="W199" s="4">
        <f t="shared" si="73"/>
        <v>1.3432307601738671</v>
      </c>
      <c r="X199" s="3">
        <f t="shared" si="81"/>
        <v>426</v>
      </c>
      <c r="Y199" s="1">
        <f t="shared" si="74"/>
        <v>2.8517231711969657E-2</v>
      </c>
      <c r="Z199" s="1">
        <f t="shared" si="75"/>
        <v>2.62745527604356E-2</v>
      </c>
      <c r="AA199" s="4">
        <f t="shared" si="76"/>
        <v>0.13793259829913962</v>
      </c>
      <c r="AB199" s="4">
        <f t="shared" si="77"/>
        <v>0.12975936643314043</v>
      </c>
      <c r="AC199" s="5">
        <f t="shared" si="82"/>
        <v>4.7655867045437034E-2</v>
      </c>
      <c r="AD199" s="4"/>
      <c r="AE199" s="4"/>
      <c r="AF199" s="4"/>
      <c r="AG199" s="4"/>
      <c r="AI199" s="6">
        <v>44087</v>
      </c>
      <c r="AJ199" s="1">
        <v>29770264</v>
      </c>
      <c r="AK199" s="1">
        <v>6467168</v>
      </c>
      <c r="AL199" s="1">
        <v>97139741</v>
      </c>
      <c r="AM199" s="1">
        <v>4.6032921980000001</v>
      </c>
      <c r="AN199" s="1">
        <v>6.6575923999999995E-2</v>
      </c>
      <c r="AO199" s="1">
        <v>15.020444960000001</v>
      </c>
    </row>
    <row r="200" spans="1:41" ht="16.2" x14ac:dyDescent="0.3">
      <c r="A200" s="4" t="s">
        <v>0</v>
      </c>
      <c r="B200" s="7">
        <v>44088</v>
      </c>
      <c r="C200" s="1">
        <v>6557228</v>
      </c>
      <c r="D200" s="1">
        <f t="shared" si="78"/>
        <v>34426</v>
      </c>
      <c r="E200" s="1">
        <v>194621</v>
      </c>
      <c r="F200" s="1">
        <v>2474570</v>
      </c>
      <c r="G200" s="4">
        <f t="shared" si="63"/>
        <v>3888037</v>
      </c>
      <c r="H200" s="4">
        <f t="shared" si="79"/>
        <v>10824</v>
      </c>
      <c r="I200" s="1">
        <v>956</v>
      </c>
      <c r="J200" s="4">
        <f t="shared" si="62"/>
        <v>8.8322246858832221E-2</v>
      </c>
      <c r="K200" s="4">
        <f t="shared" si="64"/>
        <v>1.7308995564434371</v>
      </c>
      <c r="L200" s="4">
        <f t="shared" si="65"/>
        <v>1.8582515616784114</v>
      </c>
      <c r="M200" s="4">
        <f t="shared" si="66"/>
        <v>2.9680377134972277E-2</v>
      </c>
      <c r="N200" s="4">
        <f t="shared" si="67"/>
        <v>7.2913852923975842E-2</v>
      </c>
      <c r="O200" s="1">
        <v>332865687</v>
      </c>
      <c r="P200" s="4">
        <f t="shared" si="68"/>
        <v>1.1680498026220407E-2</v>
      </c>
      <c r="Q200" s="4">
        <f t="shared" si="69"/>
        <v>1.2062398094434497E-2</v>
      </c>
      <c r="R200" s="4">
        <f t="shared" si="80"/>
        <v>0.1356267167904272</v>
      </c>
      <c r="S200" s="4">
        <f t="shared" si="70"/>
        <v>0.8406303870889178</v>
      </c>
      <c r="T200" s="4">
        <f t="shared" si="71"/>
        <v>0.15500297382395908</v>
      </c>
      <c r="U200" s="4">
        <f t="shared" si="72"/>
        <v>1.1071640987425648</v>
      </c>
      <c r="V200" s="4">
        <v>0.15500297382395908</v>
      </c>
      <c r="W200" s="4">
        <f t="shared" si="73"/>
        <v>1.1071640987425648</v>
      </c>
      <c r="X200" s="3">
        <f t="shared" si="81"/>
        <v>438</v>
      </c>
      <c r="Y200" s="1">
        <f t="shared" si="74"/>
        <v>2.3505458691944297E-2</v>
      </c>
      <c r="Z200" s="1">
        <f t="shared" si="75"/>
        <v>2.125121000574404E-2</v>
      </c>
      <c r="AA200" s="4">
        <f t="shared" si="76"/>
        <v>0.13695992859380346</v>
      </c>
      <c r="AB200" s="4">
        <f t="shared" si="77"/>
        <v>0.13341455985379228</v>
      </c>
      <c r="AC200" s="5">
        <f t="shared" si="82"/>
        <v>5.4146247292877897E-2</v>
      </c>
      <c r="AD200" s="4"/>
      <c r="AE200" s="4"/>
      <c r="AF200" s="4"/>
      <c r="AG200" s="4"/>
      <c r="AI200" s="6">
        <v>44088</v>
      </c>
      <c r="AJ200" s="1">
        <v>29969089</v>
      </c>
      <c r="AK200" s="1">
        <v>6500740</v>
      </c>
      <c r="AL200" s="1">
        <v>97960834</v>
      </c>
      <c r="AM200" s="1">
        <v>4.6101042339999996</v>
      </c>
      <c r="AN200" s="1">
        <v>6.6360603000000004E-2</v>
      </c>
      <c r="AO200" s="1">
        <v>15.069181970000001</v>
      </c>
    </row>
    <row r="201" spans="1:41" ht="16.2" x14ac:dyDescent="0.3">
      <c r="A201" s="4" t="s">
        <v>0</v>
      </c>
      <c r="B201" s="7">
        <v>44089</v>
      </c>
      <c r="C201" s="1">
        <v>6596784</v>
      </c>
      <c r="D201" s="1">
        <f t="shared" si="78"/>
        <v>39556</v>
      </c>
      <c r="E201" s="1">
        <v>195823</v>
      </c>
      <c r="F201" s="1">
        <v>2495127</v>
      </c>
      <c r="G201" s="4">
        <f t="shared" si="63"/>
        <v>3905834</v>
      </c>
      <c r="H201" s="4">
        <f t="shared" si="79"/>
        <v>17797</v>
      </c>
      <c r="I201" s="1">
        <v>1453</v>
      </c>
      <c r="J201" s="4">
        <f t="shared" si="62"/>
        <v>8.1642973534865423E-2</v>
      </c>
      <c r="K201" s="4">
        <f t="shared" si="64"/>
        <v>1.7247501887056189</v>
      </c>
      <c r="L201" s="4">
        <f t="shared" si="65"/>
        <v>1.8513634666913967</v>
      </c>
      <c r="M201" s="4">
        <f t="shared" si="66"/>
        <v>2.9684616018957118E-2</v>
      </c>
      <c r="N201" s="4">
        <f t="shared" si="67"/>
        <v>7.2770954495624221E-2</v>
      </c>
      <c r="O201" s="1">
        <v>332865687</v>
      </c>
      <c r="P201" s="4">
        <f t="shared" si="68"/>
        <v>1.1733964035770379E-2</v>
      </c>
      <c r="Q201" s="4">
        <f t="shared" si="69"/>
        <v>1.189563370559815E-2</v>
      </c>
      <c r="R201" s="4">
        <f t="shared" si="80"/>
        <v>0.13726198651409807</v>
      </c>
      <c r="S201" s="4">
        <f t="shared" si="70"/>
        <v>0.83910841574453343</v>
      </c>
      <c r="T201" s="4">
        <f t="shared" si="71"/>
        <v>0.21952790901456032</v>
      </c>
      <c r="U201" s="4">
        <f t="shared" si="72"/>
        <v>1.5680564929611449</v>
      </c>
      <c r="V201" s="4">
        <v>0.21952790901456032</v>
      </c>
      <c r="W201" s="4">
        <f t="shared" si="73"/>
        <v>1.5680564929611449</v>
      </c>
      <c r="X201" s="3">
        <f t="shared" si="81"/>
        <v>1202</v>
      </c>
      <c r="Y201" s="1">
        <f t="shared" si="74"/>
        <v>3.3290356112335745E-2</v>
      </c>
      <c r="Z201" s="1">
        <f t="shared" si="75"/>
        <v>3.1058695972431893E-2</v>
      </c>
      <c r="AA201" s="4">
        <f t="shared" si="76"/>
        <v>0.13700599712711828</v>
      </c>
      <c r="AB201" s="4">
        <f t="shared" si="77"/>
        <v>0.36612854096862624</v>
      </c>
      <c r="AC201" s="5">
        <f t="shared" si="82"/>
        <v>5.3378887138846504E-2</v>
      </c>
      <c r="AD201" s="4"/>
      <c r="AE201" s="4"/>
      <c r="AF201" s="4"/>
      <c r="AG201" s="4"/>
      <c r="AI201" s="6">
        <v>44089</v>
      </c>
      <c r="AJ201" s="1">
        <v>30185904</v>
      </c>
      <c r="AK201" s="1">
        <v>6535518</v>
      </c>
      <c r="AL201" s="1">
        <v>98813568</v>
      </c>
      <c r="AM201" s="1">
        <v>4.6187469759999997</v>
      </c>
      <c r="AN201" s="1">
        <v>6.6139884999999995E-2</v>
      </c>
      <c r="AO201" s="1">
        <v>15.119469949999999</v>
      </c>
    </row>
    <row r="202" spans="1:41" ht="16.2" x14ac:dyDescent="0.3">
      <c r="A202" s="4" t="s">
        <v>0</v>
      </c>
      <c r="B202" s="7">
        <v>44090</v>
      </c>
      <c r="C202" s="1">
        <v>6635708</v>
      </c>
      <c r="D202" s="1">
        <f t="shared" si="78"/>
        <v>38924</v>
      </c>
      <c r="E202" s="1">
        <v>196767</v>
      </c>
      <c r="F202" s="1">
        <v>2525573</v>
      </c>
      <c r="G202" s="4">
        <f t="shared" si="63"/>
        <v>3913368</v>
      </c>
      <c r="H202" s="4">
        <f t="shared" si="79"/>
        <v>7534</v>
      </c>
      <c r="I202" s="1">
        <v>1475</v>
      </c>
      <c r="J202" s="4">
        <f t="shared" si="62"/>
        <v>0.19577913458985929</v>
      </c>
      <c r="K202" s="4">
        <f t="shared" si="64"/>
        <v>1.7076976133646475</v>
      </c>
      <c r="L202" s="4">
        <f t="shared" si="65"/>
        <v>1.8321077946298518</v>
      </c>
      <c r="M202" s="4">
        <f t="shared" si="66"/>
        <v>2.9652751447170368E-2</v>
      </c>
      <c r="N202" s="4">
        <f t="shared" si="67"/>
        <v>7.2278627945076668E-2</v>
      </c>
      <c r="O202" s="1">
        <v>332865687</v>
      </c>
      <c r="P202" s="4">
        <f t="shared" si="68"/>
        <v>1.1756597789546267E-2</v>
      </c>
      <c r="Q202" s="4">
        <f t="shared" si="69"/>
        <v>1.239173170082348E-2</v>
      </c>
      <c r="R202" s="4">
        <f t="shared" si="80"/>
        <v>0.13890474147910592</v>
      </c>
      <c r="S202" s="4">
        <f t="shared" si="70"/>
        <v>0.83694692903052426</v>
      </c>
      <c r="T202" s="4">
        <f t="shared" si="71"/>
        <v>0.19103146958033149</v>
      </c>
      <c r="U202" s="4">
        <f t="shared" si="72"/>
        <v>1.3645104970023676</v>
      </c>
      <c r="V202" s="4">
        <v>0.19103146958033149</v>
      </c>
      <c r="W202" s="4">
        <f t="shared" si="73"/>
        <v>1.3645104970023676</v>
      </c>
      <c r="X202" s="3">
        <f t="shared" si="81"/>
        <v>944</v>
      </c>
      <c r="Y202" s="1">
        <f t="shared" si="74"/>
        <v>2.8969007537762638E-2</v>
      </c>
      <c r="Z202" s="1">
        <f t="shared" si="75"/>
        <v>2.6727371515828973E-2</v>
      </c>
      <c r="AA202" s="4">
        <f t="shared" si="76"/>
        <v>0.13665969038879516</v>
      </c>
      <c r="AB202" s="4">
        <f t="shared" si="77"/>
        <v>0.28754188242461165</v>
      </c>
      <c r="AC202" s="5">
        <f t="shared" si="82"/>
        <v>6.6491622294247613E-2</v>
      </c>
      <c r="AD202" s="4"/>
      <c r="AE202" s="4"/>
      <c r="AF202" s="4"/>
      <c r="AG202" s="4"/>
      <c r="AI202" s="6">
        <v>44090</v>
      </c>
      <c r="AJ202" s="1">
        <v>30368264</v>
      </c>
      <c r="AK202" s="1">
        <v>6575837</v>
      </c>
      <c r="AL202" s="1">
        <v>99653524</v>
      </c>
      <c r="AM202" s="1">
        <v>4.6181594830000003</v>
      </c>
      <c r="AN202" s="1">
        <v>6.5986999000000005E-2</v>
      </c>
      <c r="AO202" s="1">
        <v>15.154500329999999</v>
      </c>
    </row>
    <row r="203" spans="1:41" ht="16.2" x14ac:dyDescent="0.3">
      <c r="A203" s="4" t="s">
        <v>0</v>
      </c>
      <c r="B203" s="7">
        <v>44091</v>
      </c>
      <c r="C203" s="1">
        <v>6680933</v>
      </c>
      <c r="D203" s="1">
        <f t="shared" si="78"/>
        <v>45225</v>
      </c>
      <c r="E203" s="1">
        <v>197633</v>
      </c>
      <c r="F203" s="1">
        <v>2540334</v>
      </c>
      <c r="G203" s="4">
        <f t="shared" si="63"/>
        <v>3942966</v>
      </c>
      <c r="H203" s="4">
        <f t="shared" si="79"/>
        <v>29598</v>
      </c>
      <c r="I203" s="1">
        <v>1544</v>
      </c>
      <c r="J203" s="4">
        <f t="shared" si="62"/>
        <v>5.2165686870734508E-2</v>
      </c>
      <c r="K203" s="4">
        <f t="shared" si="64"/>
        <v>1.7101123415119597</v>
      </c>
      <c r="L203" s="4">
        <f t="shared" si="65"/>
        <v>1.8345471408914631</v>
      </c>
      <c r="M203" s="4">
        <f t="shared" si="66"/>
        <v>2.9581646755026583E-2</v>
      </c>
      <c r="N203" s="4">
        <f t="shared" si="67"/>
        <v>7.2182389342165185E-2</v>
      </c>
      <c r="O203" s="1">
        <v>332865687</v>
      </c>
      <c r="P203" s="4">
        <f t="shared" si="68"/>
        <v>1.1845516537125077E-2</v>
      </c>
      <c r="Q203" s="4">
        <f t="shared" si="69"/>
        <v>1.2536571759733738E-2</v>
      </c>
      <c r="R203" s="4">
        <f t="shared" si="80"/>
        <v>0.1405506651696424</v>
      </c>
      <c r="S203" s="4">
        <f t="shared" si="70"/>
        <v>0.83506724653349873</v>
      </c>
      <c r="T203" s="4">
        <f t="shared" si="71"/>
        <v>0.16171611693080298</v>
      </c>
      <c r="U203" s="4">
        <f t="shared" si="72"/>
        <v>1.1551151209343069</v>
      </c>
      <c r="V203" s="4">
        <v>0.16171611693080298</v>
      </c>
      <c r="W203" s="4">
        <f t="shared" si="73"/>
        <v>1.1551151209343069</v>
      </c>
      <c r="X203" s="3">
        <f t="shared" si="81"/>
        <v>866</v>
      </c>
      <c r="Y203" s="1">
        <f t="shared" si="74"/>
        <v>2.4523474695754922E-2</v>
      </c>
      <c r="Z203" s="1">
        <f t="shared" si="75"/>
        <v>2.2271576111006382E-2</v>
      </c>
      <c r="AA203" s="4">
        <f t="shared" si="76"/>
        <v>0.13588691885492432</v>
      </c>
      <c r="AB203" s="4">
        <f t="shared" si="77"/>
        <v>0.26378312519037467</v>
      </c>
      <c r="AC203" s="5">
        <f t="shared" si="82"/>
        <v>4.9992336815497661E-2</v>
      </c>
      <c r="AD203" s="4"/>
      <c r="AE203" s="4"/>
      <c r="AF203" s="4"/>
      <c r="AG203" s="4"/>
      <c r="AI203" s="6">
        <v>44091</v>
      </c>
      <c r="AJ203" s="1">
        <v>30613715</v>
      </c>
      <c r="AK203" s="1">
        <v>6619479</v>
      </c>
      <c r="AL203" s="1">
        <v>100643619</v>
      </c>
      <c r="AM203" s="1">
        <v>4.624792223</v>
      </c>
      <c r="AN203" s="1">
        <v>6.5771471999999997E-2</v>
      </c>
      <c r="AO203" s="1">
        <v>15.204160180000001</v>
      </c>
    </row>
    <row r="204" spans="1:41" ht="16.2" x14ac:dyDescent="0.3">
      <c r="A204" s="4" t="s">
        <v>0</v>
      </c>
      <c r="B204" s="7">
        <v>44092</v>
      </c>
      <c r="C204" s="1">
        <v>6730176</v>
      </c>
      <c r="D204" s="1">
        <f t="shared" si="78"/>
        <v>49243</v>
      </c>
      <c r="E204" s="1">
        <v>198541</v>
      </c>
      <c r="F204" s="1">
        <v>2556465</v>
      </c>
      <c r="G204" s="4">
        <f t="shared" si="63"/>
        <v>3975170</v>
      </c>
      <c r="H204" s="4">
        <f t="shared" si="79"/>
        <v>32204</v>
      </c>
      <c r="I204" s="1">
        <v>1416</v>
      </c>
      <c r="J204" s="4">
        <f t="shared" si="62"/>
        <v>4.396969320581294E-2</v>
      </c>
      <c r="K204" s="4">
        <f t="shared" si="64"/>
        <v>1.7126332717498687</v>
      </c>
      <c r="L204" s="4">
        <f t="shared" si="65"/>
        <v>1.8370648823812994</v>
      </c>
      <c r="M204" s="4">
        <f t="shared" si="66"/>
        <v>2.9500120056295705E-2</v>
      </c>
      <c r="N204" s="4">
        <f t="shared" si="67"/>
        <v>7.2065541781034234E-2</v>
      </c>
      <c r="O204" s="1">
        <v>332865687</v>
      </c>
      <c r="P204" s="4">
        <f t="shared" si="68"/>
        <v>1.194226426829029E-2</v>
      </c>
      <c r="Q204" s="4">
        <f t="shared" si="69"/>
        <v>1.2381115664314693E-2</v>
      </c>
      <c r="R204" s="4">
        <f t="shared" si="80"/>
        <v>0.1422090374848399</v>
      </c>
      <c r="S204" s="4">
        <f t="shared" si="70"/>
        <v>0.83346758258255516</v>
      </c>
      <c r="T204" s="4">
        <f t="shared" si="71"/>
        <v>0.18993348680064256</v>
      </c>
      <c r="U204" s="4">
        <f t="shared" si="72"/>
        <v>1.3566677628617325</v>
      </c>
      <c r="V204" s="4">
        <v>0.18993348680064256</v>
      </c>
      <c r="W204" s="4">
        <f t="shared" si="73"/>
        <v>1.3566677628617325</v>
      </c>
      <c r="X204" s="3">
        <f t="shared" si="81"/>
        <v>908</v>
      </c>
      <c r="Y204" s="1">
        <f t="shared" si="74"/>
        <v>2.8802503707315127E-2</v>
      </c>
      <c r="Z204" s="1">
        <f t="shared" si="75"/>
        <v>2.6560483309406836E-2</v>
      </c>
      <c r="AA204" s="4">
        <f t="shared" si="76"/>
        <v>0.13500088011218866</v>
      </c>
      <c r="AB204" s="4">
        <f t="shared" si="77"/>
        <v>0.27657630216265611</v>
      </c>
      <c r="AC204" s="5">
        <f t="shared" si="82"/>
        <v>4.9050725556891557E-2</v>
      </c>
      <c r="AD204" s="4"/>
      <c r="AE204" s="4"/>
      <c r="AF204" s="4"/>
      <c r="AG204" s="4"/>
      <c r="AI204" s="6">
        <v>44092</v>
      </c>
      <c r="AJ204" s="1">
        <v>30890761</v>
      </c>
      <c r="AK204" s="1">
        <v>6666368</v>
      </c>
      <c r="AL204" s="1">
        <v>101738314</v>
      </c>
      <c r="AM204" s="1">
        <v>4.6338217449999997</v>
      </c>
      <c r="AN204" s="1">
        <v>6.5524656000000001E-2</v>
      </c>
      <c r="AO204" s="1">
        <v>15.26143081</v>
      </c>
    </row>
    <row r="205" spans="1:41" ht="16.2" x14ac:dyDescent="0.3">
      <c r="A205" s="4" t="s">
        <v>0</v>
      </c>
      <c r="B205" s="7">
        <v>44093</v>
      </c>
      <c r="C205" s="1">
        <v>6772330</v>
      </c>
      <c r="D205" s="1">
        <f t="shared" si="78"/>
        <v>42154</v>
      </c>
      <c r="E205" s="1">
        <v>199263</v>
      </c>
      <c r="F205" s="1">
        <v>2577446</v>
      </c>
      <c r="G205" s="4">
        <f t="shared" si="63"/>
        <v>3995621</v>
      </c>
      <c r="H205" s="4">
        <f t="shared" si="79"/>
        <v>20451</v>
      </c>
      <c r="I205" s="1">
        <v>1036</v>
      </c>
      <c r="J205" s="4">
        <f t="shared" ref="J205:J268" si="83">I205/H205</f>
        <v>5.0657669551611169E-2</v>
      </c>
      <c r="K205" s="4">
        <f t="shared" si="64"/>
        <v>1.7071890826078069</v>
      </c>
      <c r="L205" s="4">
        <f t="shared" si="65"/>
        <v>1.8306705706015562</v>
      </c>
      <c r="M205" s="4">
        <f t="shared" si="66"/>
        <v>2.9423108442736844E-2</v>
      </c>
      <c r="N205" s="4">
        <f t="shared" si="67"/>
        <v>7.1762291259184888E-2</v>
      </c>
      <c r="O205" s="1">
        <v>332865687</v>
      </c>
      <c r="P205" s="4">
        <f t="shared" si="68"/>
        <v>1.2003703463733707E-2</v>
      </c>
      <c r="Q205" s="4">
        <f t="shared" si="69"/>
        <v>1.2538260557585548E-2</v>
      </c>
      <c r="R205" s="4">
        <f t="shared" si="80"/>
        <v>0.14388095448240054</v>
      </c>
      <c r="S205" s="4">
        <f t="shared" si="70"/>
        <v>0.83157708149628018</v>
      </c>
      <c r="T205" s="4">
        <f t="shared" si="71"/>
        <v>0.18640631481526468</v>
      </c>
      <c r="U205" s="4">
        <f t="shared" si="72"/>
        <v>1.3314736772518905</v>
      </c>
      <c r="V205" s="4">
        <v>0.18640631481526468</v>
      </c>
      <c r="W205" s="4">
        <f t="shared" si="73"/>
        <v>1.3314736772518905</v>
      </c>
      <c r="X205" s="3">
        <f t="shared" si="81"/>
        <v>722</v>
      </c>
      <c r="Y205" s="1">
        <f t="shared" si="74"/>
        <v>2.8267624966886291E-2</v>
      </c>
      <c r="Z205" s="1">
        <f t="shared" si="75"/>
        <v>2.6024369795359836E-2</v>
      </c>
      <c r="AA205" s="4">
        <f t="shared" si="76"/>
        <v>0.13416391167956532</v>
      </c>
      <c r="AB205" s="4">
        <f t="shared" si="77"/>
        <v>0.21992080414255255</v>
      </c>
      <c r="AC205" s="5">
        <f t="shared" si="82"/>
        <v>4.981908557301111E-2</v>
      </c>
      <c r="AD205" s="4"/>
      <c r="AE205" s="4"/>
      <c r="AF205" s="4"/>
      <c r="AG205" s="4"/>
      <c r="AI205" s="6">
        <v>44093</v>
      </c>
      <c r="AJ205" s="1">
        <v>31169829</v>
      </c>
      <c r="AK205" s="1">
        <v>6712036</v>
      </c>
      <c r="AL205" s="1">
        <v>102908256</v>
      </c>
      <c r="AM205" s="1">
        <v>4.6438709510000002</v>
      </c>
      <c r="AN205" s="1">
        <v>6.5223494000000007E-2</v>
      </c>
      <c r="AO205" s="1">
        <v>15.3318987</v>
      </c>
    </row>
    <row r="206" spans="1:41" ht="16.2" x14ac:dyDescent="0.3">
      <c r="A206" s="4" t="s">
        <v>0</v>
      </c>
      <c r="B206" s="7">
        <v>44094</v>
      </c>
      <c r="C206" s="1">
        <v>6810734</v>
      </c>
      <c r="D206" s="1">
        <f t="shared" si="78"/>
        <v>38404</v>
      </c>
      <c r="E206" s="1">
        <v>199531</v>
      </c>
      <c r="F206" s="1">
        <v>2590671</v>
      </c>
      <c r="G206" s="4">
        <f t="shared" si="63"/>
        <v>4020532</v>
      </c>
      <c r="H206" s="4">
        <f t="shared" si="79"/>
        <v>24911</v>
      </c>
      <c r="I206" s="1">
        <v>525</v>
      </c>
      <c r="J206" s="4">
        <f t="shared" si="83"/>
        <v>2.107502709646341E-2</v>
      </c>
      <c r="K206" s="4">
        <f t="shared" si="64"/>
        <v>1.7082894714412769</v>
      </c>
      <c r="L206" s="4">
        <f t="shared" si="65"/>
        <v>1.8314248361871956</v>
      </c>
      <c r="M206" s="4">
        <f t="shared" si="66"/>
        <v>2.9296548653933628E-2</v>
      </c>
      <c r="N206" s="4">
        <f t="shared" si="67"/>
        <v>7.1511309933832742E-2</v>
      </c>
      <c r="O206" s="1">
        <v>332865687</v>
      </c>
      <c r="P206" s="4">
        <f t="shared" si="68"/>
        <v>1.2078541456872965E-2</v>
      </c>
      <c r="Q206" s="4">
        <f t="shared" si="69"/>
        <v>1.2643612788911024E-2</v>
      </c>
      <c r="R206" s="4">
        <f t="shared" si="80"/>
        <v>0.14556147296732327</v>
      </c>
      <c r="S206" s="4">
        <f t="shared" si="70"/>
        <v>0.82971637278689281</v>
      </c>
      <c r="T206" s="4">
        <f t="shared" si="71"/>
        <v>0.1448605480238411</v>
      </c>
      <c r="U206" s="4">
        <f t="shared" si="72"/>
        <v>1.0347182001702935</v>
      </c>
      <c r="V206" s="4">
        <v>0.1448605480238411</v>
      </c>
      <c r="W206" s="4">
        <f t="shared" si="73"/>
        <v>1.0347182001702935</v>
      </c>
      <c r="X206" s="3">
        <f t="shared" si="81"/>
        <v>268</v>
      </c>
      <c r="Y206" s="1">
        <f t="shared" si="74"/>
        <v>2.1967408390073682E-2</v>
      </c>
      <c r="Z206" s="1">
        <f t="shared" si="75"/>
        <v>1.9709609097366545E-2</v>
      </c>
      <c r="AA206" s="4">
        <f t="shared" si="76"/>
        <v>0.13278844967880091</v>
      </c>
      <c r="AB206" s="4">
        <f t="shared" si="77"/>
        <v>8.1632653061224483E-2</v>
      </c>
      <c r="AC206" s="5">
        <f t="shared" si="82"/>
        <v>4.6420431262880847E-2</v>
      </c>
      <c r="AD206" s="4"/>
      <c r="AE206" s="4"/>
      <c r="AF206" s="4"/>
      <c r="AG206" s="4"/>
      <c r="AI206" s="6">
        <v>44094</v>
      </c>
      <c r="AJ206" s="1">
        <v>31435785</v>
      </c>
      <c r="AK206" s="1">
        <v>6747569</v>
      </c>
      <c r="AL206" s="1">
        <v>103902528</v>
      </c>
      <c r="AM206" s="1">
        <v>4.6588312030000001</v>
      </c>
      <c r="AN206" s="1">
        <v>6.4941336000000002E-2</v>
      </c>
      <c r="AO206" s="1">
        <v>15.39851286</v>
      </c>
    </row>
    <row r="207" spans="1:41" ht="16.2" x14ac:dyDescent="0.3">
      <c r="A207" s="4" t="s">
        <v>0</v>
      </c>
      <c r="B207" s="7">
        <v>44095</v>
      </c>
      <c r="C207" s="1">
        <v>6862773</v>
      </c>
      <c r="D207" s="1">
        <f t="shared" si="78"/>
        <v>52039</v>
      </c>
      <c r="E207" s="1">
        <v>199959</v>
      </c>
      <c r="F207" s="1">
        <v>2615949</v>
      </c>
      <c r="G207" s="4">
        <f t="shared" si="63"/>
        <v>4046865</v>
      </c>
      <c r="H207" s="4">
        <f t="shared" si="79"/>
        <v>26333</v>
      </c>
      <c r="I207" s="1">
        <v>1103</v>
      </c>
      <c r="J207" s="4">
        <f t="shared" si="83"/>
        <v>4.188660615957164E-2</v>
      </c>
      <c r="K207" s="4">
        <f t="shared" si="64"/>
        <v>1.7021677441856888</v>
      </c>
      <c r="L207" s="4">
        <f t="shared" si="65"/>
        <v>1.8239665616589691</v>
      </c>
      <c r="M207" s="4">
        <f t="shared" si="66"/>
        <v>2.9136764395383614E-2</v>
      </c>
      <c r="N207" s="4">
        <f t="shared" si="67"/>
        <v>7.101048755854239E-2</v>
      </c>
      <c r="O207" s="1">
        <v>332865687</v>
      </c>
      <c r="P207" s="4">
        <f t="shared" si="68"/>
        <v>1.2157651443358293E-2</v>
      </c>
      <c r="Q207" s="4">
        <f t="shared" si="69"/>
        <v>1.2325265166616153E-2</v>
      </c>
      <c r="R207" s="4">
        <f t="shared" si="80"/>
        <v>0.14725246877128548</v>
      </c>
      <c r="S207" s="4">
        <f t="shared" si="70"/>
        <v>0.82826461461874001</v>
      </c>
      <c r="T207" s="4">
        <f t="shared" si="71"/>
        <v>0.18841188439158851</v>
      </c>
      <c r="U207" s="4">
        <f t="shared" si="72"/>
        <v>1.3457991742256321</v>
      </c>
      <c r="V207" s="4">
        <v>0.18841188439158851</v>
      </c>
      <c r="W207" s="4">
        <f t="shared" si="73"/>
        <v>1.3457991742256321</v>
      </c>
      <c r="X207" s="3">
        <f t="shared" si="81"/>
        <v>428</v>
      </c>
      <c r="Y207" s="1">
        <f t="shared" si="74"/>
        <v>2.8571759988732005E-2</v>
      </c>
      <c r="Z207" s="1">
        <f t="shared" si="75"/>
        <v>2.6329206916341202E-2</v>
      </c>
      <c r="AA207" s="4">
        <f t="shared" si="76"/>
        <v>0.13105190145891102</v>
      </c>
      <c r="AB207" s="4">
        <f t="shared" si="77"/>
        <v>0.13036856533658239</v>
      </c>
      <c r="AC207" s="5">
        <f t="shared" si="82"/>
        <v>4.8811406409563232E-2</v>
      </c>
      <c r="AD207" s="4"/>
      <c r="AE207" s="4"/>
      <c r="AF207" s="4"/>
      <c r="AG207" s="4"/>
      <c r="AI207" s="6">
        <v>44095</v>
      </c>
      <c r="AJ207" s="1">
        <v>31582537</v>
      </c>
      <c r="AK207" s="1">
        <v>6786731</v>
      </c>
      <c r="AL207" s="1">
        <v>104652879</v>
      </c>
      <c r="AM207" s="1">
        <v>4.6535713589999999</v>
      </c>
      <c r="AN207" s="1">
        <v>6.4849922000000004E-2</v>
      </c>
      <c r="AO207" s="1">
        <v>15.420219100000001</v>
      </c>
    </row>
    <row r="208" spans="1:41" ht="16.2" x14ac:dyDescent="0.3">
      <c r="A208" s="4" t="s">
        <v>0</v>
      </c>
      <c r="B208" s="7">
        <v>44096</v>
      </c>
      <c r="C208" s="1">
        <v>6902623</v>
      </c>
      <c r="D208" s="1">
        <f t="shared" si="78"/>
        <v>39850</v>
      </c>
      <c r="E208" s="1">
        <v>200988</v>
      </c>
      <c r="F208" s="1">
        <v>2646959</v>
      </c>
      <c r="G208" s="4">
        <f t="shared" si="63"/>
        <v>4054676</v>
      </c>
      <c r="H208" s="4">
        <f t="shared" si="79"/>
        <v>7811</v>
      </c>
      <c r="I208" s="1">
        <v>1519</v>
      </c>
      <c r="J208" s="4">
        <f t="shared" si="83"/>
        <v>0.19446933811291767</v>
      </c>
      <c r="K208" s="4">
        <f t="shared" si="64"/>
        <v>1.6859648408064305</v>
      </c>
      <c r="L208" s="4">
        <f t="shared" si="65"/>
        <v>1.805767164009084</v>
      </c>
      <c r="M208" s="4">
        <f t="shared" si="66"/>
        <v>2.9117626734069063E-2</v>
      </c>
      <c r="N208" s="4">
        <f t="shared" si="67"/>
        <v>7.057294254422572E-2</v>
      </c>
      <c r="O208" s="1">
        <v>332865687</v>
      </c>
      <c r="P208" s="4">
        <f t="shared" si="68"/>
        <v>1.2181117364614394E-2</v>
      </c>
      <c r="Q208" s="4">
        <f t="shared" si="69"/>
        <v>1.2496989084798212E-2</v>
      </c>
      <c r="R208" s="4">
        <f t="shared" si="80"/>
        <v>0.14895453997335564</v>
      </c>
      <c r="S208" s="4">
        <f t="shared" si="70"/>
        <v>0.82636735357723179</v>
      </c>
      <c r="T208" s="4">
        <f t="shared" si="71"/>
        <v>0.16018684548309789</v>
      </c>
      <c r="U208" s="4">
        <f t="shared" si="72"/>
        <v>1.1441917534506991</v>
      </c>
      <c r="V208" s="4">
        <v>0.16018684548309789</v>
      </c>
      <c r="W208" s="4">
        <f t="shared" si="73"/>
        <v>1.1441917534506991</v>
      </c>
      <c r="X208" s="3">
        <f t="shared" si="81"/>
        <v>1029</v>
      </c>
      <c r="Y208" s="1">
        <f t="shared" si="74"/>
        <v>2.4291568004186366E-2</v>
      </c>
      <c r="Z208" s="1">
        <f t="shared" si="75"/>
        <v>2.2039134060219033E-2</v>
      </c>
      <c r="AA208" s="4">
        <f t="shared" si="76"/>
        <v>0.13084391181093055</v>
      </c>
      <c r="AB208" s="4">
        <f t="shared" si="77"/>
        <v>0.31343283582089554</v>
      </c>
      <c r="AC208" s="5">
        <f t="shared" si="82"/>
        <v>6.634114400453768E-2</v>
      </c>
      <c r="AD208" s="4"/>
      <c r="AE208" s="4"/>
      <c r="AF208" s="4"/>
      <c r="AG208" s="4"/>
      <c r="AI208" s="6">
        <v>44096</v>
      </c>
      <c r="AJ208" s="1">
        <v>31840636</v>
      </c>
      <c r="AK208" s="1">
        <v>6835717</v>
      </c>
      <c r="AL208" s="1">
        <v>105570092</v>
      </c>
      <c r="AM208" s="1">
        <v>4.6579804280000001</v>
      </c>
      <c r="AN208" s="1">
        <v>6.4750506999999999E-2</v>
      </c>
      <c r="AO208" s="1">
        <v>15.44389447</v>
      </c>
    </row>
    <row r="209" spans="1:41" ht="16.2" x14ac:dyDescent="0.3">
      <c r="A209" s="4" t="s">
        <v>0</v>
      </c>
      <c r="B209" s="7">
        <v>44097</v>
      </c>
      <c r="C209" s="1">
        <v>6941695</v>
      </c>
      <c r="D209" s="1">
        <f t="shared" si="78"/>
        <v>39072</v>
      </c>
      <c r="E209" s="1">
        <v>202043</v>
      </c>
      <c r="F209" s="1">
        <v>2670256</v>
      </c>
      <c r="G209" s="4">
        <f t="shared" si="63"/>
        <v>4069396</v>
      </c>
      <c r="H209" s="4">
        <f t="shared" si="79"/>
        <v>14720</v>
      </c>
      <c r="I209" s="1">
        <v>1449</v>
      </c>
      <c r="J209" s="4">
        <f t="shared" si="83"/>
        <v>9.8437499999999997E-2</v>
      </c>
      <c r="K209" s="4">
        <f t="shared" si="64"/>
        <v>1.6775690781659449</v>
      </c>
      <c r="L209" s="4">
        <f t="shared" si="65"/>
        <v>1.796336141646711</v>
      </c>
      <c r="M209" s="4">
        <f t="shared" si="66"/>
        <v>2.9105715534894574E-2</v>
      </c>
      <c r="N209" s="4">
        <f t="shared" si="67"/>
        <v>7.0341910782965145E-2</v>
      </c>
      <c r="O209" s="1">
        <v>332865687</v>
      </c>
      <c r="P209" s="4">
        <f t="shared" si="68"/>
        <v>1.2225339405440129E-2</v>
      </c>
      <c r="Q209" s="4">
        <f t="shared" si="69"/>
        <v>1.2359863849314605E-2</v>
      </c>
      <c r="R209" s="4">
        <f t="shared" si="80"/>
        <v>0.15065989640440167</v>
      </c>
      <c r="S209" s="4">
        <f t="shared" si="70"/>
        <v>0.82475490034084353</v>
      </c>
      <c r="T209" s="4">
        <f t="shared" si="71"/>
        <v>0.22440297259337888</v>
      </c>
      <c r="U209" s="4">
        <f t="shared" si="72"/>
        <v>1.6028783756669918</v>
      </c>
      <c r="V209" s="4">
        <v>0.22440297259337888</v>
      </c>
      <c r="W209" s="4">
        <f t="shared" si="73"/>
        <v>1.6028783756669918</v>
      </c>
      <c r="X209" s="3">
        <f t="shared" si="81"/>
        <v>1055</v>
      </c>
      <c r="Y209" s="1">
        <f t="shared" si="74"/>
        <v>3.4029636158037738E-2</v>
      </c>
      <c r="Z209" s="1">
        <f t="shared" si="75"/>
        <v>3.1799682654475678E-2</v>
      </c>
      <c r="AA209" s="4">
        <f t="shared" si="76"/>
        <v>0.13071445993681655</v>
      </c>
      <c r="AB209" s="4">
        <f t="shared" si="77"/>
        <v>0.3213524215656412</v>
      </c>
      <c r="AC209" s="5">
        <f t="shared" si="82"/>
        <v>5.5308356078068804E-2</v>
      </c>
      <c r="AD209" s="4"/>
      <c r="AE209" s="4"/>
      <c r="AF209" s="4"/>
      <c r="AG209" s="4"/>
      <c r="AI209" s="6">
        <v>44097</v>
      </c>
      <c r="AJ209" s="1">
        <v>32064596</v>
      </c>
      <c r="AK209" s="1">
        <v>6875215</v>
      </c>
      <c r="AL209" s="1">
        <v>106583459</v>
      </c>
      <c r="AM209" s="1">
        <v>4.6637953870000004</v>
      </c>
      <c r="AN209" s="1">
        <v>6.4505460000000001E-2</v>
      </c>
      <c r="AO209" s="1">
        <v>15.50256377</v>
      </c>
    </row>
    <row r="210" spans="1:41" ht="16.2" x14ac:dyDescent="0.3">
      <c r="A210" s="4" t="s">
        <v>0</v>
      </c>
      <c r="B210" s="7">
        <v>44098</v>
      </c>
      <c r="C210" s="1">
        <v>6988798</v>
      </c>
      <c r="D210" s="1">
        <f t="shared" si="78"/>
        <v>47103</v>
      </c>
      <c r="E210" s="1">
        <v>202950</v>
      </c>
      <c r="F210" s="1">
        <v>2710183</v>
      </c>
      <c r="G210" s="4">
        <f t="shared" si="63"/>
        <v>4075665</v>
      </c>
      <c r="H210" s="4">
        <f t="shared" si="79"/>
        <v>6269</v>
      </c>
      <c r="I210" s="1">
        <v>1495</v>
      </c>
      <c r="J210" s="4">
        <f t="shared" si="83"/>
        <v>0.2384750358908917</v>
      </c>
      <c r="K210" s="4">
        <f t="shared" si="64"/>
        <v>1.6558419835286897</v>
      </c>
      <c r="L210" s="4">
        <f t="shared" si="65"/>
        <v>1.7718234678835461</v>
      </c>
      <c r="M210" s="4">
        <f t="shared" si="66"/>
        <v>2.9039328365192411E-2</v>
      </c>
      <c r="N210" s="4">
        <f t="shared" si="67"/>
        <v>6.9667262016529966E-2</v>
      </c>
      <c r="O210" s="1">
        <v>332865687</v>
      </c>
      <c r="P210" s="4">
        <f t="shared" si="68"/>
        <v>1.2244172827582556E-2</v>
      </c>
      <c r="Q210" s="4">
        <f t="shared" si="69"/>
        <v>1.2892117568815595E-2</v>
      </c>
      <c r="R210" s="4">
        <f t="shared" si="80"/>
        <v>0.15237144392116328</v>
      </c>
      <c r="S210" s="4">
        <f t="shared" si="70"/>
        <v>0.82249226568243849</v>
      </c>
      <c r="T210" s="4">
        <f t="shared" si="71"/>
        <v>0.16810189642827894</v>
      </c>
      <c r="U210" s="4">
        <f t="shared" si="72"/>
        <v>1.2007278316305638</v>
      </c>
      <c r="V210" s="4">
        <v>0.16810189642827894</v>
      </c>
      <c r="W210" s="4">
        <f t="shared" si="73"/>
        <v>1.2007278316305638</v>
      </c>
      <c r="X210" s="3">
        <f t="shared" si="81"/>
        <v>907</v>
      </c>
      <c r="Y210" s="1">
        <f t="shared" si="74"/>
        <v>2.5491847575905332E-2</v>
      </c>
      <c r="Z210" s="1">
        <f t="shared" si="75"/>
        <v>2.3242184490896409E-2</v>
      </c>
      <c r="AA210" s="4">
        <f t="shared" si="76"/>
        <v>0.12999295881764508</v>
      </c>
      <c r="AB210" s="4">
        <f t="shared" si="77"/>
        <v>0.2762717027109351</v>
      </c>
      <c r="AC210" s="5">
        <f t="shared" si="82"/>
        <v>7.1396816588559189E-2</v>
      </c>
      <c r="AD210" s="4"/>
      <c r="AE210" s="4"/>
      <c r="AF210" s="4"/>
      <c r="AG210" s="4"/>
      <c r="AI210" s="6">
        <v>44098</v>
      </c>
      <c r="AJ210" s="1">
        <v>32319146</v>
      </c>
      <c r="AK210" s="1">
        <v>6918556</v>
      </c>
      <c r="AL210" s="1">
        <v>107593649</v>
      </c>
      <c r="AM210" s="1">
        <v>4.6713715980000003</v>
      </c>
      <c r="AN210" s="1">
        <v>6.4302643000000007E-2</v>
      </c>
      <c r="AO210" s="1">
        <v>15.5514603</v>
      </c>
    </row>
    <row r="211" spans="1:41" ht="16.2" x14ac:dyDescent="0.3">
      <c r="A211" s="4" t="s">
        <v>0</v>
      </c>
      <c r="B211" s="7">
        <v>44099</v>
      </c>
      <c r="C211" s="1">
        <v>7037073</v>
      </c>
      <c r="D211" s="1">
        <f t="shared" si="78"/>
        <v>48275</v>
      </c>
      <c r="E211" s="1">
        <v>203878</v>
      </c>
      <c r="F211" s="1">
        <v>2727335</v>
      </c>
      <c r="G211" s="4">
        <f t="shared" si="63"/>
        <v>4105860</v>
      </c>
      <c r="H211" s="4">
        <f t="shared" si="79"/>
        <v>30195</v>
      </c>
      <c r="I211" s="1">
        <v>1320</v>
      </c>
      <c r="J211" s="4">
        <f t="shared" si="83"/>
        <v>4.3715846994535519E-2</v>
      </c>
      <c r="K211" s="4">
        <f t="shared" si="64"/>
        <v>1.6571851229754797</v>
      </c>
      <c r="L211" s="4">
        <f t="shared" si="65"/>
        <v>1.7730804089993559</v>
      </c>
      <c r="M211" s="4">
        <f t="shared" si="66"/>
        <v>2.8971988779994181E-2</v>
      </c>
      <c r="N211" s="4">
        <f t="shared" si="67"/>
        <v>6.9554140214307184E-2</v>
      </c>
      <c r="O211" s="1">
        <v>332865687</v>
      </c>
      <c r="P211" s="4">
        <f t="shared" si="68"/>
        <v>1.2334885091355181E-2</v>
      </c>
      <c r="Q211" s="4">
        <f t="shared" si="69"/>
        <v>1.2780131173019181E-2</v>
      </c>
      <c r="R211" s="4">
        <f t="shared" si="80"/>
        <v>0.15408562811702484</v>
      </c>
      <c r="S211" s="4">
        <f t="shared" si="70"/>
        <v>0.82079935561860085</v>
      </c>
      <c r="T211" s="4">
        <f t="shared" si="71"/>
        <v>0.1842736865124911</v>
      </c>
      <c r="U211" s="4">
        <f t="shared" si="72"/>
        <v>1.3162406179463648</v>
      </c>
      <c r="V211" s="4">
        <v>0.1842736865124911</v>
      </c>
      <c r="W211" s="4">
        <f t="shared" si="73"/>
        <v>1.3162406179463648</v>
      </c>
      <c r="X211" s="3">
        <f t="shared" si="81"/>
        <v>928</v>
      </c>
      <c r="Y211" s="1">
        <f t="shared" si="74"/>
        <v>2.7944222097641681E-2</v>
      </c>
      <c r="Z211" s="1">
        <f t="shared" si="75"/>
        <v>2.5700220346936059E-2</v>
      </c>
      <c r="AA211" s="4">
        <f t="shared" si="76"/>
        <v>0.12926110676998229</v>
      </c>
      <c r="AB211" s="4">
        <f t="shared" si="77"/>
        <v>0.28266829119707587</v>
      </c>
      <c r="AC211" s="5">
        <f t="shared" si="82"/>
        <v>4.902156198499711E-2</v>
      </c>
      <c r="AD211" s="4"/>
      <c r="AE211" s="4"/>
      <c r="AF211" s="4"/>
      <c r="AG211" s="4"/>
      <c r="AI211" s="6">
        <v>44099</v>
      </c>
      <c r="AJ211" s="1">
        <v>32592858</v>
      </c>
      <c r="AK211" s="1">
        <v>6973793</v>
      </c>
      <c r="AL211" s="1">
        <v>108745031</v>
      </c>
      <c r="AM211" s="1">
        <v>4.6736199369999998</v>
      </c>
      <c r="AN211" s="1">
        <v>6.4129762000000007E-2</v>
      </c>
      <c r="AO211" s="1">
        <v>15.593383830000001</v>
      </c>
    </row>
    <row r="212" spans="1:41" ht="16.2" x14ac:dyDescent="0.3">
      <c r="A212" s="4" t="s">
        <v>0</v>
      </c>
      <c r="B212" s="7">
        <v>44100</v>
      </c>
      <c r="C212" s="1">
        <v>7081722</v>
      </c>
      <c r="D212" s="1">
        <f t="shared" si="78"/>
        <v>44649</v>
      </c>
      <c r="E212" s="1">
        <v>204654</v>
      </c>
      <c r="F212" s="1">
        <v>2750459</v>
      </c>
      <c r="G212" s="4">
        <f t="shared" si="63"/>
        <v>4126609</v>
      </c>
      <c r="H212" s="4">
        <f t="shared" si="79"/>
        <v>20749</v>
      </c>
      <c r="I212" s="1">
        <v>1197</v>
      </c>
      <c r="J212" s="4">
        <f t="shared" si="83"/>
        <v>5.7689527206130416E-2</v>
      </c>
      <c r="K212" s="4">
        <f t="shared" si="64"/>
        <v>1.6513633828202341</v>
      </c>
      <c r="L212" s="4">
        <f t="shared" si="65"/>
        <v>1.7663212672708024</v>
      </c>
      <c r="M212" s="4">
        <f t="shared" si="66"/>
        <v>2.8898903402308083E-2</v>
      </c>
      <c r="N212" s="4">
        <f t="shared" si="67"/>
        <v>6.9254204492349355E-2</v>
      </c>
      <c r="O212" s="1">
        <v>332865687</v>
      </c>
      <c r="P212" s="4">
        <f t="shared" si="68"/>
        <v>1.239721954278814E-2</v>
      </c>
      <c r="Q212" s="4">
        <f t="shared" si="69"/>
        <v>1.285658543368318E-2</v>
      </c>
      <c r="R212" s="4">
        <f t="shared" si="80"/>
        <v>0.15581251202981455</v>
      </c>
      <c r="S212" s="4">
        <f t="shared" si="70"/>
        <v>0.81893368299371416</v>
      </c>
      <c r="T212" s="4">
        <f t="shared" si="71"/>
        <v>0.148033675505024</v>
      </c>
      <c r="U212" s="4">
        <f t="shared" si="72"/>
        <v>1.057383396464457</v>
      </c>
      <c r="V212" s="4">
        <v>0.148033675505024</v>
      </c>
      <c r="W212" s="4">
        <f t="shared" si="73"/>
        <v>1.057383396464457</v>
      </c>
      <c r="X212" s="3">
        <f t="shared" si="81"/>
        <v>776</v>
      </c>
      <c r="Y212" s="1">
        <f t="shared" si="74"/>
        <v>2.244859797691301E-2</v>
      </c>
      <c r="Z212" s="1">
        <f t="shared" si="75"/>
        <v>2.0191909515806111E-2</v>
      </c>
      <c r="AA212" s="4">
        <f t="shared" si="76"/>
        <v>0.12846680898575441</v>
      </c>
      <c r="AB212" s="4">
        <f t="shared" si="77"/>
        <v>0.23636917453548584</v>
      </c>
      <c r="AC212" s="5">
        <f t="shared" si="82"/>
        <v>5.0626953002771279E-2</v>
      </c>
      <c r="AD212" s="4"/>
      <c r="AE212" s="4"/>
      <c r="AF212" s="4"/>
      <c r="AG212" s="4"/>
      <c r="AI212" s="6">
        <v>44100</v>
      </c>
      <c r="AJ212" s="1">
        <v>32870381</v>
      </c>
      <c r="AK212" s="1">
        <v>7021061</v>
      </c>
      <c r="AL212" s="1">
        <v>109886423</v>
      </c>
      <c r="AM212" s="1">
        <v>4.6816828680000002</v>
      </c>
      <c r="AN212" s="1">
        <v>6.3893799000000001E-2</v>
      </c>
      <c r="AO212" s="1">
        <v>15.65097113</v>
      </c>
    </row>
    <row r="213" spans="1:41" ht="16.2" x14ac:dyDescent="0.3">
      <c r="A213" s="4" t="s">
        <v>0</v>
      </c>
      <c r="B213" s="7">
        <v>44101</v>
      </c>
      <c r="C213" s="1">
        <v>7119266</v>
      </c>
      <c r="D213" s="1">
        <f t="shared" si="78"/>
        <v>37544</v>
      </c>
      <c r="E213" s="1">
        <v>204970</v>
      </c>
      <c r="F213" s="1">
        <v>2766280</v>
      </c>
      <c r="G213" s="4">
        <f t="shared" si="63"/>
        <v>4148016</v>
      </c>
      <c r="H213" s="4">
        <f t="shared" si="79"/>
        <v>21407</v>
      </c>
      <c r="I213" s="1">
        <v>613</v>
      </c>
      <c r="J213" s="4">
        <f t="shared" si="83"/>
        <v>2.863549306301677E-2</v>
      </c>
      <c r="K213" s="4">
        <f t="shared" si="64"/>
        <v>1.6498807814224614</v>
      </c>
      <c r="L213" s="4">
        <f t="shared" si="65"/>
        <v>1.7642806966465163</v>
      </c>
      <c r="M213" s="4">
        <f t="shared" si="66"/>
        <v>2.8790889397867701E-2</v>
      </c>
      <c r="N213" s="4">
        <f t="shared" si="67"/>
        <v>6.8984434160706778E-2</v>
      </c>
      <c r="O213" s="1">
        <v>332865687</v>
      </c>
      <c r="P213" s="4">
        <f t="shared" si="68"/>
        <v>1.2461530767513445E-2</v>
      </c>
      <c r="Q213" s="4">
        <f t="shared" si="69"/>
        <v>1.2559575461094942E-2</v>
      </c>
      <c r="R213" s="4">
        <f t="shared" si="80"/>
        <v>0.1575481227658049</v>
      </c>
      <c r="S213" s="4">
        <f t="shared" si="70"/>
        <v>0.8174307710055867</v>
      </c>
      <c r="T213" s="4">
        <f t="shared" si="71"/>
        <v>0.21460793045530907</v>
      </c>
      <c r="U213" s="4">
        <f t="shared" si="72"/>
        <v>1.5329137889664932</v>
      </c>
      <c r="V213" s="4">
        <v>0.21460793045530907</v>
      </c>
      <c r="W213" s="4">
        <f t="shared" si="73"/>
        <v>1.5329137889664932</v>
      </c>
      <c r="X213" s="3">
        <f t="shared" si="81"/>
        <v>316</v>
      </c>
      <c r="Y213" s="1">
        <f t="shared" si="74"/>
        <v>3.2544264924942952E-2</v>
      </c>
      <c r="Z213" s="1">
        <f t="shared" si="75"/>
        <v>3.0310882425099724E-2</v>
      </c>
      <c r="AA213" s="4">
        <f t="shared" si="76"/>
        <v>0.12729290406648219</v>
      </c>
      <c r="AB213" s="4">
        <f t="shared" si="77"/>
        <v>9.625342674383186E-2</v>
      </c>
      <c r="AC213" s="5">
        <f t="shared" si="82"/>
        <v>4.7289028795463615E-2</v>
      </c>
      <c r="AD213" s="4"/>
      <c r="AE213" s="4"/>
      <c r="AF213" s="4"/>
      <c r="AG213" s="4"/>
      <c r="AI213" s="6">
        <v>44101</v>
      </c>
      <c r="AJ213" s="1">
        <v>33063497</v>
      </c>
      <c r="AK213" s="1">
        <v>7056051</v>
      </c>
      <c r="AL213" s="1">
        <v>110819174</v>
      </c>
      <c r="AM213" s="1">
        <v>4.6858358879999997</v>
      </c>
      <c r="AN213" s="1">
        <v>6.3671751999999998E-2</v>
      </c>
      <c r="AO213" s="1">
        <v>15.70555173</v>
      </c>
    </row>
    <row r="214" spans="1:41" ht="16.2" x14ac:dyDescent="0.3">
      <c r="A214" s="4" t="s">
        <v>0</v>
      </c>
      <c r="B214" s="7">
        <v>44102</v>
      </c>
      <c r="C214" s="1">
        <v>7152521</v>
      </c>
      <c r="D214" s="1">
        <f t="shared" si="78"/>
        <v>33255</v>
      </c>
      <c r="E214" s="1">
        <v>205328</v>
      </c>
      <c r="F214" s="1">
        <v>2794608</v>
      </c>
      <c r="G214" s="4">
        <f t="shared" si="63"/>
        <v>4152585</v>
      </c>
      <c r="H214" s="4">
        <f t="shared" si="79"/>
        <v>4569</v>
      </c>
      <c r="I214" s="1">
        <v>1223</v>
      </c>
      <c r="J214" s="4">
        <f t="shared" si="83"/>
        <v>0.2676734515211206</v>
      </c>
      <c r="K214" s="4">
        <f t="shared" si="64"/>
        <v>1.6350449074493412</v>
      </c>
      <c r="L214" s="4">
        <f t="shared" si="65"/>
        <v>1.747447075796678</v>
      </c>
      <c r="M214" s="4">
        <f t="shared" si="66"/>
        <v>2.8707081041775339E-2</v>
      </c>
      <c r="N214" s="4">
        <f t="shared" si="67"/>
        <v>6.8444126808038575E-2</v>
      </c>
      <c r="O214" s="1">
        <v>332865687</v>
      </c>
      <c r="P214" s="4">
        <f t="shared" si="68"/>
        <v>1.2475257024614855E-2</v>
      </c>
      <c r="Q214" s="4">
        <f t="shared" si="69"/>
        <v>1.2987325425344911E-2</v>
      </c>
      <c r="R214" s="4">
        <f t="shared" si="80"/>
        <v>0.15929273707325678</v>
      </c>
      <c r="S214" s="4">
        <f t="shared" si="70"/>
        <v>0.81524468047678356</v>
      </c>
      <c r="T214" s="4">
        <f t="shared" si="71"/>
        <v>0.15892173635026077</v>
      </c>
      <c r="U214" s="4">
        <f t="shared" si="72"/>
        <v>1.1351552596447196</v>
      </c>
      <c r="V214" s="4">
        <v>0.15892173635026077</v>
      </c>
      <c r="W214" s="4">
        <f t="shared" si="73"/>
        <v>1.1351552596447196</v>
      </c>
      <c r="X214" s="3">
        <f t="shared" si="81"/>
        <v>358</v>
      </c>
      <c r="Y214" s="1">
        <f t="shared" si="74"/>
        <v>2.4099720262629631E-2</v>
      </c>
      <c r="Z214" s="1">
        <f t="shared" si="75"/>
        <v>2.1846843435982408E-2</v>
      </c>
      <c r="AA214" s="4">
        <f t="shared" si="76"/>
        <v>0.12638206808736394</v>
      </c>
      <c r="AB214" s="4">
        <f t="shared" si="77"/>
        <v>0.10904660371611331</v>
      </c>
      <c r="AC214" s="5">
        <f t="shared" si="82"/>
        <v>7.4751328318912888E-2</v>
      </c>
      <c r="AD214" s="4"/>
      <c r="AE214" s="4"/>
      <c r="AF214" s="4"/>
      <c r="AG214" s="4"/>
      <c r="AI214" s="6">
        <v>44102</v>
      </c>
      <c r="AJ214" s="1">
        <v>33321891</v>
      </c>
      <c r="AK214" s="1">
        <v>7091427</v>
      </c>
      <c r="AL214" s="1">
        <v>111810999</v>
      </c>
      <c r="AM214" s="1">
        <v>4.6988978379999997</v>
      </c>
      <c r="AN214" s="1">
        <v>6.3423339999999995E-2</v>
      </c>
      <c r="AO214" s="1">
        <v>15.767066209999999</v>
      </c>
    </row>
    <row r="215" spans="1:41" ht="16.2" x14ac:dyDescent="0.3">
      <c r="A215" s="4" t="s">
        <v>0</v>
      </c>
      <c r="B215" s="7">
        <v>44103</v>
      </c>
      <c r="C215" s="1">
        <v>7195941</v>
      </c>
      <c r="D215" s="1">
        <f t="shared" si="78"/>
        <v>43420</v>
      </c>
      <c r="E215" s="1">
        <v>206188</v>
      </c>
      <c r="F215" s="1">
        <v>2813305</v>
      </c>
      <c r="G215" s="4">
        <f t="shared" si="63"/>
        <v>4176448</v>
      </c>
      <c r="H215" s="4">
        <f t="shared" si="79"/>
        <v>23863</v>
      </c>
      <c r="I215" s="1">
        <v>1651</v>
      </c>
      <c r="J215" s="4">
        <f t="shared" si="83"/>
        <v>6.9186606880945398E-2</v>
      </c>
      <c r="K215" s="4">
        <f t="shared" si="64"/>
        <v>1.6332769676466818</v>
      </c>
      <c r="L215" s="4">
        <f t="shared" si="65"/>
        <v>1.7452884624849547</v>
      </c>
      <c r="M215" s="4">
        <f t="shared" si="66"/>
        <v>2.865337556269569E-2</v>
      </c>
      <c r="N215" s="4">
        <f t="shared" si="67"/>
        <v>6.8285636032274291E-2</v>
      </c>
      <c r="O215" s="1">
        <v>332865687</v>
      </c>
      <c r="P215" s="4">
        <f t="shared" si="68"/>
        <v>1.2546946600717063E-2</v>
      </c>
      <c r="Q215" s="4">
        <f t="shared" si="69"/>
        <v>1.2785395415573228E-2</v>
      </c>
      <c r="R215" s="4">
        <f t="shared" si="80"/>
        <v>0.16103927305670285</v>
      </c>
      <c r="S215" s="4">
        <f t="shared" si="70"/>
        <v>0.81362838492700684</v>
      </c>
      <c r="T215" s="4">
        <f t="shared" si="71"/>
        <v>0.20743612853169366</v>
      </c>
      <c r="U215" s="4">
        <f t="shared" si="72"/>
        <v>1.4816866323692404</v>
      </c>
      <c r="V215" s="4">
        <v>0.20743612853169366</v>
      </c>
      <c r="W215" s="4">
        <f t="shared" si="73"/>
        <v>1.4816866323692404</v>
      </c>
      <c r="X215" s="3">
        <f t="shared" si="81"/>
        <v>860</v>
      </c>
      <c r="Y215" s="1">
        <f t="shared" si="74"/>
        <v>3.1456695508024504E-2</v>
      </c>
      <c r="Z215" s="1">
        <f t="shared" si="75"/>
        <v>2.9220802341889219E-2</v>
      </c>
      <c r="AA215" s="4">
        <f t="shared" si="76"/>
        <v>0.12579839260555856</v>
      </c>
      <c r="AB215" s="4">
        <f t="shared" si="77"/>
        <v>0.26195552848004872</v>
      </c>
      <c r="AC215" s="5">
        <f t="shared" si="82"/>
        <v>5.1947815378401339E-2</v>
      </c>
      <c r="AD215" s="4"/>
      <c r="AE215" s="4"/>
      <c r="AF215" s="4"/>
      <c r="AG215" s="4"/>
      <c r="AI215" s="6">
        <v>44103</v>
      </c>
      <c r="AJ215" s="1">
        <v>33525821</v>
      </c>
      <c r="AK215" s="1">
        <v>7128193</v>
      </c>
      <c r="AL215" s="1">
        <v>112803037</v>
      </c>
      <c r="AM215" s="1">
        <v>4.7032706610000004</v>
      </c>
      <c r="AN215" s="1">
        <v>6.3191498999999998E-2</v>
      </c>
      <c r="AO215" s="1">
        <v>15.824913410000001</v>
      </c>
    </row>
    <row r="216" spans="1:41" ht="16.2" x14ac:dyDescent="0.3">
      <c r="A216" s="4" t="s">
        <v>0</v>
      </c>
      <c r="B216" s="7">
        <v>44104</v>
      </c>
      <c r="C216" s="11">
        <v>7235372</v>
      </c>
      <c r="D216" s="1">
        <f t="shared" si="78"/>
        <v>39431</v>
      </c>
      <c r="E216" s="11">
        <v>207124</v>
      </c>
      <c r="F216" s="11">
        <v>2840688</v>
      </c>
      <c r="G216" s="4">
        <f t="shared" si="63"/>
        <v>4187560</v>
      </c>
      <c r="H216" s="4">
        <f t="shared" si="79"/>
        <v>11112</v>
      </c>
      <c r="I216" s="1">
        <v>1638</v>
      </c>
      <c r="J216" s="4">
        <f t="shared" si="83"/>
        <v>0.14740820734341253</v>
      </c>
      <c r="K216" s="4">
        <f t="shared" si="64"/>
        <v>1.6221112594596345</v>
      </c>
      <c r="L216" s="4">
        <f t="shared" si="65"/>
        <v>1.7327629825472779</v>
      </c>
      <c r="M216" s="4">
        <f t="shared" si="66"/>
        <v>2.862658616585298E-2</v>
      </c>
      <c r="N216" s="4">
        <f t="shared" si="67"/>
        <v>6.7958259892670542E-2</v>
      </c>
      <c r="O216" s="1">
        <v>332865687</v>
      </c>
      <c r="P216" s="4">
        <f t="shared" si="68"/>
        <v>1.2580329434796925E-2</v>
      </c>
      <c r="Q216" s="4">
        <f t="shared" si="69"/>
        <v>1.3113062541134103E-2</v>
      </c>
      <c r="R216" s="4">
        <f t="shared" si="80"/>
        <v>0.16279584558080323</v>
      </c>
      <c r="S216" s="4">
        <f t="shared" si="70"/>
        <v>0.81151076244326581</v>
      </c>
      <c r="T216" s="4">
        <f t="shared" si="71"/>
        <v>0.2217222220259818</v>
      </c>
      <c r="U216" s="4">
        <f t="shared" si="72"/>
        <v>1.5837301573284412</v>
      </c>
      <c r="V216" s="4">
        <v>0.2217222220259818</v>
      </c>
      <c r="W216" s="4">
        <f t="shared" si="73"/>
        <v>1.5837301573284412</v>
      </c>
      <c r="X216" s="3">
        <f t="shared" si="81"/>
        <v>936</v>
      </c>
      <c r="Y216" s="1">
        <f t="shared" si="74"/>
        <v>3.3623113172247011E-2</v>
      </c>
      <c r="Z216" s="1">
        <f t="shared" si="75"/>
        <v>3.1392221205777206E-2</v>
      </c>
      <c r="AA216" s="4">
        <f t="shared" si="76"/>
        <v>0.12550724327820117</v>
      </c>
      <c r="AB216" s="4">
        <f t="shared" si="77"/>
        <v>0.28510508681084373</v>
      </c>
      <c r="AC216" s="5">
        <f t="shared" si="82"/>
        <v>6.0934442585897149E-2</v>
      </c>
      <c r="AD216" s="4"/>
      <c r="AE216" s="4"/>
      <c r="AF216" s="4"/>
      <c r="AG216" s="4"/>
      <c r="AI216" s="6">
        <v>44104</v>
      </c>
      <c r="AJ216" s="1">
        <v>33752797</v>
      </c>
      <c r="AK216" s="1">
        <v>7173102</v>
      </c>
      <c r="AL216" s="1">
        <v>113779459</v>
      </c>
      <c r="AM216" s="1">
        <v>4.7054673139999998</v>
      </c>
      <c r="AN216" s="1">
        <v>6.3043909999999995E-2</v>
      </c>
      <c r="AO216" s="1">
        <v>15.86196028</v>
      </c>
    </row>
    <row r="217" spans="1:41" ht="16.2" x14ac:dyDescent="0.3">
      <c r="A217" s="4" t="s">
        <v>0</v>
      </c>
      <c r="B217" s="7">
        <v>44105</v>
      </c>
      <c r="C217" s="1">
        <v>7281026</v>
      </c>
      <c r="D217" s="1">
        <f t="shared" si="78"/>
        <v>45654</v>
      </c>
      <c r="E217" s="1">
        <v>207990</v>
      </c>
      <c r="F217" s="1">
        <v>2860650</v>
      </c>
      <c r="G217" s="4">
        <f t="shared" si="63"/>
        <v>4212386</v>
      </c>
      <c r="H217" s="4">
        <f t="shared" si="79"/>
        <v>24826</v>
      </c>
      <c r="I217" s="1">
        <v>1732</v>
      </c>
      <c r="J217" s="4">
        <f t="shared" si="83"/>
        <v>6.9765568355756064E-2</v>
      </c>
      <c r="K217" s="4">
        <f t="shared" si="64"/>
        <v>1.6200801086680729</v>
      </c>
      <c r="L217" s="4">
        <f t="shared" si="65"/>
        <v>1.7302918536334153</v>
      </c>
      <c r="M217" s="4">
        <f t="shared" si="66"/>
        <v>2.8566029018437786E-2</v>
      </c>
      <c r="N217" s="4">
        <f t="shared" si="67"/>
        <v>6.7779211637728765E-2</v>
      </c>
      <c r="O217" s="1">
        <v>332865687</v>
      </c>
      <c r="P217" s="4">
        <f t="shared" si="68"/>
        <v>1.2654912069684131E-2</v>
      </c>
      <c r="Q217" s="4">
        <f t="shared" si="69"/>
        <v>1.3540812076210522E-2</v>
      </c>
      <c r="R217" s="4">
        <f t="shared" si="80"/>
        <v>0.16455709170167479</v>
      </c>
      <c r="S217" s="4">
        <f t="shared" si="70"/>
        <v>0.80924718415243058</v>
      </c>
      <c r="T217" s="4">
        <f t="shared" si="71"/>
        <v>0.16092361753501042</v>
      </c>
      <c r="U217" s="4">
        <f t="shared" si="72"/>
        <v>1.1494544109643601</v>
      </c>
      <c r="V217" s="4">
        <v>0.16092361753501042</v>
      </c>
      <c r="W217" s="4">
        <f t="shared" si="73"/>
        <v>1.1494544109643601</v>
      </c>
      <c r="X217" s="3">
        <f t="shared" si="81"/>
        <v>866</v>
      </c>
      <c r="Y217" s="1">
        <f t="shared" si="74"/>
        <v>2.4403295957556331E-2</v>
      </c>
      <c r="Z217" s="1">
        <f t="shared" si="75"/>
        <v>2.2151119938832245E-2</v>
      </c>
      <c r="AA217" s="4">
        <f t="shared" si="76"/>
        <v>0.12484910331185056</v>
      </c>
      <c r="AB217" s="4">
        <f t="shared" si="77"/>
        <v>0.26378312519037467</v>
      </c>
      <c r="AC217" s="5">
        <f t="shared" si="82"/>
        <v>5.2014330393574441E-2</v>
      </c>
      <c r="AD217" s="4"/>
      <c r="AE217" s="4"/>
      <c r="AF217" s="4"/>
      <c r="AG217" s="4"/>
      <c r="AI217" s="6">
        <v>44105</v>
      </c>
      <c r="AJ217" s="1">
        <v>33967631</v>
      </c>
      <c r="AK217" s="1">
        <v>7218822</v>
      </c>
      <c r="AL217" s="1">
        <v>114796431</v>
      </c>
      <c r="AM217" s="1">
        <v>4.7054257609999999</v>
      </c>
      <c r="AN217" s="1">
        <v>6.2883679999999997E-2</v>
      </c>
      <c r="AO217" s="1">
        <v>15.90237729</v>
      </c>
    </row>
    <row r="218" spans="1:41" ht="16.2" x14ac:dyDescent="0.3">
      <c r="A218" s="4" t="s">
        <v>0</v>
      </c>
      <c r="B218" s="7">
        <v>44106</v>
      </c>
      <c r="C218" s="1">
        <v>7335884</v>
      </c>
      <c r="D218" s="1">
        <f t="shared" si="78"/>
        <v>54858</v>
      </c>
      <c r="E218" s="1">
        <v>208845</v>
      </c>
      <c r="F218" s="1">
        <v>2873369</v>
      </c>
      <c r="G218" s="4">
        <f t="shared" si="63"/>
        <v>4253670</v>
      </c>
      <c r="H218" s="4">
        <f t="shared" si="79"/>
        <v>41284</v>
      </c>
      <c r="I218" s="1">
        <v>1433</v>
      </c>
      <c r="J218" s="4">
        <f t="shared" si="83"/>
        <v>3.4710783838775315E-2</v>
      </c>
      <c r="K218" s="4">
        <f t="shared" si="64"/>
        <v>1.62787300390641</v>
      </c>
      <c r="L218" s="4">
        <f t="shared" si="65"/>
        <v>1.7386241916758034</v>
      </c>
      <c r="M218" s="4">
        <f t="shared" si="66"/>
        <v>2.8468961613896841E-2</v>
      </c>
      <c r="N218" s="4">
        <f t="shared" si="67"/>
        <v>6.7758111539302598E-2</v>
      </c>
      <c r="O218" s="1">
        <v>332865687</v>
      </c>
      <c r="P218" s="4">
        <f t="shared" si="68"/>
        <v>1.2778938070597826E-2</v>
      </c>
      <c r="Q218" s="4">
        <f t="shared" si="69"/>
        <v>1.3293109421638897E-2</v>
      </c>
      <c r="R218" s="4">
        <f t="shared" si="80"/>
        <v>0.16632877939143056</v>
      </c>
      <c r="S218" s="4">
        <f t="shared" si="70"/>
        <v>0.80759917311633278</v>
      </c>
      <c r="T218" s="4">
        <f t="shared" si="71"/>
        <v>0.18116117327862669</v>
      </c>
      <c r="U218" s="4">
        <f t="shared" si="72"/>
        <v>1.2940083805616192</v>
      </c>
      <c r="V218" s="4">
        <v>0.18116117327862669</v>
      </c>
      <c r="W218" s="4">
        <f t="shared" si="73"/>
        <v>1.2940083805616192</v>
      </c>
      <c r="X218" s="3">
        <f t="shared" si="81"/>
        <v>855</v>
      </c>
      <c r="Y218" s="1">
        <f t="shared" si="74"/>
        <v>2.7472224371134699E-2</v>
      </c>
      <c r="Z218" s="1">
        <f t="shared" si="75"/>
        <v>2.5227133008342315E-2</v>
      </c>
      <c r="AA218" s="4">
        <f t="shared" si="76"/>
        <v>0.12379416692390752</v>
      </c>
      <c r="AB218" s="4">
        <f t="shared" si="77"/>
        <v>0.26043253122144377</v>
      </c>
      <c r="AC218" s="5">
        <f t="shared" si="82"/>
        <v>4.7986999343957788E-2</v>
      </c>
      <c r="AD218" s="4"/>
      <c r="AE218" s="4"/>
      <c r="AF218" s="4"/>
      <c r="AG218" s="4"/>
      <c r="AI218" s="6">
        <v>44106</v>
      </c>
      <c r="AJ218" s="1">
        <v>34279219</v>
      </c>
      <c r="AK218" s="1">
        <v>7268249</v>
      </c>
      <c r="AL218" s="1">
        <v>116012554</v>
      </c>
      <c r="AM218" s="1">
        <v>4.7162967309999999</v>
      </c>
      <c r="AN218" s="1">
        <v>6.2650539000000005E-2</v>
      </c>
      <c r="AO218" s="1">
        <v>15.961554700000001</v>
      </c>
    </row>
    <row r="219" spans="1:41" ht="16.2" x14ac:dyDescent="0.3">
      <c r="A219" s="4" t="s">
        <v>0</v>
      </c>
      <c r="B219" s="7">
        <v>44107</v>
      </c>
      <c r="C219" s="1">
        <v>7384479</v>
      </c>
      <c r="D219" s="1">
        <f t="shared" si="78"/>
        <v>48595</v>
      </c>
      <c r="E219" s="1">
        <v>209526</v>
      </c>
      <c r="F219" s="1">
        <v>2897322</v>
      </c>
      <c r="G219" s="4">
        <f t="shared" si="63"/>
        <v>4277631</v>
      </c>
      <c r="H219" s="4">
        <f t="shared" si="79"/>
        <v>23961</v>
      </c>
      <c r="I219" s="1">
        <v>1083</v>
      </c>
      <c r="J219" s="4">
        <f t="shared" si="83"/>
        <v>4.5198447477150371E-2</v>
      </c>
      <c r="K219" s="4">
        <f t="shared" si="64"/>
        <v>1.623154646434239</v>
      </c>
      <c r="L219" s="4">
        <f t="shared" si="65"/>
        <v>1.7330422017087743</v>
      </c>
      <c r="M219" s="4">
        <f t="shared" si="66"/>
        <v>2.83738365292934E-2</v>
      </c>
      <c r="N219" s="4">
        <f t="shared" si="67"/>
        <v>6.7440055001081481E-2</v>
      </c>
      <c r="O219" s="1">
        <v>332865687</v>
      </c>
      <c r="P219" s="4">
        <f t="shared" si="68"/>
        <v>1.2850922059743575E-2</v>
      </c>
      <c r="Q219" s="4">
        <f t="shared" si="69"/>
        <v>1.3301704479981431E-2</v>
      </c>
      <c r="R219" s="4">
        <f t="shared" si="80"/>
        <v>0.16811783072131425</v>
      </c>
      <c r="S219" s="4">
        <f t="shared" si="70"/>
        <v>0.80572954273896069</v>
      </c>
      <c r="T219" s="4">
        <f t="shared" si="71"/>
        <v>0.17461969440220151</v>
      </c>
      <c r="U219" s="4">
        <f t="shared" si="72"/>
        <v>1.2472835314442965</v>
      </c>
      <c r="V219" s="4">
        <v>0.17461969440220151</v>
      </c>
      <c r="W219" s="4">
        <f t="shared" si="73"/>
        <v>1.2472835314442965</v>
      </c>
      <c r="X219" s="3">
        <f t="shared" si="81"/>
        <v>681</v>
      </c>
      <c r="Y219" s="1">
        <f t="shared" si="74"/>
        <v>2.6480240425790089E-2</v>
      </c>
      <c r="Z219" s="1">
        <f t="shared" si="75"/>
        <v>2.4232859056847206E-2</v>
      </c>
      <c r="AA219" s="4">
        <f t="shared" si="76"/>
        <v>0.12276033982583157</v>
      </c>
      <c r="AB219" s="4">
        <f t="shared" si="77"/>
        <v>0.20743222662199209</v>
      </c>
      <c r="AC219" s="5">
        <f t="shared" si="82"/>
        <v>4.91918931691731E-2</v>
      </c>
      <c r="AD219" s="4"/>
      <c r="AE219" s="4"/>
      <c r="AF219" s="4"/>
      <c r="AG219" s="4"/>
      <c r="AI219" s="6">
        <v>44107</v>
      </c>
      <c r="AJ219" s="1">
        <v>34461789</v>
      </c>
      <c r="AK219" s="1">
        <v>7319123</v>
      </c>
      <c r="AL219" s="1">
        <v>117139082</v>
      </c>
      <c r="AM219" s="1">
        <v>4.7084587869999996</v>
      </c>
      <c r="AN219" s="1">
        <v>6.2482332000000002E-2</v>
      </c>
      <c r="AO219" s="1">
        <v>16.004524310000001</v>
      </c>
    </row>
    <row r="220" spans="1:41" ht="16.2" x14ac:dyDescent="0.3">
      <c r="A220" s="4" t="s">
        <v>0</v>
      </c>
      <c r="B220" s="7">
        <v>44108</v>
      </c>
      <c r="C220" s="1">
        <v>7420246</v>
      </c>
      <c r="D220" s="1">
        <f t="shared" si="78"/>
        <v>35767</v>
      </c>
      <c r="E220" s="1">
        <v>209909</v>
      </c>
      <c r="F220" s="1">
        <v>2911699</v>
      </c>
      <c r="G220" s="4">
        <f t="shared" si="63"/>
        <v>4298638</v>
      </c>
      <c r="H220" s="4">
        <f t="shared" si="79"/>
        <v>21007</v>
      </c>
      <c r="I220" s="1">
        <v>663</v>
      </c>
      <c r="J220" s="4">
        <f t="shared" si="83"/>
        <v>3.1560908268672347E-2</v>
      </c>
      <c r="K220" s="4">
        <f t="shared" si="64"/>
        <v>1.6226151533533399</v>
      </c>
      <c r="L220" s="4">
        <f t="shared" si="65"/>
        <v>1.7321448080806432</v>
      </c>
      <c r="M220" s="4">
        <f t="shared" si="66"/>
        <v>2.8288684768672089E-2</v>
      </c>
      <c r="N220" s="4">
        <f t="shared" si="67"/>
        <v>6.7243869185368565E-2</v>
      </c>
      <c r="O220" s="1">
        <v>332865687</v>
      </c>
      <c r="P220" s="4">
        <f t="shared" si="68"/>
        <v>1.2914031598576875E-2</v>
      </c>
      <c r="Q220" s="4">
        <f t="shared" si="69"/>
        <v>1.3247542350961174E-2</v>
      </c>
      <c r="R220" s="4">
        <f t="shared" si="80"/>
        <v>0.16991695980967836</v>
      </c>
      <c r="S220" s="4">
        <f t="shared" si="70"/>
        <v>0.80392146624078364</v>
      </c>
      <c r="T220" s="4">
        <f t="shared" si="71"/>
        <v>0.20736776325816519</v>
      </c>
      <c r="U220" s="4">
        <f t="shared" si="72"/>
        <v>1.4811983089868941</v>
      </c>
      <c r="V220" s="4">
        <v>0.20736776325816519</v>
      </c>
      <c r="W220" s="4">
        <f t="shared" si="73"/>
        <v>1.4811983089868941</v>
      </c>
      <c r="X220" s="3">
        <f t="shared" si="81"/>
        <v>383</v>
      </c>
      <c r="Y220" s="1">
        <f t="shared" si="74"/>
        <v>3.1446328241686042E-2</v>
      </c>
      <c r="Z220" s="1">
        <f t="shared" si="75"/>
        <v>2.921041114259923E-2</v>
      </c>
      <c r="AA220" s="4">
        <f t="shared" si="76"/>
        <v>0.12183490361785153</v>
      </c>
      <c r="AB220" s="4">
        <f t="shared" si="77"/>
        <v>0.11666159000913798</v>
      </c>
      <c r="AC220" s="5">
        <f t="shared" si="82"/>
        <v>4.7625120306311455E-2</v>
      </c>
      <c r="AD220" s="4"/>
      <c r="AE220" s="4"/>
      <c r="AF220" s="4"/>
      <c r="AG220" s="4"/>
      <c r="AI220" s="6">
        <v>44108</v>
      </c>
      <c r="AJ220" s="1">
        <v>34760024</v>
      </c>
      <c r="AK220" s="1">
        <v>7357288</v>
      </c>
      <c r="AL220" s="1">
        <v>118165830</v>
      </c>
      <c r="AM220" s="1">
        <v>4.7245702490000001</v>
      </c>
      <c r="AN220" s="1">
        <v>6.2262399000000003E-2</v>
      </c>
      <c r="AO220" s="1">
        <v>16.0610581</v>
      </c>
    </row>
    <row r="221" spans="1:41" ht="16.2" x14ac:dyDescent="0.3">
      <c r="A221" s="4" t="s">
        <v>0</v>
      </c>
      <c r="B221" s="7">
        <v>44109</v>
      </c>
      <c r="C221" s="1">
        <v>7459712</v>
      </c>
      <c r="D221" s="1">
        <f t="shared" si="78"/>
        <v>39466</v>
      </c>
      <c r="E221" s="1">
        <v>210390</v>
      </c>
      <c r="F221" s="1">
        <v>2935142</v>
      </c>
      <c r="G221" s="4">
        <f t="shared" si="63"/>
        <v>4314180</v>
      </c>
      <c r="H221" s="4">
        <f t="shared" si="79"/>
        <v>15542</v>
      </c>
      <c r="I221" s="1">
        <v>1486</v>
      </c>
      <c r="J221" s="4">
        <f t="shared" si="83"/>
        <v>9.5611890361600824E-2</v>
      </c>
      <c r="K221" s="4">
        <f t="shared" si="64"/>
        <v>1.6152765159963165</v>
      </c>
      <c r="L221" s="4">
        <f t="shared" si="65"/>
        <v>1.7236916200761514</v>
      </c>
      <c r="M221" s="4">
        <f t="shared" si="66"/>
        <v>2.8203501690145679E-2</v>
      </c>
      <c r="N221" s="4">
        <f t="shared" si="67"/>
        <v>6.6885347216305541E-2</v>
      </c>
      <c r="O221" s="1">
        <v>332865687</v>
      </c>
      <c r="P221" s="4">
        <f t="shared" si="68"/>
        <v>1.2960723103910677E-2</v>
      </c>
      <c r="Q221" s="4">
        <f t="shared" si="69"/>
        <v>1.354575100522667E-2</v>
      </c>
      <c r="R221" s="4">
        <f t="shared" si="80"/>
        <v>0.17172492423347913</v>
      </c>
      <c r="S221" s="4">
        <f t="shared" si="70"/>
        <v>0.80176860165738351</v>
      </c>
      <c r="T221" s="4">
        <f t="shared" si="71"/>
        <v>0.13956361195219025</v>
      </c>
      <c r="U221" s="4">
        <f t="shared" si="72"/>
        <v>0.99688294251564458</v>
      </c>
      <c r="V221" s="4">
        <v>0.13956361195219025</v>
      </c>
      <c r="W221" s="4">
        <f t="shared" si="73"/>
        <v>0.99688294251564458</v>
      </c>
      <c r="X221" s="3">
        <f t="shared" si="81"/>
        <v>481</v>
      </c>
      <c r="Y221" s="1">
        <f t="shared" si="74"/>
        <v>2.1164153401124472E-2</v>
      </c>
      <c r="Z221" s="1">
        <f t="shared" si="75"/>
        <v>1.8904499785195927E-2</v>
      </c>
      <c r="AA221" s="4">
        <f t="shared" si="76"/>
        <v>0.12090912704435086</v>
      </c>
      <c r="AB221" s="4">
        <f t="shared" si="77"/>
        <v>0.1465123362777947</v>
      </c>
      <c r="AC221" s="5">
        <f t="shared" si="82"/>
        <v>5.4983730906708564E-2</v>
      </c>
      <c r="AD221" s="4"/>
      <c r="AE221" s="4"/>
      <c r="AF221" s="4"/>
      <c r="AG221" s="4"/>
      <c r="AI221" s="6">
        <v>44109</v>
      </c>
      <c r="AJ221" s="1">
        <v>35003573</v>
      </c>
      <c r="AK221" s="1">
        <v>7395040</v>
      </c>
      <c r="AL221" s="1">
        <v>119103396</v>
      </c>
      <c r="AM221" s="1">
        <v>4.7333852150000002</v>
      </c>
      <c r="AN221" s="1">
        <v>6.2089246000000001E-2</v>
      </c>
      <c r="AO221" s="1">
        <v>16.10584879</v>
      </c>
    </row>
    <row r="222" spans="1:41" ht="16.2" x14ac:dyDescent="0.3">
      <c r="A222" s="4" t="s">
        <v>0</v>
      </c>
      <c r="B222" s="7">
        <v>44110</v>
      </c>
      <c r="C222" s="1">
        <v>7504912</v>
      </c>
      <c r="D222" s="1">
        <f t="shared" si="78"/>
        <v>45200</v>
      </c>
      <c r="E222" s="1">
        <v>211079</v>
      </c>
      <c r="F222" s="1">
        <v>2952390</v>
      </c>
      <c r="G222" s="4">
        <f t="shared" si="63"/>
        <v>4341443</v>
      </c>
      <c r="H222" s="4">
        <f t="shared" si="79"/>
        <v>27263</v>
      </c>
      <c r="I222" s="1">
        <v>-768</v>
      </c>
      <c r="J222" s="4">
        <f t="shared" si="83"/>
        <v>-2.8170047316876352E-2</v>
      </c>
      <c r="K222" s="4">
        <f t="shared" si="64"/>
        <v>1.6155418136665043</v>
      </c>
      <c r="L222" s="4">
        <f t="shared" si="65"/>
        <v>1.7237154599129778</v>
      </c>
      <c r="M222" s="4">
        <f t="shared" si="66"/>
        <v>2.8125446374321246E-2</v>
      </c>
      <c r="N222" s="4">
        <f t="shared" si="67"/>
        <v>6.6723903411097116E-2</v>
      </c>
      <c r="O222" s="1">
        <v>332865687</v>
      </c>
      <c r="P222" s="4">
        <f t="shared" si="68"/>
        <v>1.3042627010094916E-2</v>
      </c>
      <c r="Q222" s="4">
        <f t="shared" si="69"/>
        <v>1.3099621255258518E-2</v>
      </c>
      <c r="R222" s="4">
        <f t="shared" si="80"/>
        <v>0.17353942546802661</v>
      </c>
      <c r="S222" s="4">
        <f t="shared" si="70"/>
        <v>0.80031832626661992</v>
      </c>
      <c r="T222" s="4">
        <f t="shared" si="71"/>
        <v>0.24550646929493206</v>
      </c>
      <c r="U222" s="4">
        <f t="shared" si="72"/>
        <v>1.7536176378209432</v>
      </c>
      <c r="V222" s="4">
        <v>0.24550646929493206</v>
      </c>
      <c r="W222" s="4">
        <f t="shared" si="73"/>
        <v>1.7536176378209432</v>
      </c>
      <c r="X222" s="3">
        <f t="shared" si="81"/>
        <v>689</v>
      </c>
      <c r="Y222" s="1">
        <f t="shared" si="74"/>
        <v>3.7229880371012096E-2</v>
      </c>
      <c r="Z222" s="1">
        <f t="shared" si="75"/>
        <v>3.500731466738894E-2</v>
      </c>
      <c r="AA222" s="4">
        <f t="shared" si="76"/>
        <v>0.12006081557125645</v>
      </c>
      <c r="AB222" s="4">
        <f t="shared" si="77"/>
        <v>0.20986902223575998</v>
      </c>
      <c r="AC222" s="5">
        <f t="shared" si="82"/>
        <v>4.0762823607941319E-2</v>
      </c>
      <c r="AD222" s="4"/>
      <c r="AE222" s="4"/>
      <c r="AF222" s="4"/>
      <c r="AG222" s="4"/>
      <c r="AI222" s="6">
        <v>44110</v>
      </c>
      <c r="AJ222" s="1">
        <v>35188676</v>
      </c>
      <c r="AK222" s="1">
        <v>7433886</v>
      </c>
      <c r="AL222" s="1">
        <v>120057953</v>
      </c>
      <c r="AM222" s="1">
        <v>4.7335506619999999</v>
      </c>
      <c r="AN222" s="1">
        <v>6.1919147000000001E-2</v>
      </c>
      <c r="AO222" s="1">
        <v>16.15009337</v>
      </c>
    </row>
    <row r="223" spans="1:41" ht="16.2" x14ac:dyDescent="0.3">
      <c r="A223" s="4" t="s">
        <v>0</v>
      </c>
      <c r="B223" s="7">
        <v>44111</v>
      </c>
      <c r="C223" s="1">
        <v>7555993</v>
      </c>
      <c r="D223" s="1">
        <f t="shared" si="78"/>
        <v>51081</v>
      </c>
      <c r="E223" s="1">
        <v>211999</v>
      </c>
      <c r="F223" s="1">
        <v>2999895</v>
      </c>
      <c r="G223" s="4">
        <f t="shared" si="63"/>
        <v>4344099</v>
      </c>
      <c r="H223" s="4">
        <f t="shared" si="79"/>
        <v>2656</v>
      </c>
      <c r="I223" s="1">
        <v>2140</v>
      </c>
      <c r="J223" s="4">
        <f t="shared" si="83"/>
        <v>0.80572289156626509</v>
      </c>
      <c r="K223" s="4">
        <f t="shared" si="64"/>
        <v>1.5914612921364935</v>
      </c>
      <c r="L223" s="4">
        <f t="shared" si="65"/>
        <v>1.6967497225928407</v>
      </c>
      <c r="M223" s="4">
        <f t="shared" si="66"/>
        <v>2.8057066754826269E-2</v>
      </c>
      <c r="N223" s="4">
        <f t="shared" si="67"/>
        <v>6.6004357553518272E-2</v>
      </c>
      <c r="O223" s="1">
        <v>332865687</v>
      </c>
      <c r="P223" s="4">
        <f t="shared" si="68"/>
        <v>1.3050606204417821E-2</v>
      </c>
      <c r="Q223" s="4">
        <f t="shared" si="69"/>
        <v>1.3828333021987235E-2</v>
      </c>
      <c r="R223" s="4">
        <f t="shared" si="80"/>
        <v>0.17536539324943989</v>
      </c>
      <c r="S223" s="4">
        <f t="shared" si="70"/>
        <v>0.79775566752415505</v>
      </c>
      <c r="T223" s="4">
        <f t="shared" si="71"/>
        <v>0.19911073511099148</v>
      </c>
      <c r="U223" s="4">
        <f t="shared" si="72"/>
        <v>1.4222195365070818</v>
      </c>
      <c r="V223" s="4">
        <v>0.19911073511099148</v>
      </c>
      <c r="W223" s="4">
        <f t="shared" si="73"/>
        <v>1.4222195365070818</v>
      </c>
      <c r="X223" s="3">
        <f t="shared" si="81"/>
        <v>920</v>
      </c>
      <c r="Y223" s="1">
        <f t="shared" si="74"/>
        <v>3.0194189464967852E-2</v>
      </c>
      <c r="Z223" s="1">
        <f t="shared" si="75"/>
        <v>2.7955381789361713E-2</v>
      </c>
      <c r="AA223" s="4">
        <f t="shared" si="76"/>
        <v>0.11931766034690386</v>
      </c>
      <c r="AB223" s="4">
        <f t="shared" si="77"/>
        <v>0.28023149558330795</v>
      </c>
      <c r="AC223" s="5">
        <f t="shared" si="82"/>
        <v>0.13656609186632543</v>
      </c>
      <c r="AD223" s="4"/>
      <c r="AE223" s="4"/>
      <c r="AF223" s="4"/>
      <c r="AG223" s="4"/>
      <c r="AI223" s="6">
        <v>44111</v>
      </c>
      <c r="AJ223" s="1">
        <v>35420950</v>
      </c>
      <c r="AK223" s="1">
        <v>7485102</v>
      </c>
      <c r="AL223" s="1">
        <v>121139462</v>
      </c>
      <c r="AM223" s="1">
        <v>4.7321933620000003</v>
      </c>
      <c r="AN223" s="1">
        <v>6.1789129999999998E-2</v>
      </c>
      <c r="AO223" s="1">
        <v>16.184076319999999</v>
      </c>
    </row>
    <row r="224" spans="1:41" ht="16.2" x14ac:dyDescent="0.3">
      <c r="A224" s="4" t="s">
        <v>0</v>
      </c>
      <c r="B224" s="7">
        <v>44112</v>
      </c>
      <c r="C224" s="1">
        <v>7614586</v>
      </c>
      <c r="D224" s="1">
        <f t="shared" si="78"/>
        <v>58593</v>
      </c>
      <c r="E224" s="1">
        <v>212992</v>
      </c>
      <c r="F224" s="1">
        <v>3021252</v>
      </c>
      <c r="G224" s="4">
        <f t="shared" si="63"/>
        <v>4380342</v>
      </c>
      <c r="H224" s="4">
        <f t="shared" si="79"/>
        <v>36243</v>
      </c>
      <c r="I224" s="1">
        <v>2131</v>
      </c>
      <c r="J224" s="4">
        <f t="shared" si="83"/>
        <v>5.8797560908313326E-2</v>
      </c>
      <c r="K224" s="4">
        <f t="shared" si="64"/>
        <v>1.5928678458992325</v>
      </c>
      <c r="L224" s="4">
        <f t="shared" si="65"/>
        <v>1.6980200660328282</v>
      </c>
      <c r="M224" s="4">
        <f t="shared" si="66"/>
        <v>2.7971579807490519E-2</v>
      </c>
      <c r="N224" s="4">
        <f t="shared" si="67"/>
        <v>6.5855266331173529E-2</v>
      </c>
      <c r="O224" s="1">
        <v>332865687</v>
      </c>
      <c r="P224" s="4">
        <f t="shared" si="68"/>
        <v>1.3159487958877539E-2</v>
      </c>
      <c r="Q224" s="4">
        <f t="shared" si="69"/>
        <v>1.3965347101525853E-2</v>
      </c>
      <c r="R224" s="4">
        <f t="shared" si="80"/>
        <v>0.17719247811805838</v>
      </c>
      <c r="S224" s="4">
        <f t="shared" si="70"/>
        <v>0.7956826868215382</v>
      </c>
      <c r="T224" s="4">
        <f t="shared" si="71"/>
        <v>0.18286031639690417</v>
      </c>
      <c r="U224" s="4">
        <f t="shared" si="72"/>
        <v>1.3061451171207439</v>
      </c>
      <c r="V224" s="4">
        <v>0.18286031639690417</v>
      </c>
      <c r="W224" s="4">
        <f t="shared" si="73"/>
        <v>1.3061451171207439</v>
      </c>
      <c r="X224" s="3">
        <f t="shared" si="81"/>
        <v>993</v>
      </c>
      <c r="Y224" s="1">
        <f t="shared" si="74"/>
        <v>2.7729891288052904E-2</v>
      </c>
      <c r="Z224" s="1">
        <f t="shared" si="75"/>
        <v>2.5485394752250708E-2</v>
      </c>
      <c r="AA224" s="4">
        <f t="shared" si="76"/>
        <v>0.11838858130265463</v>
      </c>
      <c r="AB224" s="4">
        <f t="shared" si="77"/>
        <v>0.30246725555894</v>
      </c>
      <c r="AC224" s="5">
        <f t="shared" si="82"/>
        <v>5.0754251418502844E-2</v>
      </c>
      <c r="AD224" s="4"/>
      <c r="AE224" s="4"/>
      <c r="AF224" s="4"/>
      <c r="AG224" s="4"/>
      <c r="AI224" s="6">
        <v>44112</v>
      </c>
      <c r="AJ224" s="1">
        <v>35427873</v>
      </c>
      <c r="AK224" s="1">
        <v>7540410</v>
      </c>
      <c r="AL224" s="1">
        <v>122364888</v>
      </c>
      <c r="AM224" s="1">
        <v>4.698401413</v>
      </c>
      <c r="AN224" s="1">
        <v>6.1622334000000001E-2</v>
      </c>
      <c r="AO224" s="1">
        <v>16.227882569999998</v>
      </c>
    </row>
    <row r="225" spans="1:41" ht="16.2" x14ac:dyDescent="0.3">
      <c r="A225" s="4" t="s">
        <v>0</v>
      </c>
      <c r="B225" s="7">
        <v>44113</v>
      </c>
      <c r="C225" s="1">
        <v>7670944</v>
      </c>
      <c r="D225" s="1">
        <f t="shared" si="78"/>
        <v>56358</v>
      </c>
      <c r="E225" s="1">
        <v>213959</v>
      </c>
      <c r="F225" s="1">
        <v>3039089</v>
      </c>
      <c r="G225" s="4">
        <f t="shared" si="63"/>
        <v>4417896</v>
      </c>
      <c r="H225" s="4">
        <f t="shared" si="79"/>
        <v>37554</v>
      </c>
      <c r="I225" s="1">
        <v>1727</v>
      </c>
      <c r="J225" s="4">
        <f t="shared" si="83"/>
        <v>4.5987111892208554E-2</v>
      </c>
      <c r="K225" s="4">
        <f t="shared" si="64"/>
        <v>1.5965156015677646</v>
      </c>
      <c r="L225" s="4">
        <f t="shared" si="65"/>
        <v>1.7017953292880894</v>
      </c>
      <c r="M225" s="4">
        <f t="shared" si="66"/>
        <v>2.7892134266656099E-2</v>
      </c>
      <c r="N225" s="4">
        <f t="shared" si="67"/>
        <v>6.5771854580688641E-2</v>
      </c>
      <c r="O225" s="1">
        <v>332865687</v>
      </c>
      <c r="P225" s="4">
        <f t="shared" si="68"/>
        <v>1.3272308238848302E-2</v>
      </c>
      <c r="Q225" s="4">
        <f t="shared" si="69"/>
        <v>1.3924888054236204E-2</v>
      </c>
      <c r="R225" s="4">
        <f t="shared" si="80"/>
        <v>0.17903480643230124</v>
      </c>
      <c r="S225" s="4">
        <f t="shared" si="70"/>
        <v>0.79376799727461433</v>
      </c>
      <c r="T225" s="4">
        <f t="shared" si="71"/>
        <v>0.19968403434579879</v>
      </c>
      <c r="U225" s="4">
        <f t="shared" si="72"/>
        <v>1.4263145310414198</v>
      </c>
      <c r="V225" s="4">
        <v>0.19968403434579879</v>
      </c>
      <c r="W225" s="4">
        <f t="shared" si="73"/>
        <v>1.4263145310414198</v>
      </c>
      <c r="X225" s="3">
        <f t="shared" si="81"/>
        <v>967</v>
      </c>
      <c r="Y225" s="1">
        <f t="shared" si="74"/>
        <v>3.0281127548473213E-2</v>
      </c>
      <c r="Z225" s="1">
        <f t="shared" si="75"/>
        <v>2.8042520570415532E-2</v>
      </c>
      <c r="AA225" s="4">
        <f t="shared" si="76"/>
        <v>0.11752516075193112</v>
      </c>
      <c r="AB225" s="4">
        <f t="shared" si="77"/>
        <v>0.29454766981419434</v>
      </c>
      <c r="AC225" s="5">
        <f t="shared" si="82"/>
        <v>4.9282500278309743E-2</v>
      </c>
      <c r="AD225" s="4"/>
      <c r="AE225" s="4"/>
      <c r="AF225" s="4"/>
      <c r="AG225" s="4"/>
      <c r="AI225" s="6">
        <v>44113</v>
      </c>
      <c r="AJ225" s="1">
        <v>35708305</v>
      </c>
      <c r="AK225" s="1">
        <v>7597403</v>
      </c>
      <c r="AL225" s="1">
        <v>123635349</v>
      </c>
      <c r="AM225" s="1">
        <v>4.7000672469999998</v>
      </c>
      <c r="AN225" s="1">
        <v>6.1450087E-2</v>
      </c>
      <c r="AO225" s="1">
        <v>16.273369859999999</v>
      </c>
    </row>
    <row r="226" spans="1:41" ht="16.2" x14ac:dyDescent="0.3">
      <c r="A226" s="4" t="s">
        <v>0</v>
      </c>
      <c r="B226" s="7">
        <v>44114</v>
      </c>
      <c r="C226" s="1">
        <v>7725903</v>
      </c>
      <c r="D226" s="1">
        <f t="shared" si="78"/>
        <v>54959</v>
      </c>
      <c r="E226" s="1">
        <v>214613</v>
      </c>
      <c r="F226" s="1">
        <v>3062983</v>
      </c>
      <c r="G226" s="4">
        <f t="shared" si="63"/>
        <v>4448307</v>
      </c>
      <c r="H226" s="4">
        <f t="shared" si="79"/>
        <v>30411</v>
      </c>
      <c r="I226" s="1">
        <v>1472</v>
      </c>
      <c r="J226" s="4">
        <f t="shared" si="83"/>
        <v>4.8403538193416855E-2</v>
      </c>
      <c r="K226" s="4">
        <f t="shared" si="64"/>
        <v>1.5944146391595502</v>
      </c>
      <c r="L226" s="4">
        <f t="shared" si="65"/>
        <v>1.6990783977041981</v>
      </c>
      <c r="M226" s="4">
        <f t="shared" si="66"/>
        <v>2.777837102019013E-2</v>
      </c>
      <c r="N226" s="4">
        <f t="shared" si="67"/>
        <v>6.5478783840351287E-2</v>
      </c>
      <c r="O226" s="1">
        <v>332865687</v>
      </c>
      <c r="P226" s="4">
        <f t="shared" si="68"/>
        <v>1.3363669413002608E-2</v>
      </c>
      <c r="Q226" s="4">
        <f t="shared" si="69"/>
        <v>1.407910169227764E-2</v>
      </c>
      <c r="R226" s="4">
        <f t="shared" si="80"/>
        <v>0.18089292958573999</v>
      </c>
      <c r="S226" s="4">
        <f t="shared" si="70"/>
        <v>0.79166429930897975</v>
      </c>
      <c r="T226" s="4">
        <f t="shared" si="71"/>
        <v>0.14808554008697222</v>
      </c>
      <c r="U226" s="4">
        <f t="shared" si="72"/>
        <v>1.0577538577640873</v>
      </c>
      <c r="V226" s="4">
        <v>0.14808554008697222</v>
      </c>
      <c r="W226" s="4">
        <f t="shared" si="73"/>
        <v>1.0577538577640873</v>
      </c>
      <c r="X226" s="3">
        <f t="shared" si="81"/>
        <v>654</v>
      </c>
      <c r="Y226" s="1">
        <f t="shared" si="74"/>
        <v>2.2456462992392928E-2</v>
      </c>
      <c r="Z226" s="1">
        <f t="shared" si="75"/>
        <v>2.0199792687763167E-2</v>
      </c>
      <c r="AA226" s="4">
        <f t="shared" si="76"/>
        <v>0.11628877260623945</v>
      </c>
      <c r="AB226" s="4">
        <f t="shared" si="77"/>
        <v>0.19920804142552542</v>
      </c>
      <c r="AC226" s="5">
        <f t="shared" si="82"/>
        <v>4.9560115696748626E-2</v>
      </c>
      <c r="AD226" s="4"/>
      <c r="AE226" s="4"/>
      <c r="AF226" s="4"/>
      <c r="AG226" s="4"/>
      <c r="AI226" s="6">
        <v>44114</v>
      </c>
      <c r="AJ226" s="1">
        <v>36006859</v>
      </c>
      <c r="AK226" s="1">
        <v>7655038</v>
      </c>
      <c r="AL226" s="1">
        <v>124940343</v>
      </c>
      <c r="AM226" s="1">
        <v>4.7036812880000003</v>
      </c>
      <c r="AN226" s="1">
        <v>6.1269545000000002E-2</v>
      </c>
      <c r="AO226" s="1">
        <v>16.321322380000002</v>
      </c>
    </row>
    <row r="227" spans="1:41" ht="16.2" x14ac:dyDescent="0.3">
      <c r="A227" s="4" t="s">
        <v>0</v>
      </c>
      <c r="B227" s="7">
        <v>44115</v>
      </c>
      <c r="C227" s="1">
        <v>7771805</v>
      </c>
      <c r="D227" s="1">
        <f t="shared" si="78"/>
        <v>45902</v>
      </c>
      <c r="E227" s="1">
        <v>215081</v>
      </c>
      <c r="F227" s="1">
        <v>3075077</v>
      </c>
      <c r="G227" s="4">
        <f t="shared" si="63"/>
        <v>4481647</v>
      </c>
      <c r="H227" s="4">
        <f t="shared" si="79"/>
        <v>33340</v>
      </c>
      <c r="I227" s="1">
        <v>981</v>
      </c>
      <c r="J227" s="4">
        <f t="shared" si="83"/>
        <v>2.9424115176964607E-2</v>
      </c>
      <c r="K227" s="4">
        <f t="shared" si="64"/>
        <v>1.5992870028059722</v>
      </c>
      <c r="L227" s="4">
        <f t="shared" si="65"/>
        <v>1.7041243536064083</v>
      </c>
      <c r="M227" s="4">
        <f t="shared" si="66"/>
        <v>2.7674523485856889E-2</v>
      </c>
      <c r="N227" s="4">
        <f t="shared" si="67"/>
        <v>6.5371024734982339E-2</v>
      </c>
      <c r="O227" s="1">
        <v>332865687</v>
      </c>
      <c r="P227" s="4">
        <f t="shared" si="68"/>
        <v>1.3463829932101112E-2</v>
      </c>
      <c r="Q227" s="4">
        <f t="shared" si="69"/>
        <v>1.367470434747111E-2</v>
      </c>
      <c r="R227" s="4">
        <f t="shared" si="80"/>
        <v>0.18276384330356035</v>
      </c>
      <c r="S227" s="4">
        <f t="shared" si="70"/>
        <v>0.79009762241686743</v>
      </c>
      <c r="T227" s="4">
        <f t="shared" si="71"/>
        <v>0.23065078994634564</v>
      </c>
      <c r="U227" s="4">
        <f t="shared" si="72"/>
        <v>1.6475056424738972</v>
      </c>
      <c r="V227" s="4">
        <v>0.23065078994634564</v>
      </c>
      <c r="W227" s="4">
        <f t="shared" si="73"/>
        <v>1.6475056424738972</v>
      </c>
      <c r="X227" s="3">
        <f t="shared" si="81"/>
        <v>468</v>
      </c>
      <c r="Y227" s="1">
        <f t="shared" si="74"/>
        <v>3.4977087739655542E-2</v>
      </c>
      <c r="Z227" s="1">
        <f t="shared" si="75"/>
        <v>3.2749321438778956E-2</v>
      </c>
      <c r="AA227" s="4">
        <f t="shared" si="76"/>
        <v>0.11516014922041388</v>
      </c>
      <c r="AB227" s="4">
        <f t="shared" si="77"/>
        <v>0.14255254340542187</v>
      </c>
      <c r="AC227" s="5">
        <f t="shared" si="82"/>
        <v>4.737963104476222E-2</v>
      </c>
      <c r="AD227" s="4"/>
      <c r="AE227" s="4"/>
      <c r="AF227" s="4"/>
      <c r="AG227" s="4"/>
      <c r="AI227" s="6">
        <v>44115</v>
      </c>
      <c r="AJ227" s="1">
        <v>36226499</v>
      </c>
      <c r="AK227" s="1">
        <v>7701710</v>
      </c>
      <c r="AL227" s="1">
        <v>126042137</v>
      </c>
      <c r="AM227" s="1">
        <v>4.7036955430000003</v>
      </c>
      <c r="AN227" s="1">
        <v>6.1104248E-2</v>
      </c>
      <c r="AO227" s="1">
        <v>16.365474290000002</v>
      </c>
    </row>
    <row r="228" spans="1:41" ht="16.2" x14ac:dyDescent="0.3">
      <c r="A228" s="4" t="s">
        <v>0</v>
      </c>
      <c r="B228" s="7">
        <v>44116</v>
      </c>
      <c r="C228" s="1">
        <v>7813678</v>
      </c>
      <c r="D228" s="1">
        <f t="shared" si="78"/>
        <v>41873</v>
      </c>
      <c r="E228" s="1">
        <v>215476</v>
      </c>
      <c r="F228" s="1">
        <v>3106728</v>
      </c>
      <c r="G228" s="4">
        <f t="shared" si="63"/>
        <v>4491474</v>
      </c>
      <c r="H228" s="4">
        <f t="shared" si="79"/>
        <v>9827</v>
      </c>
      <c r="I228" s="1">
        <v>1169</v>
      </c>
      <c r="J228" s="4">
        <f t="shared" si="83"/>
        <v>0.11895797293171874</v>
      </c>
      <c r="K228" s="4">
        <f t="shared" si="64"/>
        <v>1.5864075142347129</v>
      </c>
      <c r="L228" s="4">
        <f t="shared" si="65"/>
        <v>1.6895235020633215</v>
      </c>
      <c r="M228" s="4">
        <f t="shared" si="66"/>
        <v>2.7576769864332776E-2</v>
      </c>
      <c r="N228" s="4">
        <f t="shared" si="67"/>
        <v>6.4859352405812531E-2</v>
      </c>
      <c r="O228" s="1">
        <v>332865687</v>
      </c>
      <c r="P228" s="4">
        <f t="shared" si="68"/>
        <v>1.3493352350252912E-2</v>
      </c>
      <c r="Q228" s="4">
        <f t="shared" si="69"/>
        <v>1.4213848877215666E-2</v>
      </c>
      <c r="R228" s="4">
        <f t="shared" si="80"/>
        <v>0.1846487794940545</v>
      </c>
      <c r="S228" s="4">
        <f t="shared" si="70"/>
        <v>0.78764401927847683</v>
      </c>
      <c r="T228" s="4">
        <f t="shared" si="71"/>
        <v>0.18464704534684637</v>
      </c>
      <c r="U228" s="4">
        <f t="shared" si="72"/>
        <v>1.3189074667631882</v>
      </c>
      <c r="V228" s="4">
        <v>0.18464704534684637</v>
      </c>
      <c r="W228" s="4">
        <f t="shared" si="73"/>
        <v>1.3189074667631882</v>
      </c>
      <c r="X228" s="3">
        <f t="shared" si="81"/>
        <v>395</v>
      </c>
      <c r="Y228" s="1">
        <f t="shared" si="74"/>
        <v>2.800084017690626E-2</v>
      </c>
      <c r="Z228" s="1">
        <f t="shared" si="75"/>
        <v>2.575696912967659E-2</v>
      </c>
      <c r="AA228" s="4">
        <f t="shared" si="76"/>
        <v>0.11409775497090556</v>
      </c>
      <c r="AB228" s="4">
        <f t="shared" si="77"/>
        <v>0.12031678342978983</v>
      </c>
      <c r="AC228" s="5">
        <f t="shared" si="82"/>
        <v>5.7665886980895954E-2</v>
      </c>
      <c r="AD228" s="4"/>
      <c r="AE228" s="4"/>
      <c r="AF228" s="4"/>
      <c r="AG228" s="4"/>
      <c r="AI228" s="6">
        <v>44116</v>
      </c>
      <c r="AJ228" s="1">
        <v>36438624</v>
      </c>
      <c r="AK228" s="1">
        <v>7744944</v>
      </c>
      <c r="AL228" s="1">
        <v>126992255</v>
      </c>
      <c r="AM228" s="1">
        <v>4.7048273040000002</v>
      </c>
      <c r="AN228" s="1">
        <v>6.0987529999999998E-2</v>
      </c>
      <c r="AO228" s="1">
        <v>16.396794480000001</v>
      </c>
    </row>
    <row r="229" spans="1:41" ht="16.2" x14ac:dyDescent="0.3">
      <c r="A229" s="4" t="s">
        <v>0</v>
      </c>
      <c r="B229" s="7">
        <v>44117</v>
      </c>
      <c r="C229" s="1">
        <v>7865913</v>
      </c>
      <c r="D229" s="1">
        <f t="shared" si="78"/>
        <v>52235</v>
      </c>
      <c r="E229" s="1">
        <v>216270</v>
      </c>
      <c r="F229" s="1">
        <v>3124593</v>
      </c>
      <c r="G229" s="4">
        <f t="shared" si="63"/>
        <v>4525050</v>
      </c>
      <c r="H229" s="4">
        <f t="shared" si="79"/>
        <v>33576</v>
      </c>
      <c r="I229" s="1">
        <v>2008</v>
      </c>
      <c r="J229" s="4">
        <f t="shared" si="83"/>
        <v>5.9804622349297114E-2</v>
      </c>
      <c r="K229" s="4">
        <f t="shared" si="64"/>
        <v>1.5885922952060318</v>
      </c>
      <c r="L229" s="4">
        <f t="shared" si="65"/>
        <v>1.6916642998384859</v>
      </c>
      <c r="M229" s="4">
        <f t="shared" si="66"/>
        <v>2.7494583273422933E-2</v>
      </c>
      <c r="N229" s="4">
        <f t="shared" si="67"/>
        <v>6.4734770626631508E-2</v>
      </c>
      <c r="O229" s="1">
        <v>332865687</v>
      </c>
      <c r="P229" s="4">
        <f t="shared" si="68"/>
        <v>1.3594221864027697E-2</v>
      </c>
      <c r="Q229" s="4">
        <f t="shared" si="69"/>
        <v>1.4186331128635854E-2</v>
      </c>
      <c r="R229" s="4">
        <f t="shared" si="80"/>
        <v>0.18653784882308991</v>
      </c>
      <c r="S229" s="4">
        <f t="shared" si="70"/>
        <v>0.78568159818424654</v>
      </c>
      <c r="T229" s="4">
        <f t="shared" si="71"/>
        <v>0.22345639030722328</v>
      </c>
      <c r="U229" s="4">
        <f t="shared" si="72"/>
        <v>1.5961170736230232</v>
      </c>
      <c r="V229" s="4">
        <v>0.22345639030722328</v>
      </c>
      <c r="W229" s="4">
        <f t="shared" si="73"/>
        <v>1.5961170736230232</v>
      </c>
      <c r="X229" s="3">
        <f t="shared" si="81"/>
        <v>794</v>
      </c>
      <c r="Y229" s="1">
        <f t="shared" si="74"/>
        <v>3.3886091487397893E-2</v>
      </c>
      <c r="Z229" s="1">
        <f t="shared" si="75"/>
        <v>3.1655806609341135E-2</v>
      </c>
      <c r="AA229" s="4">
        <f t="shared" si="76"/>
        <v>0.11320454446670165</v>
      </c>
      <c r="AB229" s="4">
        <f t="shared" si="77"/>
        <v>0.24185196466646361</v>
      </c>
      <c r="AC229" s="5">
        <f t="shared" si="82"/>
        <v>5.0869949457045371E-2</v>
      </c>
      <c r="AD229" s="4"/>
      <c r="AE229" s="4"/>
      <c r="AF229" s="4"/>
      <c r="AG229" s="4"/>
      <c r="AI229" s="6">
        <v>44117</v>
      </c>
      <c r="AJ229" s="1">
        <v>36651298</v>
      </c>
      <c r="AK229" s="1">
        <v>7791923</v>
      </c>
      <c r="AL229" s="1">
        <v>128082565</v>
      </c>
      <c r="AM229" s="1">
        <v>4.7037551579999999</v>
      </c>
      <c r="AN229" s="1">
        <v>6.0835157000000001E-2</v>
      </c>
      <c r="AO229" s="1">
        <v>16.437863279999998</v>
      </c>
    </row>
    <row r="230" spans="1:41" ht="16.2" x14ac:dyDescent="0.3">
      <c r="A230" s="4" t="s">
        <v>0</v>
      </c>
      <c r="B230" s="7">
        <v>44118</v>
      </c>
      <c r="C230" s="1">
        <v>7925690</v>
      </c>
      <c r="D230" s="1">
        <f t="shared" si="78"/>
        <v>59777</v>
      </c>
      <c r="E230" s="1">
        <v>217253</v>
      </c>
      <c r="F230" s="1">
        <v>3155794</v>
      </c>
      <c r="G230" s="4">
        <f t="shared" si="63"/>
        <v>4552643</v>
      </c>
      <c r="H230" s="4">
        <f t="shared" si="79"/>
        <v>27593</v>
      </c>
      <c r="I230" s="1">
        <v>2455</v>
      </c>
      <c r="J230" s="4">
        <f t="shared" si="83"/>
        <v>8.8971840684231501E-2</v>
      </c>
      <c r="K230" s="4">
        <f t="shared" si="64"/>
        <v>1.5822553733813538</v>
      </c>
      <c r="L230" s="4">
        <f t="shared" si="65"/>
        <v>1.6843687977093809</v>
      </c>
      <c r="M230" s="4">
        <f t="shared" si="66"/>
        <v>2.7411241166384253E-2</v>
      </c>
      <c r="N230" s="4">
        <f t="shared" si="67"/>
        <v>6.4408530328809527E-2</v>
      </c>
      <c r="O230" s="1">
        <v>332865687</v>
      </c>
      <c r="P230" s="4">
        <f t="shared" si="68"/>
        <v>1.3677117161072838E-2</v>
      </c>
      <c r="Q230" s="4">
        <f t="shared" si="69"/>
        <v>1.4586922133379452E-2</v>
      </c>
      <c r="R230" s="4">
        <f t="shared" si="80"/>
        <v>0.18844103988405378</v>
      </c>
      <c r="S230" s="4">
        <f t="shared" si="70"/>
        <v>0.78329492082149399</v>
      </c>
      <c r="T230" s="4">
        <f t="shared" si="71"/>
        <v>0.21392192496259266</v>
      </c>
      <c r="U230" s="4">
        <f t="shared" si="72"/>
        <v>1.5280137497328046</v>
      </c>
      <c r="V230" s="4">
        <v>0.21392192496259266</v>
      </c>
      <c r="W230" s="4">
        <f t="shared" si="73"/>
        <v>1.5280137497328046</v>
      </c>
      <c r="X230" s="3">
        <f t="shared" si="81"/>
        <v>983</v>
      </c>
      <c r="Y230" s="1">
        <f t="shared" si="74"/>
        <v>3.244023547716083E-2</v>
      </c>
      <c r="Z230" s="1">
        <f t="shared" si="75"/>
        <v>3.0206612824161528E-2</v>
      </c>
      <c r="AA230" s="4">
        <f t="shared" si="76"/>
        <v>0.11229877571993496</v>
      </c>
      <c r="AB230" s="4">
        <f t="shared" si="77"/>
        <v>0.29942126104173011</v>
      </c>
      <c r="AC230" s="5">
        <f t="shared" si="82"/>
        <v>5.422087703083571E-2</v>
      </c>
      <c r="AD230" s="4"/>
      <c r="AE230" s="4"/>
      <c r="AF230" s="4"/>
      <c r="AG230" s="4"/>
      <c r="AI230" s="6">
        <v>44118</v>
      </c>
      <c r="AJ230" s="1">
        <v>36795408</v>
      </c>
      <c r="AK230" s="1">
        <v>7849163</v>
      </c>
      <c r="AL230" s="1">
        <v>129196986</v>
      </c>
      <c r="AM230" s="1">
        <v>4.6878129550000001</v>
      </c>
      <c r="AN230" s="1">
        <v>6.0753452999999999E-2</v>
      </c>
      <c r="AO230" s="1">
        <v>16.45996981</v>
      </c>
    </row>
    <row r="231" spans="1:41" ht="16.2" x14ac:dyDescent="0.3">
      <c r="A231" s="4" t="s">
        <v>0</v>
      </c>
      <c r="B231" s="7">
        <v>44119</v>
      </c>
      <c r="C231" s="1">
        <v>7990550</v>
      </c>
      <c r="D231" s="1">
        <f t="shared" si="78"/>
        <v>64860</v>
      </c>
      <c r="E231" s="1">
        <v>218112</v>
      </c>
      <c r="F231" s="1">
        <v>3177397</v>
      </c>
      <c r="G231" s="4">
        <f t="shared" si="63"/>
        <v>4595041</v>
      </c>
      <c r="H231" s="4">
        <f t="shared" si="79"/>
        <v>42398</v>
      </c>
      <c r="I231" s="1">
        <v>1999</v>
      </c>
      <c r="J231" s="4">
        <f t="shared" si="83"/>
        <v>4.7148450398603707E-2</v>
      </c>
      <c r="K231" s="4">
        <f t="shared" si="64"/>
        <v>1.5853812761560642</v>
      </c>
      <c r="L231" s="4">
        <f t="shared" si="65"/>
        <v>1.6874388865825498</v>
      </c>
      <c r="M231" s="4">
        <f t="shared" si="66"/>
        <v>2.729624368785628E-2</v>
      </c>
      <c r="N231" s="4">
        <f t="shared" si="67"/>
        <v>6.4235435688728845E-2</v>
      </c>
      <c r="O231" s="1">
        <v>332865687</v>
      </c>
      <c r="P231" s="4">
        <f t="shared" si="68"/>
        <v>1.3804489857195764E-2</v>
      </c>
      <c r="Q231" s="4">
        <f t="shared" si="69"/>
        <v>1.4836544910337106E-2</v>
      </c>
      <c r="R231" s="4">
        <f t="shared" si="80"/>
        <v>0.19035583628660396</v>
      </c>
      <c r="S231" s="4">
        <f t="shared" si="70"/>
        <v>0.78100312894586321</v>
      </c>
      <c r="T231" s="4">
        <f t="shared" si="71"/>
        <v>0.17583244332163978</v>
      </c>
      <c r="U231" s="4">
        <f t="shared" si="72"/>
        <v>1.2559460237259983</v>
      </c>
      <c r="V231" s="4">
        <v>0.17583244332163978</v>
      </c>
      <c r="W231" s="4">
        <f t="shared" si="73"/>
        <v>1.2559460237259983</v>
      </c>
      <c r="X231" s="3">
        <f t="shared" si="81"/>
        <v>859</v>
      </c>
      <c r="Y231" s="1">
        <f t="shared" si="74"/>
        <v>2.6664147991730929E-2</v>
      </c>
      <c r="Z231" s="1">
        <f t="shared" si="75"/>
        <v>2.4417191175482779E-2</v>
      </c>
      <c r="AA231" s="4">
        <f t="shared" si="76"/>
        <v>0.11104897384056479</v>
      </c>
      <c r="AB231" s="4">
        <f t="shared" si="77"/>
        <v>0.26165092902832776</v>
      </c>
      <c r="AC231" s="5">
        <f t="shared" si="82"/>
        <v>4.9415922710949571E-2</v>
      </c>
      <c r="AD231" s="4"/>
      <c r="AE231" s="4"/>
      <c r="AF231" s="4"/>
      <c r="AG231" s="4"/>
      <c r="AI231" s="6">
        <v>44119</v>
      </c>
      <c r="AJ231" s="1">
        <v>37058663</v>
      </c>
      <c r="AK231" s="1">
        <v>7912804</v>
      </c>
      <c r="AL231" s="1">
        <v>130379681</v>
      </c>
      <c r="AM231" s="1">
        <v>4.6833793679999998</v>
      </c>
      <c r="AN231" s="1">
        <v>6.0690468999999997E-2</v>
      </c>
      <c r="AO231" s="1">
        <v>16.477051750000001</v>
      </c>
    </row>
    <row r="232" spans="1:41" ht="16.2" x14ac:dyDescent="0.3">
      <c r="A232" s="4" t="s">
        <v>0</v>
      </c>
      <c r="B232" s="7">
        <v>44120</v>
      </c>
      <c r="C232" s="1">
        <v>8059719</v>
      </c>
      <c r="D232" s="1">
        <f t="shared" si="78"/>
        <v>69169</v>
      </c>
      <c r="E232" s="1">
        <v>219044</v>
      </c>
      <c r="F232" s="1">
        <v>3197539</v>
      </c>
      <c r="G232" s="4">
        <f t="shared" si="63"/>
        <v>4643136</v>
      </c>
      <c r="H232" s="4">
        <f t="shared" si="79"/>
        <v>48095</v>
      </c>
      <c r="I232" s="1">
        <v>1864</v>
      </c>
      <c r="J232" s="4">
        <f t="shared" si="83"/>
        <v>3.8756627508056973E-2</v>
      </c>
      <c r="K232" s="4">
        <f t="shared" si="64"/>
        <v>1.5910184069804534</v>
      </c>
      <c r="L232" s="4">
        <f t="shared" si="65"/>
        <v>1.693271749578579</v>
      </c>
      <c r="M232" s="4">
        <f t="shared" si="66"/>
        <v>2.7177622445646057E-2</v>
      </c>
      <c r="N232" s="4">
        <f t="shared" si="67"/>
        <v>6.4112008986756647E-2</v>
      </c>
      <c r="O232" s="1">
        <v>332865687</v>
      </c>
      <c r="P232" s="4">
        <f t="shared" si="68"/>
        <v>1.3948977564635551E-2</v>
      </c>
      <c r="Q232" s="4">
        <f t="shared" si="69"/>
        <v>1.4655139695600833E-2</v>
      </c>
      <c r="R232" s="4">
        <f t="shared" si="80"/>
        <v>0.19228846486661136</v>
      </c>
      <c r="S232" s="4">
        <f t="shared" si="70"/>
        <v>0.7791074178731523</v>
      </c>
      <c r="T232" s="4">
        <f t="shared" si="71"/>
        <v>0.20260175217026291</v>
      </c>
      <c r="U232" s="4">
        <f t="shared" si="72"/>
        <v>1.447155372644735</v>
      </c>
      <c r="V232" s="4">
        <v>0.20260175217026291</v>
      </c>
      <c r="W232" s="4">
        <f t="shared" si="73"/>
        <v>1.447155372644735</v>
      </c>
      <c r="X232" s="3">
        <f t="shared" si="81"/>
        <v>932</v>
      </c>
      <c r="Y232" s="1">
        <f t="shared" si="74"/>
        <v>3.0723585483993739E-2</v>
      </c>
      <c r="Z232" s="1">
        <f t="shared" si="75"/>
        <v>2.8485999925081433E-2</v>
      </c>
      <c r="AA232" s="4">
        <f t="shared" si="76"/>
        <v>0.10975978860498158</v>
      </c>
      <c r="AB232" s="4">
        <f t="shared" si="77"/>
        <v>0.2838866890039598</v>
      </c>
      <c r="AC232" s="5">
        <f t="shared" si="82"/>
        <v>4.8451813264673807E-2</v>
      </c>
      <c r="AD232" s="4"/>
      <c r="AE232" s="4"/>
      <c r="AF232" s="4"/>
      <c r="AG232" s="4"/>
      <c r="AI232" s="6">
        <v>44120</v>
      </c>
      <c r="AJ232" s="1">
        <v>37331107</v>
      </c>
      <c r="AK232" s="1">
        <v>7981309</v>
      </c>
      <c r="AL232" s="1">
        <v>131626988</v>
      </c>
      <c r="AM232" s="1">
        <v>4.67731634</v>
      </c>
      <c r="AN232" s="1">
        <v>6.0635809999999998E-2</v>
      </c>
      <c r="AO232" s="1">
        <v>16.491904770000001</v>
      </c>
    </row>
    <row r="233" spans="1:41" ht="16.2" x14ac:dyDescent="0.3">
      <c r="A233" s="4" t="s">
        <v>0</v>
      </c>
      <c r="B233" s="7">
        <v>44121</v>
      </c>
      <c r="C233" s="1">
        <v>8116430</v>
      </c>
      <c r="D233" s="1">
        <f t="shared" si="78"/>
        <v>56711</v>
      </c>
      <c r="E233" s="1">
        <v>219813</v>
      </c>
      <c r="F233" s="1">
        <v>3220573</v>
      </c>
      <c r="G233" s="4">
        <f t="shared" si="63"/>
        <v>4676044</v>
      </c>
      <c r="H233" s="4">
        <f t="shared" si="79"/>
        <v>32908</v>
      </c>
      <c r="I233" s="1">
        <v>1528</v>
      </c>
      <c r="J233" s="4">
        <f t="shared" si="83"/>
        <v>4.6432478424699164E-2</v>
      </c>
      <c r="K233" s="4">
        <f t="shared" si="64"/>
        <v>1.5903346366476052</v>
      </c>
      <c r="L233" s="4">
        <f t="shared" si="65"/>
        <v>1.6921913457164894</v>
      </c>
      <c r="M233" s="4">
        <f t="shared" si="66"/>
        <v>2.7082473451997983E-2</v>
      </c>
      <c r="N233" s="4">
        <f t="shared" si="67"/>
        <v>6.389195863487411E-2</v>
      </c>
      <c r="O233" s="1">
        <v>332865687</v>
      </c>
      <c r="P233" s="4">
        <f t="shared" si="68"/>
        <v>1.4047840262970691E-2</v>
      </c>
      <c r="Q233" s="4">
        <f t="shared" si="69"/>
        <v>1.4805245713759274E-2</v>
      </c>
      <c r="R233" s="4">
        <f t="shared" si="80"/>
        <v>0.19424132172566033</v>
      </c>
      <c r="S233" s="4">
        <f t="shared" si="70"/>
        <v>0.77690559229760969</v>
      </c>
      <c r="T233" s="4">
        <f t="shared" si="71"/>
        <v>0.1869242374109068</v>
      </c>
      <c r="U233" s="4">
        <f t="shared" si="72"/>
        <v>1.3351731243636198</v>
      </c>
      <c r="V233" s="4">
        <v>0.1869242374109068</v>
      </c>
      <c r="W233" s="4">
        <f t="shared" si="73"/>
        <v>1.3351731243636198</v>
      </c>
      <c r="X233" s="3">
        <f t="shared" si="81"/>
        <v>769</v>
      </c>
      <c r="Y233" s="1">
        <f t="shared" si="74"/>
        <v>2.8346165448253552E-2</v>
      </c>
      <c r="Z233" s="1">
        <f t="shared" si="75"/>
        <v>2.6103091588316096E-2</v>
      </c>
      <c r="AA233" s="4">
        <f t="shared" si="76"/>
        <v>0.10872570166147859</v>
      </c>
      <c r="AB233" s="4">
        <f t="shared" si="77"/>
        <v>0.23423697837343893</v>
      </c>
      <c r="AC233" s="5">
        <f t="shared" si="82"/>
        <v>4.9333667001753463E-2</v>
      </c>
      <c r="AD233" s="4"/>
      <c r="AE233" s="4"/>
      <c r="AF233" s="4"/>
      <c r="AG233" s="4"/>
      <c r="AI233" s="6">
        <v>44121</v>
      </c>
      <c r="AJ233" s="1">
        <v>37591664</v>
      </c>
      <c r="AK233" s="1">
        <v>8038984</v>
      </c>
      <c r="AL233" s="1">
        <v>132956086</v>
      </c>
      <c r="AM233" s="1">
        <v>4.6761710189999999</v>
      </c>
      <c r="AN233" s="1">
        <v>6.0463453E-2</v>
      </c>
      <c r="AO233" s="1">
        <v>16.538916610000001</v>
      </c>
    </row>
    <row r="234" spans="1:41" ht="16.2" x14ac:dyDescent="0.3">
      <c r="A234" s="4" t="s">
        <v>0</v>
      </c>
      <c r="B234" s="7">
        <v>44122</v>
      </c>
      <c r="C234" s="1">
        <v>8165781</v>
      </c>
      <c r="D234" s="1">
        <f t="shared" si="78"/>
        <v>49351</v>
      </c>
      <c r="E234" s="1">
        <v>220303</v>
      </c>
      <c r="F234" s="1">
        <v>3234138</v>
      </c>
      <c r="G234" s="4">
        <f t="shared" si="63"/>
        <v>4711340</v>
      </c>
      <c r="H234" s="4">
        <f t="shared" si="79"/>
        <v>35296</v>
      </c>
      <c r="I234" s="1">
        <v>813</v>
      </c>
      <c r="J234" s="4">
        <f t="shared" si="83"/>
        <v>2.303377153218495E-2</v>
      </c>
      <c r="K234" s="4">
        <f t="shared" si="64"/>
        <v>1.5948776168825627</v>
      </c>
      <c r="L234" s="4">
        <f t="shared" si="65"/>
        <v>1.696860071877726</v>
      </c>
      <c r="M234" s="4">
        <f t="shared" si="66"/>
        <v>2.6978803374717007E-2</v>
      </c>
      <c r="N234" s="4">
        <f t="shared" si="67"/>
        <v>6.3773849372445499E-2</v>
      </c>
      <c r="O234" s="1">
        <v>332865687</v>
      </c>
      <c r="P234" s="4">
        <f t="shared" si="68"/>
        <v>1.4153877026081093E-2</v>
      </c>
      <c r="Q234" s="4">
        <f t="shared" si="69"/>
        <v>1.477257359104983E-2</v>
      </c>
      <c r="R234" s="4">
        <f t="shared" si="80"/>
        <v>0.19620801936247623</v>
      </c>
      <c r="S234" s="4">
        <f t="shared" si="70"/>
        <v>0.77486553002039293</v>
      </c>
      <c r="T234" s="4">
        <f t="shared" si="71"/>
        <v>0.21538057655601128</v>
      </c>
      <c r="U234" s="4">
        <f t="shared" si="72"/>
        <v>1.5384326896857947</v>
      </c>
      <c r="V234" s="4">
        <v>0.21538057655601128</v>
      </c>
      <c r="W234" s="4">
        <f t="shared" si="73"/>
        <v>1.5384326896857947</v>
      </c>
      <c r="X234" s="3">
        <f t="shared" si="81"/>
        <v>490</v>
      </c>
      <c r="Y234" s="1">
        <f t="shared" si="74"/>
        <v>3.2661433006015858E-2</v>
      </c>
      <c r="Z234" s="1">
        <f t="shared" si="75"/>
        <v>3.0428320990012175E-2</v>
      </c>
      <c r="AA234" s="4">
        <f t="shared" si="76"/>
        <v>0.10759900689322158</v>
      </c>
      <c r="AB234" s="4">
        <f t="shared" si="77"/>
        <v>0.14925373134328357</v>
      </c>
      <c r="AC234" s="5">
        <f t="shared" si="82"/>
        <v>4.6645465089017298E-2</v>
      </c>
      <c r="AD234" s="4"/>
      <c r="AE234" s="4"/>
      <c r="AF234" s="4"/>
      <c r="AG234" s="4"/>
      <c r="AI234" s="6">
        <v>44122</v>
      </c>
      <c r="AJ234" s="1">
        <v>37785642</v>
      </c>
      <c r="AK234" s="1">
        <v>8086941</v>
      </c>
      <c r="AL234" s="1">
        <v>134030357</v>
      </c>
      <c r="AM234" s="1">
        <v>4.6724270649999999</v>
      </c>
      <c r="AN234" s="1">
        <v>6.0336636999999999E-2</v>
      </c>
      <c r="AO234" s="1">
        <v>16.573678109999999</v>
      </c>
    </row>
    <row r="235" spans="1:41" ht="16.2" x14ac:dyDescent="0.3">
      <c r="A235" s="4" t="s">
        <v>0</v>
      </c>
      <c r="B235" s="7">
        <v>44123</v>
      </c>
      <c r="C235" s="1">
        <v>8233556</v>
      </c>
      <c r="D235" s="1">
        <f t="shared" si="78"/>
        <v>67775</v>
      </c>
      <c r="E235" s="1">
        <v>220781</v>
      </c>
      <c r="F235" s="1">
        <v>3272603</v>
      </c>
      <c r="G235" s="4">
        <f t="shared" si="63"/>
        <v>4740172</v>
      </c>
      <c r="H235" s="4">
        <f t="shared" si="79"/>
        <v>28832</v>
      </c>
      <c r="I235" s="1">
        <v>1666</v>
      </c>
      <c r="J235" s="4">
        <f t="shared" si="83"/>
        <v>5.7783018867924529E-2</v>
      </c>
      <c r="K235" s="4">
        <f t="shared" si="64"/>
        <v>1.5852265969775048</v>
      </c>
      <c r="L235" s="4">
        <f t="shared" si="65"/>
        <v>1.6856358287161815</v>
      </c>
      <c r="M235" s="4">
        <f t="shared" si="66"/>
        <v>2.6814780879610218E-2</v>
      </c>
      <c r="N235" s="4">
        <f t="shared" si="67"/>
        <v>6.3199751301316998E-2</v>
      </c>
      <c r="O235" s="1">
        <v>332865687</v>
      </c>
      <c r="P235" s="4">
        <f t="shared" si="68"/>
        <v>1.4240494545176716E-2</v>
      </c>
      <c r="Q235" s="4">
        <f t="shared" si="69"/>
        <v>1.5066567761222659E-2</v>
      </c>
      <c r="R235" s="4">
        <f t="shared" si="80"/>
        <v>0.19818956214612757</v>
      </c>
      <c r="S235" s="4">
        <f t="shared" si="70"/>
        <v>0.77250337554747306</v>
      </c>
      <c r="T235" s="4">
        <f t="shared" si="71"/>
        <v>0.19329151502468392</v>
      </c>
      <c r="U235" s="4">
        <f t="shared" si="72"/>
        <v>1.3806536787477421</v>
      </c>
      <c r="V235" s="4">
        <v>0.19329151502468392</v>
      </c>
      <c r="W235" s="4">
        <f t="shared" si="73"/>
        <v>1.3806536787477421</v>
      </c>
      <c r="X235" s="3">
        <f t="shared" si="81"/>
        <v>478</v>
      </c>
      <c r="Y235" s="1">
        <f t="shared" si="74"/>
        <v>2.9311732606344072E-2</v>
      </c>
      <c r="Z235" s="1">
        <f t="shared" si="75"/>
        <v>2.7070887769105146E-2</v>
      </c>
      <c r="AA235" s="4">
        <f t="shared" si="76"/>
        <v>0.10581639717631737</v>
      </c>
      <c r="AB235" s="4">
        <f t="shared" si="77"/>
        <v>0.14559853792263175</v>
      </c>
      <c r="AC235" s="5">
        <f t="shared" si="82"/>
        <v>5.0637693958039208E-2</v>
      </c>
      <c r="AD235" s="4"/>
      <c r="AE235" s="4"/>
      <c r="AF235" s="4"/>
      <c r="AG235" s="4"/>
      <c r="AI235" s="6">
        <v>44123</v>
      </c>
      <c r="AJ235" s="1">
        <v>38133111</v>
      </c>
      <c r="AK235" s="1">
        <v>8144591</v>
      </c>
      <c r="AL235" s="1">
        <v>135131125</v>
      </c>
      <c r="AM235" s="1">
        <v>4.6820166910000003</v>
      </c>
      <c r="AN235" s="1">
        <v>6.0271762E-2</v>
      </c>
      <c r="AO235" s="1">
        <v>16.59151761</v>
      </c>
    </row>
    <row r="236" spans="1:41" ht="16.2" x14ac:dyDescent="0.3">
      <c r="A236" s="4" t="s">
        <v>0</v>
      </c>
      <c r="B236" s="7">
        <v>44124</v>
      </c>
      <c r="C236" s="1">
        <v>8295522</v>
      </c>
      <c r="D236" s="1">
        <f t="shared" si="78"/>
        <v>61966</v>
      </c>
      <c r="E236" s="1">
        <v>221706</v>
      </c>
      <c r="F236" s="1">
        <v>3295148</v>
      </c>
      <c r="G236" s="4">
        <f t="shared" si="63"/>
        <v>4778668</v>
      </c>
      <c r="H236" s="4">
        <f t="shared" si="79"/>
        <v>38496</v>
      </c>
      <c r="I236" s="1">
        <v>2265</v>
      </c>
      <c r="J236" s="4">
        <f t="shared" si="83"/>
        <v>5.8837281795511225E-2</v>
      </c>
      <c r="K236" s="4">
        <f t="shared" si="64"/>
        <v>1.5866261605388328</v>
      </c>
      <c r="L236" s="4">
        <f t="shared" si="65"/>
        <v>1.6868796103456543</v>
      </c>
      <c r="M236" s="4">
        <f t="shared" si="66"/>
        <v>2.6725985417192552E-2</v>
      </c>
      <c r="N236" s="4">
        <f t="shared" si="67"/>
        <v>6.3041001986434461E-2</v>
      </c>
      <c r="O236" s="1">
        <v>332865687</v>
      </c>
      <c r="P236" s="4">
        <f t="shared" si="68"/>
        <v>1.4356144795423147E-2</v>
      </c>
      <c r="Q236" s="4">
        <f t="shared" si="69"/>
        <v>1.5083615392294846E-2</v>
      </c>
      <c r="R236" s="4">
        <f t="shared" si="80"/>
        <v>0.20018323138245231</v>
      </c>
      <c r="S236" s="4">
        <f t="shared" si="70"/>
        <v>0.7703770084298297</v>
      </c>
      <c r="T236" s="4">
        <f t="shared" si="71"/>
        <v>0.22313895306756512</v>
      </c>
      <c r="U236" s="4">
        <f t="shared" si="72"/>
        <v>1.5938496647683222</v>
      </c>
      <c r="V236" s="4">
        <v>0.22313895306756512</v>
      </c>
      <c r="W236" s="4">
        <f t="shared" si="73"/>
        <v>1.5938496647683222</v>
      </c>
      <c r="X236" s="3">
        <f t="shared" si="81"/>
        <v>925</v>
      </c>
      <c r="Y236" s="1">
        <f t="shared" si="74"/>
        <v>3.3837953650168118E-2</v>
      </c>
      <c r="Z236" s="1">
        <f t="shared" si="75"/>
        <v>3.1607557645369995E-2</v>
      </c>
      <c r="AA236" s="4">
        <f t="shared" si="76"/>
        <v>0.10485136092309078</v>
      </c>
      <c r="AB236" s="4">
        <f t="shared" si="77"/>
        <v>0.2817544928419129</v>
      </c>
      <c r="AC236" s="5">
        <f t="shared" si="82"/>
        <v>5.0758814823029061E-2</v>
      </c>
      <c r="AD236" s="4"/>
      <c r="AE236" s="4"/>
      <c r="AF236" s="4"/>
      <c r="AG236" s="4"/>
      <c r="AI236" s="6">
        <v>44124</v>
      </c>
      <c r="AJ236" s="1">
        <v>38334630</v>
      </c>
      <c r="AK236" s="1">
        <v>8205165</v>
      </c>
      <c r="AL236" s="1">
        <v>136165479</v>
      </c>
      <c r="AM236" s="1">
        <v>4.67201208</v>
      </c>
      <c r="AN236" s="1">
        <v>6.0258775000000001E-2</v>
      </c>
      <c r="AO236" s="1">
        <v>16.595093330000001</v>
      </c>
    </row>
    <row r="237" spans="1:41" ht="16.2" x14ac:dyDescent="0.3">
      <c r="A237" s="4" t="s">
        <v>0</v>
      </c>
      <c r="B237" s="7">
        <v>44125</v>
      </c>
      <c r="C237" s="1">
        <v>8358779</v>
      </c>
      <c r="D237" s="1">
        <f t="shared" si="78"/>
        <v>63257</v>
      </c>
      <c r="E237" s="1">
        <v>222856</v>
      </c>
      <c r="F237" s="1">
        <v>3323354</v>
      </c>
      <c r="G237" s="4">
        <f t="shared" si="63"/>
        <v>4812569</v>
      </c>
      <c r="H237" s="4">
        <f t="shared" si="79"/>
        <v>33901</v>
      </c>
      <c r="I237" s="1">
        <v>2131</v>
      </c>
      <c r="J237" s="4">
        <f t="shared" si="83"/>
        <v>6.285950266953777E-2</v>
      </c>
      <c r="K237" s="4">
        <f t="shared" si="64"/>
        <v>1.5840579678907889</v>
      </c>
      <c r="L237" s="4">
        <f t="shared" si="65"/>
        <v>1.6838243228145782</v>
      </c>
      <c r="M237" s="4">
        <f t="shared" si="66"/>
        <v>2.6661310222461918E-2</v>
      </c>
      <c r="N237" s="4">
        <f t="shared" si="67"/>
        <v>6.2843430028114516E-2</v>
      </c>
      <c r="O237" s="1">
        <v>332865687</v>
      </c>
      <c r="P237" s="4">
        <f t="shared" si="68"/>
        <v>1.4457990678985184E-2</v>
      </c>
      <c r="Q237" s="4">
        <f t="shared" si="69"/>
        <v>1.5439746594075515E-2</v>
      </c>
      <c r="R237" s="4">
        <f t="shared" si="80"/>
        <v>0.20219309165381155</v>
      </c>
      <c r="S237" s="4">
        <f t="shared" si="70"/>
        <v>0.76790917107312762</v>
      </c>
      <c r="T237" s="4">
        <f t="shared" si="71"/>
        <v>0.23181064221876516</v>
      </c>
      <c r="U237" s="4">
        <f t="shared" si="72"/>
        <v>1.6557903015626081</v>
      </c>
      <c r="V237" s="4">
        <v>0.23181064221876516</v>
      </c>
      <c r="W237" s="4">
        <f t="shared" si="73"/>
        <v>1.6557903015626081</v>
      </c>
      <c r="X237" s="3">
        <f t="shared" si="81"/>
        <v>1150</v>
      </c>
      <c r="Y237" s="1">
        <f t="shared" si="74"/>
        <v>3.5152973782390941E-2</v>
      </c>
      <c r="Z237" s="1">
        <f t="shared" si="75"/>
        <v>3.2925613516432098E-2</v>
      </c>
      <c r="AA237" s="4">
        <f t="shared" si="76"/>
        <v>0.10414846568610245</v>
      </c>
      <c r="AB237" s="4">
        <f t="shared" si="77"/>
        <v>0.35028936947913492</v>
      </c>
      <c r="AC237" s="5">
        <f t="shared" si="82"/>
        <v>5.1220914797043639E-2</v>
      </c>
      <c r="AD237" s="4"/>
      <c r="AE237" s="4"/>
      <c r="AF237" s="4"/>
      <c r="AG237" s="4"/>
      <c r="AI237" s="6">
        <v>44125</v>
      </c>
      <c r="AJ237" s="1">
        <v>38536182</v>
      </c>
      <c r="AK237" s="1">
        <v>8266875</v>
      </c>
      <c r="AL237" s="1">
        <v>137221407</v>
      </c>
      <c r="AM237" s="1">
        <v>4.6615174420000001</v>
      </c>
      <c r="AN237" s="1">
        <v>6.0244790999999999E-2</v>
      </c>
      <c r="AO237" s="1">
        <v>16.598945430000001</v>
      </c>
    </row>
    <row r="238" spans="1:41" ht="16.2" x14ac:dyDescent="0.3">
      <c r="A238" s="4" t="s">
        <v>0</v>
      </c>
      <c r="B238" s="7">
        <v>44126</v>
      </c>
      <c r="C238" s="1">
        <v>8435121</v>
      </c>
      <c r="D238" s="1">
        <f t="shared" si="78"/>
        <v>76342</v>
      </c>
      <c r="E238" s="1">
        <v>223745</v>
      </c>
      <c r="F238" s="1">
        <v>3353056</v>
      </c>
      <c r="G238" s="4">
        <f t="shared" si="63"/>
        <v>4858320</v>
      </c>
      <c r="H238" s="4">
        <f t="shared" si="79"/>
        <v>45751</v>
      </c>
      <c r="I238" s="1">
        <v>2496</v>
      </c>
      <c r="J238" s="4">
        <f t="shared" si="83"/>
        <v>5.4556184564271817E-2</v>
      </c>
      <c r="K238" s="4">
        <f t="shared" si="64"/>
        <v>1.584198606476118</v>
      </c>
      <c r="L238" s="4">
        <f t="shared" si="65"/>
        <v>1.6835178081850817</v>
      </c>
      <c r="M238" s="4">
        <f t="shared" si="66"/>
        <v>2.6525404911204E-2</v>
      </c>
      <c r="N238" s="4">
        <f t="shared" si="67"/>
        <v>6.255450051596384E-2</v>
      </c>
      <c r="O238" s="1">
        <v>332865687</v>
      </c>
      <c r="P238" s="4">
        <f t="shared" si="68"/>
        <v>1.4595436507097831E-2</v>
      </c>
      <c r="Q238" s="4">
        <f t="shared" si="69"/>
        <v>1.5851842024540926E-2</v>
      </c>
      <c r="R238" s="4">
        <f t="shared" si="80"/>
        <v>0.20421721034886947</v>
      </c>
      <c r="S238" s="4">
        <f t="shared" si="70"/>
        <v>0.76533551111949172</v>
      </c>
      <c r="T238" s="4">
        <f t="shared" si="71"/>
        <v>0.19917437433240195</v>
      </c>
      <c r="U238" s="4">
        <f t="shared" si="72"/>
        <v>1.4226741023742995</v>
      </c>
      <c r="V238" s="4">
        <v>0.19917437433240195</v>
      </c>
      <c r="W238" s="4">
        <f t="shared" si="73"/>
        <v>1.4226741023742995</v>
      </c>
      <c r="X238" s="3">
        <f t="shared" si="81"/>
        <v>889</v>
      </c>
      <c r="Y238" s="1">
        <f t="shared" si="74"/>
        <v>3.0203840048135054E-2</v>
      </c>
      <c r="Z238" s="1">
        <f t="shared" si="75"/>
        <v>2.7965054651009239E-2</v>
      </c>
      <c r="AA238" s="4">
        <f t="shared" si="76"/>
        <v>0.10267143579291906</v>
      </c>
      <c r="AB238" s="4">
        <f t="shared" si="77"/>
        <v>0.27078891257995735</v>
      </c>
      <c r="AC238" s="5">
        <f t="shared" si="82"/>
        <v>5.0266973379888925E-2</v>
      </c>
      <c r="AD238" s="4"/>
      <c r="AE238" s="4"/>
      <c r="AF238" s="4"/>
      <c r="AG238" s="4"/>
      <c r="AI238" s="6">
        <v>44126</v>
      </c>
      <c r="AJ238" s="1">
        <v>38837959</v>
      </c>
      <c r="AK238" s="1">
        <v>8340294</v>
      </c>
      <c r="AL238" s="1">
        <v>138527175</v>
      </c>
      <c r="AM238" s="1">
        <v>4.6566654600000001</v>
      </c>
      <c r="AN238" s="1">
        <v>6.0206915999999999E-2</v>
      </c>
      <c r="AO238" s="1">
        <v>16.609387510000001</v>
      </c>
    </row>
    <row r="239" spans="1:41" ht="16.2" x14ac:dyDescent="0.3">
      <c r="A239" s="4" t="s">
        <v>0</v>
      </c>
      <c r="B239" s="7">
        <v>44127</v>
      </c>
      <c r="C239" s="1">
        <v>8517002</v>
      </c>
      <c r="D239" s="1">
        <f t="shared" si="78"/>
        <v>81881</v>
      </c>
      <c r="E239" s="1">
        <v>224705</v>
      </c>
      <c r="F239" s="1">
        <v>3375427</v>
      </c>
      <c r="G239" s="4">
        <f t="shared" si="63"/>
        <v>4916870</v>
      </c>
      <c r="H239" s="4">
        <f t="shared" si="79"/>
        <v>58550</v>
      </c>
      <c r="I239" s="1">
        <v>15071</v>
      </c>
      <c r="J239" s="4">
        <f t="shared" si="83"/>
        <v>0.25740392826643893</v>
      </c>
      <c r="K239" s="4">
        <f t="shared" si="64"/>
        <v>1.5916116880003832</v>
      </c>
      <c r="L239" s="4">
        <f t="shared" si="65"/>
        <v>1.6912109046648656</v>
      </c>
      <c r="M239" s="4">
        <f t="shared" si="66"/>
        <v>2.6383109925300005E-2</v>
      </c>
      <c r="N239" s="4">
        <f t="shared" si="67"/>
        <v>6.2415766977433049E-2</v>
      </c>
      <c r="O239" s="1">
        <v>332865687</v>
      </c>
      <c r="P239" s="4">
        <f t="shared" si="68"/>
        <v>1.4771333279539865E-2</v>
      </c>
      <c r="Q239" s="4">
        <f t="shared" si="69"/>
        <v>1.5857442739144738E-2</v>
      </c>
      <c r="R239" s="4">
        <f t="shared" si="80"/>
        <v>0.20626057145986318</v>
      </c>
      <c r="S239" s="4">
        <f t="shared" si="70"/>
        <v>0.76311065252145227</v>
      </c>
      <c r="T239" s="4">
        <f t="shared" si="71"/>
        <v>0.20057363352980609</v>
      </c>
      <c r="U239" s="4">
        <f t="shared" si="72"/>
        <v>1.4326688109271861</v>
      </c>
      <c r="V239" s="4">
        <v>0.20057363352980609</v>
      </c>
      <c r="W239" s="4">
        <f t="shared" si="73"/>
        <v>1.4326688109271861</v>
      </c>
      <c r="X239" s="3">
        <f t="shared" si="81"/>
        <v>960</v>
      </c>
      <c r="Y239" s="1">
        <f t="shared" si="74"/>
        <v>3.0416031004556705E-2</v>
      </c>
      <c r="Z239" s="1">
        <f t="shared" si="75"/>
        <v>2.8177735452652244E-2</v>
      </c>
      <c r="AA239" s="4">
        <f t="shared" si="76"/>
        <v>0.10112496239990022</v>
      </c>
      <c r="AB239" s="4">
        <f t="shared" si="77"/>
        <v>0.29241547365214743</v>
      </c>
      <c r="AC239" s="5">
        <f t="shared" si="82"/>
        <v>7.3571495938305753E-2</v>
      </c>
      <c r="AD239" s="4"/>
      <c r="AE239" s="4"/>
      <c r="AF239" s="4"/>
      <c r="AG239" s="4"/>
      <c r="AI239" s="6">
        <v>44127</v>
      </c>
      <c r="AJ239" s="1">
        <v>39142812</v>
      </c>
      <c r="AK239" s="1">
        <v>8422869</v>
      </c>
      <c r="AL239" s="1">
        <v>139971557</v>
      </c>
      <c r="AM239" s="1">
        <v>4.6472065520000001</v>
      </c>
      <c r="AN239" s="1">
        <v>6.0175576000000001E-2</v>
      </c>
      <c r="AO239" s="1">
        <v>16.618037990000001</v>
      </c>
    </row>
    <row r="240" spans="1:41" ht="16.2" x14ac:dyDescent="0.3">
      <c r="A240" s="4" t="s">
        <v>0</v>
      </c>
      <c r="B240" s="7">
        <v>44128</v>
      </c>
      <c r="C240" s="1">
        <v>8599796</v>
      </c>
      <c r="D240" s="1">
        <f t="shared" si="78"/>
        <v>82794</v>
      </c>
      <c r="E240" s="1">
        <v>225656</v>
      </c>
      <c r="F240" s="1">
        <v>3406656</v>
      </c>
      <c r="G240" s="4">
        <f t="shared" si="63"/>
        <v>4967484</v>
      </c>
      <c r="H240" s="4">
        <f t="shared" si="79"/>
        <v>50614</v>
      </c>
      <c r="I240" s="1">
        <v>1793</v>
      </c>
      <c r="J240" s="4">
        <f t="shared" si="83"/>
        <v>3.5424981230489587E-2</v>
      </c>
      <c r="K240" s="4">
        <f t="shared" si="64"/>
        <v>1.5924345456864959</v>
      </c>
      <c r="L240" s="4">
        <f t="shared" si="65"/>
        <v>1.6916261083101003</v>
      </c>
      <c r="M240" s="4">
        <f t="shared" si="66"/>
        <v>2.6239692197349798E-2</v>
      </c>
      <c r="N240" s="4">
        <f t="shared" si="67"/>
        <v>6.212461925076921E-2</v>
      </c>
      <c r="O240" s="1">
        <v>332865687</v>
      </c>
      <c r="P240" s="4">
        <f t="shared" si="68"/>
        <v>1.4923388603884546E-2</v>
      </c>
      <c r="Q240" s="4">
        <f t="shared" si="69"/>
        <v>1.5898299201125784E-2</v>
      </c>
      <c r="R240" s="4">
        <f t="shared" si="80"/>
        <v>0.20832855811899875</v>
      </c>
      <c r="S240" s="4">
        <f t="shared" si="70"/>
        <v>0.76084975407599098</v>
      </c>
      <c r="T240" s="4">
        <f t="shared" si="71"/>
        <v>0.17758097849442034</v>
      </c>
      <c r="U240" s="4">
        <f t="shared" si="72"/>
        <v>1.2684355606744309</v>
      </c>
      <c r="V240" s="4">
        <v>0.17758097849442034</v>
      </c>
      <c r="W240" s="4">
        <f t="shared" si="73"/>
        <v>1.2684355606744309</v>
      </c>
      <c r="X240" s="3">
        <f t="shared" si="81"/>
        <v>951</v>
      </c>
      <c r="Y240" s="1">
        <f t="shared" si="74"/>
        <v>2.69293049771826E-2</v>
      </c>
      <c r="Z240" s="1">
        <f t="shared" si="75"/>
        <v>2.4682960278832509E-2</v>
      </c>
      <c r="AA240" s="4">
        <f t="shared" si="76"/>
        <v>9.9566286955694139E-2</v>
      </c>
      <c r="AB240" s="4">
        <f t="shared" si="77"/>
        <v>0.28967407858665856</v>
      </c>
      <c r="AC240" s="5">
        <f t="shared" si="82"/>
        <v>4.806905117713374E-2</v>
      </c>
      <c r="AD240" s="4"/>
      <c r="AE240" s="4"/>
      <c r="AF240" s="4"/>
      <c r="AG240" s="4"/>
      <c r="AI240" s="6">
        <v>44128</v>
      </c>
      <c r="AJ240" s="1">
        <v>39402583</v>
      </c>
      <c r="AK240" s="1">
        <v>8506661</v>
      </c>
      <c r="AL240" s="1">
        <v>141341796</v>
      </c>
      <c r="AM240" s="1">
        <v>4.6319681719999997</v>
      </c>
      <c r="AN240" s="1">
        <v>6.0185034999999998E-2</v>
      </c>
      <c r="AO240" s="1">
        <v>16.61542596</v>
      </c>
    </row>
    <row r="241" spans="1:41" ht="16.2" x14ac:dyDescent="0.3">
      <c r="A241" s="4" t="s">
        <v>0</v>
      </c>
      <c r="B241" s="7">
        <v>44129</v>
      </c>
      <c r="C241" s="1">
        <v>8661909</v>
      </c>
      <c r="D241" s="1">
        <f t="shared" si="78"/>
        <v>62113</v>
      </c>
      <c r="E241" s="1">
        <v>226115</v>
      </c>
      <c r="F241" s="1">
        <v>3422878</v>
      </c>
      <c r="G241" s="4">
        <f t="shared" si="63"/>
        <v>5012916</v>
      </c>
      <c r="H241" s="4">
        <f t="shared" si="79"/>
        <v>45432</v>
      </c>
      <c r="I241" s="1">
        <v>1076</v>
      </c>
      <c r="J241" s="4">
        <f t="shared" si="83"/>
        <v>2.3683747138580735E-2</v>
      </c>
      <c r="K241" s="4">
        <f t="shared" si="64"/>
        <v>1.5984229760653745</v>
      </c>
      <c r="L241" s="4">
        <f t="shared" si="65"/>
        <v>1.6977630803755304</v>
      </c>
      <c r="M241" s="4">
        <f t="shared" si="66"/>
        <v>2.6104522686627163E-2</v>
      </c>
      <c r="N241" s="4">
        <f t="shared" si="67"/>
        <v>6.1966411007091549E-2</v>
      </c>
      <c r="O241" s="1">
        <v>332865687</v>
      </c>
      <c r="P241" s="4">
        <f t="shared" si="68"/>
        <v>1.5059876087498319E-2</v>
      </c>
      <c r="Q241" s="4">
        <f t="shared" si="69"/>
        <v>1.5688872817255659E-2</v>
      </c>
      <c r="R241" s="4">
        <f t="shared" si="80"/>
        <v>0.2104178325235426</v>
      </c>
      <c r="S241" s="4">
        <f t="shared" si="70"/>
        <v>0.75883341857170339</v>
      </c>
      <c r="T241" s="4">
        <f t="shared" si="71"/>
        <v>0.23614534588648295</v>
      </c>
      <c r="U241" s="4">
        <f t="shared" si="72"/>
        <v>1.6867524706177353</v>
      </c>
      <c r="V241" s="4">
        <v>0.23614534588648295</v>
      </c>
      <c r="W241" s="4">
        <f t="shared" si="73"/>
        <v>1.6867524706177353</v>
      </c>
      <c r="X241" s="3">
        <f t="shared" si="81"/>
        <v>459</v>
      </c>
      <c r="Y241" s="1">
        <f t="shared" si="74"/>
        <v>3.5810310835285672E-2</v>
      </c>
      <c r="Z241" s="1">
        <f t="shared" si="75"/>
        <v>3.35844680393435E-2</v>
      </c>
      <c r="AA241" s="4">
        <f t="shared" si="76"/>
        <v>9.809725380212285E-2</v>
      </c>
      <c r="AB241" s="4">
        <f t="shared" si="77"/>
        <v>0.13981114833993299</v>
      </c>
      <c r="AC241" s="5">
        <f t="shared" si="82"/>
        <v>4.6720138688561556E-2</v>
      </c>
      <c r="AD241" s="4"/>
      <c r="AE241" s="4"/>
      <c r="AF241" s="4"/>
      <c r="AG241" s="4"/>
      <c r="AI241" s="6">
        <v>44129</v>
      </c>
      <c r="AJ241" s="1">
        <v>39671263</v>
      </c>
      <c r="AK241" s="1">
        <v>8571132</v>
      </c>
      <c r="AL241" s="1">
        <v>142564158</v>
      </c>
      <c r="AM241" s="1">
        <v>4.6284741619999998</v>
      </c>
      <c r="AN241" s="1">
        <v>6.0121226E-2</v>
      </c>
      <c r="AO241" s="1">
        <v>16.6330606</v>
      </c>
    </row>
    <row r="242" spans="1:41" ht="16.2" x14ac:dyDescent="0.3">
      <c r="A242" s="4" t="s">
        <v>0</v>
      </c>
      <c r="B242" s="7">
        <v>44130</v>
      </c>
      <c r="C242" s="1">
        <v>8729331</v>
      </c>
      <c r="D242" s="1">
        <f t="shared" si="78"/>
        <v>67422</v>
      </c>
      <c r="E242" s="1">
        <v>226648</v>
      </c>
      <c r="F242" s="1">
        <v>3460455</v>
      </c>
      <c r="G242" s="4">
        <f t="shared" si="63"/>
        <v>5042228</v>
      </c>
      <c r="H242" s="4">
        <f t="shared" si="79"/>
        <v>29312</v>
      </c>
      <c r="I242" s="1">
        <v>1754</v>
      </c>
      <c r="J242" s="4">
        <f t="shared" si="83"/>
        <v>5.9838973799126637E-2</v>
      </c>
      <c r="K242" s="4">
        <f t="shared" si="64"/>
        <v>1.5898387760959007</v>
      </c>
      <c r="L242" s="4">
        <f t="shared" si="65"/>
        <v>1.6878177602532323</v>
      </c>
      <c r="M242" s="4">
        <f t="shared" si="66"/>
        <v>2.5963959895666688E-2</v>
      </c>
      <c r="N242" s="4">
        <f t="shared" si="67"/>
        <v>6.1470482381425197E-2</v>
      </c>
      <c r="O242" s="1">
        <v>332865687</v>
      </c>
      <c r="P242" s="4">
        <f t="shared" si="68"/>
        <v>1.5147935629664346E-2</v>
      </c>
      <c r="Q242" s="4">
        <f t="shared" si="69"/>
        <v>1.6191084818630082E-2</v>
      </c>
      <c r="R242" s="4">
        <f t="shared" si="80"/>
        <v>0.21252621517579237</v>
      </c>
      <c r="S242" s="4">
        <f t="shared" si="70"/>
        <v>0.7561347643759132</v>
      </c>
      <c r="T242" s="4">
        <f t="shared" si="71"/>
        <v>0.20932643466603895</v>
      </c>
      <c r="U242" s="4">
        <f t="shared" si="72"/>
        <v>1.4951888190431353</v>
      </c>
      <c r="V242" s="4">
        <v>0.20932643466603895</v>
      </c>
      <c r="W242" s="4">
        <f t="shared" si="73"/>
        <v>1.4951888190431353</v>
      </c>
      <c r="X242" s="3">
        <f t="shared" si="81"/>
        <v>533</v>
      </c>
      <c r="Y242" s="1">
        <f t="shared" si="74"/>
        <v>3.1743351380875334E-2</v>
      </c>
      <c r="Z242" s="1">
        <f t="shared" si="75"/>
        <v>2.9508119963062681E-2</v>
      </c>
      <c r="AA242" s="4">
        <f t="shared" si="76"/>
        <v>9.6569606043574965E-2</v>
      </c>
      <c r="AB242" s="4">
        <f t="shared" si="77"/>
        <v>0.16235150776728602</v>
      </c>
      <c r="AC242" s="5">
        <f t="shared" si="82"/>
        <v>5.0873895984242842E-2</v>
      </c>
      <c r="AD242" s="4"/>
      <c r="AE242" s="4"/>
      <c r="AF242" s="4"/>
      <c r="AG242" s="4"/>
      <c r="AI242" s="6">
        <v>44130</v>
      </c>
      <c r="AJ242" s="1">
        <v>39939297</v>
      </c>
      <c r="AK242" s="1">
        <v>8634562</v>
      </c>
      <c r="AL242" s="1">
        <v>143695730</v>
      </c>
      <c r="AM242" s="1">
        <v>4.6255151100000003</v>
      </c>
      <c r="AN242" s="1">
        <v>6.0089204E-2</v>
      </c>
      <c r="AO242" s="1">
        <v>16.641924629999998</v>
      </c>
    </row>
    <row r="243" spans="1:41" ht="16.2" x14ac:dyDescent="0.3">
      <c r="A243" s="4" t="s">
        <v>0</v>
      </c>
      <c r="B243" s="7">
        <v>44131</v>
      </c>
      <c r="C243" s="1">
        <v>8806124</v>
      </c>
      <c r="D243" s="1">
        <f t="shared" si="78"/>
        <v>76793</v>
      </c>
      <c r="E243" s="1">
        <v>227618</v>
      </c>
      <c r="F243" s="1">
        <v>3487666</v>
      </c>
      <c r="G243" s="4">
        <f t="shared" si="63"/>
        <v>5090840</v>
      </c>
      <c r="H243" s="4">
        <f t="shared" si="79"/>
        <v>48612</v>
      </c>
      <c r="I243" s="1">
        <v>2253</v>
      </c>
      <c r="J243" s="4">
        <f t="shared" si="83"/>
        <v>4.6346581091088621E-2</v>
      </c>
      <c r="K243" s="4">
        <f t="shared" si="64"/>
        <v>1.5919286731593201</v>
      </c>
      <c r="L243" s="4">
        <f t="shared" si="65"/>
        <v>1.6897197915165507</v>
      </c>
      <c r="M243" s="4">
        <f t="shared" si="66"/>
        <v>2.5847694172827909E-2</v>
      </c>
      <c r="N243" s="4">
        <f t="shared" si="67"/>
        <v>6.1265303002408428E-2</v>
      </c>
      <c r="O243" s="1">
        <v>332865687</v>
      </c>
      <c r="P243" s="4">
        <f t="shared" si="68"/>
        <v>1.5293976516119549E-2</v>
      </c>
      <c r="Q243" s="4">
        <f t="shared" si="69"/>
        <v>1.6321932962022077E-2</v>
      </c>
      <c r="R243" s="4">
        <f t="shared" si="80"/>
        <v>0.21464692616394537</v>
      </c>
      <c r="S243" s="4">
        <f t="shared" si="70"/>
        <v>0.75373716435791294</v>
      </c>
      <c r="T243" s="4">
        <f t="shared" si="71"/>
        <v>0.22186745593213117</v>
      </c>
      <c r="U243" s="4">
        <f t="shared" si="72"/>
        <v>1.5847675423723653</v>
      </c>
      <c r="V243" s="4">
        <v>0.22186745593213117</v>
      </c>
      <c r="W243" s="4">
        <f t="shared" si="73"/>
        <v>1.5847675423723653</v>
      </c>
      <c r="X243" s="3">
        <f t="shared" si="81"/>
        <v>970</v>
      </c>
      <c r="Y243" s="1">
        <f t="shared" si="74"/>
        <v>3.3645137198608857E-2</v>
      </c>
      <c r="Z243" s="1">
        <f t="shared" si="75"/>
        <v>3.1414296074852854E-2</v>
      </c>
      <c r="AA243" s="4">
        <f t="shared" si="76"/>
        <v>9.530602078266083E-2</v>
      </c>
      <c r="AB243" s="4">
        <f t="shared" si="77"/>
        <v>0.29546146816935731</v>
      </c>
      <c r="AC243" s="5">
        <f t="shared" si="82"/>
        <v>4.9323798534338936E-2</v>
      </c>
      <c r="AD243" s="4"/>
      <c r="AE243" s="4"/>
      <c r="AF243" s="4"/>
      <c r="AG243" s="4"/>
      <c r="AI243" s="6">
        <v>44131</v>
      </c>
      <c r="AJ243" s="1">
        <v>40159937</v>
      </c>
      <c r="AK243" s="1">
        <v>8706817</v>
      </c>
      <c r="AL243" s="1">
        <v>144846185</v>
      </c>
      <c r="AM243" s="1">
        <v>4.6124705500000003</v>
      </c>
      <c r="AN243" s="1">
        <v>6.0110779000000003E-2</v>
      </c>
      <c r="AO243" s="1">
        <v>16.635951460000001</v>
      </c>
    </row>
    <row r="244" spans="1:41" ht="16.2" x14ac:dyDescent="0.3">
      <c r="A244" s="4" t="s">
        <v>0</v>
      </c>
      <c r="B244" s="7">
        <v>44132</v>
      </c>
      <c r="C244" s="1">
        <v>8885540</v>
      </c>
      <c r="D244" s="1">
        <f t="shared" si="78"/>
        <v>79416</v>
      </c>
      <c r="E244" s="1">
        <v>228656</v>
      </c>
      <c r="F244" s="1">
        <v>3518140</v>
      </c>
      <c r="G244" s="4">
        <f t="shared" si="63"/>
        <v>5138744</v>
      </c>
      <c r="H244" s="4">
        <f t="shared" si="79"/>
        <v>47904</v>
      </c>
      <c r="I244" s="1">
        <v>2464</v>
      </c>
      <c r="J244" s="4">
        <f t="shared" si="83"/>
        <v>5.143620574482298E-2</v>
      </c>
      <c r="K244" s="4">
        <f t="shared" si="64"/>
        <v>1.5923458237692394</v>
      </c>
      <c r="L244" s="4">
        <f t="shared" si="65"/>
        <v>1.6897854428235402</v>
      </c>
      <c r="M244" s="4">
        <f t="shared" si="66"/>
        <v>2.5733495094276769E-2</v>
      </c>
      <c r="N244" s="4">
        <f t="shared" si="67"/>
        <v>6.1027074866098929E-2</v>
      </c>
      <c r="O244" s="1">
        <v>332865687</v>
      </c>
      <c r="P244" s="4">
        <f t="shared" si="68"/>
        <v>1.5437890418545904E-2</v>
      </c>
      <c r="Q244" s="4">
        <f t="shared" si="69"/>
        <v>1.659447017224612E-2</v>
      </c>
      <c r="R244" s="4">
        <f t="shared" si="80"/>
        <v>0.2167880828762021</v>
      </c>
      <c r="S244" s="4">
        <f t="shared" si="70"/>
        <v>0.75117955653300583</v>
      </c>
      <c r="T244" s="4">
        <f t="shared" si="71"/>
        <v>0.25139640762959442</v>
      </c>
      <c r="U244" s="4">
        <f t="shared" si="72"/>
        <v>1.7956886259256744</v>
      </c>
      <c r="V244" s="4">
        <v>0.25139640762959442</v>
      </c>
      <c r="W244" s="4">
        <f t="shared" si="73"/>
        <v>1.7956886259256744</v>
      </c>
      <c r="X244" s="3">
        <f t="shared" si="81"/>
        <v>1038</v>
      </c>
      <c r="Y244" s="1">
        <f t="shared" si="74"/>
        <v>3.8123061313338674E-2</v>
      </c>
      <c r="Z244" s="1">
        <f t="shared" si="75"/>
        <v>3.5902557528016757E-2</v>
      </c>
      <c r="AA244" s="4">
        <f t="shared" si="76"/>
        <v>9.4064895978686641E-2</v>
      </c>
      <c r="AB244" s="4">
        <f t="shared" si="77"/>
        <v>0.31617423088638441</v>
      </c>
      <c r="AC244" s="5">
        <f t="shared" si="82"/>
        <v>4.9908529083429881E-2</v>
      </c>
      <c r="AD244" s="4"/>
      <c r="AE244" s="4"/>
      <c r="AF244" s="4"/>
      <c r="AG244" s="4"/>
      <c r="AI244" s="6">
        <v>44132</v>
      </c>
      <c r="AJ244" s="1">
        <v>40425870</v>
      </c>
      <c r="AK244" s="1">
        <v>8786517</v>
      </c>
      <c r="AL244" s="1">
        <v>145996613</v>
      </c>
      <c r="AM244" s="1">
        <v>4.600898172</v>
      </c>
      <c r="AN244" s="1">
        <v>6.0183018999999997E-2</v>
      </c>
      <c r="AO244" s="1">
        <v>16.61598253</v>
      </c>
    </row>
    <row r="245" spans="1:41" ht="16.2" x14ac:dyDescent="0.3">
      <c r="A245" s="4" t="s">
        <v>0</v>
      </c>
      <c r="B245" s="7">
        <v>44133</v>
      </c>
      <c r="C245" s="1">
        <v>8976635</v>
      </c>
      <c r="D245" s="1">
        <f t="shared" si="78"/>
        <v>91095</v>
      </c>
      <c r="E245" s="1">
        <v>229657</v>
      </c>
      <c r="F245" s="1">
        <v>3554336</v>
      </c>
      <c r="G245" s="4">
        <f t="shared" si="63"/>
        <v>5192642</v>
      </c>
      <c r="H245" s="4">
        <f t="shared" si="79"/>
        <v>53898</v>
      </c>
      <c r="I245" s="1">
        <v>2334</v>
      </c>
      <c r="J245" s="4">
        <f t="shared" si="83"/>
        <v>4.3304018701992651E-2</v>
      </c>
      <c r="K245" s="4">
        <f t="shared" si="64"/>
        <v>1.591854506226885</v>
      </c>
      <c r="L245" s="4">
        <f t="shared" si="65"/>
        <v>1.6887283742760046</v>
      </c>
      <c r="M245" s="4">
        <f t="shared" si="66"/>
        <v>2.5583862995432031E-2</v>
      </c>
      <c r="N245" s="4">
        <f t="shared" si="67"/>
        <v>6.0691708467748226E-2</v>
      </c>
      <c r="O245" s="1">
        <v>332865687</v>
      </c>
      <c r="P245" s="4">
        <f t="shared" si="68"/>
        <v>1.5599811584063934E-2</v>
      </c>
      <c r="Q245" s="4">
        <f t="shared" si="69"/>
        <v>1.7186594887101472E-2</v>
      </c>
      <c r="R245" s="4">
        <f t="shared" si="80"/>
        <v>0.21894938753479853</v>
      </c>
      <c r="S245" s="4">
        <f t="shared" si="70"/>
        <v>0.74826420599403598</v>
      </c>
      <c r="T245" s="4">
        <f t="shared" si="71"/>
        <v>0.19003899252963552</v>
      </c>
      <c r="U245" s="4">
        <f t="shared" si="72"/>
        <v>1.3574213752116822</v>
      </c>
      <c r="V245" s="4">
        <v>0.19003899252963552</v>
      </c>
      <c r="W245" s="4">
        <f t="shared" si="73"/>
        <v>1.3574213752116822</v>
      </c>
      <c r="X245" s="3">
        <f t="shared" si="81"/>
        <v>1001</v>
      </c>
      <c r="Y245" s="1">
        <f t="shared" si="74"/>
        <v>2.8818503145864118E-2</v>
      </c>
      <c r="Z245" s="1">
        <f t="shared" si="75"/>
        <v>2.6576519682840562E-2</v>
      </c>
      <c r="AA245" s="4">
        <f t="shared" si="76"/>
        <v>9.2438682249967652E-2</v>
      </c>
      <c r="AB245" s="4">
        <f t="shared" si="77"/>
        <v>0.30490405117270791</v>
      </c>
      <c r="AC245" s="5">
        <f t="shared" si="82"/>
        <v>4.8974248361692278E-2</v>
      </c>
      <c r="AD245" s="4"/>
      <c r="AE245" s="4"/>
      <c r="AF245" s="4"/>
      <c r="AG245" s="4"/>
      <c r="AI245" s="6">
        <v>44133</v>
      </c>
      <c r="AJ245" s="1">
        <v>40742964</v>
      </c>
      <c r="AK245" s="1">
        <v>8875882</v>
      </c>
      <c r="AL245" s="1">
        <v>147449787</v>
      </c>
      <c r="AM245" s="1">
        <v>4.590300322</v>
      </c>
      <c r="AN245" s="1">
        <v>6.0195963999999998E-2</v>
      </c>
      <c r="AO245" s="1">
        <v>16.61240956</v>
      </c>
    </row>
    <row r="246" spans="1:41" ht="16.2" x14ac:dyDescent="0.3">
      <c r="A246" s="4" t="s">
        <v>0</v>
      </c>
      <c r="B246" s="7">
        <v>44134</v>
      </c>
      <c r="C246" s="1">
        <v>9075765</v>
      </c>
      <c r="D246" s="1">
        <f t="shared" si="78"/>
        <v>99130</v>
      </c>
      <c r="E246" s="1">
        <v>230725</v>
      </c>
      <c r="F246" s="1">
        <v>3578452</v>
      </c>
      <c r="G246" s="4">
        <f t="shared" si="63"/>
        <v>5266588</v>
      </c>
      <c r="H246" s="4">
        <f t="shared" si="79"/>
        <v>73946</v>
      </c>
      <c r="I246" s="1">
        <v>2401</v>
      </c>
      <c r="J246" s="4">
        <f t="shared" si="83"/>
        <v>3.2469640007573096E-2</v>
      </c>
      <c r="K246" s="4">
        <f t="shared" si="64"/>
        <v>1.6023846392876866</v>
      </c>
      <c r="L246" s="4">
        <f t="shared" si="65"/>
        <v>1.6997528184431854</v>
      </c>
      <c r="M246" s="4">
        <f t="shared" si="66"/>
        <v>2.5422099404292641E-2</v>
      </c>
      <c r="N246" s="4">
        <f t="shared" si="67"/>
        <v>6.0570826716637216E-2</v>
      </c>
      <c r="O246" s="1">
        <v>332865687</v>
      </c>
      <c r="P246" s="4">
        <f t="shared" si="68"/>
        <v>1.5821961246489189E-2</v>
      </c>
      <c r="Q246" s="4">
        <f t="shared" si="69"/>
        <v>1.6998755073587026E-2</v>
      </c>
      <c r="R246" s="4">
        <f t="shared" si="80"/>
        <v>0.22113336115656748</v>
      </c>
      <c r="S246" s="4">
        <f t="shared" si="70"/>
        <v>0.74604592252335633</v>
      </c>
      <c r="T246" s="4">
        <f t="shared" si="71"/>
        <v>0.27281546570333026</v>
      </c>
      <c r="U246" s="4">
        <f t="shared" si="72"/>
        <v>1.9486818978809302</v>
      </c>
      <c r="V246" s="4">
        <v>0.27281546570333026</v>
      </c>
      <c r="W246" s="4">
        <f t="shared" si="73"/>
        <v>1.9486818978809302</v>
      </c>
      <c r="X246" s="3">
        <f t="shared" si="81"/>
        <v>1068</v>
      </c>
      <c r="Y246" s="1">
        <f t="shared" si="74"/>
        <v>4.1371158897223433E-2</v>
      </c>
      <c r="Z246" s="1">
        <f t="shared" si="75"/>
        <v>3.9158153381888064E-2</v>
      </c>
      <c r="AA246" s="4">
        <f t="shared" si="76"/>
        <v>9.0680622483722453E-2</v>
      </c>
      <c r="AB246" s="4">
        <f t="shared" si="77"/>
        <v>0.325312214438014</v>
      </c>
      <c r="AC246" s="5">
        <f t="shared" si="82"/>
        <v>4.7729521562752619E-2</v>
      </c>
      <c r="AD246" s="4"/>
      <c r="AE246" s="4"/>
      <c r="AF246" s="4"/>
      <c r="AG246" s="4"/>
      <c r="AI246" s="6">
        <v>44134</v>
      </c>
      <c r="AJ246" s="1">
        <v>40949659</v>
      </c>
      <c r="AK246" s="1">
        <v>8973824</v>
      </c>
      <c r="AL246" s="1">
        <v>148872913</v>
      </c>
      <c r="AM246" s="1">
        <v>4.5632340239999998</v>
      </c>
      <c r="AN246" s="1">
        <v>6.0278419999999999E-2</v>
      </c>
      <c r="AO246" s="1">
        <v>16.589684949999999</v>
      </c>
    </row>
    <row r="247" spans="1:41" ht="16.2" x14ac:dyDescent="0.3">
      <c r="A247" s="4" t="s">
        <v>0</v>
      </c>
      <c r="B247" s="7">
        <v>44135</v>
      </c>
      <c r="C247" s="11">
        <v>9165539</v>
      </c>
      <c r="D247" s="1">
        <f t="shared" si="78"/>
        <v>89774</v>
      </c>
      <c r="E247" s="11">
        <v>231633</v>
      </c>
      <c r="F247" s="11">
        <v>3612478</v>
      </c>
      <c r="G247" s="4">
        <f t="shared" si="63"/>
        <v>5321428</v>
      </c>
      <c r="H247" s="4">
        <f t="shared" si="79"/>
        <v>54840</v>
      </c>
      <c r="I247" s="1">
        <v>2082</v>
      </c>
      <c r="J247" s="4">
        <f t="shared" si="83"/>
        <v>3.796498905908096E-2</v>
      </c>
      <c r="K247" s="4">
        <f t="shared" si="64"/>
        <v>1.6029716008307475</v>
      </c>
      <c r="L247" s="4">
        <f t="shared" si="65"/>
        <v>1.699874067370287</v>
      </c>
      <c r="M247" s="4">
        <f t="shared" si="66"/>
        <v>2.5272163481056598E-2</v>
      </c>
      <c r="N247" s="4">
        <f t="shared" si="67"/>
        <v>6.0256584682388203E-2</v>
      </c>
      <c r="O247" s="1">
        <v>332865687</v>
      </c>
      <c r="P247" s="4">
        <f t="shared" si="68"/>
        <v>1.5986712382282886E-2</v>
      </c>
      <c r="Q247" s="4">
        <f t="shared" si="69"/>
        <v>1.7839218478189717E-2</v>
      </c>
      <c r="R247" s="4">
        <f t="shared" si="80"/>
        <v>0.22334843573107596</v>
      </c>
      <c r="S247" s="4">
        <f t="shared" si="70"/>
        <v>0.74282563340845142</v>
      </c>
      <c r="T247" s="4">
        <f t="shared" si="71"/>
        <v>0.14903028201198446</v>
      </c>
      <c r="U247" s="4">
        <f t="shared" si="72"/>
        <v>1.0645020143713175</v>
      </c>
      <c r="V247" s="4">
        <v>0.14903028201198446</v>
      </c>
      <c r="W247" s="4">
        <f t="shared" si="73"/>
        <v>1.0645020143713175</v>
      </c>
      <c r="X247" s="3">
        <f t="shared" si="81"/>
        <v>908</v>
      </c>
      <c r="Y247" s="1">
        <f t="shared" si="74"/>
        <v>2.2599728581078622E-2</v>
      </c>
      <c r="Z247" s="1">
        <f t="shared" si="75"/>
        <v>2.0343389006679712E-2</v>
      </c>
      <c r="AA247" s="4">
        <f t="shared" si="76"/>
        <v>8.905110676699371E-2</v>
      </c>
      <c r="AB247" s="4">
        <f t="shared" si="77"/>
        <v>0.27657630216265611</v>
      </c>
      <c r="AC247" s="5">
        <f t="shared" si="82"/>
        <v>4.8360864478379395E-2</v>
      </c>
      <c r="AD247" s="4"/>
      <c r="AE247" s="4"/>
      <c r="AF247" s="4"/>
      <c r="AG247" s="4"/>
      <c r="AI247" s="6">
        <v>44135</v>
      </c>
      <c r="AJ247" s="1">
        <v>41275424</v>
      </c>
      <c r="AK247" s="1">
        <v>9065118</v>
      </c>
      <c r="AL247" s="1">
        <v>150346357</v>
      </c>
      <c r="AM247" s="1">
        <v>4.5532142000000002</v>
      </c>
      <c r="AN247" s="1">
        <v>6.0294896000000001E-2</v>
      </c>
      <c r="AO247" s="1">
        <v>16.585151679999999</v>
      </c>
    </row>
    <row r="248" spans="1:41" ht="16.2" x14ac:dyDescent="0.3">
      <c r="A248" s="4" t="s">
        <v>0</v>
      </c>
      <c r="B248" s="7">
        <v>44136</v>
      </c>
      <c r="C248" s="1">
        <v>9270463</v>
      </c>
      <c r="D248" s="1">
        <f t="shared" si="78"/>
        <v>104924</v>
      </c>
      <c r="E248" s="1">
        <v>232127</v>
      </c>
      <c r="F248" s="1">
        <v>3630579</v>
      </c>
      <c r="G248" s="4">
        <f t="shared" si="63"/>
        <v>5407757</v>
      </c>
      <c r="H248" s="4">
        <f t="shared" si="79"/>
        <v>86329</v>
      </c>
      <c r="I248" s="1">
        <v>1166</v>
      </c>
      <c r="J248" s="4">
        <f t="shared" si="83"/>
        <v>1.3506469436689872E-2</v>
      </c>
      <c r="K248" s="4">
        <f t="shared" si="64"/>
        <v>1.6190179582996547</v>
      </c>
      <c r="L248" s="4">
        <f t="shared" si="65"/>
        <v>1.7166975840423135</v>
      </c>
      <c r="M248" s="4">
        <f t="shared" si="66"/>
        <v>2.5039418203815712E-2</v>
      </c>
      <c r="N248" s="4">
        <f t="shared" si="67"/>
        <v>6.0094400143319217E-2</v>
      </c>
      <c r="O248" s="1">
        <v>332865687</v>
      </c>
      <c r="P248" s="4">
        <f t="shared" si="68"/>
        <v>1.6246063235709842E-2</v>
      </c>
      <c r="Q248" s="4">
        <f t="shared" si="69"/>
        <v>1.7111513123395546E-2</v>
      </c>
      <c r="R248" s="4">
        <f t="shared" si="80"/>
        <v>0.22558657546459557</v>
      </c>
      <c r="S248" s="4">
        <f t="shared" si="70"/>
        <v>0.74105584817629899</v>
      </c>
      <c r="T248" s="4">
        <f t="shared" si="71"/>
        <v>0.30718094572878174</v>
      </c>
      <c r="U248" s="4">
        <f t="shared" si="72"/>
        <v>2.1941496123484407</v>
      </c>
      <c r="V248" s="4">
        <v>0.30718094572878174</v>
      </c>
      <c r="W248" s="4">
        <f t="shared" si="73"/>
        <v>2.1941496123484407</v>
      </c>
      <c r="X248" s="3">
        <f t="shared" si="81"/>
        <v>494</v>
      </c>
      <c r="Y248" s="1">
        <f t="shared" si="74"/>
        <v>4.6582519371406977E-2</v>
      </c>
      <c r="Z248" s="1">
        <f t="shared" si="75"/>
        <v>4.4381544340631726E-2</v>
      </c>
      <c r="AA248" s="4">
        <f t="shared" si="76"/>
        <v>8.6521612306474455E-2</v>
      </c>
      <c r="AB248" s="4">
        <f t="shared" si="77"/>
        <v>0.15047212915016753</v>
      </c>
      <c r="AC248" s="5">
        <f t="shared" si="82"/>
        <v>4.555090410178092E-2</v>
      </c>
      <c r="AD248" s="4"/>
      <c r="AE248" s="4"/>
      <c r="AF248" s="4"/>
      <c r="AG248" s="4"/>
      <c r="AI248" s="6">
        <v>44136</v>
      </c>
      <c r="AJ248" s="1">
        <v>41504027</v>
      </c>
      <c r="AK248" s="1">
        <v>9207091</v>
      </c>
      <c r="AL248" s="1">
        <v>151506495</v>
      </c>
      <c r="AM248" s="1">
        <v>4.507832821</v>
      </c>
      <c r="AN248" s="1">
        <v>6.0770273E-2</v>
      </c>
      <c r="AO248" s="1">
        <v>16.455414090000001</v>
      </c>
    </row>
    <row r="249" spans="1:41" ht="16.2" x14ac:dyDescent="0.3">
      <c r="A249" s="4" t="s">
        <v>0</v>
      </c>
      <c r="B249" s="7">
        <v>44137</v>
      </c>
      <c r="C249" s="1">
        <v>9355769</v>
      </c>
      <c r="D249" s="1">
        <f t="shared" si="78"/>
        <v>85306</v>
      </c>
      <c r="E249" s="1">
        <v>232700</v>
      </c>
      <c r="F249" s="1">
        <v>3674981</v>
      </c>
      <c r="G249" s="4">
        <f t="shared" si="63"/>
        <v>5448088</v>
      </c>
      <c r="H249" s="4">
        <f t="shared" si="79"/>
        <v>40331</v>
      </c>
      <c r="I249" s="1">
        <v>1446</v>
      </c>
      <c r="J249" s="4">
        <f t="shared" si="83"/>
        <v>3.5853313828072698E-2</v>
      </c>
      <c r="K249" s="4">
        <f t="shared" si="64"/>
        <v>1.6107357901443788</v>
      </c>
      <c r="L249" s="4">
        <f t="shared" si="65"/>
        <v>1.707000882475636</v>
      </c>
      <c r="M249" s="4">
        <f t="shared" si="66"/>
        <v>2.4872354159235867E-2</v>
      </c>
      <c r="N249" s="4">
        <f t="shared" si="67"/>
        <v>5.9549384916527219E-2</v>
      </c>
      <c r="O249" s="1">
        <v>332865687</v>
      </c>
      <c r="P249" s="4">
        <f t="shared" si="68"/>
        <v>1.6367226219985841E-2</v>
      </c>
      <c r="Q249" s="4">
        <f t="shared" si="69"/>
        <v>1.8414126467600905E-2</v>
      </c>
      <c r="R249" s="4">
        <f t="shared" si="80"/>
        <v>0.22786102431759495</v>
      </c>
      <c r="S249" s="4">
        <f t="shared" si="70"/>
        <v>0.73735762299481833</v>
      </c>
      <c r="T249" s="4">
        <f t="shared" si="71"/>
        <v>0.18348146145368269</v>
      </c>
      <c r="U249" s="4">
        <f t="shared" si="72"/>
        <v>1.3105818675263048</v>
      </c>
      <c r="V249" s="4">
        <v>0.18348146145368269</v>
      </c>
      <c r="W249" s="4">
        <f t="shared" si="73"/>
        <v>1.3105818675263048</v>
      </c>
      <c r="X249" s="3">
        <f t="shared" si="81"/>
        <v>573</v>
      </c>
      <c r="Y249" s="1">
        <f t="shared" si="74"/>
        <v>2.782408496133297E-2</v>
      </c>
      <c r="Z249" s="1">
        <f t="shared" si="75"/>
        <v>2.557980587269024E-2</v>
      </c>
      <c r="AA249" s="4">
        <f t="shared" si="76"/>
        <v>8.4705946784379718E-2</v>
      </c>
      <c r="AB249" s="4">
        <f t="shared" si="77"/>
        <v>0.17453548583612549</v>
      </c>
      <c r="AC249" s="5">
        <f t="shared" si="82"/>
        <v>4.8118260926775014E-2</v>
      </c>
      <c r="AD249" s="4"/>
      <c r="AE249" s="4"/>
      <c r="AF249" s="4"/>
      <c r="AG249" s="4"/>
      <c r="AI249" s="6">
        <v>44137</v>
      </c>
      <c r="AJ249" s="1">
        <v>41787471</v>
      </c>
      <c r="AK249" s="1">
        <v>9290545</v>
      </c>
      <c r="AL249" s="1">
        <v>152745393</v>
      </c>
      <c r="AM249" s="1">
        <v>4.4978492650000002</v>
      </c>
      <c r="AN249" s="1">
        <v>6.0823732999999998E-2</v>
      </c>
      <c r="AO249" s="1">
        <v>16.440950770000001</v>
      </c>
    </row>
    <row r="250" spans="1:41" ht="16.2" x14ac:dyDescent="0.3">
      <c r="A250" s="4" t="s">
        <v>0</v>
      </c>
      <c r="B250" s="7">
        <v>44138</v>
      </c>
      <c r="C250" s="1">
        <v>9482884</v>
      </c>
      <c r="D250" s="1">
        <f t="shared" si="78"/>
        <v>127115</v>
      </c>
      <c r="E250" s="1">
        <v>234278</v>
      </c>
      <c r="F250" s="1">
        <v>3705130</v>
      </c>
      <c r="G250" s="4">
        <f t="shared" si="63"/>
        <v>5543476</v>
      </c>
      <c r="H250" s="4">
        <f t="shared" si="79"/>
        <v>95388</v>
      </c>
      <c r="I250" s="1">
        <v>3115</v>
      </c>
      <c r="J250" s="4">
        <f t="shared" si="83"/>
        <v>3.2656099299702271E-2</v>
      </c>
      <c r="K250" s="4">
        <f t="shared" si="64"/>
        <v>1.6242254753734526</v>
      </c>
      <c r="L250" s="4">
        <f t="shared" si="65"/>
        <v>1.7212252975684206</v>
      </c>
      <c r="M250" s="4">
        <f t="shared" si="66"/>
        <v>2.4705353350309885E-2</v>
      </c>
      <c r="N250" s="4">
        <f t="shared" si="67"/>
        <v>5.9470356967341285E-2</v>
      </c>
      <c r="O250" s="1">
        <v>332865687</v>
      </c>
      <c r="P250" s="4">
        <f t="shared" si="68"/>
        <v>1.6653792254651949E-2</v>
      </c>
      <c r="Q250" s="4">
        <f t="shared" si="69"/>
        <v>1.805049459998646E-2</v>
      </c>
      <c r="R250" s="4">
        <f t="shared" si="80"/>
        <v>0.23015243598839297</v>
      </c>
      <c r="S250" s="4">
        <f t="shared" si="70"/>
        <v>0.7351432771569687</v>
      </c>
      <c r="T250" s="4">
        <f t="shared" si="71"/>
        <v>0.26601313261342047</v>
      </c>
      <c r="U250" s="4">
        <f t="shared" si="72"/>
        <v>1.9000938043815745</v>
      </c>
      <c r="V250" s="4">
        <v>0.26601313261342047</v>
      </c>
      <c r="W250" s="4">
        <f t="shared" si="73"/>
        <v>1.9000938043815745</v>
      </c>
      <c r="X250" s="3">
        <f t="shared" si="81"/>
        <v>1578</v>
      </c>
      <c r="Y250" s="1">
        <f t="shared" si="74"/>
        <v>4.033961765959973E-2</v>
      </c>
      <c r="Z250" s="1">
        <f t="shared" si="75"/>
        <v>3.8124230819657511E-2</v>
      </c>
      <c r="AA250" s="4">
        <f t="shared" si="76"/>
        <v>8.2890968512475599E-2</v>
      </c>
      <c r="AB250" s="4">
        <f t="shared" si="77"/>
        <v>0.48065793481571734</v>
      </c>
      <c r="AC250" s="5">
        <f t="shared" si="82"/>
        <v>4.7750943269005516E-2</v>
      </c>
      <c r="AD250" s="4"/>
      <c r="AE250" s="4"/>
      <c r="AF250" s="4"/>
      <c r="AG250" s="4"/>
      <c r="AI250" s="6">
        <v>44138</v>
      </c>
      <c r="AJ250" s="1">
        <v>42043319</v>
      </c>
      <c r="AK250" s="1">
        <v>9410494</v>
      </c>
      <c r="AL250" s="1">
        <v>154014545</v>
      </c>
      <c r="AM250" s="1">
        <v>4.4677058399999998</v>
      </c>
      <c r="AN250" s="1">
        <v>6.1101333000000001E-2</v>
      </c>
      <c r="AO250" s="1">
        <v>16.36625506</v>
      </c>
    </row>
    <row r="251" spans="1:41" ht="16.2" x14ac:dyDescent="0.3">
      <c r="A251" s="4" t="s">
        <v>0</v>
      </c>
      <c r="B251" s="7">
        <v>44139</v>
      </c>
      <c r="C251" s="1">
        <v>9587491</v>
      </c>
      <c r="D251" s="1">
        <f t="shared" si="78"/>
        <v>104607</v>
      </c>
      <c r="E251" s="1">
        <v>235400</v>
      </c>
      <c r="F251" s="1">
        <v>3743527</v>
      </c>
      <c r="G251" s="4">
        <f t="shared" si="63"/>
        <v>5608564</v>
      </c>
      <c r="H251" s="4">
        <f t="shared" si="79"/>
        <v>65088</v>
      </c>
      <c r="I251" s="1">
        <v>3114</v>
      </c>
      <c r="J251" s="4">
        <f t="shared" si="83"/>
        <v>4.7842920353982299E-2</v>
      </c>
      <c r="K251" s="4">
        <f t="shared" si="64"/>
        <v>1.6255497064887452</v>
      </c>
      <c r="L251" s="4">
        <f t="shared" si="65"/>
        <v>1.7221308724723552</v>
      </c>
      <c r="M251" s="4">
        <f t="shared" si="66"/>
        <v>2.4552826177359644E-2</v>
      </c>
      <c r="N251" s="4">
        <f t="shared" si="67"/>
        <v>5.9161678512825194E-2</v>
      </c>
      <c r="O251" s="1">
        <v>332865687</v>
      </c>
      <c r="P251" s="4">
        <f t="shared" si="68"/>
        <v>1.684933058299878E-2</v>
      </c>
      <c r="Q251" s="4">
        <f t="shared" si="69"/>
        <v>1.8780203766005567E-2</v>
      </c>
      <c r="R251" s="4">
        <f t="shared" si="80"/>
        <v>0.23248396690404424</v>
      </c>
      <c r="S251" s="4">
        <f t="shared" si="70"/>
        <v>0.73188649874695144</v>
      </c>
      <c r="T251" s="4">
        <f t="shared" si="71"/>
        <v>0.24860861721512295</v>
      </c>
      <c r="U251" s="4">
        <f t="shared" si="72"/>
        <v>1.7757758372508781</v>
      </c>
      <c r="V251" s="4">
        <v>0.24860861721512295</v>
      </c>
      <c r="W251" s="4">
        <f t="shared" si="73"/>
        <v>1.7757758372508781</v>
      </c>
      <c r="X251" s="3">
        <f t="shared" si="81"/>
        <v>1122</v>
      </c>
      <c r="Y251" s="1">
        <f t="shared" si="74"/>
        <v>3.770030624733859E-2</v>
      </c>
      <c r="Z251" s="1">
        <f t="shared" si="75"/>
        <v>3.5478826527168286E-2</v>
      </c>
      <c r="AA251" s="4">
        <f t="shared" si="76"/>
        <v>8.1233290884684325E-2</v>
      </c>
      <c r="AB251" s="4">
        <f t="shared" si="77"/>
        <v>0.34176058483094729</v>
      </c>
      <c r="AC251" s="5">
        <f t="shared" si="82"/>
        <v>4.9495708122637594E-2</v>
      </c>
      <c r="AD251" s="4"/>
      <c r="AE251" s="4"/>
      <c r="AF251" s="4"/>
      <c r="AG251" s="4"/>
      <c r="AI251" s="6">
        <v>44139</v>
      </c>
      <c r="AJ251" s="1">
        <v>42245917</v>
      </c>
      <c r="AK251" s="1">
        <v>9516490</v>
      </c>
      <c r="AL251" s="1">
        <v>155332996</v>
      </c>
      <c r="AM251" s="1">
        <v>4.4392330580000001</v>
      </c>
      <c r="AN251" s="1">
        <v>6.1265090000000001E-2</v>
      </c>
      <c r="AO251" s="1">
        <v>16.322509239999999</v>
      </c>
    </row>
    <row r="252" spans="1:41" ht="16.2" x14ac:dyDescent="0.3">
      <c r="A252" s="4" t="s">
        <v>0</v>
      </c>
      <c r="B252" s="7">
        <v>44140</v>
      </c>
      <c r="C252" s="1">
        <v>9716845</v>
      </c>
      <c r="D252" s="1">
        <f t="shared" si="78"/>
        <v>129354</v>
      </c>
      <c r="E252" s="1">
        <v>236549</v>
      </c>
      <c r="F252" s="1">
        <v>3781751</v>
      </c>
      <c r="G252" s="4">
        <f t="shared" si="63"/>
        <v>5698545</v>
      </c>
      <c r="H252" s="4">
        <f t="shared" si="79"/>
        <v>89981</v>
      </c>
      <c r="I252" s="1">
        <v>2541</v>
      </c>
      <c r="J252" s="4">
        <f t="shared" si="83"/>
        <v>2.8239294962269814E-2</v>
      </c>
      <c r="K252" s="4">
        <f t="shared" si="64"/>
        <v>1.6335145511074045</v>
      </c>
      <c r="L252" s="4">
        <f t="shared" si="65"/>
        <v>1.7301202207888053</v>
      </c>
      <c r="M252" s="4">
        <f t="shared" si="66"/>
        <v>2.4344218725316707E-2</v>
      </c>
      <c r="N252" s="4">
        <f t="shared" si="67"/>
        <v>5.8867929223801109E-2</v>
      </c>
      <c r="O252" s="1">
        <v>332865687</v>
      </c>
      <c r="P252" s="4">
        <f t="shared" si="68"/>
        <v>1.7119652828619731E-2</v>
      </c>
      <c r="Q252" s="4">
        <f t="shared" si="69"/>
        <v>1.9216766379579229E-2</v>
      </c>
      <c r="R252" s="4">
        <f t="shared" si="80"/>
        <v>0.23484287318566407</v>
      </c>
      <c r="S252" s="4">
        <f t="shared" si="70"/>
        <v>0.72882070760613693</v>
      </c>
      <c r="T252" s="4">
        <f t="shared" si="71"/>
        <v>0.21822550652167796</v>
      </c>
      <c r="U252" s="4">
        <f t="shared" si="72"/>
        <v>1.5587536180119854</v>
      </c>
      <c r="V252" s="4">
        <v>0.21822550652167796</v>
      </c>
      <c r="W252" s="4">
        <f t="shared" si="73"/>
        <v>1.5587536180119854</v>
      </c>
      <c r="X252" s="3">
        <f t="shared" si="81"/>
        <v>1149</v>
      </c>
      <c r="Y252" s="1">
        <f t="shared" si="74"/>
        <v>3.3092853011321047E-2</v>
      </c>
      <c r="Z252" s="1">
        <f t="shared" si="75"/>
        <v>3.0860736933276071E-2</v>
      </c>
      <c r="AA252" s="4">
        <f t="shared" si="76"/>
        <v>7.8966128256849275E-2</v>
      </c>
      <c r="AB252" s="4">
        <f t="shared" si="77"/>
        <v>0.34998477002741396</v>
      </c>
      <c r="AC252" s="5">
        <f t="shared" si="82"/>
        <v>4.7243510874445886E-2</v>
      </c>
      <c r="AD252" s="4"/>
      <c r="AE252" s="4"/>
      <c r="AF252" s="4"/>
      <c r="AG252" s="4"/>
      <c r="AI252" s="6">
        <v>44140</v>
      </c>
      <c r="AJ252" s="1">
        <v>42548344</v>
      </c>
      <c r="AK252" s="1">
        <v>9635513</v>
      </c>
      <c r="AL252" s="1">
        <v>156894058</v>
      </c>
      <c r="AM252" s="1">
        <v>4.4157839860000001</v>
      </c>
      <c r="AN252" s="1">
        <v>6.1414136000000001E-2</v>
      </c>
      <c r="AO252" s="1">
        <v>16.2828962</v>
      </c>
    </row>
    <row r="253" spans="1:41" ht="16.2" x14ac:dyDescent="0.3">
      <c r="A253" s="4" t="s">
        <v>0</v>
      </c>
      <c r="B253" s="7">
        <v>44141</v>
      </c>
      <c r="C253" s="1">
        <v>9844845</v>
      </c>
      <c r="D253" s="1">
        <f t="shared" si="78"/>
        <v>128000</v>
      </c>
      <c r="E253" s="1">
        <v>237781</v>
      </c>
      <c r="F253" s="1">
        <v>3810791</v>
      </c>
      <c r="G253" s="4">
        <f t="shared" si="63"/>
        <v>5796273</v>
      </c>
      <c r="H253" s="4">
        <f t="shared" si="79"/>
        <v>97728</v>
      </c>
      <c r="I253" s="1">
        <v>3143</v>
      </c>
      <c r="J253" s="4">
        <f t="shared" si="83"/>
        <v>3.216069089718402E-2</v>
      </c>
      <c r="K253" s="4">
        <f t="shared" si="64"/>
        <v>1.647353589415546</v>
      </c>
      <c r="L253" s="4">
        <f t="shared" si="65"/>
        <v>1.7446090329160793</v>
      </c>
      <c r="M253" s="4">
        <f t="shared" si="66"/>
        <v>2.415284344243104E-2</v>
      </c>
      <c r="N253" s="4">
        <f t="shared" si="67"/>
        <v>5.8732066516292661E-2</v>
      </c>
      <c r="O253" s="1">
        <v>332865687</v>
      </c>
      <c r="P253" s="4">
        <f t="shared" si="68"/>
        <v>1.741324872575406E-2</v>
      </c>
      <c r="Q253" s="4">
        <f t="shared" si="69"/>
        <v>1.9249253099322478E-2</v>
      </c>
      <c r="R253" s="4">
        <f t="shared" si="80"/>
        <v>0.23723962458167083</v>
      </c>
      <c r="S253" s="4">
        <f t="shared" si="70"/>
        <v>0.72609787359325262</v>
      </c>
      <c r="T253" s="4">
        <f t="shared" si="71"/>
        <v>0.23187343325503293</v>
      </c>
      <c r="U253" s="4">
        <f t="shared" si="72"/>
        <v>1.6562388089645208</v>
      </c>
      <c r="V253" s="4">
        <v>0.23187343325503293</v>
      </c>
      <c r="W253" s="4">
        <f t="shared" si="73"/>
        <v>1.6562388089645208</v>
      </c>
      <c r="X253" s="3">
        <f t="shared" si="81"/>
        <v>1232</v>
      </c>
      <c r="Y253" s="1">
        <f t="shared" si="74"/>
        <v>3.5162495742343099E-2</v>
      </c>
      <c r="Z253" s="1">
        <f t="shared" si="75"/>
        <v>3.2935157457936431E-2</v>
      </c>
      <c r="AA253" s="4">
        <f t="shared" si="76"/>
        <v>7.6886246234415853E-2</v>
      </c>
      <c r="AB253" s="4">
        <f t="shared" si="77"/>
        <v>0.37526652452025588</v>
      </c>
      <c r="AC253" s="5">
        <f t="shared" si="82"/>
        <v>4.7694027396630485E-2</v>
      </c>
      <c r="AD253" s="4"/>
      <c r="AE253" s="4"/>
      <c r="AF253" s="4"/>
      <c r="AG253" s="4"/>
      <c r="AI253" s="6">
        <v>44141</v>
      </c>
      <c r="AJ253" s="1">
        <v>42862789</v>
      </c>
      <c r="AK253" s="1">
        <v>9765503</v>
      </c>
      <c r="AL253" s="1">
        <v>158667013</v>
      </c>
      <c r="AM253" s="1">
        <v>4.3892044270000001</v>
      </c>
      <c r="AN253" s="1">
        <v>6.1547153E-2</v>
      </c>
      <c r="AO253" s="1">
        <v>16.247705109999998</v>
      </c>
    </row>
    <row r="254" spans="1:41" ht="16.2" x14ac:dyDescent="0.3">
      <c r="A254" s="4" t="s">
        <v>0</v>
      </c>
      <c r="B254" s="7">
        <v>44142</v>
      </c>
      <c r="C254" s="1">
        <v>9972156</v>
      </c>
      <c r="D254" s="1">
        <f t="shared" si="78"/>
        <v>127311</v>
      </c>
      <c r="E254" s="1">
        <v>238858</v>
      </c>
      <c r="F254" s="1">
        <v>3851465</v>
      </c>
      <c r="G254" s="4">
        <f t="shared" si="63"/>
        <v>5881833</v>
      </c>
      <c r="H254" s="4">
        <f t="shared" si="79"/>
        <v>85560</v>
      </c>
      <c r="I254" s="1">
        <v>2297</v>
      </c>
      <c r="J254" s="4">
        <f t="shared" si="83"/>
        <v>2.6846657316503039E-2</v>
      </c>
      <c r="K254" s="4">
        <f t="shared" si="64"/>
        <v>1.6527245205860597</v>
      </c>
      <c r="L254" s="4">
        <f t="shared" si="65"/>
        <v>1.7497597894740857</v>
      </c>
      <c r="M254" s="4">
        <f t="shared" si="66"/>
        <v>2.3952493322406909E-2</v>
      </c>
      <c r="N254" s="4">
        <f t="shared" si="67"/>
        <v>5.8395877293798068E-2</v>
      </c>
      <c r="O254" s="1">
        <v>332865687</v>
      </c>
      <c r="P254" s="4">
        <f t="shared" si="68"/>
        <v>1.7670289338053639E-2</v>
      </c>
      <c r="Q254" s="4">
        <f t="shared" si="69"/>
        <v>1.9486101096901083E-2</v>
      </c>
      <c r="R254" s="4">
        <f t="shared" si="80"/>
        <v>0.23967747940327641</v>
      </c>
      <c r="S254" s="4">
        <f t="shared" si="70"/>
        <v>0.72316613016176889</v>
      </c>
      <c r="T254" s="4">
        <f t="shared" si="71"/>
        <v>0.21292714000260127</v>
      </c>
      <c r="U254" s="4">
        <f t="shared" si="72"/>
        <v>1.5209081428757232</v>
      </c>
      <c r="V254" s="4">
        <v>0.21292714000260127</v>
      </c>
      <c r="W254" s="4">
        <f t="shared" si="73"/>
        <v>1.5209081428757232</v>
      </c>
      <c r="X254" s="3">
        <f t="shared" si="81"/>
        <v>1077</v>
      </c>
      <c r="Y254" s="1">
        <f t="shared" si="74"/>
        <v>3.2289381101869935E-2</v>
      </c>
      <c r="Z254" s="1">
        <f t="shared" si="75"/>
        <v>3.0055410199840118E-2</v>
      </c>
      <c r="AA254" s="4">
        <f t="shared" si="76"/>
        <v>7.4708824957502487E-2</v>
      </c>
      <c r="AB254" s="4">
        <f t="shared" si="77"/>
        <v>0.32805360950350287</v>
      </c>
      <c r="AC254" s="5">
        <f t="shared" si="82"/>
        <v>4.7083515230229488E-2</v>
      </c>
      <c r="AD254" s="4"/>
      <c r="AE254" s="4"/>
      <c r="AF254" s="4"/>
      <c r="AG254" s="4"/>
      <c r="AI254" s="6">
        <v>44142</v>
      </c>
      <c r="AJ254" s="1">
        <v>43220658</v>
      </c>
      <c r="AK254" s="1">
        <v>9897616</v>
      </c>
      <c r="AL254" s="1">
        <v>160213177</v>
      </c>
      <c r="AM254" s="1">
        <v>4.3667745849999999</v>
      </c>
      <c r="AN254" s="1">
        <v>6.1777789999999999E-2</v>
      </c>
      <c r="AO254" s="1">
        <v>16.187047159999999</v>
      </c>
    </row>
    <row r="255" spans="1:41" ht="16.2" x14ac:dyDescent="0.3">
      <c r="A255" s="4" t="s">
        <v>0</v>
      </c>
      <c r="B255" s="7">
        <v>44143</v>
      </c>
      <c r="C255" s="1">
        <v>10087372</v>
      </c>
      <c r="D255" s="1">
        <f t="shared" si="78"/>
        <v>115216</v>
      </c>
      <c r="E255" s="1">
        <v>239429</v>
      </c>
      <c r="F255" s="1">
        <v>3881491</v>
      </c>
      <c r="G255" s="4">
        <f t="shared" si="63"/>
        <v>5966452</v>
      </c>
      <c r="H255" s="4">
        <f t="shared" si="79"/>
        <v>84619</v>
      </c>
      <c r="I255" s="1">
        <v>1467</v>
      </c>
      <c r="J255" s="4">
        <f t="shared" si="83"/>
        <v>1.7336531984542478E-2</v>
      </c>
      <c r="K255" s="4">
        <f t="shared" si="64"/>
        <v>1.6620239848807832</v>
      </c>
      <c r="L255" s="4">
        <f t="shared" si="65"/>
        <v>1.7591483619684598</v>
      </c>
      <c r="M255" s="4">
        <f t="shared" si="66"/>
        <v>2.3735518031852101E-2</v>
      </c>
      <c r="N255" s="4">
        <f t="shared" si="67"/>
        <v>5.8100860972792483E-2</v>
      </c>
      <c r="O255" s="1">
        <v>332865687</v>
      </c>
      <c r="P255" s="4">
        <f t="shared" si="68"/>
        <v>1.7924502984292282E-2</v>
      </c>
      <c r="Q255" s="4">
        <f t="shared" si="69"/>
        <v>1.947894806162891E-2</v>
      </c>
      <c r="R255" s="4">
        <f t="shared" si="80"/>
        <v>0.24215131991060393</v>
      </c>
      <c r="S255" s="4">
        <f t="shared" si="70"/>
        <v>0.72044522904347497</v>
      </c>
      <c r="T255" s="4">
        <f t="shared" si="71"/>
        <v>0.28388358824935478</v>
      </c>
      <c r="U255" s="4">
        <f t="shared" si="72"/>
        <v>2.0277399160668197</v>
      </c>
      <c r="V255" s="4">
        <v>0.28388358824935478</v>
      </c>
      <c r="W255" s="4">
        <f t="shared" si="73"/>
        <v>2.0277399160668197</v>
      </c>
      <c r="X255" s="3">
        <f t="shared" si="81"/>
        <v>571</v>
      </c>
      <c r="Y255" s="1">
        <f t="shared" si="74"/>
        <v>4.3049586677573172E-2</v>
      </c>
      <c r="Z255" s="1">
        <f t="shared" si="75"/>
        <v>4.084045583174048E-2</v>
      </c>
      <c r="AA255" s="4">
        <f t="shared" si="76"/>
        <v>7.2350719985258924E-2</v>
      </c>
      <c r="AB255" s="4">
        <f t="shared" si="77"/>
        <v>0.17392628693268353</v>
      </c>
      <c r="AC255" s="5">
        <f t="shared" si="82"/>
        <v>4.5990927625915515E-2</v>
      </c>
      <c r="AD255" s="4"/>
      <c r="AE255" s="4"/>
      <c r="AF255" s="4"/>
      <c r="AG255" s="4"/>
      <c r="AI255" s="6">
        <v>44143</v>
      </c>
      <c r="AJ255" s="1">
        <v>43460293</v>
      </c>
      <c r="AK255" s="1">
        <v>10010061</v>
      </c>
      <c r="AL255" s="1">
        <v>161479235</v>
      </c>
      <c r="AM255" s="1">
        <v>4.3416611549999997</v>
      </c>
      <c r="AN255" s="1">
        <v>6.1989771999999999E-2</v>
      </c>
      <c r="AO255" s="1">
        <v>16.1316934</v>
      </c>
    </row>
    <row r="256" spans="1:41" ht="16.2" x14ac:dyDescent="0.3">
      <c r="A256" s="4" t="s">
        <v>0</v>
      </c>
      <c r="B256" s="7">
        <v>44144</v>
      </c>
      <c r="C256" s="1">
        <v>10207944</v>
      </c>
      <c r="D256" s="1">
        <f t="shared" si="78"/>
        <v>120572</v>
      </c>
      <c r="E256" s="1">
        <v>240208</v>
      </c>
      <c r="F256" s="1">
        <v>3928845</v>
      </c>
      <c r="G256" s="4">
        <f t="shared" si="63"/>
        <v>6038891</v>
      </c>
      <c r="H256" s="4">
        <f t="shared" si="79"/>
        <v>72439</v>
      </c>
      <c r="I256" s="1">
        <v>2261</v>
      </c>
      <c r="J256" s="4">
        <f t="shared" si="83"/>
        <v>3.1212468421706538E-2</v>
      </c>
      <c r="K256" s="4">
        <f t="shared" si="64"/>
        <v>1.660817788656654</v>
      </c>
      <c r="L256" s="4">
        <f t="shared" si="65"/>
        <v>1.7570580113041658</v>
      </c>
      <c r="M256" s="4">
        <f t="shared" si="66"/>
        <v>2.3531477053557504E-2</v>
      </c>
      <c r="N256" s="4">
        <f t="shared" si="67"/>
        <v>5.7616921636640263E-2</v>
      </c>
      <c r="O256" s="1">
        <v>332865687</v>
      </c>
      <c r="P256" s="4">
        <f t="shared" si="68"/>
        <v>1.814212529511941E-2</v>
      </c>
      <c r="Q256" s="4">
        <f t="shared" si="69"/>
        <v>2.04178608704546E-2</v>
      </c>
      <c r="R256" s="4">
        <f t="shared" si="80"/>
        <v>0.24466075032840484</v>
      </c>
      <c r="S256" s="4">
        <f t="shared" si="70"/>
        <v>0.71677926350602117</v>
      </c>
      <c r="T256" s="4">
        <f t="shared" si="71"/>
        <v>0.25064935785879916</v>
      </c>
      <c r="U256" s="4">
        <f t="shared" si="72"/>
        <v>1.7903525561342795</v>
      </c>
      <c r="V256" s="4">
        <v>0.25064935785879916</v>
      </c>
      <c r="W256" s="4">
        <f t="shared" si="73"/>
        <v>1.7903525561342795</v>
      </c>
      <c r="X256" s="3">
        <f t="shared" si="81"/>
        <v>779</v>
      </c>
      <c r="Y256" s="1">
        <f t="shared" si="74"/>
        <v>3.8009774793118761E-2</v>
      </c>
      <c r="Z256" s="1">
        <f t="shared" si="75"/>
        <v>3.5789009484584404E-2</v>
      </c>
      <c r="AA256" s="4">
        <f t="shared" si="76"/>
        <v>7.0133186162731814E-2</v>
      </c>
      <c r="AB256" s="4">
        <f t="shared" si="77"/>
        <v>0.23728297289064879</v>
      </c>
      <c r="AC256" s="5">
        <f t="shared" si="82"/>
        <v>4.7585089176925131E-2</v>
      </c>
      <c r="AD256" s="4"/>
      <c r="AE256" s="4"/>
      <c r="AF256" s="4"/>
      <c r="AG256" s="4"/>
      <c r="AI256" s="6">
        <v>44144</v>
      </c>
      <c r="AJ256" s="1">
        <v>43743959</v>
      </c>
      <c r="AK256" s="1">
        <v>10128464</v>
      </c>
      <c r="AL256" s="1">
        <v>162793615</v>
      </c>
      <c r="AM256" s="1">
        <v>4.3189134109999996</v>
      </c>
      <c r="AN256" s="1">
        <v>6.2216592000000001E-2</v>
      </c>
      <c r="AO256" s="1">
        <v>16.07288282</v>
      </c>
    </row>
    <row r="257" spans="1:41" ht="16.2" x14ac:dyDescent="0.3">
      <c r="A257" s="4" t="s">
        <v>0</v>
      </c>
      <c r="B257" s="7">
        <v>44145</v>
      </c>
      <c r="C257" s="1">
        <v>10348442</v>
      </c>
      <c r="D257" s="1">
        <f t="shared" si="78"/>
        <v>140498</v>
      </c>
      <c r="E257" s="1">
        <v>241626</v>
      </c>
      <c r="F257" s="1">
        <v>3961873</v>
      </c>
      <c r="G257" s="4">
        <f t="shared" si="63"/>
        <v>6144943</v>
      </c>
      <c r="H257" s="4">
        <f t="shared" si="79"/>
        <v>106052</v>
      </c>
      <c r="I257" s="1">
        <v>4033</v>
      </c>
      <c r="J257" s="4">
        <f t="shared" si="83"/>
        <v>3.8028514313732886E-2</v>
      </c>
      <c r="K257" s="4">
        <f t="shared" si="64"/>
        <v>1.6744533731801394</v>
      </c>
      <c r="L257" s="4">
        <f t="shared" si="65"/>
        <v>1.7713081476367321</v>
      </c>
      <c r="M257" s="4">
        <f t="shared" si="66"/>
        <v>2.3349022007370771E-2</v>
      </c>
      <c r="N257" s="4">
        <f t="shared" si="67"/>
        <v>5.7482111926278563E-2</v>
      </c>
      <c r="O257" s="1">
        <v>332865687</v>
      </c>
      <c r="P257" s="4">
        <f t="shared" si="68"/>
        <v>1.8460728275666336E-2</v>
      </c>
      <c r="Q257" s="4">
        <f t="shared" si="69"/>
        <v>2.0818779334603771E-2</v>
      </c>
      <c r="R257" s="4">
        <f t="shared" si="80"/>
        <v>0.24720064786972157</v>
      </c>
      <c r="S257" s="4">
        <f t="shared" si="70"/>
        <v>0.71351984452000838</v>
      </c>
      <c r="T257" s="4">
        <f t="shared" si="71"/>
        <v>0.24578334164419394</v>
      </c>
      <c r="U257" s="4">
        <f t="shared" si="72"/>
        <v>1.755595297458528</v>
      </c>
      <c r="V257" s="4">
        <v>0.24578334164419394</v>
      </c>
      <c r="W257" s="4">
        <f t="shared" si="73"/>
        <v>1.755595297458528</v>
      </c>
      <c r="X257" s="3">
        <f t="shared" si="81"/>
        <v>1418</v>
      </c>
      <c r="Y257" s="1">
        <f t="shared" si="74"/>
        <v>3.7271866736873105E-2</v>
      </c>
      <c r="Z257" s="1">
        <f t="shared" si="75"/>
        <v>3.5049397959250127E-2</v>
      </c>
      <c r="AA257" s="4">
        <f t="shared" si="76"/>
        <v>6.8150249992794135E-2</v>
      </c>
      <c r="AB257" s="4">
        <f t="shared" si="77"/>
        <v>0.43192202254035944</v>
      </c>
      <c r="AC257" s="5">
        <f t="shared" si="82"/>
        <v>4.8368162689850946E-2</v>
      </c>
      <c r="AD257" s="4"/>
      <c r="AE257" s="4"/>
      <c r="AF257" s="4"/>
      <c r="AG257" s="4"/>
      <c r="AI257" s="6">
        <v>44145</v>
      </c>
      <c r="AJ257" s="1">
        <v>43947336</v>
      </c>
      <c r="AK257" s="1">
        <v>10264033</v>
      </c>
      <c r="AL257" s="1">
        <v>164180551</v>
      </c>
      <c r="AM257" s="1">
        <v>4.2816830379999997</v>
      </c>
      <c r="AN257" s="1">
        <v>6.2516741000000001E-2</v>
      </c>
      <c r="AO257" s="1">
        <v>15.995715430000001</v>
      </c>
    </row>
    <row r="258" spans="1:41" ht="16.2" x14ac:dyDescent="0.3">
      <c r="A258" s="4" t="s">
        <v>0</v>
      </c>
      <c r="B258" s="7">
        <v>44146</v>
      </c>
      <c r="C258" s="1">
        <v>10495068</v>
      </c>
      <c r="D258" s="1">
        <f t="shared" si="78"/>
        <v>146626</v>
      </c>
      <c r="E258" s="1">
        <v>243062</v>
      </c>
      <c r="F258" s="1">
        <v>3997175</v>
      </c>
      <c r="G258" s="4">
        <f t="shared" ref="G258:G321" si="84">C258-E258-F258</f>
        <v>6254831</v>
      </c>
      <c r="H258" s="4">
        <f t="shared" si="79"/>
        <v>109888</v>
      </c>
      <c r="I258" s="1">
        <v>3275</v>
      </c>
      <c r="J258" s="4">
        <f t="shared" si="83"/>
        <v>2.9803072218986603E-2</v>
      </c>
      <c r="K258" s="4">
        <f t="shared" ref="K258:K321" si="85">(C258/(F258*(1-M258)))-1</f>
        <v>1.6878714818166478</v>
      </c>
      <c r="L258" s="4">
        <f t="shared" ref="L258:L321" si="86">(C258/(F258*(1-N258)))-1</f>
        <v>1.7852812987614031</v>
      </c>
      <c r="M258" s="4">
        <f t="shared" ref="M258:M321" si="87">E258/C258</f>
        <v>2.3159640318671588E-2</v>
      </c>
      <c r="N258" s="4">
        <f t="shared" ref="N258:N321" si="88">E258/(E258+F258)</f>
        <v>5.7322739271413369E-2</v>
      </c>
      <c r="O258" s="1">
        <v>332865687</v>
      </c>
      <c r="P258" s="4">
        <f t="shared" ref="P258:P321" si="89">G258/O258</f>
        <v>1.8790855423917577E-2</v>
      </c>
      <c r="Q258" s="4">
        <f t="shared" ref="Q258:Q321" si="90">(P259+($AD$2-1)*P258)*(1/$AE$2)</f>
        <v>2.1141631991473057E-2</v>
      </c>
      <c r="R258" s="4">
        <f t="shared" si="80"/>
        <v>0.24978514982831485</v>
      </c>
      <c r="S258" s="4">
        <f t="shared" ref="S258:S321" si="91">1-P258-Q258-R258</f>
        <v>0.71028236275629464</v>
      </c>
      <c r="T258" s="4">
        <f t="shared" ref="T258:T321" si="92">(Q259-Q258+$AE$2*Q258)/(S258*P258)</f>
        <v>0.2878213748483523</v>
      </c>
      <c r="U258" s="4">
        <f t="shared" ref="U258:U321" si="93">T258/$AD$2</f>
        <v>2.0558669632025164</v>
      </c>
      <c r="V258" s="4">
        <v>0.2878213748483523</v>
      </c>
      <c r="W258" s="4">
        <f t="shared" ref="W258:W321" si="94">V258/$AD$2</f>
        <v>2.0558669632025164</v>
      </c>
      <c r="X258" s="3">
        <f t="shared" si="81"/>
        <v>1436</v>
      </c>
      <c r="Y258" s="1">
        <f t="shared" ref="Y258:Y288" si="95">(T258-$AG$2)/$AH$3</f>
        <v>4.3646733157779095E-2</v>
      </c>
      <c r="Z258" s="1">
        <f t="shared" ref="Z258:Z290" si="96">(V258-$AG$4)/$AH$5</f>
        <v>4.1438980831345673E-2</v>
      </c>
      <c r="AA258" s="4">
        <f t="shared" ref="AA258:AA290" si="97">(M258-$AG$8)/$AH$9</f>
        <v>6.6092034512904629E-2</v>
      </c>
      <c r="AB258" s="4">
        <f t="shared" ref="AB258:AB290" si="98">(X258-$AG$11)/$AH$12</f>
        <v>0.43740481267133718</v>
      </c>
      <c r="AC258" s="5">
        <f t="shared" si="82"/>
        <v>4.7423168196190635E-2</v>
      </c>
      <c r="AD258" s="4"/>
      <c r="AE258" s="4"/>
      <c r="AF258" s="4"/>
      <c r="AG258" s="4"/>
      <c r="AI258" s="6">
        <v>44146</v>
      </c>
      <c r="AJ258" s="1">
        <v>44230579</v>
      </c>
      <c r="AK258" s="1">
        <v>10413366</v>
      </c>
      <c r="AL258" s="1">
        <v>165684111</v>
      </c>
      <c r="AM258" s="1">
        <v>4.2474814580000002</v>
      </c>
      <c r="AN258" s="1">
        <v>6.2850721999999998E-2</v>
      </c>
      <c r="AO258" s="1">
        <v>15.91071619</v>
      </c>
    </row>
    <row r="259" spans="1:41" ht="16.2" x14ac:dyDescent="0.3">
      <c r="A259" s="4" t="s">
        <v>0</v>
      </c>
      <c r="B259" s="7">
        <v>44147</v>
      </c>
      <c r="C259" s="1">
        <v>10659901</v>
      </c>
      <c r="D259" s="1">
        <f t="shared" ref="D259:D322" si="99">C259-C258</f>
        <v>164833</v>
      </c>
      <c r="E259" s="1">
        <v>244265</v>
      </c>
      <c r="F259" s="1">
        <v>4051256</v>
      </c>
      <c r="G259" s="4">
        <f t="shared" si="84"/>
        <v>6364380</v>
      </c>
      <c r="H259" s="4">
        <f t="shared" ref="H259:H322" si="100">G259-G258</f>
        <v>109549</v>
      </c>
      <c r="I259" s="1">
        <v>3551</v>
      </c>
      <c r="J259" s="4">
        <f t="shared" si="83"/>
        <v>3.2414718527782091E-2</v>
      </c>
      <c r="K259" s="4">
        <f t="shared" si="85"/>
        <v>1.6929659454393371</v>
      </c>
      <c r="L259" s="4">
        <f t="shared" si="86"/>
        <v>1.7899064660765029</v>
      </c>
      <c r="M259" s="4">
        <f t="shared" si="87"/>
        <v>2.2914377910263895E-2</v>
      </c>
      <c r="N259" s="4">
        <f t="shared" si="88"/>
        <v>5.686504617251318E-2</v>
      </c>
      <c r="O259" s="1">
        <v>332865687</v>
      </c>
      <c r="P259" s="4">
        <f t="shared" si="89"/>
        <v>1.9119964143375343E-2</v>
      </c>
      <c r="Q259" s="4">
        <f t="shared" si="90"/>
        <v>2.202330163448607E-2</v>
      </c>
      <c r="R259" s="4">
        <f t="shared" ref="R259:R322" si="101">$AD$2*P258+R258</f>
        <v>0.25241586958766332</v>
      </c>
      <c r="S259" s="4">
        <f t="shared" si="91"/>
        <v>0.70644086463447531</v>
      </c>
      <c r="T259" s="4">
        <f t="shared" si="92"/>
        <v>0.22312810237939623</v>
      </c>
      <c r="U259" s="4">
        <f t="shared" si="93"/>
        <v>1.5937721598528301</v>
      </c>
      <c r="V259" s="4">
        <v>0.22312810237939623</v>
      </c>
      <c r="W259" s="4">
        <f t="shared" si="94"/>
        <v>1.5937721598528301</v>
      </c>
      <c r="X259" s="3">
        <f t="shared" ref="X259:X290" si="102">E259-E258</f>
        <v>1203</v>
      </c>
      <c r="Y259" s="1">
        <f t="shared" si="95"/>
        <v>3.3836308195269796E-2</v>
      </c>
      <c r="Z259" s="1">
        <f t="shared" si="96"/>
        <v>3.1605908391920443E-2</v>
      </c>
      <c r="AA259" s="4">
        <f t="shared" si="97"/>
        <v>6.342650286046736E-2</v>
      </c>
      <c r="AB259" s="4">
        <f t="shared" si="98"/>
        <v>0.36643314042034725</v>
      </c>
      <c r="AC259" s="5">
        <f t="shared" si="82"/>
        <v>4.7723211811205125E-2</v>
      </c>
      <c r="AD259" s="4"/>
      <c r="AE259" s="4"/>
      <c r="AF259" s="4"/>
      <c r="AG259" s="4"/>
      <c r="AI259" s="6">
        <v>44147</v>
      </c>
      <c r="AJ259" s="1">
        <v>44502129</v>
      </c>
      <c r="AK259" s="1">
        <v>10570908</v>
      </c>
      <c r="AL259" s="1">
        <v>167291662</v>
      </c>
      <c r="AM259" s="1">
        <v>4.209868159</v>
      </c>
      <c r="AN259" s="1">
        <v>6.3188492999999998E-2</v>
      </c>
      <c r="AO259" s="1">
        <v>15.825666249999999</v>
      </c>
    </row>
    <row r="260" spans="1:41" ht="16.2" x14ac:dyDescent="0.3">
      <c r="A260" s="4" t="s">
        <v>0</v>
      </c>
      <c r="B260" s="7">
        <v>44148</v>
      </c>
      <c r="C260" s="1">
        <v>10840290</v>
      </c>
      <c r="D260" s="1">
        <f t="shared" si="99"/>
        <v>180389</v>
      </c>
      <c r="E260" s="1">
        <v>245465</v>
      </c>
      <c r="F260" s="1">
        <v>4095146</v>
      </c>
      <c r="G260" s="4">
        <f t="shared" si="84"/>
        <v>6499679</v>
      </c>
      <c r="H260" s="4">
        <f t="shared" si="100"/>
        <v>135299</v>
      </c>
      <c r="I260" s="1">
        <v>3686</v>
      </c>
      <c r="J260" s="4">
        <f t="shared" si="83"/>
        <v>2.7243364695969666E-2</v>
      </c>
      <c r="K260" s="4">
        <f t="shared" si="85"/>
        <v>1.708436287248523</v>
      </c>
      <c r="L260" s="4">
        <f t="shared" si="86"/>
        <v>1.8057759457602751</v>
      </c>
      <c r="M260" s="4">
        <f t="shared" si="87"/>
        <v>2.2643766910294835E-2</v>
      </c>
      <c r="N260" s="4">
        <f t="shared" si="88"/>
        <v>5.6550794346694508E-2</v>
      </c>
      <c r="O260" s="1">
        <v>332865687</v>
      </c>
      <c r="P260" s="4">
        <f t="shared" si="89"/>
        <v>1.9526431392130845E-2</v>
      </c>
      <c r="Q260" s="4">
        <f t="shared" si="90"/>
        <v>2.1953858352654829E-2</v>
      </c>
      <c r="R260" s="4">
        <f t="shared" si="101"/>
        <v>0.25509266456773588</v>
      </c>
      <c r="S260" s="4">
        <f t="shared" si="91"/>
        <v>0.70342704568747849</v>
      </c>
      <c r="T260" s="4">
        <f t="shared" si="92"/>
        <v>0.2420820740079192</v>
      </c>
      <c r="U260" s="4">
        <f t="shared" si="93"/>
        <v>1.7291576714851369</v>
      </c>
      <c r="V260" s="4">
        <v>0.2420820740079192</v>
      </c>
      <c r="W260" s="4">
        <f t="shared" si="94"/>
        <v>1.7291576714851369</v>
      </c>
      <c r="X260" s="3">
        <f t="shared" si="102"/>
        <v>1200</v>
      </c>
      <c r="Y260" s="1">
        <f t="shared" si="95"/>
        <v>3.6710587224706492E-2</v>
      </c>
      <c r="Z260" s="1">
        <f t="shared" si="96"/>
        <v>3.4486822726985375E-2</v>
      </c>
      <c r="AA260" s="4">
        <f t="shared" si="97"/>
        <v>6.0485480668773815E-2</v>
      </c>
      <c r="AB260" s="4">
        <f t="shared" si="98"/>
        <v>0.36551934206518427</v>
      </c>
      <c r="AC260" s="5">
        <f t="shared" si="82"/>
        <v>4.7129091660635558E-2</v>
      </c>
      <c r="AD260" s="4"/>
      <c r="AE260" s="4"/>
      <c r="AF260" s="4"/>
      <c r="AG260" s="4"/>
      <c r="AI260" s="6">
        <v>44148</v>
      </c>
      <c r="AJ260" s="1">
        <v>44834103</v>
      </c>
      <c r="AK260" s="1">
        <v>10745541</v>
      </c>
      <c r="AL260" s="1">
        <v>169034221</v>
      </c>
      <c r="AM260" s="1">
        <v>4.172344882</v>
      </c>
      <c r="AN260" s="1">
        <v>6.3570210000000002E-2</v>
      </c>
      <c r="AO260" s="1">
        <v>15.7306385</v>
      </c>
    </row>
    <row r="261" spans="1:41" ht="16.2" x14ac:dyDescent="0.3">
      <c r="A261" s="4" t="s">
        <v>0</v>
      </c>
      <c r="B261" s="7">
        <v>44149</v>
      </c>
      <c r="C261" s="1">
        <v>11008055</v>
      </c>
      <c r="D261" s="1">
        <f t="shared" si="99"/>
        <v>167765</v>
      </c>
      <c r="E261" s="1">
        <v>246811</v>
      </c>
      <c r="F261" s="1">
        <v>4148444</v>
      </c>
      <c r="G261" s="4">
        <f t="shared" si="84"/>
        <v>6612800</v>
      </c>
      <c r="H261" s="4">
        <f t="shared" si="100"/>
        <v>113121</v>
      </c>
      <c r="I261" s="1">
        <v>3424</v>
      </c>
      <c r="J261" s="4">
        <f t="shared" si="83"/>
        <v>3.0268473581386304E-2</v>
      </c>
      <c r="K261" s="4">
        <f t="shared" si="85"/>
        <v>1.7143976520226931</v>
      </c>
      <c r="L261" s="4">
        <f t="shared" si="86"/>
        <v>1.8114101188341687</v>
      </c>
      <c r="M261" s="4">
        <f t="shared" si="87"/>
        <v>2.2420945389535207E-2</v>
      </c>
      <c r="N261" s="4">
        <f t="shared" si="88"/>
        <v>5.6153966038375476E-2</v>
      </c>
      <c r="O261" s="1">
        <v>332865687</v>
      </c>
      <c r="P261" s="4">
        <f t="shared" si="89"/>
        <v>1.9866271166604204E-2</v>
      </c>
      <c r="Q261" s="4">
        <f t="shared" si="90"/>
        <v>2.2205417131419228E-2</v>
      </c>
      <c r="R261" s="4">
        <f t="shared" si="101"/>
        <v>0.25782636496263422</v>
      </c>
      <c r="S261" s="4">
        <f t="shared" si="91"/>
        <v>0.70010194673934234</v>
      </c>
      <c r="T261" s="4">
        <f t="shared" si="92"/>
        <v>0.22110947994641958</v>
      </c>
      <c r="U261" s="4">
        <f t="shared" si="93"/>
        <v>1.5793534281887112</v>
      </c>
      <c r="V261" s="4">
        <v>0.22110947994641958</v>
      </c>
      <c r="W261" s="4">
        <f t="shared" si="94"/>
        <v>1.5793534281887112</v>
      </c>
      <c r="X261" s="3">
        <f t="shared" si="102"/>
        <v>1346</v>
      </c>
      <c r="Y261" s="1">
        <f t="shared" si="95"/>
        <v>3.353019377022106E-2</v>
      </c>
      <c r="Z261" s="1">
        <f t="shared" si="96"/>
        <v>3.1299087298261391E-2</v>
      </c>
      <c r="AA261" s="4">
        <f t="shared" si="97"/>
        <v>5.8063838394749864E-2</v>
      </c>
      <c r="AB261" s="4">
        <f t="shared" si="98"/>
        <v>0.40999086201644835</v>
      </c>
      <c r="AC261" s="5">
        <f t="shared" si="82"/>
        <v>4.7476636656577781E-2</v>
      </c>
      <c r="AD261" s="4"/>
      <c r="AE261" s="4"/>
      <c r="AF261" s="4"/>
      <c r="AG261" s="4"/>
      <c r="AI261" s="6">
        <v>44149</v>
      </c>
      <c r="AJ261" s="1">
        <v>45134549</v>
      </c>
      <c r="AK261" s="1">
        <v>10913267</v>
      </c>
      <c r="AL261" s="1">
        <v>170820110</v>
      </c>
      <c r="AM261" s="1">
        <v>4.1357504589999996</v>
      </c>
      <c r="AN261" s="1">
        <v>6.3887483999999994E-2</v>
      </c>
      <c r="AO261" s="1">
        <v>15.65251817</v>
      </c>
    </row>
    <row r="262" spans="1:41" ht="16.2" x14ac:dyDescent="0.3">
      <c r="A262" s="4" t="s">
        <v>0</v>
      </c>
      <c r="B262" s="7">
        <v>44150</v>
      </c>
      <c r="C262" s="1">
        <v>11144276</v>
      </c>
      <c r="D262" s="1">
        <f t="shared" si="99"/>
        <v>136221</v>
      </c>
      <c r="E262" s="1">
        <v>247585</v>
      </c>
      <c r="F262" s="1">
        <v>4174884</v>
      </c>
      <c r="G262" s="4">
        <f t="shared" si="84"/>
        <v>6721807</v>
      </c>
      <c r="H262" s="4">
        <f t="shared" si="100"/>
        <v>109007</v>
      </c>
      <c r="I262" s="1">
        <v>1868</v>
      </c>
      <c r="J262" s="4">
        <f t="shared" si="83"/>
        <v>1.7136514168814846E-2</v>
      </c>
      <c r="K262" s="4">
        <f t="shared" si="85"/>
        <v>1.7300127160309415</v>
      </c>
      <c r="L262" s="4">
        <f t="shared" si="86"/>
        <v>1.8276641815724464</v>
      </c>
      <c r="M262" s="4">
        <f t="shared" si="87"/>
        <v>2.2216337786321875E-2</v>
      </c>
      <c r="N262" s="4">
        <f t="shared" si="88"/>
        <v>5.5983433688285886E-2</v>
      </c>
      <c r="O262" s="1">
        <v>332865687</v>
      </c>
      <c r="P262" s="4">
        <f t="shared" si="89"/>
        <v>2.0193751601678307E-2</v>
      </c>
      <c r="Q262" s="4">
        <f t="shared" si="90"/>
        <v>2.2171941166682727E-2</v>
      </c>
      <c r="R262" s="4">
        <f t="shared" si="101"/>
        <v>0.26060764292595884</v>
      </c>
      <c r="S262" s="4">
        <f t="shared" si="91"/>
        <v>0.69702666430568005</v>
      </c>
      <c r="T262" s="4">
        <f t="shared" si="92"/>
        <v>0.27250627247830966</v>
      </c>
      <c r="U262" s="4">
        <f t="shared" si="93"/>
        <v>1.9464733748450689</v>
      </c>
      <c r="V262" s="4">
        <v>0.27250627247830966</v>
      </c>
      <c r="W262" s="4">
        <f t="shared" si="94"/>
        <v>1.9464733748450689</v>
      </c>
      <c r="X262" s="3">
        <f t="shared" si="102"/>
        <v>774</v>
      </c>
      <c r="Y262" s="1">
        <f t="shared" si="95"/>
        <v>4.1324271225333956E-2</v>
      </c>
      <c r="Z262" s="1">
        <f t="shared" si="96"/>
        <v>3.9111157469278048E-2</v>
      </c>
      <c r="AA262" s="4">
        <f t="shared" si="97"/>
        <v>5.5840146446867328E-2</v>
      </c>
      <c r="AB262" s="4">
        <f t="shared" si="98"/>
        <v>0.23575997563204387</v>
      </c>
      <c r="AC262" s="5">
        <f t="shared" ref="AC262:AC290" si="103">(J262-$AG$14)/$AH$15</f>
        <v>4.5967948224648156E-2</v>
      </c>
      <c r="AD262" s="4"/>
      <c r="AE262" s="4"/>
      <c r="AF262" s="4"/>
      <c r="AG262" s="4"/>
      <c r="AI262" s="6">
        <v>44150</v>
      </c>
      <c r="AJ262" s="1">
        <v>45534900</v>
      </c>
      <c r="AK262" s="1">
        <v>11060329</v>
      </c>
      <c r="AL262" s="1">
        <v>172446547</v>
      </c>
      <c r="AM262" s="1">
        <v>4.1169570999999996</v>
      </c>
      <c r="AN262" s="1">
        <v>6.4137723999999993E-2</v>
      </c>
      <c r="AO262" s="1">
        <v>15.591448229999999</v>
      </c>
    </row>
    <row r="263" spans="1:41" ht="16.2" x14ac:dyDescent="0.3">
      <c r="A263" s="4" t="s">
        <v>0</v>
      </c>
      <c r="B263" s="7">
        <v>44151</v>
      </c>
      <c r="C263" s="1">
        <v>11307218</v>
      </c>
      <c r="D263" s="1">
        <f t="shared" si="99"/>
        <v>162942</v>
      </c>
      <c r="E263" s="1">
        <v>248414</v>
      </c>
      <c r="F263" s="1">
        <v>4244811</v>
      </c>
      <c r="G263" s="4">
        <f t="shared" si="84"/>
        <v>6813993</v>
      </c>
      <c r="H263" s="4">
        <f t="shared" si="100"/>
        <v>92186</v>
      </c>
      <c r="I263" s="1">
        <v>3033</v>
      </c>
      <c r="J263" s="4">
        <f t="shared" si="83"/>
        <v>3.2900874319310956E-2</v>
      </c>
      <c r="K263" s="4">
        <f t="shared" si="85"/>
        <v>1.723610574324312</v>
      </c>
      <c r="L263" s="4">
        <f t="shared" si="86"/>
        <v>1.8196630668871201</v>
      </c>
      <c r="M263" s="4">
        <f t="shared" si="87"/>
        <v>2.1969506557669622E-2</v>
      </c>
      <c r="N263" s="4">
        <f t="shared" si="88"/>
        <v>5.5286347779156399E-2</v>
      </c>
      <c r="O263" s="1">
        <v>332865687</v>
      </c>
      <c r="P263" s="4">
        <f t="shared" si="89"/>
        <v>2.0470698140778926E-2</v>
      </c>
      <c r="Q263" s="4">
        <f t="shared" si="90"/>
        <v>2.2903554146493581E-2</v>
      </c>
      <c r="R263" s="4">
        <f t="shared" si="101"/>
        <v>0.26343476815019379</v>
      </c>
      <c r="S263" s="4">
        <f t="shared" si="91"/>
        <v>0.69319097956253373</v>
      </c>
      <c r="T263" s="4">
        <f t="shared" si="92"/>
        <v>0.25105710193704001</v>
      </c>
      <c r="U263" s="4">
        <f t="shared" si="93"/>
        <v>1.7932650138359998</v>
      </c>
      <c r="V263" s="4">
        <v>0.25105710193704001</v>
      </c>
      <c r="W263" s="4">
        <f t="shared" si="94"/>
        <v>1.7932650138359998</v>
      </c>
      <c r="X263" s="3">
        <f t="shared" si="102"/>
        <v>829</v>
      </c>
      <c r="Y263" s="1">
        <f t="shared" si="95"/>
        <v>3.8071607229952266E-2</v>
      </c>
      <c r="Z263" s="1">
        <f t="shared" si="96"/>
        <v>3.5850984662297247E-2</v>
      </c>
      <c r="AA263" s="4">
        <f t="shared" si="97"/>
        <v>5.3157564729375217E-2</v>
      </c>
      <c r="AB263" s="4">
        <f t="shared" si="98"/>
        <v>0.25251294547669817</v>
      </c>
      <c r="AC263" s="5">
        <f t="shared" si="103"/>
        <v>4.7779064680967501E-2</v>
      </c>
      <c r="AD263" s="4"/>
      <c r="AE263" s="4"/>
      <c r="AF263" s="4"/>
      <c r="AG263" s="4"/>
      <c r="AI263" s="6">
        <v>44151</v>
      </c>
      <c r="AJ263" s="1">
        <v>45784358</v>
      </c>
      <c r="AK263" s="1">
        <v>11210306</v>
      </c>
      <c r="AL263" s="1">
        <v>173931177</v>
      </c>
      <c r="AM263" s="1">
        <v>4.0841309770000001</v>
      </c>
      <c r="AN263" s="1">
        <v>6.4452539000000003E-2</v>
      </c>
      <c r="AO263" s="1">
        <v>15.515292540000001</v>
      </c>
    </row>
    <row r="264" spans="1:41" ht="16.2" x14ac:dyDescent="0.3">
      <c r="A264" s="4" t="s">
        <v>0</v>
      </c>
      <c r="B264" s="7">
        <v>44152</v>
      </c>
      <c r="C264" s="1">
        <v>11471140</v>
      </c>
      <c r="D264" s="1">
        <f t="shared" si="99"/>
        <v>163922</v>
      </c>
      <c r="E264" s="1">
        <v>250133</v>
      </c>
      <c r="F264" s="1">
        <v>4293640</v>
      </c>
      <c r="G264" s="4">
        <f t="shared" si="84"/>
        <v>6927367</v>
      </c>
      <c r="H264" s="4">
        <f t="shared" si="100"/>
        <v>113374</v>
      </c>
      <c r="I264" s="1">
        <v>3812</v>
      </c>
      <c r="J264" s="4">
        <f t="shared" si="83"/>
        <v>3.3623229311835166E-2</v>
      </c>
      <c r="K264" s="4">
        <f t="shared" si="85"/>
        <v>1.7312138041477638</v>
      </c>
      <c r="L264" s="4">
        <f t="shared" si="86"/>
        <v>1.8273003715073477</v>
      </c>
      <c r="M264" s="4">
        <f t="shared" si="87"/>
        <v>2.1805417770160596E-2</v>
      </c>
      <c r="N264" s="4">
        <f t="shared" si="88"/>
        <v>5.5049625058294062E-2</v>
      </c>
      <c r="O264" s="1">
        <v>332865687</v>
      </c>
      <c r="P264" s="4">
        <f t="shared" si="89"/>
        <v>2.0811297981578977E-2</v>
      </c>
      <c r="Q264" s="4">
        <f t="shared" si="90"/>
        <v>2.3259582775799915E-2</v>
      </c>
      <c r="R264" s="4">
        <f t="shared" si="101"/>
        <v>0.26630066588990281</v>
      </c>
      <c r="S264" s="4">
        <f t="shared" si="91"/>
        <v>0.68962845335271838</v>
      </c>
      <c r="T264" s="4">
        <f t="shared" si="92"/>
        <v>0.27393248590464203</v>
      </c>
      <c r="U264" s="4">
        <f t="shared" si="93"/>
        <v>1.9566606136045857</v>
      </c>
      <c r="V264" s="4">
        <v>0.27393248590464203</v>
      </c>
      <c r="W264" s="4">
        <f t="shared" si="94"/>
        <v>1.9566606136045857</v>
      </c>
      <c r="X264" s="3">
        <f t="shared" si="102"/>
        <v>1719</v>
      </c>
      <c r="Y264" s="1">
        <f t="shared" si="95"/>
        <v>4.1540549661492385E-2</v>
      </c>
      <c r="Z264" s="1">
        <f t="shared" si="96"/>
        <v>3.9327935186651002E-2</v>
      </c>
      <c r="AA264" s="4">
        <f t="shared" si="97"/>
        <v>5.1374234541292287E-2</v>
      </c>
      <c r="AB264" s="4">
        <f t="shared" si="98"/>
        <v>0.52360645750837653</v>
      </c>
      <c r="AC264" s="5">
        <f t="shared" si="103"/>
        <v>4.7862053714570862E-2</v>
      </c>
      <c r="AD264" s="4"/>
      <c r="AE264" s="4"/>
      <c r="AF264" s="4"/>
      <c r="AG264" s="4"/>
      <c r="AI264" s="6">
        <v>44152</v>
      </c>
      <c r="AJ264" s="1">
        <v>46084856</v>
      </c>
      <c r="AK264" s="1">
        <v>11370132</v>
      </c>
      <c r="AL264" s="1">
        <v>175565449</v>
      </c>
      <c r="AM264" s="1">
        <v>4.0531504820000004</v>
      </c>
      <c r="AN264" s="1">
        <v>6.4762924999999999E-2</v>
      </c>
      <c r="AO264" s="1">
        <v>15.440933230000001</v>
      </c>
    </row>
    <row r="265" spans="1:41" ht="16.2" x14ac:dyDescent="0.3">
      <c r="A265" s="4" t="s">
        <v>0</v>
      </c>
      <c r="B265" s="7">
        <v>44153</v>
      </c>
      <c r="C265" s="1">
        <v>11644318</v>
      </c>
      <c r="D265" s="1">
        <f t="shared" si="99"/>
        <v>173178</v>
      </c>
      <c r="E265" s="1">
        <v>252069</v>
      </c>
      <c r="F265" s="1">
        <v>4350789</v>
      </c>
      <c r="G265" s="4">
        <f t="shared" si="84"/>
        <v>7041460</v>
      </c>
      <c r="H265" s="4">
        <f t="shared" si="100"/>
        <v>114093</v>
      </c>
      <c r="I265" s="1">
        <v>4384</v>
      </c>
      <c r="J265" s="4">
        <f t="shared" si="83"/>
        <v>3.8424793808559683E-2</v>
      </c>
      <c r="K265" s="4">
        <f t="shared" si="85"/>
        <v>1.7355875840868573</v>
      </c>
      <c r="L265" s="4">
        <f t="shared" si="86"/>
        <v>1.8314284435965096</v>
      </c>
      <c r="M265" s="4">
        <f t="shared" si="87"/>
        <v>2.164738201069397E-2</v>
      </c>
      <c r="N265" s="4">
        <f t="shared" si="88"/>
        <v>5.476358384290804E-2</v>
      </c>
      <c r="O265" s="1">
        <v>332865687</v>
      </c>
      <c r="P265" s="4">
        <f t="shared" si="89"/>
        <v>2.1154057852769907E-2</v>
      </c>
      <c r="Q265" s="4">
        <f t="shared" si="90"/>
        <v>2.3934737548189693E-2</v>
      </c>
      <c r="R265" s="4">
        <f t="shared" si="101"/>
        <v>0.26921424760732388</v>
      </c>
      <c r="S265" s="4">
        <f t="shared" si="91"/>
        <v>0.68569695699171662</v>
      </c>
      <c r="T265" s="4">
        <f t="shared" si="92"/>
        <v>0.28676544994608827</v>
      </c>
      <c r="U265" s="4">
        <f t="shared" si="93"/>
        <v>2.0483246424720587</v>
      </c>
      <c r="V265" s="4">
        <v>0.28676544994608827</v>
      </c>
      <c r="W265" s="4">
        <f t="shared" si="94"/>
        <v>2.0483246424720587</v>
      </c>
      <c r="X265" s="3">
        <f t="shared" si="102"/>
        <v>1936</v>
      </c>
      <c r="Y265" s="1">
        <f t="shared" si="95"/>
        <v>4.3486607203033538E-2</v>
      </c>
      <c r="Z265" s="1">
        <f t="shared" si="96"/>
        <v>4.1278485224023637E-2</v>
      </c>
      <c r="AA265" s="4">
        <f t="shared" si="97"/>
        <v>4.9656689150581516E-2</v>
      </c>
      <c r="AB265" s="4">
        <f t="shared" si="98"/>
        <v>0.58970453853183069</v>
      </c>
      <c r="AC265" s="5">
        <f t="shared" si="103"/>
        <v>4.8413689961971797E-2</v>
      </c>
      <c r="AD265" s="4"/>
      <c r="AE265" s="4"/>
      <c r="AF265" s="4"/>
      <c r="AG265" s="4"/>
      <c r="AI265" s="6">
        <v>44153</v>
      </c>
      <c r="AJ265" s="1">
        <v>46431771</v>
      </c>
      <c r="AK265" s="1">
        <v>11538352</v>
      </c>
      <c r="AL265" s="1">
        <v>177266455</v>
      </c>
      <c r="AM265" s="1">
        <v>4.0241250219999998</v>
      </c>
      <c r="AN265" s="1">
        <v>6.5090442999999998E-2</v>
      </c>
      <c r="AO265" s="1">
        <v>15.363238620000001</v>
      </c>
    </row>
    <row r="266" spans="1:41" ht="16.2" x14ac:dyDescent="0.3">
      <c r="A266" s="4" t="s">
        <v>0</v>
      </c>
      <c r="B266" s="7">
        <v>44154</v>
      </c>
      <c r="C266" s="1">
        <v>11835861</v>
      </c>
      <c r="D266" s="1">
        <f t="shared" si="99"/>
        <v>191543</v>
      </c>
      <c r="E266" s="1">
        <v>254109</v>
      </c>
      <c r="F266" s="1">
        <v>4410709</v>
      </c>
      <c r="G266" s="4">
        <f t="shared" si="84"/>
        <v>7171043</v>
      </c>
      <c r="H266" s="4">
        <f t="shared" si="100"/>
        <v>129583</v>
      </c>
      <c r="I266" s="1">
        <v>4420</v>
      </c>
      <c r="J266" s="4">
        <f t="shared" si="83"/>
        <v>3.4109412500096463E-2</v>
      </c>
      <c r="K266" s="4">
        <f t="shared" si="85"/>
        <v>1.7423131449128597</v>
      </c>
      <c r="L266" s="4">
        <f t="shared" si="86"/>
        <v>1.8380350111472956</v>
      </c>
      <c r="M266" s="4">
        <f t="shared" si="87"/>
        <v>2.1469414012212546E-2</v>
      </c>
      <c r="N266" s="4">
        <f t="shared" si="88"/>
        <v>5.4473507862471807E-2</v>
      </c>
      <c r="O266" s="1">
        <v>332865687</v>
      </c>
      <c r="P266" s="4">
        <f t="shared" si="89"/>
        <v>2.1543353010128677E-2</v>
      </c>
      <c r="Q266" s="4">
        <f t="shared" si="90"/>
        <v>2.4743485457887664E-2</v>
      </c>
      <c r="R266" s="4">
        <f t="shared" si="101"/>
        <v>0.27217581570671168</v>
      </c>
      <c r="S266" s="4">
        <f t="shared" si="91"/>
        <v>0.68153734582527203</v>
      </c>
      <c r="T266" s="4">
        <f t="shared" si="92"/>
        <v>0.20324673330720086</v>
      </c>
      <c r="U266" s="4">
        <f t="shared" si="93"/>
        <v>1.4517623807657203</v>
      </c>
      <c r="V266" s="4">
        <v>0.20324673330720086</v>
      </c>
      <c r="W266" s="4">
        <f t="shared" si="94"/>
        <v>1.4517623807657203</v>
      </c>
      <c r="X266" s="3">
        <f t="shared" si="102"/>
        <v>2040</v>
      </c>
      <c r="Y266" s="1">
        <f t="shared" si="95"/>
        <v>3.0821393784682193E-2</v>
      </c>
      <c r="Z266" s="1">
        <f t="shared" si="96"/>
        <v>2.8584034017337581E-2</v>
      </c>
      <c r="AA266" s="4">
        <f t="shared" si="97"/>
        <v>4.7722518577304772E-2</v>
      </c>
      <c r="AB266" s="4">
        <f t="shared" si="98"/>
        <v>0.62138288151081333</v>
      </c>
      <c r="AC266" s="5">
        <f t="shared" si="103"/>
        <v>4.7917909731855404E-2</v>
      </c>
      <c r="AD266" s="4"/>
      <c r="AE266" s="4"/>
      <c r="AF266" s="4"/>
      <c r="AG266" s="4"/>
      <c r="AI266" s="6">
        <v>44154</v>
      </c>
      <c r="AJ266" s="1">
        <v>46756160</v>
      </c>
      <c r="AK266" s="1">
        <v>11726284</v>
      </c>
      <c r="AL266" s="1">
        <v>179111809</v>
      </c>
      <c r="AM266" s="1">
        <v>3.9872955490000002</v>
      </c>
      <c r="AN266" s="1">
        <v>6.5469072000000003E-2</v>
      </c>
      <c r="AO266" s="1">
        <v>15.27438778</v>
      </c>
    </row>
    <row r="267" spans="1:41" ht="16.2" x14ac:dyDescent="0.3">
      <c r="A267" s="4" t="s">
        <v>0</v>
      </c>
      <c r="B267" s="7">
        <v>44155</v>
      </c>
      <c r="C267" s="1">
        <v>12034160</v>
      </c>
      <c r="D267" s="1">
        <f t="shared" si="99"/>
        <v>198299</v>
      </c>
      <c r="E267" s="1">
        <v>256057</v>
      </c>
      <c r="F267" s="1">
        <v>4457930</v>
      </c>
      <c r="G267" s="4">
        <f t="shared" si="84"/>
        <v>7320173</v>
      </c>
      <c r="H267" s="4">
        <f t="shared" si="100"/>
        <v>149130</v>
      </c>
      <c r="I267" s="1">
        <v>3891</v>
      </c>
      <c r="J267" s="4">
        <f t="shared" si="83"/>
        <v>2.6091329712331524E-2</v>
      </c>
      <c r="K267" s="4">
        <f t="shared" si="85"/>
        <v>1.7581823182074752</v>
      </c>
      <c r="L267" s="4">
        <f t="shared" si="86"/>
        <v>1.8545501176199997</v>
      </c>
      <c r="M267" s="4">
        <f t="shared" si="87"/>
        <v>2.1277513345343588E-2</v>
      </c>
      <c r="N267" s="4">
        <f t="shared" si="88"/>
        <v>5.4318563033797083E-2</v>
      </c>
      <c r="O267" s="1">
        <v>332865687</v>
      </c>
      <c r="P267" s="4">
        <f t="shared" si="89"/>
        <v>2.1991371552814935E-2</v>
      </c>
      <c r="Q267" s="4">
        <f t="shared" si="90"/>
        <v>2.4263587905180677E-2</v>
      </c>
      <c r="R267" s="4">
        <f t="shared" si="101"/>
        <v>0.2751918851281297</v>
      </c>
      <c r="S267" s="4">
        <f t="shared" si="91"/>
        <v>0.67855315541387462</v>
      </c>
      <c r="T267" s="4">
        <f t="shared" si="92"/>
        <v>0.31085669141992833</v>
      </c>
      <c r="U267" s="4">
        <f t="shared" si="93"/>
        <v>2.2204049387137736</v>
      </c>
      <c r="V267" s="4">
        <v>0.31085669141992833</v>
      </c>
      <c r="W267" s="4">
        <f t="shared" si="94"/>
        <v>2.2204049387137736</v>
      </c>
      <c r="X267" s="3">
        <f t="shared" si="102"/>
        <v>1948</v>
      </c>
      <c r="Y267" s="1">
        <f t="shared" si="95"/>
        <v>4.7139928602816079E-2</v>
      </c>
      <c r="Z267" s="1">
        <f t="shared" si="96"/>
        <v>4.4940240357552085E-2</v>
      </c>
      <c r="AA267" s="4">
        <f t="shared" si="97"/>
        <v>4.563692663933136E-2</v>
      </c>
      <c r="AB267" s="4">
        <f t="shared" si="98"/>
        <v>0.59335973195248248</v>
      </c>
      <c r="AC267" s="5">
        <f t="shared" si="103"/>
        <v>4.6996738079697044E-2</v>
      </c>
      <c r="AD267" s="4"/>
      <c r="AE267" s="4"/>
      <c r="AF267" s="4"/>
      <c r="AG267" s="4"/>
      <c r="AI267" s="6">
        <v>44155</v>
      </c>
      <c r="AJ267" s="1">
        <v>47204327</v>
      </c>
      <c r="AK267" s="1">
        <v>11923448</v>
      </c>
      <c r="AL267" s="1">
        <v>181116695</v>
      </c>
      <c r="AM267" s="1">
        <v>3.9589493739999999</v>
      </c>
      <c r="AN267" s="1">
        <v>6.5832958999999996E-2</v>
      </c>
      <c r="AO267" s="1">
        <v>15.18995973</v>
      </c>
    </row>
    <row r="268" spans="1:41" ht="16.2" x14ac:dyDescent="0.3">
      <c r="A268" s="4" t="s">
        <v>0</v>
      </c>
      <c r="B268" s="7">
        <v>44156</v>
      </c>
      <c r="C268" s="1">
        <v>12213433</v>
      </c>
      <c r="D268" s="1">
        <f t="shared" si="99"/>
        <v>179273</v>
      </c>
      <c r="E268" s="1">
        <v>257672</v>
      </c>
      <c r="F268" s="1">
        <v>4529700</v>
      </c>
      <c r="G268" s="4">
        <f t="shared" si="84"/>
        <v>7426061</v>
      </c>
      <c r="H268" s="4">
        <f t="shared" si="100"/>
        <v>105888</v>
      </c>
      <c r="I268" s="1">
        <v>3340</v>
      </c>
      <c r="J268" s="4">
        <f t="shared" si="83"/>
        <v>3.1542762163795708E-2</v>
      </c>
      <c r="K268" s="4">
        <f t="shared" si="85"/>
        <v>1.754411633873314</v>
      </c>
      <c r="L268" s="4">
        <f t="shared" si="86"/>
        <v>1.8496797090309864</v>
      </c>
      <c r="M268" s="4">
        <f t="shared" si="87"/>
        <v>2.1097426088144095E-2</v>
      </c>
      <c r="N268" s="4">
        <f t="shared" si="88"/>
        <v>5.3823266710838431E-2</v>
      </c>
      <c r="O268" s="1">
        <v>332865687</v>
      </c>
      <c r="P268" s="4">
        <f t="shared" si="89"/>
        <v>2.230948184214614E-2</v>
      </c>
      <c r="Q268" s="4">
        <f t="shared" si="90"/>
        <v>2.5505386930606447E-2</v>
      </c>
      <c r="R268" s="4">
        <f t="shared" si="101"/>
        <v>0.27827067714552378</v>
      </c>
      <c r="S268" s="4">
        <f t="shared" si="91"/>
        <v>0.67391445408172368</v>
      </c>
      <c r="T268" s="4">
        <f t="shared" si="92"/>
        <v>0.14927195795400358</v>
      </c>
      <c r="U268" s="4">
        <f t="shared" si="93"/>
        <v>1.0662282711000255</v>
      </c>
      <c r="V268" s="4">
        <v>0.14927195795400358</v>
      </c>
      <c r="W268" s="4">
        <f t="shared" si="94"/>
        <v>1.0662282711000255</v>
      </c>
      <c r="X268" s="3">
        <f t="shared" si="102"/>
        <v>1615</v>
      </c>
      <c r="Y268" s="1">
        <f t="shared" si="95"/>
        <v>2.2636377580332143E-2</v>
      </c>
      <c r="Z268" s="1">
        <f t="shared" si="96"/>
        <v>2.0380122610562261E-2</v>
      </c>
      <c r="AA268" s="4">
        <f t="shared" si="97"/>
        <v>4.3679723791237642E-2</v>
      </c>
      <c r="AB268" s="4">
        <f t="shared" si="98"/>
        <v>0.49192811452939383</v>
      </c>
      <c r="AC268" s="5">
        <f t="shared" si="103"/>
        <v>4.7623035558890914E-2</v>
      </c>
      <c r="AD268" s="4"/>
      <c r="AE268" s="4"/>
      <c r="AF268" s="4"/>
      <c r="AG268" s="4"/>
      <c r="AI268" s="6">
        <v>44156</v>
      </c>
      <c r="AJ268" s="1">
        <v>47580860</v>
      </c>
      <c r="AK268" s="1">
        <v>12109833</v>
      </c>
      <c r="AL268" s="1">
        <v>183257160</v>
      </c>
      <c r="AM268" s="1">
        <v>3.92910951</v>
      </c>
      <c r="AN268" s="1">
        <v>6.6081090999999995E-2</v>
      </c>
      <c r="AO268" s="1">
        <v>15.132922150000001</v>
      </c>
    </row>
    <row r="269" spans="1:41" ht="16.2" x14ac:dyDescent="0.3">
      <c r="A269" s="4" t="s">
        <v>0</v>
      </c>
      <c r="B269" s="7">
        <v>44157</v>
      </c>
      <c r="C269" s="1">
        <v>12360211</v>
      </c>
      <c r="D269" s="1">
        <f t="shared" si="99"/>
        <v>146778</v>
      </c>
      <c r="E269" s="1">
        <v>258704</v>
      </c>
      <c r="F269" s="1">
        <v>4526513</v>
      </c>
      <c r="G269" s="4">
        <f t="shared" si="84"/>
        <v>7574994</v>
      </c>
      <c r="H269" s="4">
        <f t="shared" si="100"/>
        <v>148933</v>
      </c>
      <c r="I269" s="1">
        <v>2291</v>
      </c>
      <c r="J269" s="4">
        <f t="shared" ref="J269:J332" si="104">I269/H269</f>
        <v>1.5382756004377808E-2</v>
      </c>
      <c r="K269" s="4">
        <f t="shared" si="85"/>
        <v>1.7890001709926548</v>
      </c>
      <c r="L269" s="4">
        <f t="shared" si="86"/>
        <v>1.8866888689515893</v>
      </c>
      <c r="M269" s="4">
        <f t="shared" si="87"/>
        <v>2.0930387029800705E-2</v>
      </c>
      <c r="N269" s="4">
        <f t="shared" si="88"/>
        <v>5.406316996700463E-2</v>
      </c>
      <c r="O269" s="1">
        <v>332865687</v>
      </c>
      <c r="P269" s="4">
        <f t="shared" si="89"/>
        <v>2.2756908554530584E-2</v>
      </c>
      <c r="Q269" s="4">
        <f t="shared" si="90"/>
        <v>2.4178889220950465E-2</v>
      </c>
      <c r="R269" s="4">
        <f t="shared" si="101"/>
        <v>0.28139400460342423</v>
      </c>
      <c r="S269" s="4">
        <f t="shared" si="91"/>
        <v>0.6716701976210947</v>
      </c>
      <c r="T269" s="4">
        <f t="shared" si="92"/>
        <v>0.29633676694689504</v>
      </c>
      <c r="U269" s="4">
        <f t="shared" si="93"/>
        <v>2.1166911924778216</v>
      </c>
      <c r="V269" s="4">
        <v>0.29633676694689504</v>
      </c>
      <c r="W269" s="4">
        <f t="shared" si="94"/>
        <v>2.1166911924778216</v>
      </c>
      <c r="X269" s="3">
        <f t="shared" si="102"/>
        <v>1032</v>
      </c>
      <c r="Y269" s="1">
        <f t="shared" si="95"/>
        <v>4.4938051590452069E-2</v>
      </c>
      <c r="Z269" s="1">
        <f t="shared" si="96"/>
        <v>4.273328028721661E-2</v>
      </c>
      <c r="AA269" s="4">
        <f t="shared" si="97"/>
        <v>4.1864329821577603E-2</v>
      </c>
      <c r="AB269" s="4">
        <f t="shared" si="98"/>
        <v>0.31434663417605846</v>
      </c>
      <c r="AC269" s="5">
        <f t="shared" si="103"/>
        <v>4.5766464609601695E-2</v>
      </c>
      <c r="AD269" s="4"/>
      <c r="AE269" s="4"/>
      <c r="AF269" s="4"/>
      <c r="AG269" s="4"/>
      <c r="AI269" s="6">
        <v>44157</v>
      </c>
      <c r="AJ269" s="1">
        <v>47954715</v>
      </c>
      <c r="AK269" s="1">
        <v>12264021</v>
      </c>
      <c r="AL269" s="1">
        <v>185075953</v>
      </c>
      <c r="AM269" s="1">
        <v>3.9101951150000001</v>
      </c>
      <c r="AN269" s="1">
        <v>6.6264799999999999E-2</v>
      </c>
      <c r="AO269" s="1">
        <v>15.090968370000001</v>
      </c>
    </row>
    <row r="270" spans="1:41" ht="16.2" x14ac:dyDescent="0.3">
      <c r="A270" s="4" t="s">
        <v>0</v>
      </c>
      <c r="B270" s="7">
        <v>44158</v>
      </c>
      <c r="C270" s="1">
        <v>12534661</v>
      </c>
      <c r="D270" s="1">
        <f t="shared" si="99"/>
        <v>174450</v>
      </c>
      <c r="E270" s="1">
        <v>259801</v>
      </c>
      <c r="F270" s="1">
        <v>4633600</v>
      </c>
      <c r="G270" s="4">
        <f t="shared" si="84"/>
        <v>7641260</v>
      </c>
      <c r="H270" s="4">
        <f t="shared" si="100"/>
        <v>66266</v>
      </c>
      <c r="I270" s="1">
        <v>2985</v>
      </c>
      <c r="J270" s="4">
        <f t="shared" si="104"/>
        <v>4.5045724806084569E-2</v>
      </c>
      <c r="K270" s="4">
        <f t="shared" si="85"/>
        <v>1.7624224715357788</v>
      </c>
      <c r="L270" s="4">
        <f t="shared" si="86"/>
        <v>1.8568426377511833</v>
      </c>
      <c r="M270" s="4">
        <f t="shared" si="87"/>
        <v>2.0726607604306172E-2</v>
      </c>
      <c r="N270" s="4">
        <f t="shared" si="88"/>
        <v>5.3092113235763835E-2</v>
      </c>
      <c r="O270" s="1">
        <v>332865687</v>
      </c>
      <c r="P270" s="4">
        <f t="shared" si="89"/>
        <v>2.2955985847829367E-2</v>
      </c>
      <c r="Q270" s="4">
        <f t="shared" si="90"/>
        <v>2.5323392889783119E-2</v>
      </c>
      <c r="R270" s="4">
        <f t="shared" si="101"/>
        <v>0.28457997180105854</v>
      </c>
      <c r="S270" s="4">
        <f t="shared" si="91"/>
        <v>0.66714064946132901</v>
      </c>
      <c r="T270" s="4">
        <f t="shared" si="92"/>
        <v>0.15703065527383614</v>
      </c>
      <c r="U270" s="4">
        <f t="shared" si="93"/>
        <v>1.1216475376702579</v>
      </c>
      <c r="V270" s="4">
        <v>0.15703065527383614</v>
      </c>
      <c r="W270" s="4">
        <f t="shared" si="94"/>
        <v>1.1216475376702579</v>
      </c>
      <c r="X270" s="3">
        <f t="shared" si="102"/>
        <v>1097</v>
      </c>
      <c r="Y270" s="1">
        <f t="shared" si="95"/>
        <v>2.3812946873523557E-2</v>
      </c>
      <c r="Z270" s="1">
        <f t="shared" si="96"/>
        <v>2.1559408027266101E-2</v>
      </c>
      <c r="AA270" s="4">
        <f t="shared" si="97"/>
        <v>3.9649638575994441E-2</v>
      </c>
      <c r="AB270" s="4">
        <f t="shared" si="98"/>
        <v>0.33414559853792264</v>
      </c>
      <c r="AC270" s="5">
        <f t="shared" si="103"/>
        <v>4.917434735442517E-2</v>
      </c>
      <c r="AD270" s="4"/>
      <c r="AE270" s="4"/>
      <c r="AF270" s="4"/>
      <c r="AG270" s="4"/>
      <c r="AI270" s="6">
        <v>44158</v>
      </c>
      <c r="AJ270" s="1">
        <v>48285922</v>
      </c>
      <c r="AK270" s="1">
        <v>12418717</v>
      </c>
      <c r="AL270" s="1">
        <v>186746964</v>
      </c>
      <c r="AM270" s="1">
        <v>3.8881570459999999</v>
      </c>
      <c r="AN270" s="1">
        <v>6.6500235000000005E-2</v>
      </c>
      <c r="AO270" s="1">
        <v>15.037540829999999</v>
      </c>
    </row>
    <row r="271" spans="1:41" ht="16.2" x14ac:dyDescent="0.3">
      <c r="A271" s="4" t="s">
        <v>0</v>
      </c>
      <c r="B271" s="7">
        <v>44159</v>
      </c>
      <c r="C271" s="1">
        <v>12710178</v>
      </c>
      <c r="D271" s="1">
        <f t="shared" si="99"/>
        <v>175517</v>
      </c>
      <c r="E271" s="1">
        <v>261930</v>
      </c>
      <c r="F271" s="1">
        <v>4696664</v>
      </c>
      <c r="G271" s="4">
        <f t="shared" si="84"/>
        <v>7751584</v>
      </c>
      <c r="H271" s="4">
        <f t="shared" si="100"/>
        <v>110324</v>
      </c>
      <c r="I271" s="1">
        <v>4591</v>
      </c>
      <c r="J271" s="4">
        <f t="shared" si="104"/>
        <v>4.1613792103259488E-2</v>
      </c>
      <c r="K271" s="4">
        <f t="shared" si="85"/>
        <v>1.7631568713637478</v>
      </c>
      <c r="L271" s="4">
        <f t="shared" si="86"/>
        <v>1.8571378834561432</v>
      </c>
      <c r="M271" s="4">
        <f t="shared" si="87"/>
        <v>2.0607893925639751E-2</v>
      </c>
      <c r="N271" s="4">
        <f t="shared" si="88"/>
        <v>5.2823441483614106E-2</v>
      </c>
      <c r="O271" s="1">
        <v>332865687</v>
      </c>
      <c r="P271" s="4">
        <f t="shared" si="89"/>
        <v>2.3287422833702894E-2</v>
      </c>
      <c r="Q271" s="4">
        <f t="shared" si="90"/>
        <v>2.4183022162071896E-2</v>
      </c>
      <c r="R271" s="4">
        <f t="shared" si="101"/>
        <v>0.28779380981975466</v>
      </c>
      <c r="S271" s="4">
        <f t="shared" si="91"/>
        <v>0.66473574518447054</v>
      </c>
      <c r="T271" s="4">
        <f t="shared" si="92"/>
        <v>0.27387724442091005</v>
      </c>
      <c r="U271" s="4">
        <f t="shared" si="93"/>
        <v>1.9562660315779288</v>
      </c>
      <c r="V271" s="4">
        <v>0.27387724442091005</v>
      </c>
      <c r="W271" s="4">
        <f t="shared" si="94"/>
        <v>1.9562660315779288</v>
      </c>
      <c r="X271" s="3">
        <f t="shared" si="102"/>
        <v>2129</v>
      </c>
      <c r="Y271" s="1">
        <f t="shared" si="95"/>
        <v>4.1532172555028488E-2</v>
      </c>
      <c r="Z271" s="1">
        <f t="shared" si="96"/>
        <v>3.9319538741542148E-2</v>
      </c>
      <c r="AA271" s="4">
        <f t="shared" si="97"/>
        <v>3.8359448733543688E-2</v>
      </c>
      <c r="AB271" s="4">
        <f t="shared" si="98"/>
        <v>0.64849223271398115</v>
      </c>
      <c r="AC271" s="5">
        <f t="shared" si="103"/>
        <v>4.8780063683173759E-2</v>
      </c>
      <c r="AD271" s="4"/>
      <c r="AE271" s="4"/>
      <c r="AF271" s="4"/>
      <c r="AG271" s="4"/>
      <c r="AI271" s="6">
        <v>44159</v>
      </c>
      <c r="AJ271" s="1">
        <v>48646508</v>
      </c>
      <c r="AK271" s="1">
        <v>12585220</v>
      </c>
      <c r="AL271" s="1">
        <v>188620801</v>
      </c>
      <c r="AM271" s="1">
        <v>3.865368106</v>
      </c>
      <c r="AN271" s="1">
        <v>6.6722333999999994E-2</v>
      </c>
      <c r="AO271" s="1">
        <v>14.987485400000001</v>
      </c>
    </row>
    <row r="272" spans="1:41" ht="16.2" x14ac:dyDescent="0.3">
      <c r="A272" s="4" t="s">
        <v>0</v>
      </c>
      <c r="B272" s="7">
        <v>44160</v>
      </c>
      <c r="C272" s="1">
        <v>12893465</v>
      </c>
      <c r="D272" s="1">
        <f t="shared" si="99"/>
        <v>183287</v>
      </c>
      <c r="E272" s="1">
        <v>264189</v>
      </c>
      <c r="F272" s="1">
        <v>4835956</v>
      </c>
      <c r="G272" s="4">
        <f t="shared" si="84"/>
        <v>7793320</v>
      </c>
      <c r="H272" s="4">
        <f t="shared" si="100"/>
        <v>41736</v>
      </c>
      <c r="I272" s="1">
        <v>4568</v>
      </c>
      <c r="J272" s="4">
        <f t="shared" si="104"/>
        <v>0.10944987540732222</v>
      </c>
      <c r="K272" s="4">
        <f t="shared" si="85"/>
        <v>1.7219396765816115</v>
      </c>
      <c r="L272" s="4">
        <f t="shared" si="86"/>
        <v>1.8118198185649717</v>
      </c>
      <c r="M272" s="4">
        <f t="shared" si="87"/>
        <v>2.0490147528224568E-2</v>
      </c>
      <c r="N272" s="4">
        <f t="shared" si="88"/>
        <v>5.1800291952483701E-2</v>
      </c>
      <c r="O272" s="1">
        <v>332865687</v>
      </c>
      <c r="P272" s="4">
        <f t="shared" si="89"/>
        <v>2.3412806739674552E-2</v>
      </c>
      <c r="Q272" s="4">
        <f t="shared" si="90"/>
        <v>2.5037013974777336E-2</v>
      </c>
      <c r="R272" s="4">
        <f t="shared" si="101"/>
        <v>0.29105404901647308</v>
      </c>
      <c r="S272" s="4">
        <f t="shared" si="91"/>
        <v>0.66049613026907505</v>
      </c>
      <c r="T272" s="4">
        <f t="shared" si="92"/>
        <v>0.31728183009289146</v>
      </c>
      <c r="U272" s="4">
        <f t="shared" si="93"/>
        <v>2.2662987863777961</v>
      </c>
      <c r="V272" s="4">
        <v>0.31728183009289146</v>
      </c>
      <c r="W272" s="4">
        <f t="shared" si="94"/>
        <v>2.2662987863777961</v>
      </c>
      <c r="X272" s="3">
        <f t="shared" si="102"/>
        <v>2259</v>
      </c>
      <c r="Y272" s="1">
        <f t="shared" si="95"/>
        <v>4.8114270113443304E-2</v>
      </c>
      <c r="Z272" s="1">
        <f t="shared" si="96"/>
        <v>4.5916831146569852E-2</v>
      </c>
      <c r="AA272" s="4">
        <f t="shared" si="97"/>
        <v>3.7079771381811448E-2</v>
      </c>
      <c r="AB272" s="4">
        <f t="shared" si="98"/>
        <v>0.6880901614377094</v>
      </c>
      <c r="AC272" s="5">
        <f t="shared" si="103"/>
        <v>5.6573532344848021E-2</v>
      </c>
      <c r="AD272" s="4"/>
      <c r="AE272" s="4"/>
      <c r="AF272" s="4"/>
      <c r="AG272" s="4"/>
      <c r="AI272" s="6">
        <v>44160</v>
      </c>
      <c r="AJ272" s="1">
        <v>49040673</v>
      </c>
      <c r="AK272" s="1">
        <v>12773716</v>
      </c>
      <c r="AL272" s="1">
        <v>190501860</v>
      </c>
      <c r="AM272" s="1">
        <v>3.8391861070000002</v>
      </c>
      <c r="AN272" s="1">
        <v>6.7052973000000002E-2</v>
      </c>
      <c r="AO272" s="1">
        <v>14.91358192</v>
      </c>
    </row>
    <row r="273" spans="1:41" ht="16.2" x14ac:dyDescent="0.3">
      <c r="A273" s="4" t="s">
        <v>0</v>
      </c>
      <c r="B273" s="7">
        <v>44161</v>
      </c>
      <c r="C273" s="1">
        <v>13005788</v>
      </c>
      <c r="D273" s="1">
        <f t="shared" si="99"/>
        <v>112323</v>
      </c>
      <c r="E273" s="1">
        <v>265575</v>
      </c>
      <c r="F273" s="1">
        <v>4871203</v>
      </c>
      <c r="G273" s="4">
        <f t="shared" si="84"/>
        <v>7869010</v>
      </c>
      <c r="H273" s="4">
        <f t="shared" si="100"/>
        <v>75690</v>
      </c>
      <c r="I273" s="1">
        <v>2247</v>
      </c>
      <c r="J273" s="4">
        <f t="shared" si="104"/>
        <v>2.9686880697582244E-2</v>
      </c>
      <c r="K273" s="4">
        <f t="shared" si="85"/>
        <v>1.7255893504175837</v>
      </c>
      <c r="L273" s="4">
        <f t="shared" si="86"/>
        <v>1.8154966206855923</v>
      </c>
      <c r="M273" s="4">
        <f t="shared" si="87"/>
        <v>2.0419754650775484E-2</v>
      </c>
      <c r="N273" s="4">
        <f t="shared" si="88"/>
        <v>5.1700696428773056E-2</v>
      </c>
      <c r="O273" s="1">
        <v>332865687</v>
      </c>
      <c r="P273" s="4">
        <f t="shared" si="89"/>
        <v>2.3640195752588942E-2</v>
      </c>
      <c r="Q273" s="4">
        <f t="shared" si="90"/>
        <v>2.6438299893442773E-2</v>
      </c>
      <c r="R273" s="4">
        <f t="shared" si="101"/>
        <v>0.29433184196002754</v>
      </c>
      <c r="S273" s="4">
        <f t="shared" si="91"/>
        <v>0.65558966239394079</v>
      </c>
      <c r="T273" s="4">
        <f t="shared" si="92"/>
        <v>0.19232334715037125</v>
      </c>
      <c r="U273" s="4">
        <f t="shared" si="93"/>
        <v>1.373738193931223</v>
      </c>
      <c r="V273" s="4">
        <v>0.19232334715037125</v>
      </c>
      <c r="W273" s="4">
        <f t="shared" si="94"/>
        <v>1.373738193931223</v>
      </c>
      <c r="X273" s="3">
        <f t="shared" si="102"/>
        <v>1386</v>
      </c>
      <c r="Y273" s="1">
        <f t="shared" si="95"/>
        <v>2.9164914584630698E-2</v>
      </c>
      <c r="Z273" s="1">
        <f t="shared" si="96"/>
        <v>2.6923730816329119E-2</v>
      </c>
      <c r="AA273" s="4">
        <f t="shared" si="97"/>
        <v>3.6314735907501124E-2</v>
      </c>
      <c r="AB273" s="4">
        <f t="shared" si="98"/>
        <v>0.42217484008528783</v>
      </c>
      <c r="AC273" s="5">
        <f t="shared" si="103"/>
        <v>4.7409819327318616E-2</v>
      </c>
      <c r="AD273" s="4"/>
      <c r="AE273" s="4"/>
      <c r="AF273" s="4"/>
      <c r="AG273" s="4"/>
      <c r="AI273" s="6">
        <v>44161</v>
      </c>
      <c r="AJ273" s="1">
        <v>49220614</v>
      </c>
      <c r="AK273" s="1">
        <v>12903480</v>
      </c>
      <c r="AL273" s="1">
        <v>191969471</v>
      </c>
      <c r="AM273" s="1">
        <v>3.8145224390000001</v>
      </c>
      <c r="AN273" s="1">
        <v>6.7216313E-2</v>
      </c>
      <c r="AO273" s="1">
        <v>14.87734092</v>
      </c>
    </row>
    <row r="274" spans="1:41" ht="16.2" x14ac:dyDescent="0.3">
      <c r="A274" s="4" t="s">
        <v>0</v>
      </c>
      <c r="B274" s="7">
        <v>44162</v>
      </c>
      <c r="C274" s="1">
        <v>13213975</v>
      </c>
      <c r="D274" s="1">
        <f t="shared" si="99"/>
        <v>208187</v>
      </c>
      <c r="E274" s="1">
        <v>267124</v>
      </c>
      <c r="F274" s="1">
        <v>4947446</v>
      </c>
      <c r="G274" s="4">
        <f t="shared" si="84"/>
        <v>7999405</v>
      </c>
      <c r="H274" s="4">
        <f t="shared" si="100"/>
        <v>130395</v>
      </c>
      <c r="I274" s="1">
        <v>3499</v>
      </c>
      <c r="J274" s="4">
        <f t="shared" si="104"/>
        <v>2.6833850991218988E-2</v>
      </c>
      <c r="K274" s="4">
        <f t="shared" si="85"/>
        <v>1.725974249473631</v>
      </c>
      <c r="L274" s="4">
        <f t="shared" si="86"/>
        <v>1.8150742691612298</v>
      </c>
      <c r="M274" s="4">
        <f t="shared" si="87"/>
        <v>2.0215264521084686E-2</v>
      </c>
      <c r="N274" s="4">
        <f t="shared" si="88"/>
        <v>5.122646737890181E-2</v>
      </c>
      <c r="O274" s="1">
        <v>332865687</v>
      </c>
      <c r="P274" s="4">
        <f t="shared" si="89"/>
        <v>2.4031930332308479E-2</v>
      </c>
      <c r="Q274" s="4">
        <f t="shared" si="90"/>
        <v>2.5717616675993232E-2</v>
      </c>
      <c r="R274" s="4">
        <f t="shared" si="101"/>
        <v>0.29764146936538999</v>
      </c>
      <c r="S274" s="4">
        <f t="shared" si="91"/>
        <v>0.65260898362630826</v>
      </c>
      <c r="T274" s="4">
        <f t="shared" si="92"/>
        <v>0.27017302608963267</v>
      </c>
      <c r="U274" s="4">
        <f t="shared" si="93"/>
        <v>1.9298073292116618</v>
      </c>
      <c r="V274" s="4">
        <v>0.27017302608963267</v>
      </c>
      <c r="W274" s="4">
        <f t="shared" si="94"/>
        <v>1.9298073292116618</v>
      </c>
      <c r="X274" s="3">
        <f t="shared" si="102"/>
        <v>1549</v>
      </c>
      <c r="Y274" s="1">
        <f t="shared" si="95"/>
        <v>4.0970445584095211E-2</v>
      </c>
      <c r="Z274" s="1">
        <f t="shared" si="96"/>
        <v>3.8756515017547108E-2</v>
      </c>
      <c r="AA274" s="4">
        <f t="shared" si="97"/>
        <v>3.4092320671344094E-2</v>
      </c>
      <c r="AB274" s="4">
        <f t="shared" si="98"/>
        <v>0.4718245507158087</v>
      </c>
      <c r="AC274" s="5">
        <f t="shared" si="103"/>
        <v>4.7082043952851559E-2</v>
      </c>
      <c r="AD274" s="4"/>
      <c r="AE274" s="4"/>
      <c r="AF274" s="4"/>
      <c r="AG274" s="4"/>
      <c r="AI274" s="6">
        <v>44162</v>
      </c>
      <c r="AJ274" s="1">
        <v>49605194</v>
      </c>
      <c r="AK274" s="1">
        <v>13102354</v>
      </c>
      <c r="AL274" s="1">
        <v>193939999</v>
      </c>
      <c r="AM274" s="1">
        <v>3.7859757109999999</v>
      </c>
      <c r="AN274" s="1">
        <v>6.7558802000000001E-2</v>
      </c>
      <c r="AO274" s="1">
        <v>14.80192025</v>
      </c>
    </row>
    <row r="275" spans="1:41" ht="16.2" x14ac:dyDescent="0.3">
      <c r="A275" s="4" t="s">
        <v>0</v>
      </c>
      <c r="B275" s="7">
        <v>44163</v>
      </c>
      <c r="C275" s="1">
        <v>13369505</v>
      </c>
      <c r="D275" s="1">
        <f t="shared" si="99"/>
        <v>155530</v>
      </c>
      <c r="E275" s="1">
        <v>268482</v>
      </c>
      <c r="F275" s="1">
        <v>5023063</v>
      </c>
      <c r="G275" s="4">
        <f t="shared" si="84"/>
        <v>8077960</v>
      </c>
      <c r="H275" s="4">
        <f t="shared" si="100"/>
        <v>78555</v>
      </c>
      <c r="I275" s="1">
        <v>3404</v>
      </c>
      <c r="J275" s="4">
        <f t="shared" si="104"/>
        <v>4.3332696836611291E-2</v>
      </c>
      <c r="K275" s="4">
        <f t="shared" si="85"/>
        <v>1.7161692094422212</v>
      </c>
      <c r="L275" s="4">
        <f t="shared" si="86"/>
        <v>1.8038874154940978</v>
      </c>
      <c r="M275" s="4">
        <f t="shared" si="87"/>
        <v>2.0081670936956904E-2</v>
      </c>
      <c r="N275" s="4">
        <f t="shared" si="88"/>
        <v>5.0737922478217609E-2</v>
      </c>
      <c r="O275" s="1">
        <v>332865687</v>
      </c>
      <c r="P275" s="4">
        <f t="shared" si="89"/>
        <v>2.4267926420424343E-2</v>
      </c>
      <c r="Q275" s="4">
        <f t="shared" si="90"/>
        <v>2.635439646776894E-2</v>
      </c>
      <c r="R275" s="4">
        <f t="shared" si="101"/>
        <v>0.30100593961191319</v>
      </c>
      <c r="S275" s="4">
        <f t="shared" si="91"/>
        <v>0.64837173749989363</v>
      </c>
      <c r="T275" s="4">
        <f t="shared" si="92"/>
        <v>0.22673755286811509</v>
      </c>
      <c r="U275" s="4">
        <f t="shared" si="93"/>
        <v>1.6195539490579647</v>
      </c>
      <c r="V275" s="4">
        <v>0.22673755286811509</v>
      </c>
      <c r="W275" s="4">
        <f t="shared" si="94"/>
        <v>1.6195539490579647</v>
      </c>
      <c r="X275" s="3">
        <f t="shared" si="102"/>
        <v>1358</v>
      </c>
      <c r="Y275" s="1">
        <f t="shared" si="95"/>
        <v>3.4383664076709571E-2</v>
      </c>
      <c r="Z275" s="1">
        <f t="shared" si="96"/>
        <v>3.215452785059944E-2</v>
      </c>
      <c r="AA275" s="4">
        <f t="shared" si="97"/>
        <v>3.2640414815216262E-2</v>
      </c>
      <c r="AB275" s="4">
        <f t="shared" si="98"/>
        <v>0.4136460554371002</v>
      </c>
      <c r="AC275" s="5">
        <f t="shared" si="103"/>
        <v>4.897754310001648E-2</v>
      </c>
      <c r="AD275" s="4"/>
      <c r="AE275" s="4"/>
      <c r="AF275" s="4"/>
      <c r="AG275" s="4"/>
      <c r="AI275" s="6">
        <v>44163</v>
      </c>
      <c r="AJ275" s="1">
        <v>49929607</v>
      </c>
      <c r="AK275" s="1">
        <v>13253823</v>
      </c>
      <c r="AL275" s="1">
        <v>195615223</v>
      </c>
      <c r="AM275" s="1">
        <v>3.7671852870000002</v>
      </c>
      <c r="AN275" s="1">
        <v>6.7754558000000006E-2</v>
      </c>
      <c r="AO275" s="1">
        <v>14.75915462</v>
      </c>
    </row>
    <row r="276" spans="1:41" ht="16.2" x14ac:dyDescent="0.3">
      <c r="A276" s="4" t="s">
        <v>0</v>
      </c>
      <c r="B276" s="7">
        <v>44164</v>
      </c>
      <c r="C276" s="1">
        <v>13509740</v>
      </c>
      <c r="D276" s="1">
        <f t="shared" si="99"/>
        <v>140235</v>
      </c>
      <c r="E276" s="1">
        <v>269518</v>
      </c>
      <c r="F276" s="1">
        <v>5065030</v>
      </c>
      <c r="G276" s="4">
        <f t="shared" si="84"/>
        <v>8175192</v>
      </c>
      <c r="H276" s="4">
        <f t="shared" si="100"/>
        <v>97232</v>
      </c>
      <c r="I276" s="1">
        <v>2429</v>
      </c>
      <c r="J276" s="4">
        <f t="shared" si="104"/>
        <v>2.4981487576106631E-2</v>
      </c>
      <c r="K276" s="4">
        <f t="shared" si="85"/>
        <v>1.7215523519588127</v>
      </c>
      <c r="L276" s="4">
        <f t="shared" si="86"/>
        <v>1.809186509559789</v>
      </c>
      <c r="M276" s="4">
        <f t="shared" si="87"/>
        <v>1.9949902810860905E-2</v>
      </c>
      <c r="N276" s="4">
        <f t="shared" si="88"/>
        <v>5.0523118359793555E-2</v>
      </c>
      <c r="O276" s="1">
        <v>332865687</v>
      </c>
      <c r="P276" s="4">
        <f t="shared" si="89"/>
        <v>2.4560032227052588E-2</v>
      </c>
      <c r="Q276" s="4">
        <f t="shared" si="90"/>
        <v>2.6232414191218738E-2</v>
      </c>
      <c r="R276" s="4">
        <f t="shared" si="101"/>
        <v>0.30440344931077262</v>
      </c>
      <c r="S276" s="4">
        <f t="shared" si="91"/>
        <v>0.64480410427095602</v>
      </c>
      <c r="T276" s="4">
        <f t="shared" si="92"/>
        <v>0.28391843362677138</v>
      </c>
      <c r="U276" s="4">
        <f t="shared" si="93"/>
        <v>2.0279888116197955</v>
      </c>
      <c r="V276" s="4">
        <v>0.28391843362677138</v>
      </c>
      <c r="W276" s="4">
        <f t="shared" si="94"/>
        <v>2.0279888116197955</v>
      </c>
      <c r="X276" s="3">
        <f t="shared" si="102"/>
        <v>1036</v>
      </c>
      <c r="Y276" s="1">
        <f t="shared" si="95"/>
        <v>4.3054870812188561E-2</v>
      </c>
      <c r="Z276" s="1">
        <f t="shared" si="96"/>
        <v>4.0845752164840356E-2</v>
      </c>
      <c r="AA276" s="4">
        <f t="shared" si="97"/>
        <v>3.1208348184330912E-2</v>
      </c>
      <c r="AB276" s="4">
        <f t="shared" si="98"/>
        <v>0.31556503198294245</v>
      </c>
      <c r="AC276" s="5">
        <f t="shared" si="103"/>
        <v>4.6869231898815332E-2</v>
      </c>
      <c r="AD276" s="4"/>
      <c r="AE276" s="4"/>
      <c r="AF276" s="4"/>
      <c r="AG276" s="4"/>
      <c r="AI276" s="6">
        <v>44164</v>
      </c>
      <c r="AJ276" s="1">
        <v>50156395</v>
      </c>
      <c r="AK276" s="1">
        <v>13391077</v>
      </c>
      <c r="AL276" s="1">
        <v>196952358</v>
      </c>
      <c r="AM276" s="1">
        <v>3.74550867</v>
      </c>
      <c r="AN276" s="1">
        <v>6.7991452999999993E-2</v>
      </c>
      <c r="AO276" s="1">
        <v>14.707730979999999</v>
      </c>
    </row>
    <row r="277" spans="1:41" ht="16.2" x14ac:dyDescent="0.3">
      <c r="A277" s="4" t="s">
        <v>0</v>
      </c>
      <c r="B277" s="7">
        <v>44165</v>
      </c>
      <c r="C277" s="11">
        <v>13670310</v>
      </c>
      <c r="D277" s="1">
        <f t="shared" si="99"/>
        <v>160570</v>
      </c>
      <c r="E277" s="11">
        <v>270864</v>
      </c>
      <c r="F277" s="11">
        <v>5146319</v>
      </c>
      <c r="G277" s="4">
        <f t="shared" si="84"/>
        <v>8253127</v>
      </c>
      <c r="H277" s="4">
        <f t="shared" si="100"/>
        <v>77935</v>
      </c>
      <c r="I277" s="1">
        <v>3394</v>
      </c>
      <c r="J277" s="4">
        <f t="shared" si="104"/>
        <v>4.3549111439019697E-2</v>
      </c>
      <c r="K277" s="4">
        <f t="shared" si="85"/>
        <v>1.7100242714253664</v>
      </c>
      <c r="L277" s="4">
        <f t="shared" si="86"/>
        <v>1.7961371149460859</v>
      </c>
      <c r="M277" s="4">
        <f t="shared" si="87"/>
        <v>1.9814034941416838E-2</v>
      </c>
      <c r="N277" s="4">
        <f t="shared" si="88"/>
        <v>5.00008952992727E-2</v>
      </c>
      <c r="O277" s="1">
        <v>332865687</v>
      </c>
      <c r="P277" s="4">
        <f t="shared" si="89"/>
        <v>2.479416570203585E-2</v>
      </c>
      <c r="Q277" s="4">
        <f t="shared" si="90"/>
        <v>2.7056124806966276E-2</v>
      </c>
      <c r="R277" s="4">
        <f t="shared" si="101"/>
        <v>0.30784185382255996</v>
      </c>
      <c r="S277" s="4">
        <f t="shared" si="91"/>
        <v>0.64030785566843784</v>
      </c>
      <c r="T277" s="4">
        <f t="shared" si="92"/>
        <v>0.25688817272879005</v>
      </c>
      <c r="U277" s="4">
        <f t="shared" si="93"/>
        <v>1.8349155194913573</v>
      </c>
      <c r="V277" s="4">
        <v>0.25688817272879005</v>
      </c>
      <c r="W277" s="4">
        <f t="shared" si="94"/>
        <v>1.8349155194913573</v>
      </c>
      <c r="X277" s="3">
        <f t="shared" si="102"/>
        <v>1346</v>
      </c>
      <c r="Y277" s="1">
        <f t="shared" si="95"/>
        <v>3.8955861191304959E-2</v>
      </c>
      <c r="Z277" s="1">
        <f t="shared" si="96"/>
        <v>3.6737279933914693E-2</v>
      </c>
      <c r="AA277" s="4">
        <f t="shared" si="97"/>
        <v>2.9731725211802788E-2</v>
      </c>
      <c r="AB277" s="4">
        <f t="shared" si="98"/>
        <v>0.40999086201644835</v>
      </c>
      <c r="AC277" s="5">
        <f t="shared" si="103"/>
        <v>4.9002406275182986E-2</v>
      </c>
      <c r="AD277" s="4"/>
      <c r="AE277" s="4"/>
      <c r="AF277" s="4"/>
      <c r="AG277" s="4"/>
      <c r="AI277" s="6">
        <v>44165</v>
      </c>
      <c r="AJ277" s="1">
        <v>50500626</v>
      </c>
      <c r="AK277" s="1">
        <v>13541108</v>
      </c>
      <c r="AL277" s="1">
        <v>198472598</v>
      </c>
      <c r="AM277" s="1">
        <v>3.729430856</v>
      </c>
      <c r="AN277" s="1">
        <v>6.8226587000000005E-2</v>
      </c>
      <c r="AO277" s="1">
        <v>14.657042690000001</v>
      </c>
    </row>
    <row r="278" spans="1:41" ht="16.2" x14ac:dyDescent="0.3">
      <c r="A278" s="4" t="s">
        <v>0</v>
      </c>
      <c r="B278" s="7">
        <v>44166</v>
      </c>
      <c r="C278" s="1">
        <v>13858527</v>
      </c>
      <c r="D278" s="1">
        <f t="shared" si="99"/>
        <v>188217</v>
      </c>
      <c r="E278" s="1">
        <v>273409</v>
      </c>
      <c r="F278" s="1">
        <v>5226581</v>
      </c>
      <c r="G278" s="4">
        <f t="shared" si="84"/>
        <v>8358537</v>
      </c>
      <c r="H278" s="4">
        <f t="shared" si="100"/>
        <v>105410</v>
      </c>
      <c r="I278" s="1">
        <v>5222</v>
      </c>
      <c r="J278" s="4">
        <f t="shared" si="104"/>
        <v>4.9539891850868038E-2</v>
      </c>
      <c r="K278" s="4">
        <f t="shared" si="85"/>
        <v>1.7049113994785214</v>
      </c>
      <c r="L278" s="4">
        <f t="shared" si="86"/>
        <v>1.7902531137296784</v>
      </c>
      <c r="M278" s="4">
        <f t="shared" si="87"/>
        <v>1.9728575771436604E-2</v>
      </c>
      <c r="N278" s="4">
        <f t="shared" si="88"/>
        <v>4.9710817656032101E-2</v>
      </c>
      <c r="O278" s="1">
        <v>332865687</v>
      </c>
      <c r="P278" s="4">
        <f t="shared" si="89"/>
        <v>2.5110839976726109E-2</v>
      </c>
      <c r="Q278" s="4">
        <f t="shared" si="90"/>
        <v>2.7346598037475509E-2</v>
      </c>
      <c r="R278" s="4">
        <f t="shared" si="101"/>
        <v>0.31131303702084501</v>
      </c>
      <c r="S278" s="4">
        <f t="shared" si="91"/>
        <v>0.63622952496495333</v>
      </c>
      <c r="T278" s="4">
        <f t="shared" si="92"/>
        <v>0.30567811404739209</v>
      </c>
      <c r="U278" s="4">
        <f t="shared" si="93"/>
        <v>2.1834151003385149</v>
      </c>
      <c r="V278" s="4">
        <v>0.30567811404739209</v>
      </c>
      <c r="W278" s="4">
        <f t="shared" si="94"/>
        <v>2.1834151003385149</v>
      </c>
      <c r="X278" s="3">
        <f t="shared" si="102"/>
        <v>2545</v>
      </c>
      <c r="Y278" s="1">
        <f t="shared" si="95"/>
        <v>4.6354622143783657E-2</v>
      </c>
      <c r="Z278" s="1">
        <f t="shared" si="96"/>
        <v>4.4153121009682453E-2</v>
      </c>
      <c r="AA278" s="4">
        <f t="shared" si="97"/>
        <v>2.8802948054095539E-2</v>
      </c>
      <c r="AB278" s="4">
        <f t="shared" si="98"/>
        <v>0.77520560462991162</v>
      </c>
      <c r="AC278" s="5">
        <f t="shared" si="103"/>
        <v>4.9690667700734895E-2</v>
      </c>
      <c r="AD278" s="4"/>
      <c r="AE278" s="4"/>
      <c r="AF278" s="4"/>
      <c r="AG278" s="4"/>
      <c r="AI278" s="6">
        <v>44166</v>
      </c>
      <c r="AJ278" s="1">
        <v>50764325</v>
      </c>
      <c r="AK278" s="1">
        <v>13722291</v>
      </c>
      <c r="AL278" s="1">
        <v>199966644</v>
      </c>
      <c r="AM278" s="1">
        <v>3.6994059520000002</v>
      </c>
      <c r="AN278" s="1">
        <v>6.8622900000000001E-2</v>
      </c>
      <c r="AO278" s="1">
        <v>14.572394940000001</v>
      </c>
    </row>
    <row r="279" spans="1:41" ht="16.2" x14ac:dyDescent="0.3">
      <c r="A279" s="4" t="s">
        <v>0</v>
      </c>
      <c r="B279" s="7">
        <v>44167</v>
      </c>
      <c r="C279" s="1">
        <v>14061082</v>
      </c>
      <c r="D279" s="1">
        <f t="shared" si="99"/>
        <v>202555</v>
      </c>
      <c r="E279" s="1">
        <v>276228</v>
      </c>
      <c r="F279" s="1">
        <v>5322128</v>
      </c>
      <c r="G279" s="4">
        <f t="shared" si="84"/>
        <v>8462726</v>
      </c>
      <c r="H279" s="4">
        <f t="shared" si="100"/>
        <v>104189</v>
      </c>
      <c r="I279" s="1">
        <v>5028</v>
      </c>
      <c r="J279" s="4">
        <f t="shared" si="104"/>
        <v>4.82584533875937E-2</v>
      </c>
      <c r="K279" s="4">
        <f t="shared" si="85"/>
        <v>1.6949455553959325</v>
      </c>
      <c r="L279" s="4">
        <f t="shared" si="86"/>
        <v>1.7791284623183055</v>
      </c>
      <c r="M279" s="4">
        <f t="shared" si="87"/>
        <v>1.9644860900462711E-2</v>
      </c>
      <c r="N279" s="4">
        <f t="shared" si="88"/>
        <v>4.9340913653936974E-2</v>
      </c>
      <c r="O279" s="1">
        <v>332865687</v>
      </c>
      <c r="P279" s="4">
        <f t="shared" si="89"/>
        <v>2.5423846105231025E-2</v>
      </c>
      <c r="Q279" s="4">
        <f t="shared" si="90"/>
        <v>2.8401666662969342E-2</v>
      </c>
      <c r="R279" s="4">
        <f t="shared" si="101"/>
        <v>0.31482855461758669</v>
      </c>
      <c r="S279" s="4">
        <f t="shared" si="91"/>
        <v>0.63134593261421279</v>
      </c>
      <c r="T279" s="4">
        <f t="shared" si="92"/>
        <v>0.3070720037029735</v>
      </c>
      <c r="U279" s="4">
        <f t="shared" si="93"/>
        <v>2.1933714550212389</v>
      </c>
      <c r="V279" s="4">
        <v>0.3070720037029735</v>
      </c>
      <c r="W279" s="4">
        <f t="shared" si="94"/>
        <v>2.1933714550212389</v>
      </c>
      <c r="X279" s="3">
        <f t="shared" si="102"/>
        <v>2819</v>
      </c>
      <c r="Y279" s="1">
        <f t="shared" si="95"/>
        <v>4.6565998834901909E-2</v>
      </c>
      <c r="Z279" s="1">
        <f t="shared" si="96"/>
        <v>4.4364985666281401E-2</v>
      </c>
      <c r="AA279" s="4">
        <f t="shared" si="97"/>
        <v>2.7893128078791029E-2</v>
      </c>
      <c r="AB279" s="4">
        <f t="shared" si="98"/>
        <v>0.85866585440146204</v>
      </c>
      <c r="AC279" s="5">
        <f t="shared" si="103"/>
        <v>4.954344737168629E-2</v>
      </c>
      <c r="AD279" s="4"/>
      <c r="AE279" s="4"/>
      <c r="AF279" s="4"/>
      <c r="AG279" s="4"/>
      <c r="AI279" s="6">
        <v>44167</v>
      </c>
      <c r="AJ279" s="1">
        <v>50105551</v>
      </c>
      <c r="AK279" s="1">
        <v>13925720</v>
      </c>
      <c r="AL279" s="1">
        <v>201554613</v>
      </c>
      <c r="AM279" s="1">
        <v>3.5980581969999998</v>
      </c>
      <c r="AN279" s="1">
        <v>6.9091547000000003E-2</v>
      </c>
      <c r="AO279" s="1">
        <v>14.473550599999999</v>
      </c>
    </row>
    <row r="280" spans="1:41" ht="16.2" x14ac:dyDescent="0.3">
      <c r="A280" s="4" t="s">
        <v>0</v>
      </c>
      <c r="B280" s="7">
        <v>44168</v>
      </c>
      <c r="C280" s="1">
        <v>14284692</v>
      </c>
      <c r="D280" s="1">
        <f t="shared" si="99"/>
        <v>223610</v>
      </c>
      <c r="E280" s="1">
        <v>279178</v>
      </c>
      <c r="F280" s="1">
        <v>5404018</v>
      </c>
      <c r="G280" s="4">
        <f t="shared" si="84"/>
        <v>8601496</v>
      </c>
      <c r="H280" s="4">
        <f t="shared" si="100"/>
        <v>138770</v>
      </c>
      <c r="I280" s="1">
        <v>5331</v>
      </c>
      <c r="J280" s="4">
        <f t="shared" si="104"/>
        <v>3.841608416804785E-2</v>
      </c>
      <c r="K280" s="4">
        <f t="shared" si="85"/>
        <v>1.6960374625801422</v>
      </c>
      <c r="L280" s="4">
        <f t="shared" si="86"/>
        <v>1.7799049125586035</v>
      </c>
      <c r="M280" s="4">
        <f t="shared" si="87"/>
        <v>1.9543858558518448E-2</v>
      </c>
      <c r="N280" s="4">
        <f t="shared" si="88"/>
        <v>4.9123415768169879E-2</v>
      </c>
      <c r="O280" s="1">
        <v>332865687</v>
      </c>
      <c r="P280" s="4">
        <f t="shared" si="89"/>
        <v>2.5840740983314389E-2</v>
      </c>
      <c r="Q280" s="4">
        <f t="shared" si="90"/>
        <v>2.9354320320796535E-2</v>
      </c>
      <c r="R280" s="4">
        <f t="shared" si="101"/>
        <v>0.31838789307231902</v>
      </c>
      <c r="S280" s="4">
        <f t="shared" si="91"/>
        <v>0.62641704562357003</v>
      </c>
      <c r="T280" s="4">
        <f t="shared" si="92"/>
        <v>0.20980359510704422</v>
      </c>
      <c r="U280" s="4">
        <f t="shared" si="93"/>
        <v>1.4985971079074585</v>
      </c>
      <c r="V280" s="4">
        <v>0.20980359510704422</v>
      </c>
      <c r="W280" s="4">
        <f t="shared" si="94"/>
        <v>1.4985971079074585</v>
      </c>
      <c r="X280" s="3">
        <f t="shared" si="102"/>
        <v>2950</v>
      </c>
      <c r="Y280" s="1">
        <f t="shared" si="95"/>
        <v>3.1815710476696409E-2</v>
      </c>
      <c r="Z280" s="1">
        <f t="shared" si="96"/>
        <v>2.9580646100674353E-2</v>
      </c>
      <c r="AA280" s="4">
        <f t="shared" si="97"/>
        <v>2.6795426473516064E-2</v>
      </c>
      <c r="AB280" s="4">
        <f t="shared" si="98"/>
        <v>0.89856838257691141</v>
      </c>
      <c r="AC280" s="5">
        <f t="shared" si="103"/>
        <v>4.841268933948481E-2</v>
      </c>
      <c r="AD280" s="4"/>
      <c r="AE280" s="4"/>
      <c r="AF280" s="4"/>
      <c r="AG280" s="4"/>
      <c r="AI280" s="6">
        <v>44168</v>
      </c>
      <c r="AJ280" s="1">
        <v>50411774</v>
      </c>
      <c r="AK280" s="1">
        <v>14141991</v>
      </c>
      <c r="AL280" s="1">
        <v>203458633</v>
      </c>
      <c r="AM280" s="1">
        <v>3.5646871789999999</v>
      </c>
      <c r="AN280" s="1">
        <v>6.9507943000000003E-2</v>
      </c>
      <c r="AO280" s="1">
        <v>14.38684503</v>
      </c>
    </row>
    <row r="281" spans="1:41" ht="16.2" x14ac:dyDescent="0.3">
      <c r="A281" s="4" t="s">
        <v>0</v>
      </c>
      <c r="B281" s="7">
        <v>44169</v>
      </c>
      <c r="C281" s="1">
        <v>14517477</v>
      </c>
      <c r="D281" s="1">
        <f t="shared" si="99"/>
        <v>232785</v>
      </c>
      <c r="E281" s="1">
        <v>281855</v>
      </c>
      <c r="F281" s="1">
        <v>5470389</v>
      </c>
      <c r="G281" s="4">
        <f t="shared" si="84"/>
        <v>8765233</v>
      </c>
      <c r="H281" s="4">
        <f t="shared" si="100"/>
        <v>163737</v>
      </c>
      <c r="I281" s="1">
        <v>4652</v>
      </c>
      <c r="J281" s="4">
        <f t="shared" si="104"/>
        <v>2.841141586812999E-2</v>
      </c>
      <c r="K281" s="4">
        <f t="shared" si="85"/>
        <v>1.70637289683761</v>
      </c>
      <c r="L281" s="4">
        <f t="shared" si="86"/>
        <v>1.7905642495199983</v>
      </c>
      <c r="M281" s="4">
        <f t="shared" si="87"/>
        <v>1.9414874912493402E-2</v>
      </c>
      <c r="N281" s="4">
        <f t="shared" si="88"/>
        <v>4.8999138423196233E-2</v>
      </c>
      <c r="O281" s="1">
        <v>332865687</v>
      </c>
      <c r="P281" s="4">
        <f t="shared" si="89"/>
        <v>2.6332642090561891E-2</v>
      </c>
      <c r="Q281" s="4">
        <f t="shared" si="90"/>
        <v>2.8640823184981155E-2</v>
      </c>
      <c r="R281" s="4">
        <f t="shared" si="101"/>
        <v>0.32200559680998303</v>
      </c>
      <c r="S281" s="4">
        <f t="shared" si="91"/>
        <v>0.62302093791447399</v>
      </c>
      <c r="T281" s="4">
        <f t="shared" si="92"/>
        <v>0.29507761458024673</v>
      </c>
      <c r="U281" s="4">
        <f t="shared" si="93"/>
        <v>2.1076972470017621</v>
      </c>
      <c r="V281" s="4">
        <v>0.29507761458024673</v>
      </c>
      <c r="W281" s="4">
        <f t="shared" si="94"/>
        <v>2.1076972470017621</v>
      </c>
      <c r="X281" s="3">
        <f t="shared" si="102"/>
        <v>2677</v>
      </c>
      <c r="Y281" s="1">
        <f t="shared" si="95"/>
        <v>4.4747107163961714E-2</v>
      </c>
      <c r="Z281" s="1">
        <f t="shared" si="96"/>
        <v>4.2541895063359397E-2</v>
      </c>
      <c r="AA281" s="4">
        <f t="shared" si="97"/>
        <v>2.5393621796808263E-2</v>
      </c>
      <c r="AB281" s="4">
        <f t="shared" si="98"/>
        <v>0.81541273225708188</v>
      </c>
      <c r="AC281" s="5">
        <f t="shared" si="103"/>
        <v>4.7263285289779217E-2</v>
      </c>
      <c r="AD281" s="4"/>
      <c r="AE281" s="4"/>
      <c r="AF281" s="4"/>
      <c r="AG281" s="4"/>
      <c r="AI281" s="6">
        <v>44169</v>
      </c>
      <c r="AJ281" s="1">
        <v>50722169</v>
      </c>
      <c r="AK281" s="1">
        <v>14372304</v>
      </c>
      <c r="AL281" s="1">
        <v>205377372</v>
      </c>
      <c r="AM281" s="1">
        <v>3.5291605989999999</v>
      </c>
      <c r="AN281" s="1">
        <v>6.9979977999999998E-2</v>
      </c>
      <c r="AO281" s="1">
        <v>14.28980155</v>
      </c>
    </row>
    <row r="282" spans="1:41" ht="16.2" x14ac:dyDescent="0.3">
      <c r="A282" s="4" t="s">
        <v>0</v>
      </c>
      <c r="B282" s="7">
        <v>44170</v>
      </c>
      <c r="C282" s="1">
        <v>14733023</v>
      </c>
      <c r="D282" s="1">
        <f t="shared" si="99"/>
        <v>215546</v>
      </c>
      <c r="E282" s="1">
        <v>284200</v>
      </c>
      <c r="F282" s="1">
        <v>5576026</v>
      </c>
      <c r="G282" s="4">
        <f t="shared" si="84"/>
        <v>8872797</v>
      </c>
      <c r="H282" s="4">
        <f t="shared" si="100"/>
        <v>107564</v>
      </c>
      <c r="I282" s="1">
        <v>3457</v>
      </c>
      <c r="J282" s="4">
        <f t="shared" si="104"/>
        <v>3.2139005615261611E-2</v>
      </c>
      <c r="K282" s="4">
        <f t="shared" si="85"/>
        <v>1.6941791608919328</v>
      </c>
      <c r="L282" s="4">
        <f t="shared" si="86"/>
        <v>1.7768770519981185</v>
      </c>
      <c r="M282" s="4">
        <f t="shared" si="87"/>
        <v>1.9289999072152401E-2</v>
      </c>
      <c r="N282" s="4">
        <f t="shared" si="88"/>
        <v>4.8496423175488454E-2</v>
      </c>
      <c r="O282" s="1">
        <v>332865687</v>
      </c>
      <c r="P282" s="4">
        <f t="shared" si="89"/>
        <v>2.6655787443780589E-2</v>
      </c>
      <c r="Q282" s="4">
        <f t="shared" si="90"/>
        <v>2.9472088542427635E-2</v>
      </c>
      <c r="R282" s="4">
        <f t="shared" si="101"/>
        <v>0.32569216670266171</v>
      </c>
      <c r="S282" s="4">
        <f t="shared" si="91"/>
        <v>0.61817995731112996</v>
      </c>
      <c r="T282" s="4">
        <f t="shared" si="92"/>
        <v>0.23772281730566383</v>
      </c>
      <c r="U282" s="4">
        <f t="shared" si="93"/>
        <v>1.6980201236118844</v>
      </c>
      <c r="V282" s="4">
        <v>0.23772281730566383</v>
      </c>
      <c r="W282" s="4">
        <f t="shared" si="94"/>
        <v>1.6980201236118844</v>
      </c>
      <c r="X282" s="3">
        <f t="shared" si="102"/>
        <v>2345</v>
      </c>
      <c r="Y282" s="1">
        <f t="shared" si="95"/>
        <v>3.6049526821705327E-2</v>
      </c>
      <c r="Z282" s="1">
        <f t="shared" si="96"/>
        <v>3.3824236258571734E-2</v>
      </c>
      <c r="AA282" s="4">
        <f t="shared" si="97"/>
        <v>2.4036461083861423E-2</v>
      </c>
      <c r="AB282" s="4">
        <f t="shared" si="98"/>
        <v>0.7142857142857143</v>
      </c>
      <c r="AC282" s="5">
        <f t="shared" si="103"/>
        <v>4.7691536044582282E-2</v>
      </c>
      <c r="AD282" s="4"/>
      <c r="AE282" s="4"/>
      <c r="AF282" s="4"/>
      <c r="AG282" s="4"/>
      <c r="AI282" s="6">
        <v>44170</v>
      </c>
      <c r="AJ282" s="1">
        <v>51078947</v>
      </c>
      <c r="AK282" s="1">
        <v>14591374</v>
      </c>
      <c r="AL282" s="1">
        <v>207679458</v>
      </c>
      <c r="AM282" s="1">
        <v>3.5006262600000002</v>
      </c>
      <c r="AN282" s="1">
        <v>7.0259110999999999E-2</v>
      </c>
      <c r="AO282" s="1">
        <v>14.2330296</v>
      </c>
    </row>
    <row r="283" spans="1:41" ht="16.2" x14ac:dyDescent="0.3">
      <c r="A283" s="4" t="s">
        <v>0</v>
      </c>
      <c r="B283" s="7">
        <v>44171</v>
      </c>
      <c r="C283" s="1">
        <v>14914034</v>
      </c>
      <c r="D283" s="1">
        <f t="shared" si="99"/>
        <v>181011</v>
      </c>
      <c r="E283" s="1">
        <v>285550</v>
      </c>
      <c r="F283" s="1">
        <v>5624444</v>
      </c>
      <c r="G283" s="4">
        <f t="shared" si="84"/>
        <v>9004040</v>
      </c>
      <c r="H283" s="4">
        <f t="shared" si="100"/>
        <v>131243</v>
      </c>
      <c r="I283" s="1">
        <v>2311</v>
      </c>
      <c r="J283" s="4">
        <f t="shared" si="104"/>
        <v>1.7608558170721485E-2</v>
      </c>
      <c r="K283" s="4">
        <f t="shared" si="85"/>
        <v>1.7034064122409891</v>
      </c>
      <c r="L283" s="4">
        <f t="shared" si="86"/>
        <v>1.7862685615190093</v>
      </c>
      <c r="M283" s="4">
        <f t="shared" si="87"/>
        <v>1.9146395938214971E-2</v>
      </c>
      <c r="N283" s="4">
        <f t="shared" si="88"/>
        <v>4.8316461911805664E-2</v>
      </c>
      <c r="O283" s="1">
        <v>332865687</v>
      </c>
      <c r="P283" s="4">
        <f t="shared" si="89"/>
        <v>2.7050069597591174E-2</v>
      </c>
      <c r="Q283" s="4">
        <f t="shared" si="90"/>
        <v>2.9263210213158964E-2</v>
      </c>
      <c r="R283" s="4">
        <f t="shared" si="101"/>
        <v>0.32942397694479097</v>
      </c>
      <c r="S283" s="4">
        <f t="shared" si="91"/>
        <v>0.61426274324445895</v>
      </c>
      <c r="T283" s="4">
        <f t="shared" si="92"/>
        <v>0.32509489230271005</v>
      </c>
      <c r="U283" s="4">
        <f t="shared" si="93"/>
        <v>2.3221063735907856</v>
      </c>
      <c r="V283" s="4">
        <v>0.32509489230271005</v>
      </c>
      <c r="W283" s="4">
        <f t="shared" si="94"/>
        <v>2.3221063735907856</v>
      </c>
      <c r="X283" s="3">
        <f t="shared" si="102"/>
        <v>1350</v>
      </c>
      <c r="Y283" s="1">
        <f t="shared" si="95"/>
        <v>4.9299083581854933E-2</v>
      </c>
      <c r="Z283" s="1">
        <f t="shared" si="96"/>
        <v>4.7104379770265582E-2</v>
      </c>
      <c r="AA283" s="4">
        <f t="shared" si="97"/>
        <v>2.2475770632420022E-2</v>
      </c>
      <c r="AB283" s="4">
        <f t="shared" si="98"/>
        <v>0.41120925982333234</v>
      </c>
      <c r="AC283" s="5">
        <f t="shared" si="103"/>
        <v>4.6022179836448338E-2</v>
      </c>
      <c r="AD283" s="4"/>
      <c r="AE283" s="4"/>
      <c r="AF283" s="4"/>
      <c r="AG283" s="4"/>
      <c r="AI283" s="6">
        <v>44171</v>
      </c>
      <c r="AJ283" s="1">
        <v>51378638</v>
      </c>
      <c r="AK283" s="1">
        <v>14773954</v>
      </c>
      <c r="AL283" s="1">
        <v>209355237</v>
      </c>
      <c r="AM283" s="1">
        <v>3.4776497879999999</v>
      </c>
      <c r="AN283" s="1">
        <v>7.0568829E-2</v>
      </c>
      <c r="AO283" s="1">
        <v>14.1705624</v>
      </c>
    </row>
    <row r="284" spans="1:41" ht="16.2" x14ac:dyDescent="0.3">
      <c r="A284" s="4" t="s">
        <v>0</v>
      </c>
      <c r="B284" s="7">
        <v>44172</v>
      </c>
      <c r="C284" s="1">
        <v>15108895</v>
      </c>
      <c r="D284" s="1">
        <f t="shared" si="99"/>
        <v>194861</v>
      </c>
      <c r="E284" s="1">
        <v>287163</v>
      </c>
      <c r="F284" s="1">
        <v>5714557</v>
      </c>
      <c r="G284" s="4">
        <f t="shared" si="84"/>
        <v>9107175</v>
      </c>
      <c r="H284" s="4">
        <f t="shared" si="100"/>
        <v>103135</v>
      </c>
      <c r="I284" s="1">
        <v>3614</v>
      </c>
      <c r="J284" s="4">
        <f t="shared" si="104"/>
        <v>3.5041450526009599E-2</v>
      </c>
      <c r="K284" s="4">
        <f t="shared" si="85"/>
        <v>1.6951558322045468</v>
      </c>
      <c r="L284" s="4">
        <f t="shared" si="86"/>
        <v>1.7767916546679712</v>
      </c>
      <c r="M284" s="4">
        <f t="shared" si="87"/>
        <v>1.9006221169714926E-2</v>
      </c>
      <c r="N284" s="4">
        <f t="shared" si="88"/>
        <v>4.7846783921942374E-2</v>
      </c>
      <c r="O284" s="1">
        <v>332865687</v>
      </c>
      <c r="P284" s="4">
        <f t="shared" si="89"/>
        <v>2.7359909283770665E-2</v>
      </c>
      <c r="Q284" s="4">
        <f t="shared" si="90"/>
        <v>3.056808873527073E-2</v>
      </c>
      <c r="R284" s="4">
        <f t="shared" si="101"/>
        <v>0.33321098668845373</v>
      </c>
      <c r="S284" s="4">
        <f t="shared" si="91"/>
        <v>0.60886101529250491</v>
      </c>
      <c r="T284" s="4">
        <f t="shared" si="92"/>
        <v>0.2411875577946655</v>
      </c>
      <c r="U284" s="4">
        <f t="shared" si="93"/>
        <v>1.7227682699618962</v>
      </c>
      <c r="V284" s="4">
        <v>0.2411875577946655</v>
      </c>
      <c r="W284" s="4">
        <f t="shared" si="94"/>
        <v>1.7227682699618962</v>
      </c>
      <c r="X284" s="3">
        <f t="shared" si="102"/>
        <v>1613</v>
      </c>
      <c r="Y284" s="1">
        <f t="shared" si="95"/>
        <v>3.6574938124684778E-2</v>
      </c>
      <c r="Z284" s="1">
        <f t="shared" si="96"/>
        <v>3.4350860479482978E-2</v>
      </c>
      <c r="AA284" s="4">
        <f t="shared" si="97"/>
        <v>2.0952339933293703E-2</v>
      </c>
      <c r="AB284" s="4">
        <f t="shared" si="98"/>
        <v>0.49131891562595187</v>
      </c>
      <c r="AC284" s="5">
        <f t="shared" si="103"/>
        <v>4.8024988572387572E-2</v>
      </c>
      <c r="AD284" s="4"/>
      <c r="AE284" s="4"/>
      <c r="AF284" s="4"/>
      <c r="AG284" s="4"/>
      <c r="AI284" s="6">
        <v>44172</v>
      </c>
      <c r="AJ284" s="1">
        <v>51647749</v>
      </c>
      <c r="AK284" s="1">
        <v>14955851</v>
      </c>
      <c r="AL284" s="1">
        <v>211008506</v>
      </c>
      <c r="AM284" s="1">
        <v>3.4533473890000002</v>
      </c>
      <c r="AN284" s="1">
        <v>7.0877952999999994E-2</v>
      </c>
      <c r="AO284" s="1">
        <v>14.108759579999999</v>
      </c>
    </row>
    <row r="285" spans="1:41" ht="16.2" x14ac:dyDescent="0.3">
      <c r="A285" s="4" t="s">
        <v>0</v>
      </c>
      <c r="B285" s="7">
        <v>44173</v>
      </c>
      <c r="C285" s="1">
        <v>15333385</v>
      </c>
      <c r="D285" s="1">
        <f t="shared" si="99"/>
        <v>224490</v>
      </c>
      <c r="E285" s="1">
        <v>289790</v>
      </c>
      <c r="F285" s="1">
        <v>5786915</v>
      </c>
      <c r="G285" s="4">
        <f t="shared" si="84"/>
        <v>9256680</v>
      </c>
      <c r="H285" s="4">
        <f t="shared" si="100"/>
        <v>149505</v>
      </c>
      <c r="I285" s="1">
        <v>4309</v>
      </c>
      <c r="J285" s="4">
        <f t="shared" si="104"/>
        <v>2.8821778535834921E-2</v>
      </c>
      <c r="K285" s="4">
        <f t="shared" si="85"/>
        <v>1.7007062183405086</v>
      </c>
      <c r="L285" s="4">
        <f t="shared" si="86"/>
        <v>1.7823514538556786</v>
      </c>
      <c r="M285" s="4">
        <f t="shared" si="87"/>
        <v>1.8899284143716472E-2</v>
      </c>
      <c r="N285" s="4">
        <f t="shared" si="88"/>
        <v>4.7688673384671462E-2</v>
      </c>
      <c r="O285" s="1">
        <v>332865687</v>
      </c>
      <c r="P285" s="4">
        <f t="shared" si="89"/>
        <v>2.7809054406980675E-2</v>
      </c>
      <c r="Q285" s="4">
        <f t="shared" si="90"/>
        <v>3.0306350818654019E-2</v>
      </c>
      <c r="R285" s="4">
        <f t="shared" si="101"/>
        <v>0.33704137398818163</v>
      </c>
      <c r="S285" s="4">
        <f t="shared" si="91"/>
        <v>0.60484322078618358</v>
      </c>
      <c r="T285" s="4">
        <f t="shared" si="92"/>
        <v>0.2947198271908914</v>
      </c>
      <c r="U285" s="4">
        <f t="shared" si="93"/>
        <v>2.1051416227920812</v>
      </c>
      <c r="V285" s="4">
        <v>0.2947198271908914</v>
      </c>
      <c r="W285" s="4">
        <f t="shared" si="94"/>
        <v>2.1051416227920812</v>
      </c>
      <c r="X285" s="3">
        <f t="shared" si="102"/>
        <v>2627</v>
      </c>
      <c r="Y285" s="1">
        <f t="shared" si="95"/>
        <v>4.4692850419761815E-2</v>
      </c>
      <c r="Z285" s="1">
        <f t="shared" si="96"/>
        <v>4.2487513066852237E-2</v>
      </c>
      <c r="AA285" s="4">
        <f t="shared" si="97"/>
        <v>1.9790139702663301E-2</v>
      </c>
      <c r="AB285" s="4">
        <f t="shared" si="98"/>
        <v>0.80018275967103258</v>
      </c>
      <c r="AC285" s="5">
        <f t="shared" si="103"/>
        <v>4.7310430532176893E-2</v>
      </c>
      <c r="AD285" s="4"/>
      <c r="AE285" s="4"/>
      <c r="AF285" s="4"/>
      <c r="AG285" s="4"/>
      <c r="AI285" s="6">
        <v>44173</v>
      </c>
      <c r="AJ285" s="1">
        <v>51940084</v>
      </c>
      <c r="AK285" s="1">
        <v>15173695</v>
      </c>
      <c r="AL285" s="1">
        <v>212699420</v>
      </c>
      <c r="AM285" s="1">
        <v>3.4230346659999999</v>
      </c>
      <c r="AN285" s="1">
        <v>7.1338676000000004E-2</v>
      </c>
      <c r="AO285" s="1">
        <v>14.017641709999999</v>
      </c>
    </row>
    <row r="286" spans="1:41" ht="16.2" x14ac:dyDescent="0.3">
      <c r="A286" s="4" t="s">
        <v>0</v>
      </c>
      <c r="B286" s="7">
        <v>44174</v>
      </c>
      <c r="C286" s="1">
        <v>15555920</v>
      </c>
      <c r="D286" s="1">
        <f t="shared" si="99"/>
        <v>222535</v>
      </c>
      <c r="E286" s="1">
        <v>292967</v>
      </c>
      <c r="F286" s="1">
        <v>5889896</v>
      </c>
      <c r="G286" s="4">
        <f t="shared" si="84"/>
        <v>9373057</v>
      </c>
      <c r="H286" s="4">
        <f t="shared" si="100"/>
        <v>116377</v>
      </c>
      <c r="I286" s="1">
        <v>5424</v>
      </c>
      <c r="J286" s="4">
        <f t="shared" si="104"/>
        <v>4.6607147460408845E-2</v>
      </c>
      <c r="K286" s="4">
        <f t="shared" si="85"/>
        <v>1.691814999491227</v>
      </c>
      <c r="L286" s="4">
        <f t="shared" si="86"/>
        <v>1.7724905325008837</v>
      </c>
      <c r="M286" s="4">
        <f t="shared" si="87"/>
        <v>1.8833151623304824E-2</v>
      </c>
      <c r="N286" s="4">
        <f t="shared" si="88"/>
        <v>4.7383712044080553E-2</v>
      </c>
      <c r="O286" s="1">
        <v>332865687</v>
      </c>
      <c r="P286" s="4">
        <f t="shared" si="89"/>
        <v>2.8158675904614943E-2</v>
      </c>
      <c r="Q286" s="4">
        <f t="shared" si="90"/>
        <v>3.1020683984511421E-2</v>
      </c>
      <c r="R286" s="4">
        <f t="shared" si="101"/>
        <v>0.34093464160515891</v>
      </c>
      <c r="S286" s="4">
        <f t="shared" si="91"/>
        <v>0.59988599850571478</v>
      </c>
      <c r="T286" s="4">
        <f t="shared" si="92"/>
        <v>0.22101141756009751</v>
      </c>
      <c r="U286" s="4">
        <f t="shared" si="93"/>
        <v>1.5786529825721249</v>
      </c>
      <c r="V286" s="4">
        <v>0.22101141756009751</v>
      </c>
      <c r="W286" s="4">
        <f t="shared" si="94"/>
        <v>1.5786529825721249</v>
      </c>
      <c r="X286" s="3">
        <f t="shared" si="102"/>
        <v>3177</v>
      </c>
      <c r="Y286" s="1">
        <f t="shared" si="95"/>
        <v>3.3515323078942942E-2</v>
      </c>
      <c r="Z286" s="1">
        <f t="shared" si="96"/>
        <v>3.1284182277824368E-2</v>
      </c>
      <c r="AA286" s="4">
        <f t="shared" si="97"/>
        <v>1.9071406132536734E-2</v>
      </c>
      <c r="AB286" s="4">
        <f t="shared" si="98"/>
        <v>0.96771245811757534</v>
      </c>
      <c r="AC286" s="5">
        <f t="shared" si="103"/>
        <v>4.93537341635008E-2</v>
      </c>
      <c r="AD286" s="4"/>
      <c r="AE286" s="4"/>
      <c r="AF286" s="4"/>
      <c r="AG286" s="4"/>
      <c r="AI286" s="6">
        <v>44174</v>
      </c>
      <c r="AJ286" s="1">
        <v>52318403</v>
      </c>
      <c r="AK286" s="1">
        <v>15390423</v>
      </c>
      <c r="AL286" s="1">
        <v>214531965</v>
      </c>
      <c r="AM286" s="1">
        <v>3.3994129339999999</v>
      </c>
      <c r="AN286" s="1">
        <v>7.1739532999999994E-2</v>
      </c>
      <c r="AO286" s="1">
        <v>13.9393157</v>
      </c>
    </row>
    <row r="287" spans="1:41" ht="16.2" x14ac:dyDescent="0.3">
      <c r="A287" s="4" t="s">
        <v>0</v>
      </c>
      <c r="B287" s="7">
        <v>44175</v>
      </c>
      <c r="C287" s="1">
        <v>15787436</v>
      </c>
      <c r="D287" s="1">
        <f t="shared" si="99"/>
        <v>231516</v>
      </c>
      <c r="E287" s="1">
        <v>295959</v>
      </c>
      <c r="F287" s="1">
        <v>5985047</v>
      </c>
      <c r="G287" s="4">
        <f t="shared" si="84"/>
        <v>9506430</v>
      </c>
      <c r="H287" s="4">
        <f t="shared" si="100"/>
        <v>133373</v>
      </c>
      <c r="I287" s="1">
        <v>4335</v>
      </c>
      <c r="J287" s="4">
        <f t="shared" si="104"/>
        <v>3.2502830407953633E-2</v>
      </c>
      <c r="K287" s="4">
        <f t="shared" si="85"/>
        <v>1.6882076595903608</v>
      </c>
      <c r="L287" s="4">
        <f t="shared" si="86"/>
        <v>1.7682523726023116</v>
      </c>
      <c r="M287" s="4">
        <f t="shared" si="87"/>
        <v>1.8746489296932067E-2</v>
      </c>
      <c r="N287" s="4">
        <f t="shared" si="88"/>
        <v>4.7119681146618866E-2</v>
      </c>
      <c r="O287" s="1">
        <v>332865687</v>
      </c>
      <c r="P287" s="4">
        <f t="shared" si="89"/>
        <v>2.855935703580045E-2</v>
      </c>
      <c r="Q287" s="4">
        <f t="shared" si="90"/>
        <v>3.0411112078024764E-2</v>
      </c>
      <c r="R287" s="4">
        <f t="shared" si="101"/>
        <v>0.34487685623180497</v>
      </c>
      <c r="S287" s="4">
        <f t="shared" si="91"/>
        <v>0.59615267465436983</v>
      </c>
      <c r="T287" s="4">
        <f t="shared" si="92"/>
        <v>0.28715110552529616</v>
      </c>
      <c r="U287" s="4">
        <f t="shared" si="93"/>
        <v>2.0510793251806865</v>
      </c>
      <c r="V287" s="4">
        <v>0.28715110552529616</v>
      </c>
      <c r="W287" s="4">
        <f t="shared" si="94"/>
        <v>2.0510793251806865</v>
      </c>
      <c r="X287" s="3">
        <f t="shared" si="102"/>
        <v>2992</v>
      </c>
      <c r="Y287" s="1">
        <f t="shared" si="95"/>
        <v>4.3545090024767551E-2</v>
      </c>
      <c r="Z287" s="1">
        <f t="shared" si="96"/>
        <v>4.1337103054012669E-2</v>
      </c>
      <c r="AA287" s="4">
        <f t="shared" si="97"/>
        <v>1.8129552974035394E-2</v>
      </c>
      <c r="AB287" s="4">
        <f t="shared" si="98"/>
        <v>0.91136155954919285</v>
      </c>
      <c r="AC287" s="5">
        <f t="shared" si="103"/>
        <v>4.7733334700726326E-2</v>
      </c>
      <c r="AD287" s="4"/>
      <c r="AE287" s="4"/>
      <c r="AF287" s="4"/>
      <c r="AG287" s="4"/>
      <c r="AI287" s="6">
        <v>44175</v>
      </c>
      <c r="AJ287" s="1">
        <v>52629992</v>
      </c>
      <c r="AK287" s="1">
        <v>15611269</v>
      </c>
      <c r="AL287" s="1">
        <v>216499543</v>
      </c>
      <c r="AM287" s="1">
        <v>3.3712821169999998</v>
      </c>
      <c r="AN287" s="1">
        <v>7.2107630000000006E-2</v>
      </c>
      <c r="AO287" s="1">
        <v>13.868157869999999</v>
      </c>
    </row>
    <row r="288" spans="1:41" ht="16.2" x14ac:dyDescent="0.3">
      <c r="A288" s="4" t="s">
        <v>0</v>
      </c>
      <c r="B288" s="7">
        <v>44176</v>
      </c>
      <c r="C288" s="1">
        <v>16027412</v>
      </c>
      <c r="D288" s="1">
        <f t="shared" si="99"/>
        <v>239976</v>
      </c>
      <c r="E288" s="1">
        <v>299374</v>
      </c>
      <c r="F288" s="1">
        <v>6135314</v>
      </c>
      <c r="G288" s="4">
        <f t="shared" si="84"/>
        <v>9592724</v>
      </c>
      <c r="H288" s="4">
        <f t="shared" si="100"/>
        <v>86294</v>
      </c>
      <c r="I288" s="1">
        <v>5444</v>
      </c>
      <c r="J288" s="4">
        <f t="shared" si="104"/>
        <v>6.3086657241523167E-2</v>
      </c>
      <c r="K288" s="4">
        <f t="shared" si="85"/>
        <v>1.6620453996176887</v>
      </c>
      <c r="L288" s="4">
        <f t="shared" si="86"/>
        <v>1.7397901890559146</v>
      </c>
      <c r="M288" s="4">
        <f t="shared" si="87"/>
        <v>1.8678873420112992E-2</v>
      </c>
      <c r="N288" s="4">
        <f t="shared" si="88"/>
        <v>4.6525021881402798E-2</v>
      </c>
      <c r="O288" s="1">
        <v>332865687</v>
      </c>
      <c r="P288" s="4">
        <f t="shared" si="89"/>
        <v>2.8818602741711854E-2</v>
      </c>
      <c r="Q288" s="4">
        <f t="shared" si="90"/>
        <v>3.1042515612954364E-2</v>
      </c>
      <c r="R288" s="4">
        <f t="shared" si="101"/>
        <v>0.34887516621681702</v>
      </c>
      <c r="S288" s="4">
        <f t="shared" si="91"/>
        <v>0.59126371542851675</v>
      </c>
      <c r="T288" s="4">
        <f t="shared" si="92"/>
        <v>0.31244610449420512</v>
      </c>
      <c r="U288" s="4">
        <f t="shared" si="93"/>
        <v>2.2317578892443222</v>
      </c>
      <c r="V288" s="4">
        <v>0.31244610449420512</v>
      </c>
      <c r="W288" s="4">
        <f t="shared" si="94"/>
        <v>2.2317578892443222</v>
      </c>
      <c r="X288" s="3">
        <f t="shared" si="102"/>
        <v>3415</v>
      </c>
      <c r="Y288" s="1">
        <f t="shared" si="95"/>
        <v>4.7380955484044043E-2</v>
      </c>
      <c r="Z288" s="1">
        <f t="shared" si="96"/>
        <v>4.5181823652059763E-2</v>
      </c>
      <c r="AA288" s="4">
        <f t="shared" si="97"/>
        <v>1.7394698166734671E-2</v>
      </c>
      <c r="AB288" s="4">
        <f t="shared" si="98"/>
        <v>1.0402071276271703</v>
      </c>
      <c r="AC288" s="5">
        <f t="shared" si="103"/>
        <v>5.12470118526503E-2</v>
      </c>
      <c r="AD288" s="4"/>
      <c r="AE288" s="4"/>
      <c r="AF288" s="4"/>
      <c r="AG288" s="4"/>
      <c r="AI288" s="6">
        <v>44176</v>
      </c>
      <c r="AJ288" s="1">
        <v>52980433</v>
      </c>
      <c r="AK288" s="1">
        <v>15848202</v>
      </c>
      <c r="AL288" s="1">
        <v>218469052</v>
      </c>
      <c r="AM288" s="1">
        <v>3.3429932930000001</v>
      </c>
      <c r="AN288" s="1">
        <v>7.2542092000000002E-2</v>
      </c>
      <c r="AO288" s="1">
        <v>13.785100160000001</v>
      </c>
    </row>
    <row r="289" spans="1:41" ht="16.2" x14ac:dyDescent="0.3">
      <c r="A289" s="4" t="s">
        <v>0</v>
      </c>
      <c r="B289" s="7">
        <v>44177</v>
      </c>
      <c r="C289" s="1">
        <v>16244797</v>
      </c>
      <c r="D289" s="1">
        <f t="shared" si="99"/>
        <v>217385</v>
      </c>
      <c r="E289" s="1">
        <v>301831</v>
      </c>
      <c r="F289" s="1">
        <v>6246605</v>
      </c>
      <c r="G289" s="4">
        <f t="shared" si="84"/>
        <v>9696361</v>
      </c>
      <c r="H289" s="4">
        <f t="shared" si="100"/>
        <v>103637</v>
      </c>
      <c r="I289" s="1">
        <v>3695</v>
      </c>
      <c r="J289" s="4">
        <f t="shared" si="104"/>
        <v>3.5653289848220228E-2</v>
      </c>
      <c r="K289" s="4">
        <f t="shared" si="85"/>
        <v>1.6498141376254725</v>
      </c>
      <c r="L289" s="4">
        <f t="shared" si="86"/>
        <v>1.7262381259590041</v>
      </c>
      <c r="M289" s="4">
        <f t="shared" si="87"/>
        <v>1.8580164467429171E-2</v>
      </c>
      <c r="N289" s="4">
        <f t="shared" si="88"/>
        <v>4.6092074504507641E-2</v>
      </c>
      <c r="O289" s="1">
        <v>332865687</v>
      </c>
      <c r="P289" s="4">
        <f t="shared" si="89"/>
        <v>2.9129950543685806E-2</v>
      </c>
      <c r="Q289" s="4">
        <f t="shared" si="90"/>
        <v>3.2020455746164085E-2</v>
      </c>
      <c r="R289" s="4">
        <f t="shared" si="101"/>
        <v>0.3529097706006567</v>
      </c>
      <c r="S289" s="4">
        <f t="shared" si="91"/>
        <v>0.58593982310949344</v>
      </c>
      <c r="T289" s="9">
        <f t="shared" si="92"/>
        <v>0.23091420934994997</v>
      </c>
      <c r="U289" s="4">
        <f t="shared" si="93"/>
        <v>1.6493872096424995</v>
      </c>
      <c r="V289" s="4">
        <v>0.23091420934994997</v>
      </c>
      <c r="W289" s="4">
        <f t="shared" si="94"/>
        <v>1.6493872096424995</v>
      </c>
      <c r="X289" s="3">
        <f t="shared" si="102"/>
        <v>2457</v>
      </c>
      <c r="Z289" s="1">
        <f t="shared" si="96"/>
        <v>3.2789359946319825E-2</v>
      </c>
      <c r="AA289" s="4">
        <f t="shared" si="97"/>
        <v>1.6321921301067219E-2</v>
      </c>
      <c r="AB289" s="4">
        <f t="shared" si="98"/>
        <v>0.74840085287846481</v>
      </c>
      <c r="AC289" s="5">
        <f t="shared" si="103"/>
        <v>4.8095280817331248E-2</v>
      </c>
      <c r="AD289" s="4"/>
      <c r="AE289" s="4"/>
      <c r="AF289" s="4"/>
      <c r="AG289" s="4"/>
      <c r="AI289" s="6">
        <v>44177</v>
      </c>
      <c r="AJ289" s="1">
        <v>53206636</v>
      </c>
      <c r="AK289" s="1">
        <v>16075106</v>
      </c>
      <c r="AL289" s="1">
        <v>220388948</v>
      </c>
      <c r="AM289" s="1">
        <v>3.3098777699999999</v>
      </c>
      <c r="AN289" s="1">
        <v>7.2939710000000005E-2</v>
      </c>
      <c r="AO289" s="1">
        <v>13.70995302</v>
      </c>
    </row>
    <row r="290" spans="1:41" ht="16.2" x14ac:dyDescent="0.3">
      <c r="A290" s="4" t="s">
        <v>0</v>
      </c>
      <c r="B290" s="7">
        <v>44178</v>
      </c>
      <c r="C290" s="1">
        <v>16432601</v>
      </c>
      <c r="D290" s="1">
        <f t="shared" si="99"/>
        <v>187804</v>
      </c>
      <c r="E290" s="1">
        <v>303457</v>
      </c>
      <c r="F290" s="1">
        <v>6298082</v>
      </c>
      <c r="G290" s="4">
        <f t="shared" si="84"/>
        <v>9831062</v>
      </c>
      <c r="H290" s="4">
        <f t="shared" si="100"/>
        <v>134701</v>
      </c>
      <c r="I290" s="1">
        <v>2314</v>
      </c>
      <c r="J290" s="4">
        <f t="shared" si="104"/>
        <v>1.7178788576179837E-2</v>
      </c>
      <c r="K290" s="4">
        <f t="shared" si="85"/>
        <v>1.6582326654048956</v>
      </c>
      <c r="L290" s="4">
        <f t="shared" si="86"/>
        <v>1.73485863173924</v>
      </c>
      <c r="M290" s="4">
        <f t="shared" si="87"/>
        <v>1.8466766155887313E-2</v>
      </c>
      <c r="N290" s="4">
        <f t="shared" si="88"/>
        <v>4.5967614521401752E-2</v>
      </c>
      <c r="O290" s="1">
        <v>332865687</v>
      </c>
      <c r="P290" s="4">
        <f t="shared" si="89"/>
        <v>2.9534621272032765E-2</v>
      </c>
      <c r="Q290" s="4">
        <f t="shared" si="90"/>
        <v>3.1478927586618015E-2</v>
      </c>
      <c r="R290" s="4">
        <f t="shared" si="101"/>
        <v>0.35698796367677271</v>
      </c>
      <c r="S290" s="4">
        <f t="shared" si="91"/>
        <v>0.5819984874645765</v>
      </c>
      <c r="T290" s="4">
        <f t="shared" si="92"/>
        <v>0.30349289071590074</v>
      </c>
      <c r="U290" s="4">
        <f t="shared" si="93"/>
        <v>2.1678063622564339</v>
      </c>
      <c r="V290" s="4">
        <v>0.30349289071590074</v>
      </c>
      <c r="W290" s="4">
        <f t="shared" si="94"/>
        <v>2.1678063622564339</v>
      </c>
      <c r="X290" s="3">
        <f t="shared" si="102"/>
        <v>1626</v>
      </c>
      <c r="Z290" s="1">
        <f t="shared" si="96"/>
        <v>4.382097736483611E-2</v>
      </c>
      <c r="AA290" s="4">
        <f t="shared" si="97"/>
        <v>1.5089499297588732E-2</v>
      </c>
      <c r="AB290" s="4">
        <f t="shared" si="98"/>
        <v>0.49527870849832473</v>
      </c>
      <c r="AC290" s="5">
        <f t="shared" si="103"/>
        <v>4.5972804994864579E-2</v>
      </c>
      <c r="AD290" s="4"/>
      <c r="AE290" s="4"/>
      <c r="AF290" s="4"/>
      <c r="AG290" s="4"/>
      <c r="AI290" s="6">
        <v>44178</v>
      </c>
      <c r="AJ290" s="1">
        <v>53506446</v>
      </c>
      <c r="AK290" s="1">
        <v>16262357</v>
      </c>
      <c r="AL290" s="1">
        <v>222216258</v>
      </c>
      <c r="AM290" s="1">
        <v>3.2902023979999999</v>
      </c>
      <c r="AN290" s="1">
        <v>7.3182571000000002E-2</v>
      </c>
      <c r="AO290" s="1">
        <v>13.66445577</v>
      </c>
    </row>
    <row r="291" spans="1:41" ht="16.2" x14ac:dyDescent="0.3">
      <c r="A291" s="4" t="s">
        <v>0</v>
      </c>
      <c r="B291" s="7">
        <v>44179</v>
      </c>
      <c r="C291" s="1">
        <v>16626313</v>
      </c>
      <c r="D291" s="4"/>
      <c r="E291" s="1">
        <v>305113</v>
      </c>
      <c r="F291" s="1">
        <v>6399531</v>
      </c>
      <c r="G291" s="4">
        <f t="shared" si="84"/>
        <v>9921669</v>
      </c>
      <c r="H291" s="4"/>
      <c r="I291" s="4"/>
      <c r="J291" s="4"/>
      <c r="K291" s="4">
        <f t="shared" si="85"/>
        <v>1.6466204892681899</v>
      </c>
      <c r="L291" s="4">
        <f t="shared" si="86"/>
        <v>1.7219201496557166</v>
      </c>
      <c r="M291" s="4">
        <f t="shared" si="87"/>
        <v>1.8351212322298995E-2</v>
      </c>
      <c r="N291" s="4">
        <f t="shared" si="88"/>
        <v>4.5507710774800272E-2</v>
      </c>
      <c r="O291" s="1">
        <v>332865687</v>
      </c>
      <c r="P291" s="4">
        <f t="shared" si="89"/>
        <v>2.9806824156074701E-2</v>
      </c>
      <c r="Q291" s="4">
        <f t="shared" si="90"/>
        <v>3.2288648861888508E-2</v>
      </c>
      <c r="R291" s="4">
        <f t="shared" si="101"/>
        <v>0.3611228106548573</v>
      </c>
      <c r="S291" s="4">
        <f t="shared" si="91"/>
        <v>0.57678171632717945</v>
      </c>
      <c r="T291" s="4">
        <f t="shared" si="92"/>
        <v>0.30871804196146785</v>
      </c>
      <c r="U291" s="4">
        <f t="shared" si="93"/>
        <v>2.2051288711533417</v>
      </c>
      <c r="V291" s="4">
        <v>0.30871804196146785</v>
      </c>
      <c r="W291" s="4">
        <f t="shared" si="94"/>
        <v>2.2051288711533417</v>
      </c>
      <c r="AA291" s="4"/>
      <c r="AB291" s="4"/>
      <c r="AC291" s="5"/>
      <c r="AD291" s="4"/>
      <c r="AE291" s="4"/>
      <c r="AF291" s="4"/>
      <c r="AG291" s="4"/>
      <c r="AI291" s="6">
        <v>44179</v>
      </c>
      <c r="AJ291" s="1">
        <v>53962524</v>
      </c>
      <c r="AK291" s="1">
        <v>16455643</v>
      </c>
      <c r="AL291" s="1">
        <v>224227209</v>
      </c>
      <c r="AM291" s="1">
        <v>3.279271676</v>
      </c>
      <c r="AN291" s="1">
        <v>7.3388252000000001E-2</v>
      </c>
      <c r="AO291" s="1">
        <v>13.626159060000001</v>
      </c>
    </row>
    <row r="292" spans="1:41" ht="16.2" x14ac:dyDescent="0.3">
      <c r="A292" s="4" t="s">
        <v>0</v>
      </c>
      <c r="B292" s="7">
        <v>44180</v>
      </c>
      <c r="C292" s="1">
        <v>16836417</v>
      </c>
      <c r="D292" s="4"/>
      <c r="E292" s="1">
        <v>308213</v>
      </c>
      <c r="F292" s="1">
        <v>6490879</v>
      </c>
      <c r="G292" s="4">
        <f t="shared" si="84"/>
        <v>10037325</v>
      </c>
      <c r="H292" s="4"/>
      <c r="I292" s="4"/>
      <c r="J292" s="4"/>
      <c r="K292" s="4">
        <f t="shared" si="85"/>
        <v>1.6422272644046512</v>
      </c>
      <c r="L292" s="4">
        <f t="shared" si="86"/>
        <v>1.7170245645113047</v>
      </c>
      <c r="M292" s="4">
        <f t="shared" si="87"/>
        <v>1.8306329666222927E-2</v>
      </c>
      <c r="N292" s="4">
        <f t="shared" si="88"/>
        <v>4.5331494264234107E-2</v>
      </c>
      <c r="O292" s="1">
        <v>332865687</v>
      </c>
      <c r="P292" s="4">
        <f t="shared" si="89"/>
        <v>3.0154279614888632E-2</v>
      </c>
      <c r="Q292" s="4">
        <f t="shared" si="90"/>
        <v>3.3075728229085978E-2</v>
      </c>
      <c r="R292" s="4">
        <f t="shared" si="101"/>
        <v>0.36529576603670777</v>
      </c>
      <c r="S292" s="4">
        <f t="shared" si="91"/>
        <v>0.57147422611931764</v>
      </c>
      <c r="T292" s="4">
        <f t="shared" si="92"/>
        <v>0.31247563853296201</v>
      </c>
      <c r="U292" s="4">
        <f t="shared" si="93"/>
        <v>2.2319688466640142</v>
      </c>
      <c r="V292" s="4">
        <v>0.31247563853296201</v>
      </c>
      <c r="W292" s="4">
        <f t="shared" si="94"/>
        <v>2.2319688466640142</v>
      </c>
      <c r="AA292" s="4"/>
      <c r="AB292" s="4"/>
      <c r="AC292" s="5"/>
      <c r="AD292" s="4"/>
      <c r="AE292" s="4"/>
      <c r="AF292" s="4"/>
      <c r="AG292" s="4"/>
      <c r="AI292" s="6">
        <v>44180</v>
      </c>
      <c r="AJ292" s="1">
        <v>54279236</v>
      </c>
      <c r="AK292" s="1">
        <v>16648861</v>
      </c>
      <c r="AL292" s="1">
        <v>226060347</v>
      </c>
      <c r="AM292" s="1">
        <v>3.2602372019999999</v>
      </c>
      <c r="AN292" s="1">
        <v>7.3647860999999995E-2</v>
      </c>
      <c r="AO292" s="1">
        <v>13.578126879999999</v>
      </c>
    </row>
    <row r="293" spans="1:41" ht="16.2" x14ac:dyDescent="0.3">
      <c r="A293" s="4" t="s">
        <v>0</v>
      </c>
      <c r="B293" s="7">
        <v>44181</v>
      </c>
      <c r="C293" s="1">
        <v>17083061</v>
      </c>
      <c r="D293" s="4"/>
      <c r="E293" s="1">
        <v>311932</v>
      </c>
      <c r="F293" s="1">
        <v>6597661</v>
      </c>
      <c r="G293" s="4">
        <f t="shared" si="84"/>
        <v>10173468</v>
      </c>
      <c r="H293" s="4"/>
      <c r="I293" s="4"/>
      <c r="J293" s="4"/>
      <c r="K293" s="4">
        <f t="shared" si="85"/>
        <v>1.6374187353091307</v>
      </c>
      <c r="L293" s="4">
        <f t="shared" si="86"/>
        <v>1.7116782918668738</v>
      </c>
      <c r="M293" s="4">
        <f t="shared" si="87"/>
        <v>1.8259725233083227E-2</v>
      </c>
      <c r="N293" s="4">
        <f t="shared" si="88"/>
        <v>4.5144771913483185E-2</v>
      </c>
      <c r="O293" s="1">
        <v>332865687</v>
      </c>
      <c r="P293" s="4">
        <f t="shared" si="89"/>
        <v>3.0563282420876262E-2</v>
      </c>
      <c r="Q293" s="4">
        <f t="shared" si="90"/>
        <v>3.3829829472845095E-2</v>
      </c>
      <c r="R293" s="4">
        <f t="shared" si="101"/>
        <v>0.36951736518279216</v>
      </c>
      <c r="S293" s="4">
        <f t="shared" si="91"/>
        <v>0.56608952292348658</v>
      </c>
      <c r="T293" s="4">
        <f t="shared" si="92"/>
        <v>0.31967328369987286</v>
      </c>
      <c r="U293" s="4">
        <f t="shared" si="93"/>
        <v>2.2833805978562345</v>
      </c>
      <c r="V293" s="4">
        <v>0.31967328369987286</v>
      </c>
      <c r="W293" s="4">
        <f t="shared" si="94"/>
        <v>2.2833805978562345</v>
      </c>
      <c r="AA293" s="4"/>
      <c r="AB293" s="4"/>
      <c r="AC293" s="5"/>
      <c r="AD293" s="4"/>
      <c r="AE293" s="4"/>
      <c r="AF293" s="4"/>
      <c r="AG293" s="4"/>
      <c r="AI293" s="6">
        <v>44181</v>
      </c>
      <c r="AJ293" s="1">
        <v>54583082</v>
      </c>
      <c r="AK293" s="1">
        <v>16883149</v>
      </c>
      <c r="AL293" s="1">
        <v>227900343</v>
      </c>
      <c r="AM293" s="1">
        <v>3.2329917840000002</v>
      </c>
      <c r="AN293" s="1">
        <v>7.4081279E-2</v>
      </c>
      <c r="AO293" s="1">
        <v>13.49868695</v>
      </c>
    </row>
    <row r="294" spans="1:41" ht="16.2" x14ac:dyDescent="0.3">
      <c r="A294" s="4" t="s">
        <v>0</v>
      </c>
      <c r="B294" s="7">
        <v>44182</v>
      </c>
      <c r="C294" s="1">
        <v>17322739</v>
      </c>
      <c r="D294" s="4"/>
      <c r="E294" s="1">
        <v>315395</v>
      </c>
      <c r="F294" s="1">
        <v>6681651</v>
      </c>
      <c r="G294" s="4">
        <f t="shared" si="84"/>
        <v>10325693</v>
      </c>
      <c r="H294" s="4"/>
      <c r="I294" s="4"/>
      <c r="J294" s="4"/>
      <c r="K294" s="4">
        <f t="shared" si="85"/>
        <v>1.6406621485319457</v>
      </c>
      <c r="L294" s="4">
        <f t="shared" si="86"/>
        <v>1.7149617532846753</v>
      </c>
      <c r="M294" s="4">
        <f t="shared" si="87"/>
        <v>1.8206993709251176E-2</v>
      </c>
      <c r="N294" s="4">
        <f t="shared" si="88"/>
        <v>4.5075450411502224E-2</v>
      </c>
      <c r="O294" s="1">
        <v>332865687</v>
      </c>
      <c r="P294" s="4">
        <f t="shared" si="89"/>
        <v>3.1020599008151899E-2</v>
      </c>
      <c r="Q294" s="4">
        <f t="shared" si="90"/>
        <v>3.4624497915624095E-2</v>
      </c>
      <c r="R294" s="4">
        <f t="shared" si="101"/>
        <v>0.37379622472171481</v>
      </c>
      <c r="S294" s="4">
        <f t="shared" si="91"/>
        <v>0.56055867835450923</v>
      </c>
      <c r="T294" s="4">
        <f t="shared" si="92"/>
        <v>0.18561233548200495</v>
      </c>
      <c r="U294" s="4">
        <f t="shared" si="93"/>
        <v>1.3258023963000352</v>
      </c>
      <c r="V294" s="4">
        <v>0.18561233548200495</v>
      </c>
      <c r="W294" s="4">
        <f t="shared" si="94"/>
        <v>1.3258023963000352</v>
      </c>
      <c r="AA294" s="4"/>
      <c r="AB294" s="4"/>
      <c r="AC294" s="5"/>
      <c r="AD294" s="4"/>
      <c r="AE294" s="4"/>
      <c r="AF294" s="4"/>
      <c r="AG294" s="4"/>
      <c r="AI294" s="6">
        <v>44182</v>
      </c>
      <c r="AJ294" s="1">
        <v>54829514</v>
      </c>
      <c r="AK294" s="1">
        <v>17126119</v>
      </c>
      <c r="AL294" s="1">
        <v>229813040</v>
      </c>
      <c r="AM294" s="1">
        <v>3.2015142480000001</v>
      </c>
      <c r="AN294" s="1">
        <v>7.4521963999999996E-2</v>
      </c>
      <c r="AO294" s="1">
        <v>13.418862730000001</v>
      </c>
    </row>
    <row r="295" spans="1:41" ht="16.2" x14ac:dyDescent="0.3">
      <c r="A295" s="4" t="s">
        <v>0</v>
      </c>
      <c r="B295" s="7">
        <v>44183</v>
      </c>
      <c r="C295" s="1">
        <v>17574674</v>
      </c>
      <c r="D295" s="4"/>
      <c r="E295" s="1">
        <v>318335</v>
      </c>
      <c r="F295" s="1">
        <v>6762700</v>
      </c>
      <c r="G295" s="4">
        <f t="shared" si="84"/>
        <v>10493639</v>
      </c>
      <c r="H295" s="4"/>
      <c r="I295" s="4"/>
      <c r="J295" s="4"/>
      <c r="K295" s="4">
        <f t="shared" si="85"/>
        <v>1.6467064132192872</v>
      </c>
      <c r="L295" s="4">
        <f t="shared" si="86"/>
        <v>1.7210954405229901</v>
      </c>
      <c r="M295" s="4">
        <f t="shared" si="87"/>
        <v>1.8113280508076566E-2</v>
      </c>
      <c r="N295" s="4">
        <f t="shared" si="88"/>
        <v>4.4955998664037107E-2</v>
      </c>
      <c r="O295" s="1">
        <v>332865687</v>
      </c>
      <c r="P295" s="4">
        <f t="shared" si="89"/>
        <v>3.1525144855198008E-2</v>
      </c>
      <c r="Q295" s="4">
        <f t="shared" si="90"/>
        <v>3.3004656233697534E-2</v>
      </c>
      <c r="R295" s="4">
        <f t="shared" si="101"/>
        <v>0.3781391085828561</v>
      </c>
      <c r="S295" s="4">
        <f t="shared" si="91"/>
        <v>0.55733109032824846</v>
      </c>
      <c r="T295" s="4">
        <f t="shared" si="92"/>
        <v>0.35407600437120151</v>
      </c>
      <c r="U295" s="4">
        <f t="shared" si="93"/>
        <v>2.5291143169371533</v>
      </c>
      <c r="V295" s="4">
        <v>0.35407600437120151</v>
      </c>
      <c r="W295" s="4">
        <f t="shared" si="94"/>
        <v>2.5291143169371533</v>
      </c>
      <c r="AA295" s="4"/>
      <c r="AB295" s="4"/>
      <c r="AC295" s="5"/>
      <c r="AD295" s="4"/>
      <c r="AE295" s="4"/>
      <c r="AF295" s="4"/>
      <c r="AG295" s="4"/>
      <c r="AI295" s="6">
        <v>44183</v>
      </c>
      <c r="AJ295" s="1">
        <v>55280309</v>
      </c>
      <c r="AK295" s="1">
        <v>17367905</v>
      </c>
      <c r="AL295" s="1">
        <v>232006506</v>
      </c>
      <c r="AM295" s="1">
        <v>3.1829002399999999</v>
      </c>
      <c r="AN295" s="1">
        <v>7.4859560000000006E-2</v>
      </c>
      <c r="AO295" s="1">
        <v>13.35834725</v>
      </c>
    </row>
    <row r="296" spans="1:41" ht="16.2" x14ac:dyDescent="0.3">
      <c r="A296" s="4" t="s">
        <v>0</v>
      </c>
      <c r="B296" s="7">
        <v>44184</v>
      </c>
      <c r="C296" s="1">
        <v>17766568</v>
      </c>
      <c r="D296" s="4"/>
      <c r="E296" s="1">
        <v>320986</v>
      </c>
      <c r="F296" s="1">
        <v>6882996</v>
      </c>
      <c r="G296" s="4">
        <f t="shared" si="84"/>
        <v>10562586</v>
      </c>
      <c r="H296" s="4"/>
      <c r="I296" s="4"/>
      <c r="J296" s="4"/>
      <c r="K296" s="4">
        <f t="shared" si="85"/>
        <v>1.6287186435336212</v>
      </c>
      <c r="L296" s="4">
        <f t="shared" si="86"/>
        <v>1.7016004946052057</v>
      </c>
      <c r="M296" s="4">
        <f t="shared" si="87"/>
        <v>1.8066854555139743E-2</v>
      </c>
      <c r="N296" s="4">
        <f t="shared" si="88"/>
        <v>4.4556746532681511E-2</v>
      </c>
      <c r="O296" s="1">
        <v>332865687</v>
      </c>
      <c r="P296" s="4">
        <f t="shared" si="89"/>
        <v>3.1732276448187942E-2</v>
      </c>
      <c r="Q296" s="4">
        <f t="shared" si="90"/>
        <v>3.4605099701112446E-2</v>
      </c>
      <c r="R296" s="4">
        <f t="shared" si="101"/>
        <v>0.38255262886258384</v>
      </c>
      <c r="S296" s="4">
        <f t="shared" si="91"/>
        <v>0.55110999498811575</v>
      </c>
      <c r="T296" s="4">
        <f t="shared" si="92"/>
        <v>0.24435446345574413</v>
      </c>
      <c r="U296" s="4">
        <f t="shared" si="93"/>
        <v>1.7453890246838866</v>
      </c>
      <c r="V296" s="4">
        <v>0.24435446345574413</v>
      </c>
      <c r="W296" s="4">
        <f t="shared" si="94"/>
        <v>1.7453890246838866</v>
      </c>
      <c r="AA296" s="4"/>
      <c r="AB296" s="4"/>
      <c r="AC296" s="5"/>
      <c r="AD296" s="4"/>
      <c r="AE296" s="4"/>
      <c r="AF296" s="4"/>
      <c r="AG296" s="4"/>
      <c r="AI296" s="6">
        <v>44184</v>
      </c>
      <c r="AJ296" s="1">
        <v>55481072</v>
      </c>
      <c r="AK296" s="1">
        <v>17572778</v>
      </c>
      <c r="AL296" s="1">
        <v>233866045</v>
      </c>
      <c r="AM296" s="1">
        <v>3.157216918</v>
      </c>
      <c r="AN296" s="1">
        <v>7.5140357000000005E-2</v>
      </c>
      <c r="AO296" s="1">
        <v>13.30842767</v>
      </c>
    </row>
    <row r="297" spans="1:41" ht="16.2" x14ac:dyDescent="0.3">
      <c r="A297" s="4" t="s">
        <v>0</v>
      </c>
      <c r="B297" s="7">
        <v>44185</v>
      </c>
      <c r="C297" s="1">
        <v>17954314</v>
      </c>
      <c r="D297" s="4"/>
      <c r="E297" s="1">
        <v>322695</v>
      </c>
      <c r="F297" s="1">
        <v>6935156</v>
      </c>
      <c r="G297" s="4">
        <f t="shared" si="84"/>
        <v>10696463</v>
      </c>
      <c r="H297" s="4"/>
      <c r="I297" s="4"/>
      <c r="J297" s="4"/>
      <c r="K297" s="4">
        <f t="shared" si="85"/>
        <v>1.6362658582140219</v>
      </c>
      <c r="L297" s="4">
        <f t="shared" si="86"/>
        <v>1.7093455292848723</v>
      </c>
      <c r="M297" s="4">
        <f t="shared" si="87"/>
        <v>1.7973117769913127E-2</v>
      </c>
      <c r="N297" s="4">
        <f t="shared" si="88"/>
        <v>4.4461507958760797E-2</v>
      </c>
      <c r="O297" s="1">
        <v>332865687</v>
      </c>
      <c r="P297" s="4">
        <f t="shared" si="89"/>
        <v>3.2134471703597373E-2</v>
      </c>
      <c r="Q297" s="4">
        <f t="shared" si="90"/>
        <v>3.4033650421202565E-2</v>
      </c>
      <c r="R297" s="4">
        <f t="shared" si="101"/>
        <v>0.38699514756533016</v>
      </c>
      <c r="S297" s="4">
        <f t="shared" si="91"/>
        <v>0.5468367303098699</v>
      </c>
      <c r="T297" s="4">
        <f t="shared" si="92"/>
        <v>0.31431522405858764</v>
      </c>
      <c r="U297" s="4">
        <f t="shared" si="93"/>
        <v>2.2451087432756256</v>
      </c>
      <c r="V297" s="4">
        <v>0.31431522405858764</v>
      </c>
      <c r="W297" s="4">
        <f t="shared" si="94"/>
        <v>2.2451087432756256</v>
      </c>
      <c r="AA297" s="4"/>
      <c r="AB297" s="4"/>
      <c r="AC297" s="5"/>
      <c r="AD297" s="4"/>
      <c r="AE297" s="4"/>
      <c r="AF297" s="4"/>
      <c r="AG297" s="4"/>
      <c r="AI297" s="6">
        <v>44185</v>
      </c>
      <c r="AJ297" s="1">
        <v>55730338</v>
      </c>
      <c r="AK297" s="1">
        <v>17770272</v>
      </c>
      <c r="AL297" s="1">
        <v>235687674</v>
      </c>
      <c r="AM297" s="1">
        <v>3.1361555970000001</v>
      </c>
      <c r="AN297" s="1">
        <v>7.5397544999999996E-2</v>
      </c>
      <c r="AO297" s="1">
        <v>13.263031310000001</v>
      </c>
    </row>
    <row r="298" spans="1:41" ht="16.2" x14ac:dyDescent="0.3">
      <c r="A298" s="4" t="s">
        <v>0</v>
      </c>
      <c r="B298" s="7">
        <v>44186</v>
      </c>
      <c r="C298" s="1">
        <v>18153413</v>
      </c>
      <c r="D298" s="4"/>
      <c r="E298" s="1">
        <v>324632</v>
      </c>
      <c r="F298" s="1">
        <v>7043814</v>
      </c>
      <c r="G298" s="4">
        <f t="shared" si="84"/>
        <v>10784967</v>
      </c>
      <c r="H298" s="4"/>
      <c r="I298" s="4"/>
      <c r="J298" s="4"/>
      <c r="K298" s="4">
        <f t="shared" si="85"/>
        <v>1.6241402740920217</v>
      </c>
      <c r="L298" s="4">
        <f t="shared" si="86"/>
        <v>1.6959909779684192</v>
      </c>
      <c r="M298" s="4">
        <f t="shared" si="87"/>
        <v>1.7882697870642839E-2</v>
      </c>
      <c r="N298" s="4">
        <f t="shared" si="88"/>
        <v>4.40570508354136E-2</v>
      </c>
      <c r="O298" s="1">
        <v>332865687</v>
      </c>
      <c r="P298" s="4">
        <f t="shared" si="89"/>
        <v>3.24003567240621E-2</v>
      </c>
      <c r="Q298" s="4">
        <f t="shared" si="90"/>
        <v>3.4792183740035468E-2</v>
      </c>
      <c r="R298" s="4">
        <f t="shared" si="101"/>
        <v>0.39149397360383381</v>
      </c>
      <c r="S298" s="4">
        <f t="shared" si="91"/>
        <v>0.54131348593206874</v>
      </c>
      <c r="T298" s="4">
        <f t="shared" si="92"/>
        <v>0.30516402263008069</v>
      </c>
      <c r="U298" s="4">
        <f t="shared" si="93"/>
        <v>2.1797430187862905</v>
      </c>
      <c r="V298" s="4">
        <v>0.30516402263008069</v>
      </c>
      <c r="W298" s="4">
        <f t="shared" si="94"/>
        <v>2.1797430187862905</v>
      </c>
      <c r="AA298" s="4"/>
      <c r="AB298" s="4"/>
      <c r="AC298" s="5"/>
      <c r="AD298" s="4"/>
      <c r="AE298" s="4"/>
      <c r="AF298" s="4"/>
      <c r="AG298" s="4"/>
      <c r="AI298" s="6">
        <v>44186</v>
      </c>
      <c r="AJ298" s="1">
        <v>56170134</v>
      </c>
      <c r="AK298" s="1">
        <v>17949678</v>
      </c>
      <c r="AL298" s="1">
        <v>237662264</v>
      </c>
      <c r="AM298" s="1">
        <v>3.1293115120000001</v>
      </c>
      <c r="AN298" s="1">
        <v>7.5525991000000001E-2</v>
      </c>
      <c r="AO298" s="1">
        <v>13.24047507</v>
      </c>
    </row>
    <row r="299" spans="1:41" ht="16.2" x14ac:dyDescent="0.3">
      <c r="A299" s="4" t="s">
        <v>0</v>
      </c>
      <c r="B299" s="7">
        <v>44187</v>
      </c>
      <c r="C299" s="1">
        <v>18351480</v>
      </c>
      <c r="D299" s="4"/>
      <c r="E299" s="1">
        <v>328024</v>
      </c>
      <c r="F299" s="1">
        <v>7127027</v>
      </c>
      <c r="G299" s="4">
        <f t="shared" si="84"/>
        <v>10896429</v>
      </c>
      <c r="H299" s="4"/>
      <c r="I299" s="4"/>
      <c r="J299" s="4"/>
      <c r="K299" s="4">
        <f t="shared" si="85"/>
        <v>1.6217767919267074</v>
      </c>
      <c r="L299" s="4">
        <f t="shared" si="86"/>
        <v>1.6934251148851009</v>
      </c>
      <c r="M299" s="4">
        <f t="shared" si="87"/>
        <v>1.7874525651337111E-2</v>
      </c>
      <c r="N299" s="4">
        <f t="shared" si="88"/>
        <v>4.400023554500164E-2</v>
      </c>
      <c r="O299" s="1">
        <v>332865687</v>
      </c>
      <c r="P299" s="4">
        <f t="shared" si="89"/>
        <v>3.2735212506298371E-2</v>
      </c>
      <c r="Q299" s="4">
        <f t="shared" si="90"/>
        <v>3.5273473531683107E-2</v>
      </c>
      <c r="R299" s="4">
        <f t="shared" si="101"/>
        <v>0.3960300235452025</v>
      </c>
      <c r="S299" s="4">
        <f t="shared" si="91"/>
        <v>0.53596129041681606</v>
      </c>
      <c r="T299" s="4">
        <f t="shared" si="92"/>
        <v>0.26522468994577653</v>
      </c>
      <c r="U299" s="4">
        <f t="shared" si="93"/>
        <v>1.8944620710412607</v>
      </c>
      <c r="V299" s="4">
        <v>0.26522468994577653</v>
      </c>
      <c r="W299" s="4">
        <f t="shared" si="94"/>
        <v>1.8944620710412607</v>
      </c>
      <c r="AA299" s="4"/>
      <c r="AB299" s="4"/>
      <c r="AC299" s="5"/>
      <c r="AD299" s="4"/>
      <c r="AE299" s="4"/>
      <c r="AF299" s="4"/>
      <c r="AG299" s="4"/>
      <c r="AI299" s="6">
        <v>44187</v>
      </c>
      <c r="AJ299" s="1">
        <v>56438180</v>
      </c>
      <c r="AK299" s="1">
        <v>18142686</v>
      </c>
      <c r="AL299" s="1">
        <v>239432397</v>
      </c>
      <c r="AM299" s="1">
        <v>3.1107951709999999</v>
      </c>
      <c r="AN299" s="1">
        <v>7.5773730999999997E-2</v>
      </c>
      <c r="AO299" s="1">
        <v>13.19718574</v>
      </c>
    </row>
    <row r="300" spans="1:41" ht="16.2" x14ac:dyDescent="0.3">
      <c r="A300" s="4" t="s">
        <v>0</v>
      </c>
      <c r="B300" s="7">
        <v>44188</v>
      </c>
      <c r="C300" s="1">
        <v>18581041</v>
      </c>
      <c r="D300" s="4"/>
      <c r="E300" s="1">
        <v>331443</v>
      </c>
      <c r="F300" s="1">
        <v>7234883</v>
      </c>
      <c r="G300" s="4">
        <f t="shared" si="84"/>
        <v>11014715</v>
      </c>
      <c r="H300" s="4"/>
      <c r="I300" s="4"/>
      <c r="J300" s="4"/>
      <c r="K300" s="4">
        <f t="shared" si="85"/>
        <v>1.6149011055443632</v>
      </c>
      <c r="L300" s="4">
        <f t="shared" si="86"/>
        <v>1.685913773677699</v>
      </c>
      <c r="M300" s="4">
        <f t="shared" si="87"/>
        <v>1.7837698113900076E-2</v>
      </c>
      <c r="N300" s="4">
        <f t="shared" si="88"/>
        <v>4.38050118379779E-2</v>
      </c>
      <c r="O300" s="1">
        <v>332865687</v>
      </c>
      <c r="P300" s="4">
        <f t="shared" si="89"/>
        <v>3.3090569049852234E-2</v>
      </c>
      <c r="Q300" s="4">
        <f t="shared" si="90"/>
        <v>3.4988503164212113E-2</v>
      </c>
      <c r="R300" s="4">
        <f t="shared" si="101"/>
        <v>0.40061295329608426</v>
      </c>
      <c r="S300" s="4">
        <f t="shared" si="91"/>
        <v>0.53130797448985145</v>
      </c>
      <c r="T300" s="4">
        <f t="shared" si="92"/>
        <v>0.27320136958846503</v>
      </c>
      <c r="U300" s="4">
        <f t="shared" si="93"/>
        <v>1.9514383542033213</v>
      </c>
      <c r="V300" s="4">
        <v>0.27320136958846503</v>
      </c>
      <c r="W300" s="4">
        <f t="shared" si="94"/>
        <v>1.9514383542033213</v>
      </c>
      <c r="AA300" s="4"/>
      <c r="AB300" s="4"/>
      <c r="AC300" s="5"/>
      <c r="AD300" s="4"/>
      <c r="AE300" s="4"/>
      <c r="AF300" s="4"/>
      <c r="AG300" s="4"/>
      <c r="AI300" s="6">
        <v>44188</v>
      </c>
      <c r="AJ300" s="1">
        <v>56743142</v>
      </c>
      <c r="AK300" s="1">
        <v>18367212</v>
      </c>
      <c r="AL300" s="1">
        <v>241223878</v>
      </c>
      <c r="AM300" s="1">
        <v>3.0893715390000001</v>
      </c>
      <c r="AN300" s="1">
        <v>7.6141766E-2</v>
      </c>
      <c r="AO300" s="1">
        <v>13.133396510000001</v>
      </c>
    </row>
    <row r="301" spans="1:41" ht="16.2" x14ac:dyDescent="0.3">
      <c r="A301" s="4" t="s">
        <v>0</v>
      </c>
      <c r="B301" s="7">
        <v>44189</v>
      </c>
      <c r="C301" s="1">
        <v>18775207</v>
      </c>
      <c r="D301" s="4"/>
      <c r="E301" s="1">
        <v>334352</v>
      </c>
      <c r="F301" s="1">
        <v>7337694</v>
      </c>
      <c r="G301" s="4">
        <f t="shared" si="84"/>
        <v>11103161</v>
      </c>
      <c r="H301" s="4"/>
      <c r="I301" s="4"/>
      <c r="J301" s="4"/>
      <c r="K301" s="4">
        <f t="shared" si="85"/>
        <v>1.6051265086372299</v>
      </c>
      <c r="L301" s="4">
        <f t="shared" si="86"/>
        <v>1.6753261753525783</v>
      </c>
      <c r="M301" s="4">
        <f t="shared" si="87"/>
        <v>1.7808165843391233E-2</v>
      </c>
      <c r="N301" s="4">
        <f t="shared" si="88"/>
        <v>4.3580552045699411E-2</v>
      </c>
      <c r="O301" s="1">
        <v>332865687</v>
      </c>
      <c r="P301" s="4">
        <f t="shared" si="89"/>
        <v>3.3356279825862617E-2</v>
      </c>
      <c r="Q301" s="4">
        <f t="shared" si="90"/>
        <v>3.4893343375118471E-2</v>
      </c>
      <c r="R301" s="4">
        <f t="shared" si="101"/>
        <v>0.4052456329630636</v>
      </c>
      <c r="S301" s="4">
        <f t="shared" si="91"/>
        <v>0.52650474383595525</v>
      </c>
      <c r="T301" s="4">
        <f t="shared" si="92"/>
        <v>0.34107256405857944</v>
      </c>
      <c r="U301" s="4">
        <f t="shared" si="93"/>
        <v>2.4362326004184243</v>
      </c>
      <c r="V301" s="4">
        <v>0.34107256405857944</v>
      </c>
      <c r="W301" s="4">
        <f t="shared" si="94"/>
        <v>2.4362326004184243</v>
      </c>
      <c r="AA301" s="4"/>
      <c r="AB301" s="4"/>
      <c r="AC301" s="5"/>
      <c r="AD301" s="4"/>
      <c r="AE301" s="4"/>
      <c r="AF301" s="4"/>
      <c r="AG301" s="4"/>
      <c r="AI301" s="6">
        <v>44189</v>
      </c>
      <c r="AJ301" s="1">
        <v>57065259</v>
      </c>
      <c r="AK301" s="1">
        <v>18573896</v>
      </c>
      <c r="AL301" s="1">
        <v>243255772</v>
      </c>
      <c r="AM301" s="1">
        <v>3.0723365199999999</v>
      </c>
      <c r="AN301" s="1">
        <v>7.6355416999999995E-2</v>
      </c>
      <c r="AO301" s="1">
        <v>13.09664768</v>
      </c>
    </row>
    <row r="302" spans="1:41" ht="16.2" x14ac:dyDescent="0.3">
      <c r="A302" s="4" t="s">
        <v>0</v>
      </c>
      <c r="B302" s="7">
        <v>44190</v>
      </c>
      <c r="C302" s="1">
        <v>18872822</v>
      </c>
      <c r="D302" s="4"/>
      <c r="E302" s="1">
        <v>335752</v>
      </c>
      <c r="F302" s="1">
        <v>7362280</v>
      </c>
      <c r="G302" s="4">
        <f t="shared" si="84"/>
        <v>11174790</v>
      </c>
      <c r="H302" s="4"/>
      <c r="I302" s="4"/>
      <c r="J302" s="4"/>
      <c r="K302" s="4">
        <f t="shared" si="85"/>
        <v>1.6098783659106597</v>
      </c>
      <c r="L302" s="4">
        <f t="shared" si="86"/>
        <v>1.6803523902332689</v>
      </c>
      <c r="M302" s="4">
        <f t="shared" si="87"/>
        <v>1.7790238259016062E-2</v>
      </c>
      <c r="N302" s="4">
        <f t="shared" si="88"/>
        <v>4.3615303235943939E-2</v>
      </c>
      <c r="O302" s="1">
        <v>332865687</v>
      </c>
      <c r="P302" s="4">
        <f t="shared" si="89"/>
        <v>3.3571468722758437E-2</v>
      </c>
      <c r="Q302" s="4">
        <f t="shared" si="90"/>
        <v>3.5998273381659826E-2</v>
      </c>
      <c r="R302" s="4">
        <f t="shared" si="101"/>
        <v>0.40991551213868438</v>
      </c>
      <c r="S302" s="4">
        <f t="shared" si="91"/>
        <v>0.52051474575689738</v>
      </c>
      <c r="T302" s="4">
        <f t="shared" si="92"/>
        <v>0.28857052940309424</v>
      </c>
      <c r="U302" s="4">
        <f t="shared" si="93"/>
        <v>2.0612180671649587</v>
      </c>
      <c r="V302" s="4">
        <v>0.28857052940309424</v>
      </c>
      <c r="W302" s="4">
        <f t="shared" si="94"/>
        <v>2.0612180671649587</v>
      </c>
      <c r="AA302" s="4"/>
      <c r="AB302" s="4"/>
      <c r="AC302" s="5"/>
      <c r="AD302" s="4"/>
      <c r="AE302" s="4"/>
      <c r="AF302" s="4"/>
      <c r="AG302" s="4"/>
      <c r="AI302" s="6">
        <v>44190</v>
      </c>
      <c r="AJ302" s="1">
        <v>57235949</v>
      </c>
      <c r="AK302" s="1">
        <v>18700692</v>
      </c>
      <c r="AL302" s="1">
        <v>244823812</v>
      </c>
      <c r="AM302" s="1">
        <v>3.060632676</v>
      </c>
      <c r="AN302" s="1">
        <v>7.6384285999999996E-2</v>
      </c>
      <c r="AO302" s="1">
        <v>13.091697999999999</v>
      </c>
    </row>
    <row r="303" spans="1:41" ht="16.2" x14ac:dyDescent="0.3">
      <c r="A303" s="4" t="s">
        <v>0</v>
      </c>
      <c r="B303" s="7">
        <v>44191</v>
      </c>
      <c r="C303" s="1">
        <v>19099125</v>
      </c>
      <c r="D303" s="4"/>
      <c r="E303" s="1">
        <v>337631</v>
      </c>
      <c r="F303" s="1">
        <v>7473612</v>
      </c>
      <c r="G303" s="4">
        <f t="shared" si="84"/>
        <v>11287882</v>
      </c>
      <c r="H303" s="4"/>
      <c r="I303" s="4"/>
      <c r="J303" s="4"/>
      <c r="K303" s="4">
        <f t="shared" si="85"/>
        <v>1.6015308250215545</v>
      </c>
      <c r="L303" s="4">
        <f t="shared" si="86"/>
        <v>1.6709916174584065</v>
      </c>
      <c r="M303" s="4">
        <f t="shared" si="87"/>
        <v>1.7677825554835627E-2</v>
      </c>
      <c r="N303" s="4">
        <f t="shared" si="88"/>
        <v>4.3223722524059233E-2</v>
      </c>
      <c r="O303" s="1">
        <v>332865687</v>
      </c>
      <c r="P303" s="4">
        <f t="shared" si="89"/>
        <v>3.391122137500463E-2</v>
      </c>
      <c r="Q303" s="4">
        <f t="shared" si="90"/>
        <v>3.6001124810612108E-2</v>
      </c>
      <c r="R303" s="4">
        <f t="shared" si="101"/>
        <v>0.41461551775987054</v>
      </c>
      <c r="S303" s="4">
        <f t="shared" si="91"/>
        <v>0.5154721360545127</v>
      </c>
      <c r="T303" s="4">
        <f t="shared" si="92"/>
        <v>0.30804383093021404</v>
      </c>
      <c r="U303" s="4">
        <f t="shared" si="93"/>
        <v>2.2003130780729574</v>
      </c>
      <c r="V303" s="4">
        <v>0.30804383093021404</v>
      </c>
      <c r="W303" s="4">
        <f t="shared" si="94"/>
        <v>2.2003130780729574</v>
      </c>
      <c r="AA303" s="4"/>
      <c r="AB303" s="4"/>
      <c r="AC303" s="5"/>
      <c r="AD303" s="4"/>
      <c r="AE303" s="4"/>
      <c r="AF303" s="4"/>
      <c r="AG303" s="4"/>
      <c r="AI303" s="6">
        <v>44191</v>
      </c>
      <c r="AJ303" s="1">
        <v>57450504</v>
      </c>
      <c r="AK303" s="1">
        <v>18891286</v>
      </c>
      <c r="AL303" s="1">
        <v>246798110</v>
      </c>
      <c r="AM303" s="1">
        <v>3.0411113360000002</v>
      </c>
      <c r="AN303" s="1">
        <v>7.6545505E-2</v>
      </c>
      <c r="AO303" s="1">
        <v>13.064124380000001</v>
      </c>
    </row>
    <row r="304" spans="1:41" ht="16.2" x14ac:dyDescent="0.3">
      <c r="A304" s="4" t="s">
        <v>0</v>
      </c>
      <c r="B304" s="7">
        <v>44192</v>
      </c>
      <c r="C304" s="1">
        <v>19254759</v>
      </c>
      <c r="D304" s="4"/>
      <c r="E304" s="1">
        <v>339061</v>
      </c>
      <c r="F304" s="1">
        <v>7530424</v>
      </c>
      <c r="G304" s="4">
        <f t="shared" si="84"/>
        <v>11385274</v>
      </c>
      <c r="H304" s="4"/>
      <c r="I304" s="4"/>
      <c r="J304" s="4"/>
      <c r="K304" s="4">
        <f t="shared" si="85"/>
        <v>1.6027614934673315</v>
      </c>
      <c r="L304" s="4">
        <f t="shared" si="86"/>
        <v>1.6720559002787541</v>
      </c>
      <c r="M304" s="4">
        <f t="shared" si="87"/>
        <v>1.7609205080157068E-2</v>
      </c>
      <c r="N304" s="4">
        <f t="shared" si="88"/>
        <v>4.3085538634357906E-2</v>
      </c>
      <c r="O304" s="1">
        <v>332865687</v>
      </c>
      <c r="P304" s="4">
        <f t="shared" si="89"/>
        <v>3.4203807855989678E-2</v>
      </c>
      <c r="Q304" s="4">
        <f t="shared" si="90"/>
        <v>3.6345662747749634E-2</v>
      </c>
      <c r="R304" s="4">
        <f t="shared" si="101"/>
        <v>0.41936308875237122</v>
      </c>
      <c r="S304" s="4">
        <f t="shared" si="91"/>
        <v>0.51008744064388956</v>
      </c>
      <c r="T304" s="4">
        <f t="shared" si="92"/>
        <v>0.3063755512743736</v>
      </c>
      <c r="U304" s="4">
        <f t="shared" si="93"/>
        <v>2.188396794816954</v>
      </c>
      <c r="V304" s="4">
        <v>0.3063755512743736</v>
      </c>
      <c r="W304" s="4">
        <f t="shared" si="94"/>
        <v>2.188396794816954</v>
      </c>
      <c r="AA304" s="4"/>
      <c r="AB304" s="4"/>
      <c r="AC304" s="5"/>
      <c r="AD304" s="4"/>
      <c r="AE304" s="4"/>
      <c r="AF304" s="4"/>
      <c r="AG304" s="4"/>
      <c r="AI304" s="6">
        <v>44192</v>
      </c>
      <c r="AJ304" s="1">
        <v>57654792</v>
      </c>
      <c r="AK304" s="1">
        <v>19044826</v>
      </c>
      <c r="AL304" s="1">
        <v>248193350</v>
      </c>
      <c r="AM304" s="1">
        <v>3.0273204909999998</v>
      </c>
      <c r="AN304" s="1">
        <v>7.6733829000000003E-2</v>
      </c>
      <c r="AO304" s="1">
        <v>13.03206183</v>
      </c>
    </row>
    <row r="305" spans="1:41" ht="16.2" x14ac:dyDescent="0.3">
      <c r="A305" s="4" t="s">
        <v>0</v>
      </c>
      <c r="B305" s="7">
        <v>44193</v>
      </c>
      <c r="C305" s="1">
        <v>19429410</v>
      </c>
      <c r="D305" s="4"/>
      <c r="E305" s="1">
        <v>341063</v>
      </c>
      <c r="F305" s="1">
        <v>7603260</v>
      </c>
      <c r="G305" s="4">
        <f t="shared" si="84"/>
        <v>11485087</v>
      </c>
      <c r="H305" s="4"/>
      <c r="I305" s="4"/>
      <c r="J305" s="4"/>
      <c r="K305" s="4">
        <f t="shared" si="85"/>
        <v>1.601064145928536</v>
      </c>
      <c r="L305" s="4">
        <f t="shared" si="86"/>
        <v>1.6700341902558704</v>
      </c>
      <c r="M305" s="4">
        <f t="shared" si="87"/>
        <v>1.7553955575593905E-2</v>
      </c>
      <c r="N305" s="4">
        <f t="shared" si="88"/>
        <v>4.2931663277034432E-2</v>
      </c>
      <c r="O305" s="1">
        <v>332865687</v>
      </c>
      <c r="P305" s="4">
        <f t="shared" si="89"/>
        <v>3.4503667540836072E-2</v>
      </c>
      <c r="Q305" s="4">
        <f t="shared" si="90"/>
        <v>3.660258362063358E-2</v>
      </c>
      <c r="R305" s="4">
        <f t="shared" si="101"/>
        <v>0.42415162185220978</v>
      </c>
      <c r="S305" s="4">
        <f t="shared" si="91"/>
        <v>0.50474212698632048</v>
      </c>
      <c r="T305" s="4">
        <f t="shared" si="92"/>
        <v>0.34380802467767807</v>
      </c>
      <c r="U305" s="4">
        <f t="shared" si="93"/>
        <v>2.4557716048405576</v>
      </c>
      <c r="V305" s="4">
        <v>0.34380802467767807</v>
      </c>
      <c r="W305" s="4">
        <f t="shared" si="94"/>
        <v>2.4557716048405576</v>
      </c>
      <c r="AA305" s="4"/>
      <c r="AB305" s="4"/>
      <c r="AC305" s="5"/>
      <c r="AD305" s="4"/>
      <c r="AE305" s="4"/>
      <c r="AF305" s="4"/>
      <c r="AG305" s="4"/>
      <c r="AI305" s="6">
        <v>44193</v>
      </c>
      <c r="AJ305" s="1">
        <v>57964513</v>
      </c>
      <c r="AK305" s="1">
        <v>19208953</v>
      </c>
      <c r="AL305" s="1">
        <v>249525472</v>
      </c>
      <c r="AM305" s="1">
        <v>3.0175779490000001</v>
      </c>
      <c r="AN305" s="1">
        <v>7.6981932000000003E-2</v>
      </c>
      <c r="AO305" s="1">
        <v>12.990061040000001</v>
      </c>
    </row>
    <row r="306" spans="1:41" ht="16.2" x14ac:dyDescent="0.3">
      <c r="A306" s="4" t="s">
        <v>0</v>
      </c>
      <c r="B306" s="7">
        <v>44194</v>
      </c>
      <c r="C306" s="1">
        <v>19629601</v>
      </c>
      <c r="D306" s="4"/>
      <c r="E306" s="1">
        <v>344692</v>
      </c>
      <c r="F306" s="1">
        <v>7702010</v>
      </c>
      <c r="G306" s="4">
        <f t="shared" si="84"/>
        <v>11582899</v>
      </c>
      <c r="H306" s="4"/>
      <c r="I306" s="4"/>
      <c r="J306" s="4"/>
      <c r="K306" s="4">
        <f t="shared" si="85"/>
        <v>1.5941869601937904</v>
      </c>
      <c r="L306" s="4">
        <f t="shared" si="86"/>
        <v>1.6626938411737715</v>
      </c>
      <c r="M306" s="4">
        <f t="shared" si="87"/>
        <v>1.7559806742887946E-2</v>
      </c>
      <c r="N306" s="4">
        <f t="shared" si="88"/>
        <v>4.283643162130274E-2</v>
      </c>
      <c r="O306" s="1">
        <v>332865687</v>
      </c>
      <c r="P306" s="4">
        <f t="shared" si="89"/>
        <v>3.4797515792007724E-2</v>
      </c>
      <c r="Q306" s="4">
        <f t="shared" si="90"/>
        <v>3.7465794939171848E-2</v>
      </c>
      <c r="R306" s="4">
        <f t="shared" si="101"/>
        <v>0.42898213530792684</v>
      </c>
      <c r="S306" s="4">
        <f t="shared" si="91"/>
        <v>0.49875455396089352</v>
      </c>
      <c r="T306" s="4">
        <f t="shared" si="92"/>
        <v>0.31884117542868251</v>
      </c>
      <c r="U306" s="4">
        <f t="shared" si="93"/>
        <v>2.2774369673477319</v>
      </c>
      <c r="V306" s="4">
        <v>0.31884117542868251</v>
      </c>
      <c r="W306" s="4">
        <f t="shared" si="94"/>
        <v>2.2774369673477319</v>
      </c>
      <c r="AA306" s="4"/>
      <c r="AB306" s="4"/>
      <c r="AC306" s="5"/>
      <c r="AD306" s="4"/>
      <c r="AE306" s="4"/>
      <c r="AF306" s="4"/>
      <c r="AG306" s="4"/>
      <c r="AI306" s="6">
        <v>44194</v>
      </c>
      <c r="AJ306" s="1">
        <v>58166211</v>
      </c>
      <c r="AK306" s="1">
        <v>19408632</v>
      </c>
      <c r="AL306" s="1">
        <v>250868986</v>
      </c>
      <c r="AM306" s="1">
        <v>2.996924822</v>
      </c>
      <c r="AN306" s="1">
        <v>7.7365609000000002E-2</v>
      </c>
      <c r="AO306" s="1">
        <v>12.92563979</v>
      </c>
    </row>
    <row r="307" spans="1:41" ht="16.2" x14ac:dyDescent="0.3">
      <c r="A307" s="4" t="s">
        <v>0</v>
      </c>
      <c r="B307" s="7">
        <v>44195</v>
      </c>
      <c r="C307" s="1">
        <v>19863235</v>
      </c>
      <c r="D307" s="4"/>
      <c r="E307" s="1">
        <v>348421</v>
      </c>
      <c r="F307" s="1">
        <v>7807570</v>
      </c>
      <c r="G307" s="4">
        <f t="shared" si="84"/>
        <v>11707244</v>
      </c>
      <c r="H307" s="4"/>
      <c r="I307" s="4"/>
      <c r="J307" s="4"/>
      <c r="K307" s="4">
        <f t="shared" si="85"/>
        <v>1.5895223188799128</v>
      </c>
      <c r="L307" s="4">
        <f t="shared" si="86"/>
        <v>1.6576326174302443</v>
      </c>
      <c r="M307" s="4">
        <f t="shared" si="87"/>
        <v>1.754099974148219E-2</v>
      </c>
      <c r="N307" s="4">
        <f t="shared" si="88"/>
        <v>4.271964007807267E-2</v>
      </c>
      <c r="O307" s="1">
        <v>332865687</v>
      </c>
      <c r="P307" s="4">
        <f t="shared" si="89"/>
        <v>3.5171074872610703E-2</v>
      </c>
      <c r="Q307" s="4">
        <f t="shared" si="90"/>
        <v>3.7754205990855778E-2</v>
      </c>
      <c r="R307" s="4">
        <f t="shared" si="101"/>
        <v>0.43385378751880793</v>
      </c>
      <c r="S307" s="4">
        <f t="shared" si="91"/>
        <v>0.49322093161772557</v>
      </c>
      <c r="T307" s="14">
        <f t="shared" si="92"/>
        <v>-0.1629528631793381</v>
      </c>
      <c r="U307" s="4">
        <f t="shared" si="93"/>
        <v>-1.1639490227095577</v>
      </c>
      <c r="V307" s="4">
        <f>AVERAGE(V2:V306)</f>
        <v>0.41927386200929156</v>
      </c>
      <c r="W307" s="4">
        <f t="shared" si="94"/>
        <v>2.9948133000663679</v>
      </c>
      <c r="AA307" s="4"/>
      <c r="AB307" s="4"/>
      <c r="AC307" s="5"/>
      <c r="AD307" s="4"/>
      <c r="AE307" s="4"/>
      <c r="AF307" s="4"/>
      <c r="AG307" s="4"/>
      <c r="AI307" s="6">
        <v>44195</v>
      </c>
      <c r="AJ307" s="1">
        <v>58381318</v>
      </c>
      <c r="AK307" s="1">
        <v>19638128</v>
      </c>
      <c r="AL307" s="1">
        <v>252452699</v>
      </c>
      <c r="AM307" s="1">
        <v>2.9728555590000001</v>
      </c>
      <c r="AN307" s="1">
        <v>7.7789337E-2</v>
      </c>
      <c r="AO307" s="1">
        <v>12.85523238</v>
      </c>
    </row>
    <row r="308" spans="1:41" ht="16.2" x14ac:dyDescent="0.3">
      <c r="A308" s="4" t="s">
        <v>0</v>
      </c>
      <c r="B308" s="7">
        <v>44196</v>
      </c>
      <c r="C308" s="1">
        <v>20098800</v>
      </c>
      <c r="D308" s="4"/>
      <c r="E308" s="1">
        <v>351866</v>
      </c>
      <c r="F308" s="1">
        <v>7919313</v>
      </c>
      <c r="G308" s="4">
        <f t="shared" si="84"/>
        <v>11827621</v>
      </c>
      <c r="H308" s="4"/>
      <c r="I308" s="4"/>
      <c r="J308" s="4"/>
      <c r="K308" s="4">
        <f t="shared" si="85"/>
        <v>1.5831705121373179</v>
      </c>
      <c r="L308" s="4">
        <f t="shared" si="86"/>
        <v>1.6507119250167577</v>
      </c>
      <c r="M308" s="4">
        <f t="shared" si="87"/>
        <v>1.7506816327342925E-2</v>
      </c>
      <c r="N308" s="4">
        <f t="shared" si="88"/>
        <v>4.254121449916632E-2</v>
      </c>
      <c r="O308" s="1">
        <v>332865687</v>
      </c>
      <c r="P308" s="4">
        <f t="shared" si="89"/>
        <v>3.5532713229165014E-2</v>
      </c>
      <c r="Q308" s="4">
        <f t="shared" si="90"/>
        <v>2.9641855858473343E-2</v>
      </c>
      <c r="R308" s="4">
        <f t="shared" si="101"/>
        <v>0.43877773800097342</v>
      </c>
      <c r="S308" s="4">
        <f t="shared" si="91"/>
        <v>0.49604769291138828</v>
      </c>
      <c r="T308" s="4">
        <f t="shared" si="92"/>
        <v>1.1938503206424196</v>
      </c>
      <c r="U308" s="4">
        <f t="shared" si="93"/>
        <v>8.527502290302996</v>
      </c>
      <c r="V308" s="4">
        <v>1.1938503206424196</v>
      </c>
      <c r="W308" s="4">
        <f t="shared" si="94"/>
        <v>8.527502290302996</v>
      </c>
      <c r="AA308" s="4"/>
      <c r="AB308" s="4"/>
      <c r="AC308" s="5"/>
      <c r="AD308" s="4"/>
      <c r="AE308" s="4"/>
      <c r="AF308" s="4"/>
      <c r="AG308" s="4"/>
      <c r="AI308" s="6">
        <v>44196</v>
      </c>
      <c r="AJ308" s="1">
        <v>58644173</v>
      </c>
      <c r="AK308" s="1">
        <v>19864374</v>
      </c>
      <c r="AL308" s="1">
        <v>254249919</v>
      </c>
      <c r="AM308" s="1">
        <v>2.952228598</v>
      </c>
      <c r="AN308" s="1">
        <v>7.8129323000000001E-2</v>
      </c>
      <c r="AO308" s="1">
        <v>12.79929179</v>
      </c>
    </row>
    <row r="309" spans="1:41" ht="16.2" x14ac:dyDescent="0.3">
      <c r="A309" s="4" t="s">
        <v>0</v>
      </c>
      <c r="B309" s="7">
        <v>44197</v>
      </c>
      <c r="C309" s="1">
        <v>20252310</v>
      </c>
      <c r="D309" s="4"/>
      <c r="E309" s="1">
        <v>354019</v>
      </c>
      <c r="F309" s="1">
        <v>8345191</v>
      </c>
      <c r="G309" s="4">
        <f t="shared" si="84"/>
        <v>11553100</v>
      </c>
      <c r="H309" s="4"/>
      <c r="I309" s="4"/>
      <c r="J309" s="4"/>
      <c r="K309" s="4">
        <f t="shared" si="85"/>
        <v>1.470000687023445</v>
      </c>
      <c r="L309" s="4">
        <f t="shared" si="86"/>
        <v>1.529774550875687</v>
      </c>
      <c r="M309" s="4">
        <f t="shared" si="87"/>
        <v>1.7480425689711445E-2</v>
      </c>
      <c r="N309" s="4">
        <f t="shared" si="88"/>
        <v>4.0695534422091201E-2</v>
      </c>
      <c r="O309" s="1">
        <v>332865687</v>
      </c>
      <c r="P309" s="4">
        <f t="shared" si="89"/>
        <v>3.470799319726818E-2</v>
      </c>
      <c r="Q309" s="4">
        <f t="shared" si="90"/>
        <v>4.6534706783571682E-2</v>
      </c>
      <c r="R309" s="4">
        <f t="shared" si="101"/>
        <v>0.44375231785305652</v>
      </c>
      <c r="S309" s="4">
        <f t="shared" si="91"/>
        <v>0.47500498216610371</v>
      </c>
      <c r="T309" s="14">
        <f t="shared" si="92"/>
        <v>-8.7783609699595873E-3</v>
      </c>
      <c r="U309" s="4">
        <f t="shared" si="93"/>
        <v>-6.2702578356854194E-2</v>
      </c>
      <c r="V309" s="4">
        <f>AVERAGE(V2:V308)</f>
        <v>0.42179691236314543</v>
      </c>
      <c r="W309" s="4">
        <f t="shared" si="94"/>
        <v>3.0128350883081811</v>
      </c>
      <c r="AA309" s="4"/>
      <c r="AB309" s="4"/>
      <c r="AC309" s="5"/>
      <c r="AD309" s="4"/>
      <c r="AE309" s="4"/>
      <c r="AF309" s="4"/>
      <c r="AG309" s="4"/>
      <c r="AI309" s="6">
        <v>44197</v>
      </c>
      <c r="AJ309" s="1">
        <v>58836221</v>
      </c>
      <c r="AK309" s="1">
        <v>20047280</v>
      </c>
      <c r="AL309" s="1">
        <v>255795456</v>
      </c>
      <c r="AM309" s="1">
        <v>2.93487301</v>
      </c>
      <c r="AN309" s="1">
        <v>7.8372307000000002E-2</v>
      </c>
      <c r="AO309" s="1">
        <v>12.759609080000001</v>
      </c>
    </row>
    <row r="310" spans="1:41" ht="16.2" x14ac:dyDescent="0.3">
      <c r="A310" s="4" t="s">
        <v>0</v>
      </c>
      <c r="B310" s="7">
        <v>44198</v>
      </c>
      <c r="C310" s="1">
        <v>20552726</v>
      </c>
      <c r="D310" s="4"/>
      <c r="E310" s="1">
        <v>356522</v>
      </c>
      <c r="F310" s="1">
        <v>8091965</v>
      </c>
      <c r="G310" s="4">
        <f t="shared" si="84"/>
        <v>12104239</v>
      </c>
      <c r="H310" s="4"/>
      <c r="I310" s="4"/>
      <c r="J310" s="4"/>
      <c r="K310" s="4">
        <f t="shared" si="85"/>
        <v>1.5847296243633981</v>
      </c>
      <c r="L310" s="4">
        <f t="shared" si="86"/>
        <v>1.6517976492435054</v>
      </c>
      <c r="M310" s="4">
        <f t="shared" si="87"/>
        <v>1.7346701357279809E-2</v>
      </c>
      <c r="N310" s="4">
        <f t="shared" si="88"/>
        <v>4.2199508622076352E-2</v>
      </c>
      <c r="O310" s="1">
        <v>332865687</v>
      </c>
      <c r="P310" s="4">
        <f t="shared" si="89"/>
        <v>3.6363733099350669E-2</v>
      </c>
      <c r="Q310" s="4">
        <f t="shared" si="90"/>
        <v>3.9875123651815253E-2</v>
      </c>
      <c r="R310" s="4">
        <f t="shared" si="101"/>
        <v>0.44861143690067407</v>
      </c>
      <c r="S310" s="4">
        <f t="shared" si="91"/>
        <v>0.47514970634816001</v>
      </c>
      <c r="T310" s="4">
        <f t="shared" si="92"/>
        <v>0.17081761891866837</v>
      </c>
      <c r="U310" s="4">
        <f t="shared" si="93"/>
        <v>1.2201258494190597</v>
      </c>
      <c r="V310" s="4">
        <v>0.17081761891866837</v>
      </c>
      <c r="W310" s="4">
        <f t="shared" si="94"/>
        <v>1.2201258494190597</v>
      </c>
      <c r="AA310" s="4"/>
      <c r="AB310" s="4"/>
      <c r="AC310" s="5"/>
      <c r="AD310" s="4"/>
      <c r="AE310" s="4"/>
      <c r="AF310" s="4"/>
      <c r="AG310" s="4"/>
      <c r="AI310" s="6">
        <v>44198</v>
      </c>
      <c r="AJ310" s="1">
        <v>59058013</v>
      </c>
      <c r="AK310" s="1">
        <v>20327598</v>
      </c>
      <c r="AL310" s="1">
        <v>257729806</v>
      </c>
      <c r="AM310" s="1">
        <v>2.905311931</v>
      </c>
      <c r="AN310" s="1">
        <v>7.8871738999999996E-2</v>
      </c>
      <c r="AO310" s="1">
        <v>12.67881262</v>
      </c>
    </row>
    <row r="311" spans="1:41" ht="16.2" x14ac:dyDescent="0.3">
      <c r="A311" s="4" t="s">
        <v>0</v>
      </c>
      <c r="B311" s="7">
        <v>44199</v>
      </c>
      <c r="C311" s="1">
        <v>20761467</v>
      </c>
      <c r="D311" s="4"/>
      <c r="E311" s="1">
        <v>357963</v>
      </c>
      <c r="F311" s="1">
        <v>8135630</v>
      </c>
      <c r="G311" s="4">
        <f t="shared" si="84"/>
        <v>12267874</v>
      </c>
      <c r="H311" s="4"/>
      <c r="I311" s="4"/>
      <c r="J311" s="4"/>
      <c r="K311" s="4">
        <f t="shared" si="85"/>
        <v>1.5966901360739625</v>
      </c>
      <c r="L311" s="4">
        <f t="shared" si="86"/>
        <v>1.6642017278248087</v>
      </c>
      <c r="M311" s="4">
        <f t="shared" si="87"/>
        <v>1.7241700694849742E-2</v>
      </c>
      <c r="N311" s="4">
        <f t="shared" si="88"/>
        <v>4.2145061577591486E-2</v>
      </c>
      <c r="O311" s="1">
        <v>332865687</v>
      </c>
      <c r="P311" s="4">
        <f t="shared" si="89"/>
        <v>3.6855327776695708E-2</v>
      </c>
      <c r="Q311" s="4">
        <f t="shared" si="90"/>
        <v>3.7244030245405596E-2</v>
      </c>
      <c r="R311" s="4">
        <f t="shared" si="101"/>
        <v>0.45370235953458316</v>
      </c>
      <c r="S311" s="4">
        <f t="shared" si="91"/>
        <v>0.47219828244331552</v>
      </c>
      <c r="T311" s="4">
        <f t="shared" si="92"/>
        <v>0.46933473390836855</v>
      </c>
      <c r="U311" s="4">
        <f t="shared" si="93"/>
        <v>3.3523909564883465</v>
      </c>
      <c r="V311" s="4">
        <v>0.46933473390836855</v>
      </c>
      <c r="W311" s="4">
        <f t="shared" si="94"/>
        <v>3.3523909564883465</v>
      </c>
      <c r="AA311" s="4"/>
      <c r="AB311" s="4"/>
      <c r="AC311" s="5"/>
      <c r="AD311" s="4"/>
      <c r="AE311" s="4"/>
      <c r="AF311" s="4"/>
      <c r="AG311" s="4"/>
      <c r="AI311" s="6">
        <v>44199</v>
      </c>
      <c r="AJ311" s="1">
        <v>59273596</v>
      </c>
      <c r="AK311" s="1">
        <v>20536055</v>
      </c>
      <c r="AL311" s="1">
        <v>259174063</v>
      </c>
      <c r="AM311" s="1">
        <v>2.8863185260000002</v>
      </c>
      <c r="AN311" s="1">
        <v>7.9236535999999996E-2</v>
      </c>
      <c r="AO311" s="1">
        <v>12.620440629999999</v>
      </c>
    </row>
    <row r="312" spans="1:41" ht="16.2" x14ac:dyDescent="0.3">
      <c r="A312" s="4" t="s">
        <v>0</v>
      </c>
      <c r="B312" s="7">
        <v>44200</v>
      </c>
      <c r="C312" s="1">
        <v>20945766</v>
      </c>
      <c r="D312" s="4"/>
      <c r="E312" s="1">
        <v>360061</v>
      </c>
      <c r="F312" s="1">
        <v>8299717</v>
      </c>
      <c r="G312" s="4">
        <f t="shared" si="84"/>
        <v>12285988</v>
      </c>
      <c r="H312" s="4"/>
      <c r="I312" s="4"/>
      <c r="J312" s="4"/>
      <c r="K312" s="4">
        <f t="shared" si="85"/>
        <v>1.567813428406776</v>
      </c>
      <c r="L312" s="4">
        <f t="shared" si="86"/>
        <v>1.6331550794744318</v>
      </c>
      <c r="M312" s="4">
        <f t="shared" si="87"/>
        <v>1.7190156712339859E-2</v>
      </c>
      <c r="N312" s="4">
        <f t="shared" si="88"/>
        <v>4.1578548549396993E-2</v>
      </c>
      <c r="O312" s="1">
        <v>332865687</v>
      </c>
      <c r="P312" s="4">
        <f t="shared" si="89"/>
        <v>3.6909746122315096E-2</v>
      </c>
      <c r="Q312" s="4">
        <f t="shared" si="90"/>
        <v>4.0197708933573599E-2</v>
      </c>
      <c r="R312" s="4">
        <f t="shared" si="101"/>
        <v>0.45886210542332057</v>
      </c>
      <c r="S312" s="4">
        <f t="shared" si="91"/>
        <v>0.46403043952079076</v>
      </c>
      <c r="T312" s="4">
        <f t="shared" si="92"/>
        <v>0.35628485343267596</v>
      </c>
      <c r="U312" s="4">
        <f t="shared" si="93"/>
        <v>2.5448918102333993</v>
      </c>
      <c r="V312" s="4">
        <v>0.35628485343267596</v>
      </c>
      <c r="W312" s="4">
        <f t="shared" si="94"/>
        <v>2.5448918102333993</v>
      </c>
      <c r="AA312" s="4"/>
      <c r="AB312" s="4"/>
      <c r="AC312" s="5"/>
      <c r="AD312" s="4"/>
      <c r="AE312" s="4"/>
      <c r="AF312" s="4"/>
      <c r="AG312" s="4"/>
      <c r="AI312" s="6">
        <v>44200</v>
      </c>
      <c r="AJ312" s="1">
        <v>59422210</v>
      </c>
      <c r="AK312" s="1">
        <v>20715626</v>
      </c>
      <c r="AL312" s="1">
        <v>260686674</v>
      </c>
      <c r="AM312" s="1">
        <v>2.868472814</v>
      </c>
      <c r="AN312" s="1">
        <v>7.9465612000000005E-2</v>
      </c>
      <c r="AO312" s="1">
        <v>12.58405969</v>
      </c>
    </row>
    <row r="313" spans="1:41" ht="16.2" x14ac:dyDescent="0.3">
      <c r="A313" s="4" t="s">
        <v>0</v>
      </c>
      <c r="B313" s="7">
        <v>44201</v>
      </c>
      <c r="C313" s="1">
        <v>21180814</v>
      </c>
      <c r="D313" s="4"/>
      <c r="E313" s="1">
        <v>363752</v>
      </c>
      <c r="F313" s="1">
        <v>8377851</v>
      </c>
      <c r="G313" s="4">
        <f t="shared" si="84"/>
        <v>12439211</v>
      </c>
      <c r="H313" s="4"/>
      <c r="I313" s="4"/>
      <c r="J313" s="4"/>
      <c r="K313" s="4">
        <f t="shared" si="85"/>
        <v>1.5723687505440185</v>
      </c>
      <c r="L313" s="4">
        <f t="shared" si="86"/>
        <v>1.6379615506360374</v>
      </c>
      <c r="M313" s="4">
        <f t="shared" si="87"/>
        <v>1.7173655365653087E-2</v>
      </c>
      <c r="N313" s="4">
        <f t="shared" si="88"/>
        <v>4.1611590002428617E-2</v>
      </c>
      <c r="O313" s="1">
        <v>332865687</v>
      </c>
      <c r="P313" s="4">
        <f t="shared" si="89"/>
        <v>3.7370060915891283E-2</v>
      </c>
      <c r="Q313" s="4">
        <f t="shared" si="90"/>
        <v>4.0672207912410677E-2</v>
      </c>
      <c r="R313" s="4">
        <f t="shared" si="101"/>
        <v>0.46402946988044469</v>
      </c>
      <c r="S313" s="4">
        <f t="shared" si="91"/>
        <v>0.45792826129125341</v>
      </c>
      <c r="T313" s="4">
        <f t="shared" si="92"/>
        <v>0.36866135755712487</v>
      </c>
      <c r="U313" s="4">
        <f t="shared" si="93"/>
        <v>2.6332954111223201</v>
      </c>
      <c r="V313" s="4">
        <v>0.36866135755712487</v>
      </c>
      <c r="W313" s="4">
        <f t="shared" si="94"/>
        <v>2.6332954111223201</v>
      </c>
      <c r="AA313" s="4"/>
      <c r="AB313" s="4"/>
      <c r="AC313" s="5"/>
      <c r="AD313" s="4"/>
      <c r="AE313" s="4"/>
      <c r="AF313" s="4"/>
      <c r="AG313" s="4"/>
      <c r="AI313" s="6">
        <v>44201</v>
      </c>
      <c r="AJ313" s="1">
        <v>59902466</v>
      </c>
      <c r="AK313" s="1">
        <v>20934701</v>
      </c>
      <c r="AL313" s="1">
        <v>262407681</v>
      </c>
      <c r="AM313" s="1">
        <v>2.8613958230000001</v>
      </c>
      <c r="AN313" s="1">
        <v>7.9779299999999997E-2</v>
      </c>
      <c r="AO313" s="1">
        <v>12.53457983</v>
      </c>
    </row>
    <row r="314" spans="1:41" ht="16.2" x14ac:dyDescent="0.3">
      <c r="A314" s="4" t="s">
        <v>0</v>
      </c>
      <c r="B314" s="7">
        <v>44202</v>
      </c>
      <c r="C314" s="1">
        <v>21436203</v>
      </c>
      <c r="D314" s="4"/>
      <c r="E314" s="1">
        <v>367681</v>
      </c>
      <c r="F314" s="1">
        <v>8475427</v>
      </c>
      <c r="G314" s="4">
        <f t="shared" si="84"/>
        <v>12593095</v>
      </c>
      <c r="H314" s="4"/>
      <c r="I314" s="4"/>
      <c r="J314" s="4"/>
      <c r="K314" s="4">
        <f t="shared" si="85"/>
        <v>1.5733571475913615</v>
      </c>
      <c r="L314" s="4">
        <f t="shared" si="86"/>
        <v>1.6389406013428398</v>
      </c>
      <c r="M314" s="4">
        <f t="shared" si="87"/>
        <v>1.7152338032999596E-2</v>
      </c>
      <c r="N314" s="4">
        <f t="shared" si="88"/>
        <v>4.1578255065979064E-2</v>
      </c>
      <c r="O314" s="1">
        <v>332865687</v>
      </c>
      <c r="P314" s="4">
        <f t="shared" si="89"/>
        <v>3.7832361495403997E-2</v>
      </c>
      <c r="Q314" s="4">
        <f t="shared" si="90"/>
        <v>4.1286929472118122E-2</v>
      </c>
      <c r="R314" s="4">
        <f t="shared" si="101"/>
        <v>0.46926127840866949</v>
      </c>
      <c r="S314" s="4">
        <f t="shared" si="91"/>
        <v>0.45161943062380838</v>
      </c>
      <c r="T314" s="4">
        <f t="shared" si="92"/>
        <v>0.43457961450876859</v>
      </c>
      <c r="U314" s="4">
        <f t="shared" si="93"/>
        <v>3.104140103634061</v>
      </c>
      <c r="V314" s="4">
        <v>0.43457961450876859</v>
      </c>
      <c r="W314" s="4">
        <f t="shared" si="94"/>
        <v>3.104140103634061</v>
      </c>
      <c r="AA314" s="4"/>
      <c r="AB314" s="4"/>
      <c r="AC314" s="5"/>
      <c r="AD314" s="4"/>
      <c r="AE314" s="4"/>
      <c r="AF314" s="4"/>
      <c r="AG314" s="4"/>
      <c r="AI314" s="6">
        <v>44202</v>
      </c>
      <c r="AJ314" s="1">
        <v>60165554</v>
      </c>
      <c r="AK314" s="1">
        <v>21184885</v>
      </c>
      <c r="AL314" s="1">
        <v>264058174</v>
      </c>
      <c r="AM314" s="1">
        <v>2.8400226860000002</v>
      </c>
      <c r="AN314" s="1">
        <v>8.0228097999999998E-2</v>
      </c>
      <c r="AO314" s="1">
        <v>12.464461050000001</v>
      </c>
    </row>
    <row r="315" spans="1:41" ht="16.2" x14ac:dyDescent="0.3">
      <c r="A315" s="4" t="s">
        <v>0</v>
      </c>
      <c r="B315" s="7">
        <v>44203</v>
      </c>
      <c r="C315" s="1">
        <v>21714268</v>
      </c>
      <c r="D315" s="4"/>
      <c r="E315" s="1">
        <v>371646</v>
      </c>
      <c r="F315" s="1">
        <v>8588540</v>
      </c>
      <c r="G315" s="4">
        <f t="shared" si="84"/>
        <v>12754082</v>
      </c>
      <c r="H315" s="4"/>
      <c r="I315" s="4"/>
      <c r="J315" s="4"/>
      <c r="K315" s="4">
        <f t="shared" si="85"/>
        <v>1.5723097979810805</v>
      </c>
      <c r="L315" s="4">
        <f t="shared" si="86"/>
        <v>1.6376886669889479</v>
      </c>
      <c r="M315" s="4">
        <f t="shared" si="87"/>
        <v>1.7115290278263123E-2</v>
      </c>
      <c r="N315" s="4">
        <f t="shared" si="88"/>
        <v>4.1477487186091899E-2</v>
      </c>
      <c r="O315" s="1">
        <v>332865687</v>
      </c>
      <c r="P315" s="4">
        <f t="shared" si="89"/>
        <v>3.8316001012143976E-2</v>
      </c>
      <c r="Q315" s="4">
        <f t="shared" si="90"/>
        <v>4.2931912568773045E-2</v>
      </c>
      <c r="R315" s="4">
        <f t="shared" si="101"/>
        <v>0.47455780901802608</v>
      </c>
      <c r="S315" s="4">
        <f t="shared" si="91"/>
        <v>0.44419427740105694</v>
      </c>
      <c r="T315" s="4">
        <f t="shared" si="92"/>
        <v>0.31580523892185286</v>
      </c>
      <c r="U315" s="4">
        <f t="shared" si="93"/>
        <v>2.2557517065846633</v>
      </c>
      <c r="V315" s="4">
        <v>0.31580523892185286</v>
      </c>
      <c r="W315" s="4">
        <f t="shared" si="94"/>
        <v>2.2557517065846633</v>
      </c>
      <c r="AA315" s="4"/>
      <c r="AB315" s="4"/>
      <c r="AC315" s="5"/>
      <c r="AD315" s="4"/>
      <c r="AE315" s="4"/>
      <c r="AF315" s="4"/>
      <c r="AG315" s="4"/>
      <c r="AI315" s="6">
        <v>44203</v>
      </c>
      <c r="AJ315" s="1">
        <v>60412132</v>
      </c>
      <c r="AK315" s="1">
        <v>21456928</v>
      </c>
      <c r="AL315" s="1">
        <v>265986436</v>
      </c>
      <c r="AM315" s="1">
        <v>2.8155070470000001</v>
      </c>
      <c r="AN315" s="1">
        <v>8.0669255999999995E-2</v>
      </c>
      <c r="AO315" s="1">
        <v>12.396296250000001</v>
      </c>
    </row>
    <row r="316" spans="1:41" ht="16.2" x14ac:dyDescent="0.3">
      <c r="A316" s="4" t="s">
        <v>0</v>
      </c>
      <c r="B316" s="7">
        <v>44204</v>
      </c>
      <c r="C316" s="1">
        <v>22007515</v>
      </c>
      <c r="D316" s="4"/>
      <c r="E316" s="1">
        <v>375737</v>
      </c>
      <c r="F316" s="1">
        <v>8662589</v>
      </c>
      <c r="G316" s="4">
        <f t="shared" si="84"/>
        <v>12969189</v>
      </c>
      <c r="H316" s="4"/>
      <c r="I316" s="4"/>
      <c r="J316" s="4"/>
      <c r="K316" s="4">
        <f t="shared" si="85"/>
        <v>1.5846520515266977</v>
      </c>
      <c r="L316" s="4">
        <f t="shared" si="86"/>
        <v>1.6507183770413785</v>
      </c>
      <c r="M316" s="4">
        <f t="shared" si="87"/>
        <v>1.7073122522011232E-2</v>
      </c>
      <c r="N316" s="4">
        <f t="shared" si="88"/>
        <v>4.1571525523642322E-2</v>
      </c>
      <c r="O316" s="1">
        <v>332865687</v>
      </c>
      <c r="P316" s="4">
        <f t="shared" si="89"/>
        <v>3.8962228630072045E-2</v>
      </c>
      <c r="Q316" s="4">
        <f t="shared" si="90"/>
        <v>4.2296370513466089E-2</v>
      </c>
      <c r="R316" s="4">
        <f t="shared" si="101"/>
        <v>0.47992204915972625</v>
      </c>
      <c r="S316" s="4">
        <f t="shared" si="91"/>
        <v>0.43881935169673558</v>
      </c>
      <c r="T316" s="4">
        <f t="shared" si="92"/>
        <v>0.39104968569503878</v>
      </c>
      <c r="U316" s="4">
        <f t="shared" si="93"/>
        <v>2.7932120406788483</v>
      </c>
      <c r="V316" s="4">
        <v>0.39104968569503878</v>
      </c>
      <c r="W316" s="4">
        <f t="shared" si="94"/>
        <v>2.7932120406788483</v>
      </c>
      <c r="AA316" s="4"/>
      <c r="AB316" s="4"/>
      <c r="AC316" s="5"/>
      <c r="AD316" s="4"/>
      <c r="AE316" s="4"/>
      <c r="AF316" s="4"/>
      <c r="AG316" s="4"/>
      <c r="AI316" s="6">
        <v>44204</v>
      </c>
      <c r="AJ316" s="1">
        <v>60732416</v>
      </c>
      <c r="AK316" s="1">
        <v>21752049</v>
      </c>
      <c r="AL316" s="1">
        <v>268132659</v>
      </c>
      <c r="AM316" s="1">
        <v>2.7920319600000001</v>
      </c>
      <c r="AN316" s="1">
        <v>8.1124206000000004E-2</v>
      </c>
      <c r="AO316" s="1">
        <v>12.326777079999999</v>
      </c>
    </row>
    <row r="317" spans="1:41" ht="16.2" x14ac:dyDescent="0.3">
      <c r="A317" s="4" t="s">
        <v>0</v>
      </c>
      <c r="B317" s="7">
        <v>44205</v>
      </c>
      <c r="C317" s="1">
        <v>22270172</v>
      </c>
      <c r="D317" s="4"/>
      <c r="E317" s="1">
        <v>379070</v>
      </c>
      <c r="F317" s="1">
        <v>8766538</v>
      </c>
      <c r="G317" s="4">
        <f t="shared" si="84"/>
        <v>13124564</v>
      </c>
      <c r="H317" s="4"/>
      <c r="I317" s="4"/>
      <c r="J317" s="4"/>
      <c r="K317" s="4">
        <f t="shared" si="85"/>
        <v>1.5843504060331282</v>
      </c>
      <c r="L317" s="4">
        <f t="shared" si="86"/>
        <v>1.6502077190703326</v>
      </c>
      <c r="M317" s="4">
        <f t="shared" si="87"/>
        <v>1.702142219646979E-2</v>
      </c>
      <c r="N317" s="4">
        <f t="shared" si="88"/>
        <v>4.1448310489581447E-2</v>
      </c>
      <c r="O317" s="1">
        <v>332865687</v>
      </c>
      <c r="P317" s="4">
        <f t="shared" si="89"/>
        <v>3.9429008493747211E-2</v>
      </c>
      <c r="Q317" s="4">
        <f t="shared" si="90"/>
        <v>4.3060803680855221E-2</v>
      </c>
      <c r="R317" s="4">
        <f t="shared" si="101"/>
        <v>0.48537676116793632</v>
      </c>
      <c r="S317" s="4">
        <f t="shared" si="91"/>
        <v>0.43213342665746129</v>
      </c>
      <c r="T317" s="4">
        <f t="shared" si="92"/>
        <v>0.29143181009250468</v>
      </c>
      <c r="U317" s="4">
        <f t="shared" si="93"/>
        <v>2.0816557863750331</v>
      </c>
      <c r="V317" s="4">
        <v>0.29143181009250468</v>
      </c>
      <c r="W317" s="4">
        <f t="shared" si="94"/>
        <v>2.0816557863750331</v>
      </c>
      <c r="AA317" s="4"/>
      <c r="AB317" s="4"/>
      <c r="AC317" s="5"/>
      <c r="AD317" s="4"/>
      <c r="AE317" s="4"/>
      <c r="AF317" s="4"/>
      <c r="AG317" s="4"/>
      <c r="AI317" s="6">
        <v>44205</v>
      </c>
      <c r="AJ317" s="1">
        <v>61022599</v>
      </c>
      <c r="AK317" s="1">
        <v>22021417</v>
      </c>
      <c r="AL317" s="1">
        <v>270270359</v>
      </c>
      <c r="AM317" s="1">
        <v>2.7710568759999998</v>
      </c>
      <c r="AN317" s="1">
        <v>8.1479215999999993E-2</v>
      </c>
      <c r="AO317" s="1">
        <v>12.27306849</v>
      </c>
    </row>
    <row r="318" spans="1:41" ht="16.2" x14ac:dyDescent="0.3">
      <c r="A318" s="4" t="s">
        <v>0</v>
      </c>
      <c r="B318" s="7">
        <v>44206</v>
      </c>
      <c r="C318" s="1">
        <v>22483440</v>
      </c>
      <c r="D318" s="4"/>
      <c r="E318" s="1">
        <v>381069</v>
      </c>
      <c r="F318" s="1">
        <v>8808561</v>
      </c>
      <c r="G318" s="4">
        <f t="shared" si="84"/>
        <v>13293810</v>
      </c>
      <c r="H318" s="4"/>
      <c r="I318" s="4"/>
      <c r="J318" s="4"/>
      <c r="K318" s="4">
        <f t="shared" si="85"/>
        <v>1.5964603123578756</v>
      </c>
      <c r="L318" s="4">
        <f t="shared" si="86"/>
        <v>1.6628754459368249</v>
      </c>
      <c r="M318" s="4">
        <f t="shared" si="87"/>
        <v>1.6948874371537453E-2</v>
      </c>
      <c r="N318" s="4">
        <f t="shared" si="88"/>
        <v>4.1467284319390445E-2</v>
      </c>
      <c r="O318" s="1">
        <v>332865687</v>
      </c>
      <c r="P318" s="4">
        <f t="shared" si="89"/>
        <v>3.9937459819942331E-2</v>
      </c>
      <c r="Q318" s="4">
        <f t="shared" si="90"/>
        <v>4.1997879033842458E-2</v>
      </c>
      <c r="R318" s="4">
        <f t="shared" si="101"/>
        <v>0.49089682235706095</v>
      </c>
      <c r="S318" s="4">
        <f t="shared" si="91"/>
        <v>0.42716783878915426</v>
      </c>
      <c r="T318" s="4">
        <f t="shared" si="92"/>
        <v>0.41477351175582022</v>
      </c>
      <c r="U318" s="4">
        <f t="shared" si="93"/>
        <v>2.9626679411130015</v>
      </c>
      <c r="V318" s="4">
        <v>0.41477351175582022</v>
      </c>
      <c r="W318" s="4">
        <f t="shared" si="94"/>
        <v>2.9626679411130015</v>
      </c>
      <c r="AA318" s="4"/>
      <c r="AB318" s="4"/>
      <c r="AC318" s="5"/>
      <c r="AD318" s="4"/>
      <c r="AE318" s="4"/>
      <c r="AF318" s="4"/>
      <c r="AG318" s="4"/>
      <c r="AI318" s="6">
        <v>44206</v>
      </c>
      <c r="AJ318" s="1">
        <v>61292981</v>
      </c>
      <c r="AK318" s="1">
        <v>22250149</v>
      </c>
      <c r="AL318" s="1">
        <v>272322020</v>
      </c>
      <c r="AM318" s="1">
        <v>2.754722272</v>
      </c>
      <c r="AN318" s="1">
        <v>8.1705288000000001E-2</v>
      </c>
      <c r="AO318" s="1">
        <v>12.23910995</v>
      </c>
    </row>
    <row r="319" spans="1:41" ht="16.2" x14ac:dyDescent="0.3">
      <c r="A319" s="4" t="s">
        <v>0</v>
      </c>
      <c r="B319" s="7">
        <v>44207</v>
      </c>
      <c r="C319" s="1">
        <v>22698422</v>
      </c>
      <c r="D319" s="4"/>
      <c r="E319" s="1">
        <v>383164</v>
      </c>
      <c r="F319" s="1">
        <v>8925430</v>
      </c>
      <c r="G319" s="4">
        <f t="shared" si="84"/>
        <v>13389828</v>
      </c>
      <c r="H319" s="4"/>
      <c r="I319" s="4"/>
      <c r="J319" s="4"/>
      <c r="K319" s="4">
        <f t="shared" si="85"/>
        <v>1.5867846271945716</v>
      </c>
      <c r="L319" s="4">
        <f t="shared" si="86"/>
        <v>1.652292749887498</v>
      </c>
      <c r="M319" s="4">
        <f t="shared" si="87"/>
        <v>1.688064483072876E-2</v>
      </c>
      <c r="N319" s="4">
        <f t="shared" si="88"/>
        <v>4.1162392515991138E-2</v>
      </c>
      <c r="O319" s="1">
        <v>332865687</v>
      </c>
      <c r="P319" s="4">
        <f t="shared" si="89"/>
        <v>4.0225918509888346E-2</v>
      </c>
      <c r="Q319" s="4">
        <f t="shared" si="90"/>
        <v>4.319421141519722E-2</v>
      </c>
      <c r="R319" s="4">
        <f t="shared" si="101"/>
        <v>0.49648806673185286</v>
      </c>
      <c r="S319" s="4">
        <f t="shared" si="91"/>
        <v>0.42009180334306162</v>
      </c>
      <c r="T319" s="4">
        <f t="shared" si="92"/>
        <v>0.37848531779036337</v>
      </c>
      <c r="U319" s="4">
        <f t="shared" si="93"/>
        <v>2.7034665556454525</v>
      </c>
      <c r="V319" s="4">
        <v>0.37848531779036337</v>
      </c>
      <c r="W319" s="4">
        <f t="shared" si="94"/>
        <v>2.7034665556454525</v>
      </c>
      <c r="AA319" s="4"/>
      <c r="AB319" s="4"/>
      <c r="AC319" s="5"/>
      <c r="AD319" s="4"/>
      <c r="AE319" s="4"/>
      <c r="AF319" s="4"/>
      <c r="AG319" s="4"/>
      <c r="AI319" s="6">
        <v>44207</v>
      </c>
      <c r="AJ319" s="1">
        <v>61518789</v>
      </c>
      <c r="AK319" s="1">
        <v>22445404</v>
      </c>
      <c r="AL319" s="1">
        <v>274017787</v>
      </c>
      <c r="AM319" s="1">
        <v>2.7408189670000001</v>
      </c>
      <c r="AN319" s="1">
        <v>8.1912214999999997E-2</v>
      </c>
      <c r="AO319" s="1">
        <v>12.20819135</v>
      </c>
    </row>
    <row r="320" spans="1:41" ht="16.2" x14ac:dyDescent="0.3">
      <c r="A320" s="4" t="s">
        <v>0</v>
      </c>
      <c r="B320" s="7">
        <v>44208</v>
      </c>
      <c r="C320" s="1">
        <v>22925376</v>
      </c>
      <c r="D320" s="4"/>
      <c r="E320" s="1">
        <v>387641</v>
      </c>
      <c r="F320" s="1">
        <v>9009581</v>
      </c>
      <c r="G320" s="4">
        <f t="shared" si="84"/>
        <v>13528154</v>
      </c>
      <c r="H320" s="4"/>
      <c r="I320" s="4"/>
      <c r="J320" s="4"/>
      <c r="K320" s="4">
        <f t="shared" si="85"/>
        <v>1.5883206207791982</v>
      </c>
      <c r="L320" s="4">
        <f t="shared" si="86"/>
        <v>1.6540357331149558</v>
      </c>
      <c r="M320" s="4">
        <f t="shared" si="87"/>
        <v>1.6908817547856139E-2</v>
      </c>
      <c r="N320" s="4">
        <f t="shared" si="88"/>
        <v>4.1250595122686258E-2</v>
      </c>
      <c r="O320" s="1">
        <v>332865687</v>
      </c>
      <c r="P320" s="4">
        <f t="shared" si="89"/>
        <v>4.0641479516631586E-2</v>
      </c>
      <c r="Q320" s="4">
        <f t="shared" si="90"/>
        <v>4.3542885726844428E-2</v>
      </c>
      <c r="R320" s="4">
        <f t="shared" si="101"/>
        <v>0.50211969532323719</v>
      </c>
      <c r="S320" s="4">
        <f t="shared" si="91"/>
        <v>0.41369593943328686</v>
      </c>
      <c r="T320" s="4">
        <f t="shared" si="92"/>
        <v>0.35527208409298516</v>
      </c>
      <c r="U320" s="4">
        <f t="shared" si="93"/>
        <v>2.5376577435213226</v>
      </c>
      <c r="V320" s="4">
        <v>0.35527208409298516</v>
      </c>
      <c r="W320" s="4">
        <f t="shared" si="94"/>
        <v>2.5376577435213226</v>
      </c>
      <c r="AA320" s="4"/>
      <c r="AB320" s="4"/>
      <c r="AC320" s="5"/>
      <c r="AD320" s="4"/>
      <c r="AE320" s="4"/>
      <c r="AF320" s="4"/>
      <c r="AG320" s="4"/>
      <c r="AI320" s="6">
        <v>44208</v>
      </c>
      <c r="AJ320" s="1">
        <v>61947584</v>
      </c>
      <c r="AK320" s="1">
        <v>22663424</v>
      </c>
      <c r="AL320" s="1">
        <v>275962021</v>
      </c>
      <c r="AM320" s="1">
        <v>2.73337268</v>
      </c>
      <c r="AN320" s="1">
        <v>8.2125156000000005E-2</v>
      </c>
      <c r="AO320" s="1">
        <v>12.176537010000001</v>
      </c>
    </row>
    <row r="321" spans="1:41" ht="16.2" x14ac:dyDescent="0.3">
      <c r="A321" s="4" t="s">
        <v>0</v>
      </c>
      <c r="B321" s="7">
        <v>44209</v>
      </c>
      <c r="C321" s="1">
        <v>23155725</v>
      </c>
      <c r="D321" s="4"/>
      <c r="E321" s="1">
        <v>391667</v>
      </c>
      <c r="F321" s="1">
        <v>9100695</v>
      </c>
      <c r="G321" s="4">
        <f t="shared" si="84"/>
        <v>13663363</v>
      </c>
      <c r="H321" s="4"/>
      <c r="I321" s="4"/>
      <c r="J321" s="4"/>
      <c r="K321" s="4">
        <f t="shared" si="85"/>
        <v>1.5881683570946938</v>
      </c>
      <c r="L321" s="4">
        <f t="shared" si="86"/>
        <v>1.6538938979185862</v>
      </c>
      <c r="M321" s="4">
        <f t="shared" si="87"/>
        <v>1.69144779530764E-2</v>
      </c>
      <c r="N321" s="4">
        <f t="shared" si="88"/>
        <v>4.1261279331740612E-2</v>
      </c>
      <c r="O321" s="1">
        <v>332865687</v>
      </c>
      <c r="P321" s="4">
        <f t="shared" si="89"/>
        <v>4.1047676386061382E-2</v>
      </c>
      <c r="Q321" s="4">
        <f t="shared" si="90"/>
        <v>4.3420147675702882E-2</v>
      </c>
      <c r="R321" s="4">
        <f t="shared" si="101"/>
        <v>0.50780950245556566</v>
      </c>
      <c r="S321" s="4">
        <f t="shared" si="91"/>
        <v>0.40772267348266999</v>
      </c>
      <c r="T321" s="4">
        <f t="shared" si="92"/>
        <v>0.46843822163924487</v>
      </c>
      <c r="U321" s="4">
        <f t="shared" si="93"/>
        <v>3.3459872974231772</v>
      </c>
      <c r="V321" s="4">
        <v>0.46843822163924487</v>
      </c>
      <c r="W321" s="4">
        <f t="shared" si="94"/>
        <v>3.3459872974231772</v>
      </c>
      <c r="AA321" s="4"/>
      <c r="AB321" s="4"/>
      <c r="AC321" s="5"/>
      <c r="AD321" s="4"/>
      <c r="AE321" s="4"/>
      <c r="AF321" s="4"/>
      <c r="AG321" s="4"/>
      <c r="AI321" s="6">
        <v>44209</v>
      </c>
      <c r="AJ321" s="1">
        <v>62185469</v>
      </c>
      <c r="AK321" s="1">
        <v>22887915</v>
      </c>
      <c r="AL321" s="1">
        <v>277789417</v>
      </c>
      <c r="AM321" s="1">
        <v>2.716956481</v>
      </c>
      <c r="AN321" s="1">
        <v>8.2393042E-2</v>
      </c>
      <c r="AO321" s="1">
        <v>12.13694725</v>
      </c>
    </row>
    <row r="322" spans="1:41" ht="16.2" x14ac:dyDescent="0.3">
      <c r="A322" s="4" t="s">
        <v>0</v>
      </c>
      <c r="B322" s="7">
        <v>44210</v>
      </c>
      <c r="C322" s="1">
        <v>23391339</v>
      </c>
      <c r="D322" s="4"/>
      <c r="E322" s="1">
        <v>395638</v>
      </c>
      <c r="F322" s="1">
        <v>9221778</v>
      </c>
      <c r="G322" s="4">
        <f t="shared" ref="G322:G385" si="105">C322-E322-F322</f>
        <v>13773923</v>
      </c>
      <c r="H322" s="4"/>
      <c r="I322" s="4"/>
      <c r="J322" s="4"/>
      <c r="K322" s="4">
        <f t="shared" ref="K322:K367" si="106">(C322/(F322*(1-M322)))-1</f>
        <v>1.580173140099566</v>
      </c>
      <c r="L322" s="4">
        <f t="shared" ref="L322:L367" si="107">(C322/(F322*(1-N322)))-1</f>
        <v>1.6453562012974254</v>
      </c>
      <c r="M322" s="4">
        <f t="shared" ref="M322:M367" si="108">E322/C322</f>
        <v>1.6913867136891993E-2</v>
      </c>
      <c r="N322" s="4">
        <f t="shared" ref="N322:N367" si="109">E322/(E322+F322)</f>
        <v>4.1137661093166814E-2</v>
      </c>
      <c r="O322" s="1">
        <v>332865687</v>
      </c>
      <c r="P322" s="4">
        <f t="shared" ref="P322:P385" si="110">G322/O322</f>
        <v>4.1379822366611189E-2</v>
      </c>
      <c r="Q322" s="4">
        <f t="shared" ref="Q322:Q385" si="111">(P323+($AD$2-1)*P322)*(1/$AE$2)</f>
        <v>4.5181141099198283E-2</v>
      </c>
      <c r="R322" s="4">
        <f t="shared" si="101"/>
        <v>0.51355617714961421</v>
      </c>
      <c r="S322" s="4">
        <f t="shared" ref="S322:S385" si="112">1-P322-Q322-R322</f>
        <v>0.39988285938457635</v>
      </c>
      <c r="T322" s="4">
        <f t="shared" ref="T322:T385" si="113">(Q323-Q322+$AE$2*Q322)/(S322*P322)</f>
        <v>0.33833108784314997</v>
      </c>
      <c r="U322" s="4">
        <f t="shared" ref="U322:U385" si="114">T322/$AD$2</f>
        <v>2.4166506274510708</v>
      </c>
      <c r="V322" s="4">
        <v>0.33833108784314997</v>
      </c>
      <c r="W322" s="4">
        <f t="shared" ref="W322:W385" si="115">V322/$AD$2</f>
        <v>2.4166506274510708</v>
      </c>
      <c r="AA322" s="4"/>
      <c r="AB322" s="4"/>
      <c r="AC322" s="5"/>
      <c r="AD322" s="4"/>
      <c r="AE322" s="4"/>
      <c r="AF322" s="4"/>
      <c r="AG322" s="4"/>
      <c r="AI322" s="6">
        <v>44210</v>
      </c>
      <c r="AJ322" s="1">
        <v>62491363</v>
      </c>
      <c r="AK322" s="1">
        <v>23113531</v>
      </c>
      <c r="AL322" s="1">
        <v>279838316</v>
      </c>
      <c r="AM322" s="1">
        <v>2.7036701139999999</v>
      </c>
      <c r="AN322" s="1">
        <v>8.2596019000000007E-2</v>
      </c>
      <c r="AO322" s="1">
        <v>12.107120979999999</v>
      </c>
    </row>
    <row r="323" spans="1:41" ht="16.2" x14ac:dyDescent="0.3">
      <c r="A323" s="4" t="s">
        <v>0</v>
      </c>
      <c r="B323" s="7">
        <v>44211</v>
      </c>
      <c r="C323" s="1">
        <v>23634087</v>
      </c>
      <c r="D323" s="4"/>
      <c r="E323" s="1">
        <v>399534</v>
      </c>
      <c r="F323" s="1">
        <v>9283484</v>
      </c>
      <c r="G323" s="4">
        <f t="shared" si="105"/>
        <v>13951069</v>
      </c>
      <c r="H323" s="4"/>
      <c r="I323" s="4"/>
      <c r="J323" s="4"/>
      <c r="K323" s="4">
        <f t="shared" si="106"/>
        <v>1.5895979634233828</v>
      </c>
      <c r="L323" s="4">
        <f t="shared" si="107"/>
        <v>1.65538551927078</v>
      </c>
      <c r="M323" s="4">
        <f t="shared" si="108"/>
        <v>1.6904989814076593E-2</v>
      </c>
      <c r="N323" s="4">
        <f t="shared" si="109"/>
        <v>4.126130923230753E-2</v>
      </c>
      <c r="O323" s="1">
        <v>332865687</v>
      </c>
      <c r="P323" s="4">
        <f t="shared" si="110"/>
        <v>4.1912006989173384E-2</v>
      </c>
      <c r="Q323" s="4">
        <f t="shared" si="111"/>
        <v>4.4454173493707068E-2</v>
      </c>
      <c r="R323" s="4">
        <f t="shared" ref="R323:R367" si="116">$AD$2*P322+R322</f>
        <v>0.51934935228093981</v>
      </c>
      <c r="S323" s="4">
        <f t="shared" si="112"/>
        <v>0.39428446723617971</v>
      </c>
      <c r="T323" s="4">
        <f t="shared" si="113"/>
        <v>0.41801509529310449</v>
      </c>
      <c r="U323" s="4">
        <f t="shared" si="114"/>
        <v>2.9858221092364605</v>
      </c>
      <c r="V323" s="4">
        <v>0.41801509529310449</v>
      </c>
      <c r="W323" s="4">
        <f t="shared" si="115"/>
        <v>2.9858221092364605</v>
      </c>
      <c r="AA323" s="4"/>
      <c r="AB323" s="4"/>
      <c r="AC323" s="5"/>
      <c r="AD323" s="4"/>
      <c r="AE323" s="4"/>
      <c r="AF323" s="4"/>
      <c r="AG323" s="4"/>
      <c r="AI323" s="6">
        <v>44211</v>
      </c>
      <c r="AJ323" s="1">
        <v>62902360</v>
      </c>
      <c r="AK323" s="1">
        <v>23359985</v>
      </c>
      <c r="AL323" s="1">
        <v>282148200</v>
      </c>
      <c r="AM323" s="1">
        <v>2.6927397430000002</v>
      </c>
      <c r="AN323" s="1">
        <v>8.2793316000000006E-2</v>
      </c>
      <c r="AO323" s="1">
        <v>12.07826974</v>
      </c>
    </row>
    <row r="324" spans="1:41" ht="16.2" x14ac:dyDescent="0.3">
      <c r="A324" s="4" t="s">
        <v>0</v>
      </c>
      <c r="B324" s="7">
        <v>44212</v>
      </c>
      <c r="C324" s="1">
        <v>23835726</v>
      </c>
      <c r="D324" s="4"/>
      <c r="E324" s="1">
        <v>402962</v>
      </c>
      <c r="F324" s="1">
        <v>9363227</v>
      </c>
      <c r="G324" s="4">
        <f t="shared" si="105"/>
        <v>14069537</v>
      </c>
      <c r="H324" s="4"/>
      <c r="I324" s="4"/>
      <c r="J324" s="4"/>
      <c r="K324" s="4">
        <f t="shared" si="106"/>
        <v>1.5894510027559927</v>
      </c>
      <c r="L324" s="4">
        <f t="shared" si="107"/>
        <v>1.6552315769647183</v>
      </c>
      <c r="M324" s="4">
        <f t="shared" si="108"/>
        <v>1.6905799303113318E-2</v>
      </c>
      <c r="N324" s="4">
        <f t="shared" si="109"/>
        <v>4.126092583299381E-2</v>
      </c>
      <c r="O324" s="1">
        <v>332865687</v>
      </c>
      <c r="P324" s="4">
        <f t="shared" si="110"/>
        <v>4.2267910299808101E-2</v>
      </c>
      <c r="Q324" s="4">
        <f t="shared" si="111"/>
        <v>4.5138394556978531E-2</v>
      </c>
      <c r="R324" s="4">
        <f t="shared" si="116"/>
        <v>0.52521703325942404</v>
      </c>
      <c r="S324" s="4">
        <f t="shared" si="112"/>
        <v>0.38737666188378928</v>
      </c>
      <c r="T324" s="4">
        <f t="shared" si="113"/>
        <v>0.3176652863797037</v>
      </c>
      <c r="U324" s="4">
        <f t="shared" si="114"/>
        <v>2.2690377598550264</v>
      </c>
      <c r="V324" s="4">
        <v>0.3176652863797037</v>
      </c>
      <c r="W324" s="4">
        <f t="shared" si="115"/>
        <v>2.2690377598550264</v>
      </c>
      <c r="AA324" s="4"/>
      <c r="AB324" s="4"/>
      <c r="AC324" s="5"/>
      <c r="AD324" s="4"/>
      <c r="AE324" s="4"/>
      <c r="AF324" s="4"/>
      <c r="AG324" s="4"/>
      <c r="AI324" s="6">
        <v>44212</v>
      </c>
      <c r="AJ324" s="1">
        <v>63128702</v>
      </c>
      <c r="AK324" s="1">
        <v>23578070</v>
      </c>
      <c r="AL324" s="1">
        <v>284264424</v>
      </c>
      <c r="AM324" s="1">
        <v>2.677432971</v>
      </c>
      <c r="AN324" s="1">
        <v>8.2944145999999996E-2</v>
      </c>
      <c r="AO324" s="1">
        <v>12.05630588</v>
      </c>
    </row>
    <row r="325" spans="1:41" ht="16.2" x14ac:dyDescent="0.3">
      <c r="A325" s="4" t="s">
        <v>0</v>
      </c>
      <c r="B325" s="7">
        <v>44213</v>
      </c>
      <c r="C325" s="1">
        <v>24013519</v>
      </c>
      <c r="D325" s="4"/>
      <c r="E325" s="1">
        <v>404830</v>
      </c>
      <c r="F325" s="1">
        <v>9405384</v>
      </c>
      <c r="G325" s="4">
        <f t="shared" si="105"/>
        <v>14203305</v>
      </c>
      <c r="H325" s="4"/>
      <c r="I325" s="4"/>
      <c r="J325" s="4"/>
      <c r="K325" s="4">
        <f t="shared" si="106"/>
        <v>1.5969477506199774</v>
      </c>
      <c r="L325" s="4">
        <f t="shared" si="107"/>
        <v>1.6630616807922394</v>
      </c>
      <c r="M325" s="4">
        <f t="shared" si="108"/>
        <v>1.6858420458909E-2</v>
      </c>
      <c r="N325" s="4">
        <f t="shared" si="109"/>
        <v>4.1266174213936614E-2</v>
      </c>
      <c r="O325" s="1">
        <v>332865687</v>
      </c>
      <c r="P325" s="4">
        <f t="shared" si="110"/>
        <v>4.2669778095811961E-2</v>
      </c>
      <c r="Q325" s="4">
        <f t="shared" si="111"/>
        <v>4.402034428636422E-2</v>
      </c>
      <c r="R325" s="4">
        <f t="shared" si="116"/>
        <v>0.53113454070139721</v>
      </c>
      <c r="S325" s="4">
        <f t="shared" si="112"/>
        <v>0.38217533691642658</v>
      </c>
      <c r="T325" s="4">
        <f t="shared" si="113"/>
        <v>0.39187944898320465</v>
      </c>
      <c r="U325" s="4">
        <f t="shared" si="114"/>
        <v>2.7991389213086042</v>
      </c>
      <c r="V325" s="4">
        <v>0.39187944898320465</v>
      </c>
      <c r="W325" s="4">
        <f t="shared" si="115"/>
        <v>2.7991389213086042</v>
      </c>
      <c r="AA325" s="4"/>
      <c r="AB325" s="4"/>
      <c r="AC325" s="5"/>
      <c r="AD325" s="4"/>
      <c r="AE325" s="4"/>
      <c r="AF325" s="4"/>
      <c r="AG325" s="4"/>
      <c r="AI325" s="6">
        <v>44213</v>
      </c>
      <c r="AJ325" s="1">
        <v>63406544</v>
      </c>
      <c r="AK325" s="1">
        <v>23765288</v>
      </c>
      <c r="AL325" s="1">
        <v>286181180</v>
      </c>
      <c r="AM325" s="1">
        <v>2.6680317950000001</v>
      </c>
      <c r="AN325" s="1">
        <v>8.3042804999999997E-2</v>
      </c>
      <c r="AO325" s="1">
        <v>12.041982409999999</v>
      </c>
    </row>
    <row r="326" spans="1:41" ht="16.2" x14ac:dyDescent="0.3">
      <c r="A326" s="4" t="s">
        <v>0</v>
      </c>
      <c r="B326" s="7">
        <v>44214</v>
      </c>
      <c r="C326" s="1">
        <v>24156910</v>
      </c>
      <c r="D326" s="4"/>
      <c r="E326" s="1">
        <v>406344</v>
      </c>
      <c r="F326" s="1">
        <v>9484323</v>
      </c>
      <c r="G326" s="4">
        <f t="shared" si="105"/>
        <v>14266243</v>
      </c>
      <c r="H326" s="4"/>
      <c r="I326" s="4"/>
      <c r="J326" s="4"/>
      <c r="K326" s="4">
        <f t="shared" si="106"/>
        <v>1.5906125364605104</v>
      </c>
      <c r="L326" s="4">
        <f t="shared" si="107"/>
        <v>1.6561603506860441</v>
      </c>
      <c r="M326" s="4">
        <f t="shared" si="108"/>
        <v>1.6821025536792579E-2</v>
      </c>
      <c r="N326" s="4">
        <f t="shared" si="109"/>
        <v>4.108357909532289E-2</v>
      </c>
      <c r="O326" s="1">
        <v>332865687</v>
      </c>
      <c r="P326" s="4">
        <f t="shared" si="110"/>
        <v>4.2858857362489275E-2</v>
      </c>
      <c r="Q326" s="4">
        <f t="shared" si="111"/>
        <v>4.4248006253645472E-2</v>
      </c>
      <c r="R326" s="4">
        <f t="shared" si="116"/>
        <v>0.53710830963481093</v>
      </c>
      <c r="S326" s="4">
        <f t="shared" si="112"/>
        <v>0.37578482674905433</v>
      </c>
      <c r="T326" s="4">
        <f t="shared" si="113"/>
        <v>0.38845417304110541</v>
      </c>
      <c r="U326" s="4">
        <f t="shared" si="114"/>
        <v>2.7746726645793243</v>
      </c>
      <c r="V326" s="4">
        <v>0.38845417304110541</v>
      </c>
      <c r="W326" s="4">
        <f t="shared" si="115"/>
        <v>2.7746726645793243</v>
      </c>
      <c r="AA326" s="4"/>
      <c r="AB326" s="4"/>
      <c r="AC326" s="5"/>
      <c r="AD326" s="4"/>
      <c r="AE326" s="4"/>
      <c r="AF326" s="4"/>
      <c r="AG326" s="4"/>
      <c r="AI326" s="6">
        <v>44214</v>
      </c>
      <c r="AJ326" s="1">
        <v>63599369</v>
      </c>
      <c r="AK326" s="1">
        <v>23916080</v>
      </c>
      <c r="AL326" s="1">
        <v>287952448</v>
      </c>
      <c r="AM326" s="1">
        <v>2.6592722969999998</v>
      </c>
      <c r="AN326" s="1">
        <v>8.3055658000000004E-2</v>
      </c>
      <c r="AO326" s="1">
        <v>12.04011895</v>
      </c>
    </row>
    <row r="327" spans="1:41" ht="16.2" x14ac:dyDescent="0.3">
      <c r="A327" s="4" t="s">
        <v>0</v>
      </c>
      <c r="B327" s="7">
        <v>44215</v>
      </c>
      <c r="C327" s="1">
        <v>24333648</v>
      </c>
      <c r="D327" s="4"/>
      <c r="E327" s="1">
        <v>409075</v>
      </c>
      <c r="F327" s="1">
        <v>9593594</v>
      </c>
      <c r="G327" s="4">
        <f t="shared" si="105"/>
        <v>14330979</v>
      </c>
      <c r="H327" s="4"/>
      <c r="I327" s="4"/>
      <c r="J327" s="4"/>
      <c r="K327" s="4">
        <f t="shared" si="106"/>
        <v>1.5798170717523439</v>
      </c>
      <c r="L327" s="4">
        <f t="shared" si="107"/>
        <v>1.6446027715623988</v>
      </c>
      <c r="M327" s="4">
        <f t="shared" si="108"/>
        <v>1.6811083977215417E-2</v>
      </c>
      <c r="N327" s="4">
        <f t="shared" si="109"/>
        <v>4.0896584701543157E-2</v>
      </c>
      <c r="O327" s="1">
        <v>332865687</v>
      </c>
      <c r="P327" s="4">
        <f t="shared" si="110"/>
        <v>4.3053338207251143E-2</v>
      </c>
      <c r="Q327" s="4">
        <f t="shared" si="111"/>
        <v>4.4309614972634387E-2</v>
      </c>
      <c r="R327" s="4">
        <f t="shared" si="116"/>
        <v>0.54310854966555944</v>
      </c>
      <c r="S327" s="4">
        <f t="shared" si="112"/>
        <v>0.36952849715455505</v>
      </c>
      <c r="T327" s="4">
        <f t="shared" si="113"/>
        <v>0.51228913523611375</v>
      </c>
      <c r="U327" s="4">
        <f t="shared" si="114"/>
        <v>3.6592081088293837</v>
      </c>
      <c r="V327" s="4">
        <v>0.51228913523611375</v>
      </c>
      <c r="W327" s="4">
        <f t="shared" si="115"/>
        <v>3.6592081088293837</v>
      </c>
      <c r="AA327" s="4"/>
      <c r="AB327" s="4"/>
      <c r="AC327" s="5"/>
      <c r="AD327" s="4"/>
      <c r="AE327" s="4"/>
      <c r="AF327" s="4"/>
      <c r="AG327" s="4"/>
      <c r="AI327" s="6">
        <v>44215</v>
      </c>
      <c r="AJ327" s="1">
        <v>63970291</v>
      </c>
      <c r="AK327" s="1">
        <v>24062706</v>
      </c>
      <c r="AL327" s="1">
        <v>289590386</v>
      </c>
      <c r="AM327" s="1">
        <v>2.6584828410000001</v>
      </c>
      <c r="AN327" s="1">
        <v>8.3092212999999998E-2</v>
      </c>
      <c r="AO327" s="1">
        <v>12.0348221</v>
      </c>
    </row>
    <row r="328" spans="1:41" ht="16.2" x14ac:dyDescent="0.3">
      <c r="A328" s="4" t="s">
        <v>0</v>
      </c>
      <c r="B328" s="7">
        <v>44216</v>
      </c>
      <c r="C328" s="1">
        <v>24516852</v>
      </c>
      <c r="D328" s="4"/>
      <c r="E328" s="1">
        <v>413480</v>
      </c>
      <c r="F328" s="1">
        <v>9713849</v>
      </c>
      <c r="G328" s="4">
        <f t="shared" si="105"/>
        <v>14389523</v>
      </c>
      <c r="H328" s="4"/>
      <c r="I328" s="4"/>
      <c r="J328" s="4"/>
      <c r="K328" s="4">
        <f t="shared" si="106"/>
        <v>1.5672032806403964</v>
      </c>
      <c r="L328" s="4">
        <f t="shared" si="107"/>
        <v>1.6313397591574645</v>
      </c>
      <c r="M328" s="4">
        <f t="shared" si="108"/>
        <v>1.6865134235015164E-2</v>
      </c>
      <c r="N328" s="4">
        <f t="shared" si="109"/>
        <v>4.0828139384036996E-2</v>
      </c>
      <c r="O328" s="1">
        <v>332865687</v>
      </c>
      <c r="P328" s="4">
        <f t="shared" si="110"/>
        <v>4.3229216954404799E-2</v>
      </c>
      <c r="Q328" s="4">
        <f t="shared" si="111"/>
        <v>4.6256499761805028E-2</v>
      </c>
      <c r="R328" s="4">
        <f t="shared" si="116"/>
        <v>0.5491360170145746</v>
      </c>
      <c r="S328" s="4">
        <f t="shared" si="112"/>
        <v>0.36137826626921554</v>
      </c>
      <c r="T328" s="4">
        <f t="shared" si="113"/>
        <v>0.36214225890675944</v>
      </c>
      <c r="U328" s="4">
        <f t="shared" si="114"/>
        <v>2.5867304207625672</v>
      </c>
      <c r="V328" s="4">
        <v>0.36214225890675944</v>
      </c>
      <c r="W328" s="4">
        <f t="shared" si="115"/>
        <v>2.5867304207625672</v>
      </c>
      <c r="AA328" s="4"/>
      <c r="AB328" s="4"/>
      <c r="AC328" s="5"/>
      <c r="AD328" s="4"/>
      <c r="AE328" s="4"/>
      <c r="AF328" s="4"/>
      <c r="AG328" s="4"/>
      <c r="AI328" s="6">
        <v>44216</v>
      </c>
      <c r="AJ328" s="1">
        <v>64283193</v>
      </c>
      <c r="AK328" s="1">
        <v>24251909</v>
      </c>
      <c r="AL328" s="1">
        <v>291412188</v>
      </c>
      <c r="AM328" s="1">
        <v>2.6506446559999999</v>
      </c>
      <c r="AN328" s="1">
        <v>8.3222012999999997E-2</v>
      </c>
      <c r="AO328" s="1">
        <v>12.01605152</v>
      </c>
    </row>
    <row r="329" spans="1:41" ht="16.2" x14ac:dyDescent="0.3">
      <c r="A329" s="4" t="s">
        <v>0</v>
      </c>
      <c r="B329" s="7">
        <v>44217</v>
      </c>
      <c r="C329" s="1">
        <v>24710602</v>
      </c>
      <c r="D329" s="4"/>
      <c r="E329" s="1">
        <v>417661</v>
      </c>
      <c r="F329" s="1">
        <v>9762343</v>
      </c>
      <c r="G329" s="4">
        <f t="shared" si="105"/>
        <v>14530598</v>
      </c>
      <c r="H329" s="4"/>
      <c r="I329" s="4"/>
      <c r="J329" s="4"/>
      <c r="K329" s="4">
        <f t="shared" si="106"/>
        <v>1.5747347451357463</v>
      </c>
      <c r="L329" s="4">
        <f t="shared" si="107"/>
        <v>1.6395090136374217</v>
      </c>
      <c r="M329" s="4">
        <f t="shared" si="108"/>
        <v>1.6902097326483588E-2</v>
      </c>
      <c r="N329" s="4">
        <f t="shared" si="109"/>
        <v>4.1027587022559125E-2</v>
      </c>
      <c r="O329" s="1">
        <v>332865687</v>
      </c>
      <c r="P329" s="4">
        <f t="shared" si="110"/>
        <v>4.3653036547440828E-2</v>
      </c>
      <c r="Q329" s="4">
        <f t="shared" si="111"/>
        <v>4.5438012187952355E-2</v>
      </c>
      <c r="R329" s="4">
        <f t="shared" si="116"/>
        <v>0.55518810738819124</v>
      </c>
      <c r="S329" s="4">
        <f t="shared" si="112"/>
        <v>0.35572084387641556</v>
      </c>
      <c r="T329" s="4">
        <f t="shared" si="113"/>
        <v>0.44390575224557294</v>
      </c>
      <c r="U329" s="4">
        <f t="shared" si="114"/>
        <v>3.1707553731826637</v>
      </c>
      <c r="V329" s="4">
        <v>0.44390575224557294</v>
      </c>
      <c r="W329" s="4">
        <f t="shared" si="115"/>
        <v>3.1707553731826637</v>
      </c>
      <c r="AA329" s="4"/>
      <c r="AB329" s="4"/>
      <c r="AC329" s="5"/>
      <c r="AD329" s="4"/>
      <c r="AE329" s="4"/>
      <c r="AF329" s="4"/>
      <c r="AG329" s="4"/>
      <c r="AI329" s="6">
        <v>44217</v>
      </c>
      <c r="AJ329" s="1">
        <v>64539361</v>
      </c>
      <c r="AK329" s="1">
        <v>24438184</v>
      </c>
      <c r="AL329" s="1">
        <v>293334343</v>
      </c>
      <c r="AM329" s="1">
        <v>2.6409229509999999</v>
      </c>
      <c r="AN329" s="1">
        <v>8.3311704E-2</v>
      </c>
      <c r="AO329" s="1">
        <v>12.003115409999999</v>
      </c>
    </row>
    <row r="330" spans="1:41" ht="16.2" x14ac:dyDescent="0.3">
      <c r="A330" s="4" t="s">
        <v>0</v>
      </c>
      <c r="B330" s="7">
        <v>44218</v>
      </c>
      <c r="C330" s="1">
        <v>24901279</v>
      </c>
      <c r="D330" s="4"/>
      <c r="E330" s="1">
        <v>421493</v>
      </c>
      <c r="F330" s="1">
        <v>9866006</v>
      </c>
      <c r="G330" s="4">
        <f t="shared" si="105"/>
        <v>14613780</v>
      </c>
      <c r="H330" s="4"/>
      <c r="I330" s="4"/>
      <c r="J330" s="4"/>
      <c r="K330" s="4">
        <f t="shared" si="106"/>
        <v>1.5674046080291073</v>
      </c>
      <c r="L330" s="4">
        <f t="shared" si="107"/>
        <v>1.6317747131453473</v>
      </c>
      <c r="M330" s="4">
        <f t="shared" si="108"/>
        <v>1.6926560278289319E-2</v>
      </c>
      <c r="N330" s="4">
        <f t="shared" si="109"/>
        <v>4.0971377008153294E-2</v>
      </c>
      <c r="O330" s="1">
        <v>332865687</v>
      </c>
      <c r="P330" s="4">
        <f t="shared" si="110"/>
        <v>4.3902933137112445E-2</v>
      </c>
      <c r="Q330" s="4">
        <f t="shared" si="111"/>
        <v>4.5969789954005448E-2</v>
      </c>
      <c r="R330" s="4">
        <f t="shared" si="116"/>
        <v>0.561299532504833</v>
      </c>
      <c r="S330" s="4">
        <f t="shared" si="112"/>
        <v>0.34882774440404907</v>
      </c>
      <c r="T330" s="4">
        <f t="shared" si="113"/>
        <v>0.42754941579550898</v>
      </c>
      <c r="U330" s="4">
        <f t="shared" si="114"/>
        <v>3.0539243985393494</v>
      </c>
      <c r="V330" s="4">
        <v>0.42754941579550898</v>
      </c>
      <c r="W330" s="4">
        <f t="shared" si="115"/>
        <v>3.0539243985393494</v>
      </c>
      <c r="AA330" s="4"/>
      <c r="AB330" s="4"/>
      <c r="AC330" s="5"/>
      <c r="AD330" s="4"/>
      <c r="AE330" s="4"/>
      <c r="AF330" s="4"/>
      <c r="AG330" s="4"/>
      <c r="AI330" s="6">
        <v>44218</v>
      </c>
      <c r="AJ330" s="1">
        <v>64823753</v>
      </c>
      <c r="AK330" s="1">
        <v>24629099</v>
      </c>
      <c r="AL330" s="1">
        <v>295356371</v>
      </c>
      <c r="AM330" s="1">
        <v>2.6319985560000001</v>
      </c>
      <c r="AN330" s="1">
        <v>8.3387736000000004E-2</v>
      </c>
      <c r="AO330" s="1">
        <v>11.992171170000001</v>
      </c>
    </row>
    <row r="331" spans="1:41" ht="16.2" x14ac:dyDescent="0.3">
      <c r="A331" s="4" t="s">
        <v>0</v>
      </c>
      <c r="B331" s="7">
        <v>44219</v>
      </c>
      <c r="C331" s="1">
        <v>25071901</v>
      </c>
      <c r="D331" s="4"/>
      <c r="E331" s="1">
        <v>424834</v>
      </c>
      <c r="F331" s="1">
        <v>9936969</v>
      </c>
      <c r="G331" s="4">
        <f t="shared" si="105"/>
        <v>14710098</v>
      </c>
      <c r="H331" s="4"/>
      <c r="I331" s="4"/>
      <c r="J331" s="4"/>
      <c r="K331" s="4">
        <f t="shared" si="106"/>
        <v>1.5665832040422272</v>
      </c>
      <c r="L331" s="4">
        <f t="shared" si="107"/>
        <v>1.6309629088885118</v>
      </c>
      <c r="M331" s="4">
        <f t="shared" si="108"/>
        <v>1.6944626576181839E-2</v>
      </c>
      <c r="N331" s="4">
        <f t="shared" si="109"/>
        <v>4.1000007431139157E-2</v>
      </c>
      <c r="O331" s="1">
        <v>332865687</v>
      </c>
      <c r="P331" s="4">
        <f t="shared" si="110"/>
        <v>4.4192293091477465E-2</v>
      </c>
      <c r="Q331" s="4">
        <f t="shared" si="111"/>
        <v>4.6081751028563392E-2</v>
      </c>
      <c r="R331" s="4">
        <f t="shared" si="116"/>
        <v>0.56744594314402874</v>
      </c>
      <c r="S331" s="4">
        <f t="shared" si="112"/>
        <v>0.34228001273593045</v>
      </c>
      <c r="T331" s="4">
        <f t="shared" si="113"/>
        <v>0.35886449266780696</v>
      </c>
      <c r="U331" s="4">
        <f t="shared" si="114"/>
        <v>2.5633178047700493</v>
      </c>
      <c r="V331" s="4">
        <v>0.35886449266780696</v>
      </c>
      <c r="W331" s="4">
        <f t="shared" si="115"/>
        <v>2.5633178047700493</v>
      </c>
      <c r="AA331" s="4"/>
      <c r="AB331" s="4"/>
      <c r="AC331" s="5"/>
      <c r="AD331" s="4"/>
      <c r="AE331" s="4"/>
      <c r="AF331" s="4"/>
      <c r="AG331" s="4"/>
      <c r="AI331" s="6">
        <v>44219</v>
      </c>
      <c r="AJ331" s="1">
        <v>65098300</v>
      </c>
      <c r="AK331" s="1">
        <v>24806217</v>
      </c>
      <c r="AL331" s="1">
        <v>297346443</v>
      </c>
      <c r="AM331" s="1">
        <v>2.624273584</v>
      </c>
      <c r="AN331" s="1">
        <v>8.3425303000000006E-2</v>
      </c>
      <c r="AO331" s="1">
        <v>11.986771020000001</v>
      </c>
    </row>
    <row r="332" spans="1:41" ht="16.2" x14ac:dyDescent="0.3">
      <c r="A332" s="4" t="s">
        <v>0</v>
      </c>
      <c r="B332" s="7">
        <v>44220</v>
      </c>
      <c r="C332" s="1">
        <v>25202932</v>
      </c>
      <c r="D332" s="4"/>
      <c r="E332" s="1">
        <v>426729</v>
      </c>
      <c r="F332" s="1">
        <v>9978054</v>
      </c>
      <c r="G332" s="4">
        <f t="shared" si="105"/>
        <v>14798149</v>
      </c>
      <c r="H332" s="4"/>
      <c r="I332" s="4"/>
      <c r="J332" s="4"/>
      <c r="K332" s="4">
        <f t="shared" si="106"/>
        <v>1.569339742920107</v>
      </c>
      <c r="L332" s="4">
        <f t="shared" si="107"/>
        <v>1.6338582294079154</v>
      </c>
      <c r="M332" s="4">
        <f t="shared" si="108"/>
        <v>1.6931720483950041E-2</v>
      </c>
      <c r="N332" s="4">
        <f t="shared" si="109"/>
        <v>4.1012772683486048E-2</v>
      </c>
      <c r="O332" s="1">
        <v>332865687</v>
      </c>
      <c r="P332" s="4">
        <f t="shared" si="110"/>
        <v>4.4456817202669495E-2</v>
      </c>
      <c r="Q332" s="4">
        <f t="shared" si="111"/>
        <v>4.5058539954413668E-2</v>
      </c>
      <c r="R332" s="4">
        <f t="shared" si="116"/>
        <v>0.57363286417683557</v>
      </c>
      <c r="S332" s="4">
        <f t="shared" si="112"/>
        <v>0.33685177866608129</v>
      </c>
      <c r="T332" s="4">
        <f t="shared" si="113"/>
        <v>0.48662415371245055</v>
      </c>
      <c r="U332" s="4">
        <f t="shared" si="114"/>
        <v>3.4758868122317894</v>
      </c>
      <c r="V332" s="4">
        <v>0.48662415371245055</v>
      </c>
      <c r="W332" s="4">
        <f t="shared" si="115"/>
        <v>3.4758868122317894</v>
      </c>
      <c r="AA332" s="4"/>
      <c r="AB332" s="4"/>
      <c r="AC332" s="5"/>
      <c r="AD332" s="4"/>
      <c r="AE332" s="4"/>
      <c r="AF332" s="4"/>
      <c r="AG332" s="4"/>
      <c r="AI332" s="6">
        <v>44220</v>
      </c>
      <c r="AJ332" s="1">
        <v>65321747</v>
      </c>
      <c r="AK332" s="1">
        <v>24950451</v>
      </c>
      <c r="AL332" s="1">
        <v>299139335</v>
      </c>
      <c r="AM332" s="1">
        <v>2.618058768</v>
      </c>
      <c r="AN332" s="1">
        <v>8.3407456000000005E-2</v>
      </c>
      <c r="AO332" s="1">
        <v>11.989335779999999</v>
      </c>
    </row>
    <row r="333" spans="1:41" ht="16.2" x14ac:dyDescent="0.3">
      <c r="A333" s="4" t="s">
        <v>0</v>
      </c>
      <c r="B333" s="7">
        <v>44221</v>
      </c>
      <c r="C333" s="1">
        <v>25354901</v>
      </c>
      <c r="D333" s="4"/>
      <c r="E333" s="1">
        <v>428699</v>
      </c>
      <c r="F333" s="1">
        <v>10100012</v>
      </c>
      <c r="G333" s="4">
        <f t="shared" si="105"/>
        <v>14826190</v>
      </c>
      <c r="H333" s="4"/>
      <c r="I333" s="4"/>
      <c r="J333" s="4"/>
      <c r="K333" s="4">
        <f t="shared" si="106"/>
        <v>1.5535586569640283</v>
      </c>
      <c r="L333" s="4">
        <f t="shared" si="107"/>
        <v>1.6169374641367793</v>
      </c>
      <c r="M333" s="4">
        <f t="shared" si="108"/>
        <v>1.6907934288522761E-2</v>
      </c>
      <c r="N333" s="4">
        <f t="shared" si="109"/>
        <v>4.0717140018374516E-2</v>
      </c>
      <c r="O333" s="1">
        <v>332865687</v>
      </c>
      <c r="P333" s="4">
        <f t="shared" si="110"/>
        <v>4.4541058387913682E-2</v>
      </c>
      <c r="Q333" s="4">
        <f t="shared" si="111"/>
        <v>4.6037715249050919E-2</v>
      </c>
      <c r="R333" s="4">
        <f t="shared" si="116"/>
        <v>0.57985681858520932</v>
      </c>
      <c r="S333" s="4">
        <f t="shared" si="112"/>
        <v>0.32956440777782614</v>
      </c>
      <c r="T333" s="4">
        <f t="shared" si="113"/>
        <v>0.42279001482170664</v>
      </c>
      <c r="U333" s="4">
        <f t="shared" si="114"/>
        <v>3.0199286772979042</v>
      </c>
      <c r="V333" s="4">
        <v>0.42279001482170664</v>
      </c>
      <c r="W333" s="4">
        <f t="shared" si="115"/>
        <v>3.0199286772979042</v>
      </c>
      <c r="AA333" s="4"/>
      <c r="AB333" s="4"/>
      <c r="AC333" s="5"/>
      <c r="AD333" s="4"/>
      <c r="AE333" s="4"/>
      <c r="AF333" s="4"/>
      <c r="AG333" s="4"/>
      <c r="AI333" s="6">
        <v>44221</v>
      </c>
      <c r="AJ333" s="1">
        <v>65538753</v>
      </c>
      <c r="AK333" s="1">
        <v>25083905</v>
      </c>
      <c r="AL333" s="1">
        <v>300769726</v>
      </c>
      <c r="AM333" s="1">
        <v>2.6127811040000002</v>
      </c>
      <c r="AN333" s="1">
        <v>8.3399034999999996E-2</v>
      </c>
      <c r="AO333" s="1">
        <v>11.990546370000001</v>
      </c>
    </row>
    <row r="334" spans="1:41" ht="16.2" x14ac:dyDescent="0.3">
      <c r="A334" s="4" t="s">
        <v>0</v>
      </c>
      <c r="B334" s="7">
        <v>44222</v>
      </c>
      <c r="C334" s="1">
        <v>25502471</v>
      </c>
      <c r="D334" s="4"/>
      <c r="E334" s="1">
        <v>432730</v>
      </c>
      <c r="F334" s="1">
        <v>10173805</v>
      </c>
      <c r="G334" s="4">
        <f t="shared" si="105"/>
        <v>14895936</v>
      </c>
      <c r="H334" s="4"/>
      <c r="I334" s="4"/>
      <c r="J334" s="4"/>
      <c r="K334" s="4">
        <f t="shared" si="106"/>
        <v>1.5499476718153726</v>
      </c>
      <c r="L334" s="4">
        <f t="shared" si="107"/>
        <v>1.613298223164839</v>
      </c>
      <c r="M334" s="4">
        <f t="shared" si="108"/>
        <v>1.6968159673625353E-2</v>
      </c>
      <c r="N334" s="4">
        <f t="shared" si="109"/>
        <v>4.0798432287264409E-2</v>
      </c>
      <c r="O334" s="1">
        <v>332865687</v>
      </c>
      <c r="P334" s="4">
        <f t="shared" si="110"/>
        <v>4.4750590348472896E-2</v>
      </c>
      <c r="Q334" s="4">
        <f t="shared" si="111"/>
        <v>4.5798632115713209E-2</v>
      </c>
      <c r="R334" s="4">
        <f t="shared" si="116"/>
        <v>0.58609256675951726</v>
      </c>
      <c r="S334" s="4">
        <f t="shared" si="112"/>
        <v>0.32335821077629667</v>
      </c>
      <c r="T334" s="4">
        <f t="shared" si="113"/>
        <v>0.44167777915406575</v>
      </c>
      <c r="U334" s="4">
        <f t="shared" si="114"/>
        <v>3.1548412796718979</v>
      </c>
      <c r="V334" s="4">
        <v>0.44167777915406575</v>
      </c>
      <c r="W334" s="4">
        <f t="shared" si="115"/>
        <v>3.1548412796718979</v>
      </c>
      <c r="AA334" s="4"/>
      <c r="AB334" s="4"/>
      <c r="AC334" s="5"/>
      <c r="AD334" s="4"/>
      <c r="AE334" s="4"/>
      <c r="AF334" s="4"/>
      <c r="AG334" s="4"/>
      <c r="AI334" s="6">
        <v>44222</v>
      </c>
      <c r="AJ334" s="1">
        <v>65916203</v>
      </c>
      <c r="AK334" s="1">
        <v>25230353</v>
      </c>
      <c r="AL334" s="1">
        <v>302503525</v>
      </c>
      <c r="AM334" s="1">
        <v>2.612575536</v>
      </c>
      <c r="AN334" s="1">
        <v>8.3405153999999995E-2</v>
      </c>
      <c r="AO334" s="1">
        <v>11.989666769999999</v>
      </c>
    </row>
    <row r="335" spans="1:41" ht="16.2" x14ac:dyDescent="0.3">
      <c r="A335" s="4" t="s">
        <v>0</v>
      </c>
      <c r="B335" s="7">
        <v>44223</v>
      </c>
      <c r="C335" s="1">
        <v>25655710</v>
      </c>
      <c r="D335" s="4"/>
      <c r="E335" s="1">
        <v>436683</v>
      </c>
      <c r="F335" s="1">
        <v>10274251</v>
      </c>
      <c r="G335" s="4">
        <f t="shared" si="105"/>
        <v>14944776</v>
      </c>
      <c r="H335" s="4"/>
      <c r="I335" s="4"/>
      <c r="J335" s="4"/>
      <c r="K335" s="4">
        <f t="shared" si="106"/>
        <v>1.5403267289615039</v>
      </c>
      <c r="L335" s="4">
        <f t="shared" si="107"/>
        <v>1.6032209965145623</v>
      </c>
      <c r="M335" s="4">
        <f t="shared" si="108"/>
        <v>1.702088930690283E-2</v>
      </c>
      <c r="N335" s="4">
        <f t="shared" si="109"/>
        <v>4.0769833891236749E-2</v>
      </c>
      <c r="O335" s="1">
        <v>332865687</v>
      </c>
      <c r="P335" s="4">
        <f t="shared" si="110"/>
        <v>4.4897316195886543E-2</v>
      </c>
      <c r="Q335" s="4">
        <f t="shared" si="111"/>
        <v>4.5778109037371874E-2</v>
      </c>
      <c r="R335" s="4">
        <f t="shared" si="116"/>
        <v>0.59235764940830349</v>
      </c>
      <c r="S335" s="4">
        <f t="shared" si="112"/>
        <v>0.31696692535843807</v>
      </c>
      <c r="T335" s="4">
        <f t="shared" si="113"/>
        <v>0.5475700604405952</v>
      </c>
      <c r="U335" s="4">
        <f t="shared" si="114"/>
        <v>3.9112147174328227</v>
      </c>
      <c r="V335" s="4">
        <v>0.5475700604405952</v>
      </c>
      <c r="W335" s="4">
        <f t="shared" si="115"/>
        <v>3.9112147174328227</v>
      </c>
      <c r="AA335" s="4"/>
      <c r="AB335" s="4"/>
      <c r="AC335" s="5"/>
      <c r="AD335" s="4"/>
      <c r="AE335" s="4"/>
      <c r="AF335" s="4"/>
      <c r="AG335" s="4"/>
      <c r="AI335" s="6">
        <v>44223</v>
      </c>
      <c r="AJ335" s="1">
        <v>66160756</v>
      </c>
      <c r="AK335" s="1">
        <v>25384338</v>
      </c>
      <c r="AL335" s="1">
        <v>304129918</v>
      </c>
      <c r="AM335" s="1">
        <v>2.606361293</v>
      </c>
      <c r="AN335" s="1">
        <v>8.3465442000000001E-2</v>
      </c>
      <c r="AO335" s="1">
        <v>11.98100648</v>
      </c>
    </row>
    <row r="336" spans="1:41" ht="16.2" x14ac:dyDescent="0.3">
      <c r="A336" s="4" t="s">
        <v>0</v>
      </c>
      <c r="B336" s="7">
        <v>44224</v>
      </c>
      <c r="C336" s="1">
        <v>25824970</v>
      </c>
      <c r="D336" s="4"/>
      <c r="E336" s="1">
        <v>440707</v>
      </c>
      <c r="F336" s="1">
        <v>10398441</v>
      </c>
      <c r="G336" s="4">
        <f t="shared" si="105"/>
        <v>14985822</v>
      </c>
      <c r="H336" s="4"/>
      <c r="I336" s="4"/>
      <c r="J336" s="4"/>
      <c r="K336" s="4">
        <f t="shared" si="106"/>
        <v>1.5266603235912961</v>
      </c>
      <c r="L336" s="4">
        <f t="shared" si="107"/>
        <v>1.5888000478036317</v>
      </c>
      <c r="M336" s="4">
        <f t="shared" si="108"/>
        <v>1.7065150511307466E-2</v>
      </c>
      <c r="N336" s="4">
        <f t="shared" si="109"/>
        <v>4.0658822999741308E-2</v>
      </c>
      <c r="O336" s="1">
        <v>332865687</v>
      </c>
      <c r="P336" s="4">
        <f t="shared" si="110"/>
        <v>4.5020627193694492E-2</v>
      </c>
      <c r="Q336" s="4">
        <f t="shared" si="111"/>
        <v>4.7161623738388794E-2</v>
      </c>
      <c r="R336" s="4">
        <f t="shared" si="116"/>
        <v>0.59864327367572756</v>
      </c>
      <c r="S336" s="4">
        <f t="shared" si="112"/>
        <v>0.30917447539218912</v>
      </c>
      <c r="T336" s="4">
        <f t="shared" si="113"/>
        <v>0.4284119162339734</v>
      </c>
      <c r="U336" s="4">
        <f t="shared" si="114"/>
        <v>3.0600851159569524</v>
      </c>
      <c r="V336" s="4">
        <v>0.4284119162339734</v>
      </c>
      <c r="W336" s="4">
        <f t="shared" si="115"/>
        <v>3.0600851159569524</v>
      </c>
      <c r="AA336" s="4"/>
      <c r="AB336" s="4"/>
      <c r="AC336" s="5"/>
      <c r="AD336" s="4"/>
      <c r="AE336" s="4"/>
      <c r="AF336" s="4"/>
      <c r="AG336" s="4"/>
      <c r="AI336" s="6">
        <v>44224</v>
      </c>
      <c r="AJ336" s="1">
        <v>66430423</v>
      </c>
      <c r="AK336" s="1">
        <v>25541644</v>
      </c>
      <c r="AL336" s="1">
        <v>306066679</v>
      </c>
      <c r="AM336" s="1">
        <v>2.6008671560000001</v>
      </c>
      <c r="AN336" s="1">
        <v>8.3451239999999996E-2</v>
      </c>
      <c r="AO336" s="1">
        <v>11.983045369999999</v>
      </c>
    </row>
    <row r="337" spans="1:41" ht="16.2" x14ac:dyDescent="0.3">
      <c r="A337" s="4" t="s">
        <v>0</v>
      </c>
      <c r="B337" s="7">
        <v>44225</v>
      </c>
      <c r="C337" s="1">
        <v>25991464</v>
      </c>
      <c r="D337" s="4"/>
      <c r="E337" s="1">
        <v>444315</v>
      </c>
      <c r="F337" s="1">
        <v>10461554</v>
      </c>
      <c r="G337" s="4">
        <f t="shared" si="105"/>
        <v>15085595</v>
      </c>
      <c r="H337" s="4"/>
      <c r="I337" s="4"/>
      <c r="J337" s="4"/>
      <c r="K337" s="4">
        <f t="shared" si="106"/>
        <v>1.5276843678119008</v>
      </c>
      <c r="L337" s="4">
        <f t="shared" si="107"/>
        <v>1.5899931579360267</v>
      </c>
      <c r="M337" s="4">
        <f t="shared" si="108"/>
        <v>1.7094650766882543E-2</v>
      </c>
      <c r="N337" s="4">
        <f t="shared" si="109"/>
        <v>4.0740907487518879E-2</v>
      </c>
      <c r="O337" s="1">
        <v>332865687</v>
      </c>
      <c r="P337" s="4">
        <f t="shared" si="110"/>
        <v>4.5320366709951695E-2</v>
      </c>
      <c r="Q337" s="4">
        <f t="shared" si="111"/>
        <v>4.6522159895338568E-2</v>
      </c>
      <c r="R337" s="4">
        <f t="shared" si="116"/>
        <v>0.60494616148284475</v>
      </c>
      <c r="S337" s="4">
        <f t="shared" si="112"/>
        <v>0.30321131191186501</v>
      </c>
      <c r="T337" s="4">
        <f t="shared" si="113"/>
        <v>0.50677483247643851</v>
      </c>
      <c r="U337" s="4">
        <f t="shared" si="114"/>
        <v>3.6198202319745603</v>
      </c>
      <c r="V337" s="4">
        <v>0.50677483247643851</v>
      </c>
      <c r="W337" s="4">
        <f t="shared" si="115"/>
        <v>3.6198202319745603</v>
      </c>
      <c r="AA337" s="4"/>
      <c r="AB337" s="4"/>
      <c r="AC337" s="5"/>
      <c r="AD337" s="4"/>
      <c r="AE337" s="4"/>
      <c r="AF337" s="4"/>
      <c r="AG337" s="4"/>
      <c r="AI337" s="6">
        <v>44225</v>
      </c>
      <c r="AJ337" s="1">
        <v>66714591</v>
      </c>
      <c r="AK337" s="1">
        <v>25708755</v>
      </c>
      <c r="AL337" s="1">
        <v>308021780</v>
      </c>
      <c r="AM337" s="1">
        <v>2.5950144609999999</v>
      </c>
      <c r="AN337" s="1">
        <v>8.3464081999999995E-2</v>
      </c>
      <c r="AO337" s="1">
        <v>11.98120173</v>
      </c>
    </row>
    <row r="338" spans="1:41" ht="16.2" x14ac:dyDescent="0.3">
      <c r="A338" s="4" t="s">
        <v>0</v>
      </c>
      <c r="B338" s="7">
        <v>44226</v>
      </c>
      <c r="C338" s="1">
        <v>26133786</v>
      </c>
      <c r="D338" s="4"/>
      <c r="E338" s="1">
        <v>447084</v>
      </c>
      <c r="F338" s="1">
        <v>10545102</v>
      </c>
      <c r="G338" s="4">
        <f t="shared" si="105"/>
        <v>15141600</v>
      </c>
      <c r="H338" s="4"/>
      <c r="I338" s="4"/>
      <c r="J338" s="4"/>
      <c r="K338" s="4">
        <f t="shared" si="106"/>
        <v>1.5214219471766177</v>
      </c>
      <c r="L338" s="4">
        <f t="shared" si="107"/>
        <v>1.5833593956156116</v>
      </c>
      <c r="M338" s="4">
        <f t="shared" si="108"/>
        <v>1.7107509795940015E-2</v>
      </c>
      <c r="N338" s="4">
        <f t="shared" si="109"/>
        <v>4.0672892543848878E-2</v>
      </c>
      <c r="O338" s="1">
        <v>332865687</v>
      </c>
      <c r="P338" s="4">
        <f t="shared" si="110"/>
        <v>4.5488617755905854E-2</v>
      </c>
      <c r="Q338" s="4">
        <f t="shared" si="111"/>
        <v>4.697297879532672E-2</v>
      </c>
      <c r="R338" s="4">
        <f t="shared" si="116"/>
        <v>0.61129101282223797</v>
      </c>
      <c r="S338" s="4">
        <f t="shared" si="112"/>
        <v>0.29624739062652949</v>
      </c>
      <c r="T338" s="4">
        <f t="shared" si="113"/>
        <v>0.43527888408260385</v>
      </c>
      <c r="U338" s="4">
        <f t="shared" si="114"/>
        <v>3.1091348863043127</v>
      </c>
      <c r="V338" s="4">
        <v>0.43527888408260385</v>
      </c>
      <c r="W338" s="4">
        <f t="shared" si="115"/>
        <v>3.1091348863043127</v>
      </c>
      <c r="AA338" s="4"/>
      <c r="AB338" s="4"/>
      <c r="AC338" s="5"/>
      <c r="AD338" s="4"/>
      <c r="AE338" s="4"/>
      <c r="AF338" s="4"/>
      <c r="AG338" s="4"/>
      <c r="AI338" s="6">
        <v>44226</v>
      </c>
      <c r="AJ338" s="1">
        <v>66946890</v>
      </c>
      <c r="AK338" s="1">
        <v>25857579</v>
      </c>
      <c r="AL338" s="1">
        <v>310161359</v>
      </c>
      <c r="AM338" s="1">
        <v>2.589062572</v>
      </c>
      <c r="AN338" s="1">
        <v>8.3368151000000001E-2</v>
      </c>
      <c r="AO338" s="1">
        <v>11.994988360000001</v>
      </c>
    </row>
    <row r="339" spans="1:41" ht="16.2" x14ac:dyDescent="0.3">
      <c r="A339" s="4" t="s">
        <v>0</v>
      </c>
      <c r="B339" s="7">
        <v>44227</v>
      </c>
      <c r="C339" s="11">
        <v>26245805</v>
      </c>
      <c r="D339" s="4"/>
      <c r="E339" s="11">
        <v>448925</v>
      </c>
      <c r="F339" s="1">
        <v>10586107</v>
      </c>
      <c r="G339" s="4">
        <f t="shared" si="105"/>
        <v>15210773</v>
      </c>
      <c r="H339" s="4"/>
      <c r="I339" s="4"/>
      <c r="J339" s="4"/>
      <c r="K339" s="4">
        <f t="shared" si="106"/>
        <v>1.5224137944900296</v>
      </c>
      <c r="L339" s="4">
        <f t="shared" si="107"/>
        <v>1.5844071625747218</v>
      </c>
      <c r="M339" s="4">
        <f t="shared" si="108"/>
        <v>1.710463824599779E-2</v>
      </c>
      <c r="N339" s="4">
        <f t="shared" si="109"/>
        <v>4.0681803188246303E-2</v>
      </c>
      <c r="O339" s="1">
        <v>332865687</v>
      </c>
      <c r="P339" s="4">
        <f t="shared" si="110"/>
        <v>4.5696428301424771E-2</v>
      </c>
      <c r="Q339" s="4">
        <f t="shared" si="111"/>
        <v>4.6262529649941701E-2</v>
      </c>
      <c r="R339" s="4">
        <f t="shared" si="116"/>
        <v>0.61765941930806478</v>
      </c>
      <c r="S339" s="4">
        <f t="shared" si="112"/>
        <v>0.29038162274056878</v>
      </c>
      <c r="T339" s="4">
        <f t="shared" si="113"/>
        <v>0.53848311285431383</v>
      </c>
      <c r="U339" s="4">
        <f t="shared" si="114"/>
        <v>3.8463079489593843</v>
      </c>
      <c r="V339" s="4">
        <v>0.53848311285431383</v>
      </c>
      <c r="W339" s="4">
        <f t="shared" si="115"/>
        <v>3.8463079489593843</v>
      </c>
      <c r="AA339" s="4"/>
      <c r="AB339" s="4"/>
      <c r="AC339" s="5"/>
      <c r="AD339" s="4"/>
      <c r="AE339" s="4"/>
      <c r="AF339" s="4"/>
      <c r="AG339" s="4"/>
      <c r="AI339" s="6">
        <v>44227</v>
      </c>
      <c r="AJ339" s="1">
        <v>67171483</v>
      </c>
      <c r="AK339" s="1">
        <v>25976946</v>
      </c>
      <c r="AL339" s="1">
        <v>311887083</v>
      </c>
      <c r="AM339" s="1">
        <v>2.585811396</v>
      </c>
      <c r="AN339" s="1">
        <v>8.3289585999999999E-2</v>
      </c>
      <c r="AO339" s="1">
        <v>12.00630293</v>
      </c>
    </row>
    <row r="340" spans="1:41" ht="16.2" x14ac:dyDescent="0.3">
      <c r="A340" s="4" t="s">
        <v>0</v>
      </c>
      <c r="B340" s="7">
        <v>44228</v>
      </c>
      <c r="C340" s="1">
        <v>26380978</v>
      </c>
      <c r="D340" s="4"/>
      <c r="E340" s="1">
        <v>450971</v>
      </c>
      <c r="F340" s="1">
        <v>10692853</v>
      </c>
      <c r="G340" s="4">
        <f t="shared" si="105"/>
        <v>15237154</v>
      </c>
      <c r="H340" s="4"/>
      <c r="I340" s="4"/>
      <c r="J340" s="4"/>
      <c r="K340" s="4">
        <f t="shared" si="106"/>
        <v>1.5100683815254574</v>
      </c>
      <c r="L340" s="4">
        <f t="shared" si="107"/>
        <v>1.5712123379452181</v>
      </c>
      <c r="M340" s="4">
        <f t="shared" si="108"/>
        <v>1.7094551991211245E-2</v>
      </c>
      <c r="N340" s="4">
        <f t="shared" si="109"/>
        <v>4.0468245011766157E-2</v>
      </c>
      <c r="O340" s="1">
        <v>332865687</v>
      </c>
      <c r="P340" s="4">
        <f t="shared" si="110"/>
        <v>4.5775682490217143E-2</v>
      </c>
      <c r="Q340" s="4">
        <f t="shared" si="111"/>
        <v>4.6931124934055268E-2</v>
      </c>
      <c r="R340" s="4">
        <f t="shared" si="116"/>
        <v>0.6240569192702643</v>
      </c>
      <c r="S340" s="4">
        <f t="shared" si="112"/>
        <v>0.2832362733054633</v>
      </c>
      <c r="T340" s="4">
        <f t="shared" si="113"/>
        <v>0.4791803866577386</v>
      </c>
      <c r="U340" s="4">
        <f t="shared" si="114"/>
        <v>3.4227170475552753</v>
      </c>
      <c r="V340" s="4">
        <v>0.4791803866577386</v>
      </c>
      <c r="W340" s="4">
        <f t="shared" si="115"/>
        <v>3.4227170475552753</v>
      </c>
      <c r="AA340" s="4"/>
      <c r="AB340" s="4"/>
      <c r="AC340" s="5"/>
      <c r="AD340" s="4"/>
      <c r="AE340" s="4"/>
      <c r="AF340" s="4"/>
      <c r="AG340" s="4"/>
      <c r="AI340" s="6">
        <v>44228</v>
      </c>
      <c r="AJ340" s="1">
        <v>67516458</v>
      </c>
      <c r="AK340" s="1">
        <v>26097146</v>
      </c>
      <c r="AL340" s="1">
        <v>313394628</v>
      </c>
      <c r="AM340" s="1">
        <v>2.587120369</v>
      </c>
      <c r="AN340" s="1">
        <v>8.3272473999999999E-2</v>
      </c>
      <c r="AO340" s="1">
        <v>12.00877015</v>
      </c>
    </row>
    <row r="341" spans="1:41" ht="16.2" x14ac:dyDescent="0.3">
      <c r="A341" s="4" t="s">
        <v>0</v>
      </c>
      <c r="B341" s="7">
        <v>44229</v>
      </c>
      <c r="C341" s="1">
        <v>26496311</v>
      </c>
      <c r="D341" s="4"/>
      <c r="E341" s="1">
        <v>454445</v>
      </c>
      <c r="F341" s="1">
        <v>10750867</v>
      </c>
      <c r="G341" s="4">
        <f t="shared" si="105"/>
        <v>15290999</v>
      </c>
      <c r="H341" s="4"/>
      <c r="I341" s="4"/>
      <c r="J341" s="4"/>
      <c r="K341" s="4">
        <f t="shared" si="106"/>
        <v>1.5075825342464322</v>
      </c>
      <c r="L341" s="4">
        <f t="shared" si="107"/>
        <v>1.5687532445929482</v>
      </c>
      <c r="M341" s="4">
        <f t="shared" si="108"/>
        <v>1.7151255508738555E-2</v>
      </c>
      <c r="N341" s="4">
        <f t="shared" si="109"/>
        <v>4.0556211196975146E-2</v>
      </c>
      <c r="O341" s="1">
        <v>332865687</v>
      </c>
      <c r="P341" s="4">
        <f t="shared" si="110"/>
        <v>4.5937444432354479E-2</v>
      </c>
      <c r="Q341" s="4">
        <f t="shared" si="111"/>
        <v>4.6573501066727342E-2</v>
      </c>
      <c r="R341" s="4">
        <f t="shared" si="116"/>
        <v>0.63046551481889468</v>
      </c>
      <c r="S341" s="4">
        <f t="shared" si="112"/>
        <v>0.27702353968202353</v>
      </c>
      <c r="T341" s="4">
        <f t="shared" si="113"/>
        <v>0.44812854371869376</v>
      </c>
      <c r="U341" s="4">
        <f t="shared" si="114"/>
        <v>3.200918169419241</v>
      </c>
      <c r="V341" s="4">
        <v>0.44812854371869376</v>
      </c>
      <c r="W341" s="4">
        <f t="shared" si="115"/>
        <v>3.200918169419241</v>
      </c>
      <c r="AA341" s="4"/>
      <c r="AB341" s="4"/>
      <c r="AC341" s="5"/>
      <c r="AD341" s="4"/>
      <c r="AE341" s="4"/>
      <c r="AF341" s="4"/>
      <c r="AG341" s="4"/>
      <c r="AI341" s="6">
        <v>44229</v>
      </c>
      <c r="AJ341" s="1">
        <v>67683540</v>
      </c>
      <c r="AK341" s="1">
        <v>26214762</v>
      </c>
      <c r="AL341" s="1">
        <v>314780223</v>
      </c>
      <c r="AM341" s="1">
        <v>2.5818864960000001</v>
      </c>
      <c r="AN341" s="1">
        <v>8.3279570999999997E-2</v>
      </c>
      <c r="AO341" s="1">
        <v>12.00774674</v>
      </c>
    </row>
    <row r="342" spans="1:41" ht="16.2" x14ac:dyDescent="0.3">
      <c r="A342" s="4" t="s">
        <v>0</v>
      </c>
      <c r="B342" s="7">
        <v>44230</v>
      </c>
      <c r="C342" s="1">
        <v>26617922</v>
      </c>
      <c r="D342" s="4"/>
      <c r="E342" s="1">
        <v>458322</v>
      </c>
      <c r="F342" s="1">
        <v>10838960</v>
      </c>
      <c r="G342" s="4">
        <f t="shared" si="105"/>
        <v>15320640</v>
      </c>
      <c r="H342" s="4"/>
      <c r="I342" s="4"/>
      <c r="J342" s="4"/>
      <c r="K342" s="4">
        <f t="shared" si="106"/>
        <v>1.4987889892754884</v>
      </c>
      <c r="L342" s="4">
        <f t="shared" si="107"/>
        <v>1.5596046506508183</v>
      </c>
      <c r="M342" s="4">
        <f t="shared" si="108"/>
        <v>1.7218549216576711E-2</v>
      </c>
      <c r="N342" s="4">
        <f t="shared" si="109"/>
        <v>4.0569227182254988E-2</v>
      </c>
      <c r="O342" s="1">
        <v>332865687</v>
      </c>
      <c r="P342" s="4">
        <f t="shared" si="110"/>
        <v>4.6026492361166682E-2</v>
      </c>
      <c r="Q342" s="4">
        <f t="shared" si="111"/>
        <v>4.575598428340602E-2</v>
      </c>
      <c r="R342" s="4">
        <f t="shared" si="116"/>
        <v>0.63689675703942428</v>
      </c>
      <c r="S342" s="4">
        <f t="shared" si="112"/>
        <v>0.2713207663160031</v>
      </c>
      <c r="T342" s="4">
        <f t="shared" si="113"/>
        <v>0.65480855861150844</v>
      </c>
      <c r="U342" s="4">
        <f t="shared" si="114"/>
        <v>4.6772039900822024</v>
      </c>
      <c r="V342" s="4">
        <v>0.65480855861150844</v>
      </c>
      <c r="W342" s="4">
        <f t="shared" si="115"/>
        <v>4.6772039900822024</v>
      </c>
      <c r="AA342" s="4"/>
      <c r="AB342" s="4"/>
      <c r="AC342" s="5"/>
      <c r="AD342" s="4"/>
      <c r="AE342" s="4"/>
      <c r="AF342" s="4"/>
      <c r="AG342" s="4"/>
      <c r="AI342" s="6">
        <v>44230</v>
      </c>
      <c r="AJ342" s="1">
        <v>67908039</v>
      </c>
      <c r="AK342" s="1">
        <v>26331722</v>
      </c>
      <c r="AL342" s="1">
        <v>316165104</v>
      </c>
      <c r="AM342" s="1">
        <v>2.5789440959999999</v>
      </c>
      <c r="AN342" s="1">
        <v>8.3284718999999993E-2</v>
      </c>
      <c r="AO342" s="1">
        <v>12.007004480000001</v>
      </c>
    </row>
    <row r="343" spans="1:41" ht="16.2" x14ac:dyDescent="0.3">
      <c r="A343" s="4" t="s">
        <v>0</v>
      </c>
      <c r="B343" s="7">
        <v>44231</v>
      </c>
      <c r="C343" s="1">
        <v>26741846</v>
      </c>
      <c r="D343" s="4"/>
      <c r="E343" s="1">
        <v>462064</v>
      </c>
      <c r="F343" s="1">
        <v>10971748</v>
      </c>
      <c r="G343" s="4">
        <f t="shared" si="105"/>
        <v>15308034</v>
      </c>
      <c r="H343" s="4"/>
      <c r="I343" s="4"/>
      <c r="J343" s="4"/>
      <c r="K343" s="4">
        <f t="shared" si="106"/>
        <v>1.4801913273605272</v>
      </c>
      <c r="L343" s="4">
        <f t="shared" si="107"/>
        <v>1.539982838331718</v>
      </c>
      <c r="M343" s="4">
        <f t="shared" si="108"/>
        <v>1.7278687492254648E-2</v>
      </c>
      <c r="N343" s="4">
        <f t="shared" si="109"/>
        <v>4.0412069045739074E-2</v>
      </c>
      <c r="O343" s="1">
        <v>332865687</v>
      </c>
      <c r="P343" s="4">
        <f t="shared" si="110"/>
        <v>4.5988621230280191E-2</v>
      </c>
      <c r="Q343" s="4">
        <f t="shared" si="111"/>
        <v>4.7527358556314188E-2</v>
      </c>
      <c r="R343" s="4">
        <f t="shared" si="116"/>
        <v>0.64334046596998762</v>
      </c>
      <c r="S343" s="4">
        <f t="shared" si="112"/>
        <v>0.26314355424341795</v>
      </c>
      <c r="T343" s="4">
        <f t="shared" si="113"/>
        <v>0.48108109414072414</v>
      </c>
      <c r="U343" s="4">
        <f t="shared" si="114"/>
        <v>3.4362935295766008</v>
      </c>
      <c r="V343" s="4">
        <v>0.48108109414072414</v>
      </c>
      <c r="W343" s="4">
        <f t="shared" si="115"/>
        <v>3.4362935295766008</v>
      </c>
      <c r="AA343" s="4"/>
      <c r="AB343" s="4"/>
      <c r="AC343" s="5"/>
      <c r="AD343" s="4"/>
      <c r="AE343" s="4"/>
      <c r="AF343" s="4"/>
      <c r="AG343" s="4"/>
      <c r="AI343" s="6">
        <v>44231</v>
      </c>
      <c r="AJ343" s="1">
        <v>68125535</v>
      </c>
      <c r="AK343" s="1">
        <v>26455629</v>
      </c>
      <c r="AL343" s="1">
        <v>317829099</v>
      </c>
      <c r="AM343" s="1">
        <v>2.575086572</v>
      </c>
      <c r="AN343" s="1">
        <v>8.3238536000000002E-2</v>
      </c>
      <c r="AO343" s="1">
        <v>12.01366632</v>
      </c>
    </row>
    <row r="344" spans="1:41" ht="16.2" x14ac:dyDescent="0.3">
      <c r="A344" s="4" t="s">
        <v>0</v>
      </c>
      <c r="B344" s="7">
        <v>44232</v>
      </c>
      <c r="C344" s="1">
        <v>26876208</v>
      </c>
      <c r="D344" s="4"/>
      <c r="E344" s="1">
        <v>465685</v>
      </c>
      <c r="F344" s="1">
        <v>11030782</v>
      </c>
      <c r="G344" s="4">
        <f t="shared" si="105"/>
        <v>15379741</v>
      </c>
      <c r="H344" s="4"/>
      <c r="I344" s="4"/>
      <c r="J344" s="4"/>
      <c r="K344" s="4">
        <f t="shared" si="106"/>
        <v>1.4794347505359249</v>
      </c>
      <c r="L344" s="4">
        <f t="shared" si="107"/>
        <v>1.5393337626195449</v>
      </c>
      <c r="M344" s="4">
        <f t="shared" si="108"/>
        <v>1.7327035123407289E-2</v>
      </c>
      <c r="N344" s="4">
        <f t="shared" si="109"/>
        <v>4.0506792217122008E-2</v>
      </c>
      <c r="O344" s="1">
        <v>332865687</v>
      </c>
      <c r="P344" s="4">
        <f t="shared" si="110"/>
        <v>4.620404445592495E-2</v>
      </c>
      <c r="Q344" s="4">
        <f t="shared" si="111"/>
        <v>4.6695383775017932E-2</v>
      </c>
      <c r="R344" s="4">
        <f t="shared" si="116"/>
        <v>0.6497788729422268</v>
      </c>
      <c r="S344" s="4">
        <f t="shared" si="112"/>
        <v>0.25732169882683031</v>
      </c>
      <c r="T344" s="4">
        <f t="shared" si="113"/>
        <v>0.61131769271656755</v>
      </c>
      <c r="U344" s="4">
        <f t="shared" si="114"/>
        <v>4.3665549479754819</v>
      </c>
      <c r="V344" s="4">
        <v>0.61131769271656755</v>
      </c>
      <c r="W344" s="4">
        <f t="shared" si="115"/>
        <v>4.3665549479754819</v>
      </c>
      <c r="AA344" s="4"/>
      <c r="AB344" s="4"/>
      <c r="AC344" s="5"/>
      <c r="AD344" s="4"/>
      <c r="AE344" s="4"/>
      <c r="AF344" s="4"/>
      <c r="AG344" s="4"/>
      <c r="AI344" s="6">
        <v>44232</v>
      </c>
      <c r="AJ344" s="1">
        <v>68396289</v>
      </c>
      <c r="AK344" s="1">
        <v>26586775</v>
      </c>
      <c r="AL344" s="1">
        <v>319697595</v>
      </c>
      <c r="AM344" s="1">
        <v>2.5725680909999999</v>
      </c>
      <c r="AN344" s="1">
        <v>8.3162262000000001E-2</v>
      </c>
      <c r="AO344" s="1">
        <v>12.02468502</v>
      </c>
    </row>
    <row r="345" spans="1:41" ht="16.2" x14ac:dyDescent="0.3">
      <c r="A345" s="4" t="s">
        <v>0</v>
      </c>
      <c r="B345" s="7">
        <v>44233</v>
      </c>
      <c r="C345" s="1">
        <v>26980195</v>
      </c>
      <c r="D345" s="4"/>
      <c r="E345" s="1">
        <v>468282</v>
      </c>
      <c r="F345" s="1">
        <v>11109275</v>
      </c>
      <c r="G345" s="4">
        <f t="shared" si="105"/>
        <v>15402638</v>
      </c>
      <c r="H345" s="4"/>
      <c r="I345" s="4"/>
      <c r="J345" s="4"/>
      <c r="K345" s="4">
        <f t="shared" si="106"/>
        <v>1.4715157651347397</v>
      </c>
      <c r="L345" s="4">
        <f t="shared" si="107"/>
        <v>1.530990861781909</v>
      </c>
      <c r="M345" s="4">
        <f t="shared" si="108"/>
        <v>1.7356509098618449E-2</v>
      </c>
      <c r="N345" s="4">
        <f t="shared" si="109"/>
        <v>4.0447393176297898E-2</v>
      </c>
      <c r="O345" s="1">
        <v>332865687</v>
      </c>
      <c r="P345" s="4">
        <f t="shared" si="110"/>
        <v>4.627283196059797E-2</v>
      </c>
      <c r="Q345" s="4">
        <f t="shared" si="111"/>
        <v>4.7426171454125116E-2</v>
      </c>
      <c r="R345" s="4">
        <f t="shared" si="116"/>
        <v>0.65624743916605632</v>
      </c>
      <c r="S345" s="4">
        <f t="shared" si="112"/>
        <v>0.25005355741922064</v>
      </c>
      <c r="T345" s="4">
        <f t="shared" si="113"/>
        <v>0.49766130063020003</v>
      </c>
      <c r="U345" s="4">
        <f t="shared" si="114"/>
        <v>3.5547235759299998</v>
      </c>
      <c r="V345" s="4">
        <v>0.49766130063020003</v>
      </c>
      <c r="W345" s="4">
        <f t="shared" si="115"/>
        <v>3.5547235759299998</v>
      </c>
      <c r="AA345" s="4"/>
      <c r="AB345" s="4"/>
      <c r="AC345" s="5"/>
      <c r="AD345" s="4"/>
      <c r="AE345" s="4"/>
      <c r="AF345" s="4"/>
      <c r="AG345" s="4"/>
      <c r="AI345" s="6">
        <v>44233</v>
      </c>
      <c r="AJ345" s="1">
        <v>68678766</v>
      </c>
      <c r="AK345" s="1">
        <v>26701332</v>
      </c>
      <c r="AL345" s="1">
        <v>321586449</v>
      </c>
      <c r="AM345" s="1">
        <v>2.5721101100000001</v>
      </c>
      <c r="AN345" s="1">
        <v>8.3030028000000006E-2</v>
      </c>
      <c r="AO345" s="1">
        <v>12.04383545</v>
      </c>
    </row>
    <row r="346" spans="1:41" ht="16.2" x14ac:dyDescent="0.3">
      <c r="A346" s="4" t="s">
        <v>0</v>
      </c>
      <c r="B346" s="7">
        <v>44234</v>
      </c>
      <c r="C346" s="1">
        <v>27069854</v>
      </c>
      <c r="D346" s="4"/>
      <c r="E346" s="1">
        <v>469646</v>
      </c>
      <c r="F346" s="1">
        <v>11143823</v>
      </c>
      <c r="G346" s="4">
        <f t="shared" si="105"/>
        <v>15456385</v>
      </c>
      <c r="H346" s="4"/>
      <c r="I346" s="4"/>
      <c r="J346" s="4"/>
      <c r="K346" s="4">
        <f t="shared" si="106"/>
        <v>1.4720234646023762</v>
      </c>
      <c r="L346" s="4">
        <f t="shared" si="107"/>
        <v>1.5315089520379366</v>
      </c>
      <c r="M346" s="4">
        <f t="shared" si="108"/>
        <v>1.7349410159360298E-2</v>
      </c>
      <c r="N346" s="4">
        <f t="shared" si="109"/>
        <v>4.043976868582505E-2</v>
      </c>
      <c r="O346" s="1">
        <v>332865687</v>
      </c>
      <c r="P346" s="4">
        <f t="shared" si="110"/>
        <v>4.6434299489691772E-2</v>
      </c>
      <c r="Q346" s="4">
        <f t="shared" si="111"/>
        <v>4.6544790215726183E-2</v>
      </c>
      <c r="R346" s="4">
        <f t="shared" si="116"/>
        <v>0.66272563564053999</v>
      </c>
      <c r="S346" s="4">
        <f t="shared" si="112"/>
        <v>0.24429527465404199</v>
      </c>
      <c r="T346" s="4">
        <f t="shared" si="113"/>
        <v>0.60366312295822599</v>
      </c>
      <c r="U346" s="4">
        <f t="shared" si="114"/>
        <v>4.311879449701614</v>
      </c>
      <c r="V346" s="4">
        <v>0.60366312295822599</v>
      </c>
      <c r="W346" s="4">
        <f t="shared" si="115"/>
        <v>4.311879449701614</v>
      </c>
      <c r="AA346" s="4"/>
      <c r="AB346" s="4"/>
      <c r="AC346" s="5"/>
      <c r="AD346" s="4"/>
      <c r="AE346" s="4"/>
      <c r="AF346" s="4"/>
      <c r="AG346" s="4"/>
      <c r="AI346" s="6">
        <v>44234</v>
      </c>
      <c r="AJ346" s="1">
        <v>68887069</v>
      </c>
      <c r="AK346" s="1">
        <v>26797326</v>
      </c>
      <c r="AL346" s="1">
        <v>323085257</v>
      </c>
      <c r="AM346" s="1">
        <v>2.570669514</v>
      </c>
      <c r="AN346" s="1">
        <v>8.2941965000000006E-2</v>
      </c>
      <c r="AO346" s="1">
        <v>12.056623</v>
      </c>
    </row>
    <row r="347" spans="1:41" ht="16.2" x14ac:dyDescent="0.3">
      <c r="A347" s="4" t="s">
        <v>0</v>
      </c>
      <c r="B347" s="7">
        <v>44235</v>
      </c>
      <c r="C347" s="1">
        <v>27160197</v>
      </c>
      <c r="D347" s="4"/>
      <c r="E347" s="1">
        <v>471251</v>
      </c>
      <c r="F347" s="1">
        <v>11227412</v>
      </c>
      <c r="G347" s="4">
        <f t="shared" si="105"/>
        <v>15461534</v>
      </c>
      <c r="H347" s="4"/>
      <c r="I347" s="4"/>
      <c r="J347" s="4"/>
      <c r="K347" s="4">
        <f t="shared" si="106"/>
        <v>1.4618112308061812</v>
      </c>
      <c r="L347" s="4">
        <f t="shared" si="107"/>
        <v>1.5206342129013914</v>
      </c>
      <c r="M347" s="4">
        <f t="shared" si="108"/>
        <v>1.7350794620525026E-2</v>
      </c>
      <c r="N347" s="4">
        <f t="shared" si="109"/>
        <v>4.0282466466467153E-2</v>
      </c>
      <c r="O347" s="1">
        <v>332865687</v>
      </c>
      <c r="P347" s="4">
        <f t="shared" si="110"/>
        <v>4.6449768191336588E-2</v>
      </c>
      <c r="Q347" s="4">
        <f t="shared" si="111"/>
        <v>4.6876280848291256E-2</v>
      </c>
      <c r="R347" s="4">
        <f t="shared" si="116"/>
        <v>0.66922643756909683</v>
      </c>
      <c r="S347" s="4">
        <f t="shared" si="112"/>
        <v>0.23744751339127534</v>
      </c>
      <c r="T347" s="4">
        <f t="shared" si="113"/>
        <v>0.51542689090934213</v>
      </c>
      <c r="U347" s="4">
        <f t="shared" si="114"/>
        <v>3.6816206493524435</v>
      </c>
      <c r="V347" s="4">
        <v>0.51542689090934213</v>
      </c>
      <c r="W347" s="4">
        <f t="shared" si="115"/>
        <v>3.6816206493524435</v>
      </c>
      <c r="AA347" s="4"/>
      <c r="AB347" s="4"/>
      <c r="AC347" s="5"/>
      <c r="AD347" s="4"/>
      <c r="AE347" s="4"/>
      <c r="AF347" s="4"/>
      <c r="AG347" s="4"/>
      <c r="AI347" s="6">
        <v>44235</v>
      </c>
      <c r="AJ347" s="1">
        <v>69029225</v>
      </c>
      <c r="AK347" s="1">
        <v>26875063</v>
      </c>
      <c r="AL347" s="1">
        <v>324485266</v>
      </c>
      <c r="AM347" s="1">
        <v>2.568523281</v>
      </c>
      <c r="AN347" s="1">
        <v>8.2823676999999998E-2</v>
      </c>
      <c r="AO347" s="1">
        <v>12.07384206</v>
      </c>
    </row>
    <row r="348" spans="1:41" ht="16.2" x14ac:dyDescent="0.3">
      <c r="A348" s="4" t="s">
        <v>0</v>
      </c>
      <c r="B348" s="7">
        <v>44236</v>
      </c>
      <c r="C348" s="1">
        <v>27255817</v>
      </c>
      <c r="D348" s="4"/>
      <c r="E348" s="1">
        <v>474323</v>
      </c>
      <c r="F348" s="1">
        <v>11300084</v>
      </c>
      <c r="G348" s="4">
        <f t="shared" si="105"/>
        <v>15481410</v>
      </c>
      <c r="H348" s="4"/>
      <c r="I348" s="4"/>
      <c r="J348" s="4"/>
      <c r="K348" s="4">
        <f t="shared" si="106"/>
        <v>1.4547198643034003</v>
      </c>
      <c r="L348" s="4">
        <f t="shared" si="107"/>
        <v>1.5132454484503577</v>
      </c>
      <c r="M348" s="4">
        <f t="shared" si="108"/>
        <v>1.7402633720354079E-2</v>
      </c>
      <c r="N348" s="4">
        <f t="shared" si="109"/>
        <v>4.0284236819739624E-2</v>
      </c>
      <c r="O348" s="1">
        <v>332865687</v>
      </c>
      <c r="P348" s="4">
        <f t="shared" si="110"/>
        <v>4.6509479963310243E-2</v>
      </c>
      <c r="Q348" s="4">
        <f t="shared" si="111"/>
        <v>4.59984415790591E-2</v>
      </c>
      <c r="R348" s="4">
        <f t="shared" si="116"/>
        <v>0.67572940511588397</v>
      </c>
      <c r="S348" s="4">
        <f t="shared" si="112"/>
        <v>0.23176267334174672</v>
      </c>
      <c r="T348" s="4">
        <f t="shared" si="113"/>
        <v>0.69244740161662899</v>
      </c>
      <c r="U348" s="4">
        <f t="shared" si="114"/>
        <v>4.9460528686902068</v>
      </c>
      <c r="V348" s="4">
        <v>0.69244740161662899</v>
      </c>
      <c r="W348" s="4">
        <f t="shared" si="115"/>
        <v>4.9460528686902068</v>
      </c>
      <c r="AA348" s="4"/>
      <c r="AB348" s="4"/>
      <c r="AC348" s="5"/>
      <c r="AD348" s="4"/>
      <c r="AE348" s="4"/>
      <c r="AF348" s="4"/>
      <c r="AG348" s="4"/>
      <c r="AI348" s="6">
        <v>44236</v>
      </c>
      <c r="AJ348" s="1">
        <v>69366393</v>
      </c>
      <c r="AK348" s="1">
        <v>26968049</v>
      </c>
      <c r="AL348" s="1">
        <v>325973747</v>
      </c>
      <c r="AM348" s="1">
        <v>2.5721694959999999</v>
      </c>
      <c r="AN348" s="1">
        <v>8.2730738999999998E-2</v>
      </c>
      <c r="AO348" s="1">
        <v>12.08740562</v>
      </c>
    </row>
    <row r="349" spans="1:41" ht="16.2" x14ac:dyDescent="0.3">
      <c r="A349" s="4" t="s">
        <v>0</v>
      </c>
      <c r="B349" s="7">
        <v>44237</v>
      </c>
      <c r="C349" s="1">
        <v>27350956</v>
      </c>
      <c r="D349" s="4"/>
      <c r="E349" s="1">
        <v>477641</v>
      </c>
      <c r="F349" s="1">
        <v>11415720</v>
      </c>
      <c r="G349" s="4">
        <f t="shared" si="105"/>
        <v>15457595</v>
      </c>
      <c r="H349" s="4"/>
      <c r="I349" s="4"/>
      <c r="J349" s="4"/>
      <c r="K349" s="4">
        <f t="shared" si="106"/>
        <v>1.4384871472774776</v>
      </c>
      <c r="L349" s="4">
        <f t="shared" si="107"/>
        <v>1.4961489445880209</v>
      </c>
      <c r="M349" s="4">
        <f t="shared" si="108"/>
        <v>1.7463411516584648E-2</v>
      </c>
      <c r="N349" s="4">
        <f t="shared" si="109"/>
        <v>4.0160304559829642E-2</v>
      </c>
      <c r="O349" s="1">
        <v>332865687</v>
      </c>
      <c r="P349" s="4">
        <f t="shared" si="110"/>
        <v>4.6437934589515083E-2</v>
      </c>
      <c r="Q349" s="4">
        <f t="shared" si="111"/>
        <v>4.7022662069358054E-2</v>
      </c>
      <c r="R349" s="4">
        <f t="shared" si="116"/>
        <v>0.68224073231074744</v>
      </c>
      <c r="S349" s="4">
        <f t="shared" si="112"/>
        <v>0.22429867103037948</v>
      </c>
      <c r="T349" s="4">
        <f t="shared" si="113"/>
        <v>0.66525524436402728</v>
      </c>
      <c r="U349" s="4">
        <f t="shared" si="114"/>
        <v>4.7518231740287655</v>
      </c>
      <c r="V349" s="4">
        <v>0.66525524436402728</v>
      </c>
      <c r="W349" s="4">
        <f t="shared" si="115"/>
        <v>4.7518231740287655</v>
      </c>
      <c r="AA349" s="4"/>
      <c r="AB349" s="4"/>
      <c r="AC349" s="5"/>
      <c r="AD349" s="4"/>
      <c r="AE349" s="4"/>
      <c r="AF349" s="4"/>
      <c r="AG349" s="4"/>
      <c r="AI349" s="6">
        <v>44237</v>
      </c>
      <c r="AJ349" s="1">
        <v>69522254</v>
      </c>
      <c r="AK349" s="1">
        <v>27063243</v>
      </c>
      <c r="AL349" s="1">
        <v>327356456</v>
      </c>
      <c r="AM349" s="1">
        <v>2.5688811199999999</v>
      </c>
      <c r="AN349" s="1">
        <v>8.2672092000000003E-2</v>
      </c>
      <c r="AO349" s="1">
        <v>12.095980369999999</v>
      </c>
    </row>
    <row r="350" spans="1:41" ht="16.2" x14ac:dyDescent="0.3">
      <c r="A350" s="4" t="s">
        <v>0</v>
      </c>
      <c r="B350" s="7">
        <v>44238</v>
      </c>
      <c r="C350" s="1">
        <v>27456653</v>
      </c>
      <c r="D350" s="4"/>
      <c r="E350" s="1">
        <v>480816</v>
      </c>
      <c r="F350" s="1">
        <v>11490993</v>
      </c>
      <c r="G350" s="4">
        <f t="shared" si="105"/>
        <v>15484844</v>
      </c>
      <c r="H350" s="4"/>
      <c r="I350" s="4"/>
      <c r="J350" s="4"/>
      <c r="K350" s="4">
        <f t="shared" si="106"/>
        <v>1.4319951322640061</v>
      </c>
      <c r="L350" s="4">
        <f t="shared" si="107"/>
        <v>1.4893860661479792</v>
      </c>
      <c r="M350" s="4">
        <f t="shared" si="108"/>
        <v>1.7511821269693723E-2</v>
      </c>
      <c r="N350" s="4">
        <f t="shared" si="109"/>
        <v>4.0162351404035929E-2</v>
      </c>
      <c r="O350" s="1">
        <v>332865687</v>
      </c>
      <c r="P350" s="4">
        <f t="shared" si="110"/>
        <v>4.65197964366931E-2</v>
      </c>
      <c r="Q350" s="4">
        <f t="shared" si="111"/>
        <v>4.7368766060717007E-2</v>
      </c>
      <c r="R350" s="4">
        <f t="shared" si="116"/>
        <v>0.68874204315327958</v>
      </c>
      <c r="S350" s="4">
        <f t="shared" si="112"/>
        <v>0.21736939434931024</v>
      </c>
      <c r="T350" s="4">
        <f t="shared" si="113"/>
        <v>0.63035111048833892</v>
      </c>
      <c r="U350" s="4">
        <f t="shared" si="114"/>
        <v>4.5025079320595633</v>
      </c>
      <c r="V350" s="4">
        <v>0.63035111048833892</v>
      </c>
      <c r="W350" s="4">
        <f t="shared" si="115"/>
        <v>4.5025079320595633</v>
      </c>
      <c r="AA350" s="4"/>
      <c r="AB350" s="4"/>
      <c r="AC350" s="5"/>
      <c r="AD350" s="4"/>
      <c r="AE350" s="4"/>
      <c r="AF350" s="4"/>
      <c r="AG350" s="4"/>
      <c r="AI350" s="6">
        <v>44238</v>
      </c>
      <c r="AJ350" s="1">
        <v>69782378</v>
      </c>
      <c r="AK350" s="1">
        <v>27165660</v>
      </c>
      <c r="AL350" s="1">
        <v>329212385</v>
      </c>
      <c r="AM350" s="1">
        <v>2.568771677</v>
      </c>
      <c r="AN350" s="1">
        <v>8.2517125999999996E-2</v>
      </c>
      <c r="AO350" s="1">
        <v>12.11869636</v>
      </c>
    </row>
    <row r="351" spans="1:41" ht="16.2" x14ac:dyDescent="0.3">
      <c r="A351" s="4" t="s">
        <v>0</v>
      </c>
      <c r="B351" s="7">
        <v>44239</v>
      </c>
      <c r="C351" s="1">
        <v>27556262</v>
      </c>
      <c r="D351" s="4"/>
      <c r="E351" s="1">
        <v>483728</v>
      </c>
      <c r="F351" s="1">
        <v>11548127</v>
      </c>
      <c r="G351" s="4">
        <f t="shared" si="105"/>
        <v>15524407</v>
      </c>
      <c r="H351" s="4"/>
      <c r="I351" s="4"/>
      <c r="J351" s="4"/>
      <c r="K351" s="4">
        <f t="shared" si="106"/>
        <v>1.4288469619153248</v>
      </c>
      <c r="L351" s="4">
        <f t="shared" si="107"/>
        <v>1.4861641058171857</v>
      </c>
      <c r="M351" s="4">
        <f t="shared" si="108"/>
        <v>1.7554195122691168E-2</v>
      </c>
      <c r="N351" s="4">
        <f t="shared" si="109"/>
        <v>4.0203941952425458E-2</v>
      </c>
      <c r="O351" s="1">
        <v>332865687</v>
      </c>
      <c r="P351" s="4">
        <f t="shared" si="110"/>
        <v>4.6638652184056446E-2</v>
      </c>
      <c r="Q351" s="4">
        <f t="shared" si="111"/>
        <v>4.711123661976354E-2</v>
      </c>
      <c r="R351" s="4">
        <f t="shared" si="116"/>
        <v>0.69525481465441663</v>
      </c>
      <c r="S351" s="4">
        <f t="shared" si="112"/>
        <v>0.2109952965417633</v>
      </c>
      <c r="T351" s="4">
        <f t="shared" si="113"/>
        <v>0.7005523237762652</v>
      </c>
      <c r="U351" s="4">
        <f t="shared" si="114"/>
        <v>5.0039451698304651</v>
      </c>
      <c r="V351" s="4">
        <v>0.7005523237762652</v>
      </c>
      <c r="W351" s="4">
        <f t="shared" si="115"/>
        <v>5.0039451698304651</v>
      </c>
      <c r="AA351" s="4"/>
      <c r="AB351" s="4"/>
      <c r="AC351" s="5"/>
      <c r="AD351" s="4"/>
      <c r="AE351" s="4"/>
      <c r="AF351" s="4"/>
      <c r="AG351" s="4"/>
      <c r="AI351" s="6">
        <v>44239</v>
      </c>
      <c r="AJ351" s="1">
        <v>70038361</v>
      </c>
      <c r="AK351" s="1">
        <v>27266690</v>
      </c>
      <c r="AL351" s="1">
        <v>331024839</v>
      </c>
      <c r="AM351" s="1">
        <v>2.5686418479999999</v>
      </c>
      <c r="AN351" s="1">
        <v>8.2370525999999999E-2</v>
      </c>
      <c r="AO351" s="1">
        <v>12.14026488</v>
      </c>
    </row>
    <row r="352" spans="1:41" ht="16.2" x14ac:dyDescent="0.3">
      <c r="A352" s="4" t="s">
        <v>0</v>
      </c>
      <c r="B352" s="7">
        <v>44240</v>
      </c>
      <c r="C352" s="1">
        <v>27643381</v>
      </c>
      <c r="D352" s="4"/>
      <c r="E352" s="1">
        <v>485911</v>
      </c>
      <c r="F352" s="1">
        <v>11611040</v>
      </c>
      <c r="G352" s="4">
        <f t="shared" si="105"/>
        <v>15546430</v>
      </c>
      <c r="H352" s="4"/>
      <c r="I352" s="4"/>
      <c r="J352" s="4"/>
      <c r="K352" s="4">
        <f t="shared" si="106"/>
        <v>1.4233820648646449</v>
      </c>
      <c r="L352" s="4">
        <f t="shared" si="107"/>
        <v>1.480417796259816</v>
      </c>
      <c r="M352" s="4">
        <f t="shared" si="108"/>
        <v>1.7577842594579875E-2</v>
      </c>
      <c r="N352" s="4">
        <f t="shared" si="109"/>
        <v>4.016805557036645E-2</v>
      </c>
      <c r="O352" s="1">
        <v>332865687</v>
      </c>
      <c r="P352" s="4">
        <f t="shared" si="110"/>
        <v>4.6704814005055439E-2</v>
      </c>
      <c r="Q352" s="4">
        <f t="shared" si="111"/>
        <v>4.7409474028655751E-2</v>
      </c>
      <c r="R352" s="4">
        <f t="shared" si="116"/>
        <v>0.70178422596018453</v>
      </c>
      <c r="S352" s="4">
        <f t="shared" si="112"/>
        <v>0.20410148600610434</v>
      </c>
      <c r="T352" s="4">
        <f t="shared" si="113"/>
        <v>0.56870408729945954</v>
      </c>
      <c r="U352" s="4">
        <f t="shared" si="114"/>
        <v>4.0621720521389966</v>
      </c>
      <c r="V352" s="4">
        <v>0.56870408729945954</v>
      </c>
      <c r="W352" s="4">
        <f t="shared" si="115"/>
        <v>4.0621720521389966</v>
      </c>
      <c r="AA352" s="4"/>
      <c r="AB352" s="4"/>
      <c r="AC352" s="5"/>
      <c r="AD352" s="4"/>
      <c r="AE352" s="4"/>
      <c r="AF352" s="4"/>
      <c r="AG352" s="4"/>
      <c r="AI352" s="6">
        <v>44240</v>
      </c>
      <c r="AJ352" s="1">
        <v>70272654</v>
      </c>
      <c r="AK352" s="1">
        <v>27357332</v>
      </c>
      <c r="AL352" s="1">
        <v>332782447</v>
      </c>
      <c r="AM352" s="1">
        <v>2.568695441</v>
      </c>
      <c r="AN352" s="1">
        <v>8.2207857999999995E-2</v>
      </c>
      <c r="AO352" s="1">
        <v>12.164287330000001</v>
      </c>
    </row>
    <row r="353" spans="1:41" ht="16.2" x14ac:dyDescent="0.3">
      <c r="A353" s="4" t="s">
        <v>0</v>
      </c>
      <c r="B353" s="7">
        <v>44241</v>
      </c>
      <c r="C353" s="1">
        <v>27708401</v>
      </c>
      <c r="D353" s="4"/>
      <c r="E353" s="1">
        <v>487035</v>
      </c>
      <c r="F353" s="1">
        <v>11642098</v>
      </c>
      <c r="G353" s="4">
        <f t="shared" si="105"/>
        <v>15579268</v>
      </c>
      <c r="H353" s="4"/>
      <c r="I353" s="4"/>
      <c r="J353" s="4"/>
      <c r="K353" s="4">
        <f t="shared" si="106"/>
        <v>1.4226002784910792</v>
      </c>
      <c r="L353" s="4">
        <f t="shared" si="107"/>
        <v>1.4795834042474496</v>
      </c>
      <c r="M353" s="4">
        <f t="shared" si="108"/>
        <v>1.7577160082243647E-2</v>
      </c>
      <c r="N353" s="4">
        <f t="shared" si="109"/>
        <v>4.0154147868606931E-2</v>
      </c>
      <c r="O353" s="1">
        <v>332865687</v>
      </c>
      <c r="P353" s="4">
        <f t="shared" si="110"/>
        <v>4.680346640835948E-2</v>
      </c>
      <c r="Q353" s="4">
        <f t="shared" si="111"/>
        <v>4.6193331855371236E-2</v>
      </c>
      <c r="R353" s="4">
        <f t="shared" si="116"/>
        <v>0.70832289992089226</v>
      </c>
      <c r="S353" s="4">
        <f t="shared" si="112"/>
        <v>0.19868030181537699</v>
      </c>
      <c r="T353" s="4">
        <f t="shared" si="113"/>
        <v>0.78451917475647637</v>
      </c>
      <c r="U353" s="4">
        <f t="shared" si="114"/>
        <v>5.6037083911176877</v>
      </c>
      <c r="V353" s="4">
        <v>0.78451917475647637</v>
      </c>
      <c r="W353" s="4">
        <f t="shared" si="115"/>
        <v>5.6037083911176877</v>
      </c>
      <c r="AA353" s="4"/>
      <c r="AB353" s="4"/>
      <c r="AC353" s="5"/>
      <c r="AD353" s="4"/>
      <c r="AE353" s="4"/>
      <c r="AF353" s="4"/>
      <c r="AG353" s="4"/>
      <c r="AI353" s="6">
        <v>44241</v>
      </c>
      <c r="AJ353" s="1">
        <v>70444531</v>
      </c>
      <c r="AK353" s="1">
        <v>27429496</v>
      </c>
      <c r="AL353" s="1">
        <v>334222078</v>
      </c>
      <c r="AM353" s="1">
        <v>2.568203623</v>
      </c>
      <c r="AN353" s="1">
        <v>8.2069670999999997E-2</v>
      </c>
      <c r="AO353" s="1">
        <v>12.1847692</v>
      </c>
    </row>
    <row r="354" spans="1:41" ht="16.2" x14ac:dyDescent="0.3">
      <c r="A354" s="4" t="s">
        <v>0</v>
      </c>
      <c r="B354" s="7">
        <v>44242</v>
      </c>
      <c r="C354" s="1">
        <v>27762595</v>
      </c>
      <c r="D354" s="4"/>
      <c r="E354" s="1">
        <v>487981</v>
      </c>
      <c r="F354" s="1">
        <v>11723779</v>
      </c>
      <c r="G354" s="4">
        <f t="shared" si="105"/>
        <v>15550835</v>
      </c>
      <c r="H354" s="4"/>
      <c r="I354" s="4"/>
      <c r="J354" s="4"/>
      <c r="K354" s="4">
        <f t="shared" si="106"/>
        <v>1.410426421612518</v>
      </c>
      <c r="L354" s="4">
        <f t="shared" si="107"/>
        <v>1.4666246758111026</v>
      </c>
      <c r="M354" s="4">
        <f t="shared" si="108"/>
        <v>1.7576923194679749E-2</v>
      </c>
      <c r="N354" s="4">
        <f t="shared" si="109"/>
        <v>3.9959923876656603E-2</v>
      </c>
      <c r="O354" s="1">
        <v>332865687</v>
      </c>
      <c r="P354" s="4">
        <f t="shared" si="110"/>
        <v>4.6718047570941126E-2</v>
      </c>
      <c r="Q354" s="4">
        <f t="shared" si="111"/>
        <v>4.7021451799995444E-2</v>
      </c>
      <c r="R354" s="4">
        <f t="shared" si="116"/>
        <v>0.7148753852180626</v>
      </c>
      <c r="S354" s="4">
        <f t="shared" si="112"/>
        <v>0.19138511541100089</v>
      </c>
      <c r="T354" s="4">
        <f t="shared" si="113"/>
        <v>0.73182354998948451</v>
      </c>
      <c r="U354" s="4">
        <f t="shared" si="114"/>
        <v>5.2273110713534603</v>
      </c>
      <c r="V354" s="4">
        <v>0.73182354998948451</v>
      </c>
      <c r="W354" s="4">
        <f t="shared" si="115"/>
        <v>5.2273110713534603</v>
      </c>
      <c r="AA354" s="4"/>
      <c r="AB354" s="4"/>
      <c r="AC354" s="5"/>
      <c r="AD354" s="4"/>
      <c r="AE354" s="4"/>
      <c r="AF354" s="4"/>
      <c r="AG354" s="4"/>
      <c r="AI354" s="6">
        <v>44242</v>
      </c>
      <c r="AJ354" s="1">
        <v>70587919</v>
      </c>
      <c r="AK354" s="1">
        <v>27484573</v>
      </c>
      <c r="AL354" s="1">
        <v>335345638</v>
      </c>
      <c r="AM354" s="1">
        <v>2.5682741729999998</v>
      </c>
      <c r="AN354" s="1">
        <v>8.1958939999999994E-2</v>
      </c>
      <c r="AO354" s="1">
        <v>12.20123151</v>
      </c>
    </row>
    <row r="355" spans="1:41" ht="16.2" x14ac:dyDescent="0.3">
      <c r="A355" s="4" t="s">
        <v>0</v>
      </c>
      <c r="B355" s="7">
        <v>44243</v>
      </c>
      <c r="C355" s="1">
        <v>27825319</v>
      </c>
      <c r="D355" s="4"/>
      <c r="E355" s="1">
        <v>489708</v>
      </c>
      <c r="F355" s="1">
        <v>11770637</v>
      </c>
      <c r="G355" s="4">
        <f t="shared" si="105"/>
        <v>15564974</v>
      </c>
      <c r="H355" s="4"/>
      <c r="I355" s="4"/>
      <c r="J355" s="4"/>
      <c r="K355" s="4">
        <f t="shared" si="106"/>
        <v>1.4063098665899858</v>
      </c>
      <c r="L355" s="4">
        <f t="shared" si="107"/>
        <v>1.4623110277147964</v>
      </c>
      <c r="M355" s="4">
        <f t="shared" si="108"/>
        <v>1.7599366965029225E-2</v>
      </c>
      <c r="N355" s="4">
        <f t="shared" si="109"/>
        <v>3.9942432288814056E-2</v>
      </c>
      <c r="O355" s="1">
        <v>332865687</v>
      </c>
      <c r="P355" s="4">
        <f t="shared" si="110"/>
        <v>4.6760524163008729E-2</v>
      </c>
      <c r="Q355" s="4">
        <f t="shared" si="111"/>
        <v>4.69817845778739E-2</v>
      </c>
      <c r="R355" s="4">
        <f t="shared" si="116"/>
        <v>0.72141591187799436</v>
      </c>
      <c r="S355" s="4">
        <f t="shared" si="112"/>
        <v>0.18484177938112301</v>
      </c>
      <c r="T355" s="4">
        <f t="shared" si="113"/>
        <v>0.7232949721181946</v>
      </c>
      <c r="U355" s="4">
        <f t="shared" si="114"/>
        <v>5.166392657987104</v>
      </c>
      <c r="V355" s="4">
        <v>0.7232949721181946</v>
      </c>
      <c r="W355" s="4">
        <f t="shared" si="115"/>
        <v>5.166392657987104</v>
      </c>
      <c r="AA355" s="4"/>
      <c r="AB355" s="4"/>
      <c r="AC355" s="5"/>
      <c r="AD355" s="4"/>
      <c r="AE355" s="4"/>
      <c r="AF355" s="4"/>
      <c r="AG355" s="4"/>
      <c r="AI355" s="6">
        <v>44243</v>
      </c>
      <c r="AJ355" s="1">
        <v>70689021</v>
      </c>
      <c r="AK355" s="1">
        <v>27540885</v>
      </c>
      <c r="AL355" s="1">
        <v>336399336</v>
      </c>
      <c r="AM355" s="1">
        <v>2.566693881</v>
      </c>
      <c r="AN355" s="1">
        <v>8.1869618000000005E-2</v>
      </c>
      <c r="AO355" s="1">
        <v>12.214543430000001</v>
      </c>
    </row>
    <row r="356" spans="1:41" ht="16.2" x14ac:dyDescent="0.3">
      <c r="A356" s="4" t="s">
        <v>0</v>
      </c>
      <c r="B356" s="7">
        <v>44244</v>
      </c>
      <c r="C356" s="1">
        <v>27895423</v>
      </c>
      <c r="D356" s="4"/>
      <c r="E356" s="1">
        <v>492108</v>
      </c>
      <c r="F356" s="1">
        <v>11828030</v>
      </c>
      <c r="G356" s="4">
        <f t="shared" si="105"/>
        <v>15575285</v>
      </c>
      <c r="H356" s="4"/>
      <c r="I356" s="4"/>
      <c r="J356" s="4"/>
      <c r="K356" s="4">
        <f t="shared" si="106"/>
        <v>1.40076904288718</v>
      </c>
      <c r="L356" s="4">
        <f t="shared" si="107"/>
        <v>1.4565391451855367</v>
      </c>
      <c r="M356" s="4">
        <f t="shared" si="108"/>
        <v>1.7641173607584298E-2</v>
      </c>
      <c r="N356" s="4">
        <f t="shared" si="109"/>
        <v>3.9943383751058631E-2</v>
      </c>
      <c r="O356" s="1">
        <v>332865687</v>
      </c>
      <c r="P356" s="4">
        <f t="shared" si="110"/>
        <v>4.6791500621089853E-2</v>
      </c>
      <c r="Q356" s="4">
        <f t="shared" si="111"/>
        <v>4.6655989078089773E-2</v>
      </c>
      <c r="R356" s="4">
        <f t="shared" si="116"/>
        <v>0.72796238526081558</v>
      </c>
      <c r="S356" s="4">
        <f t="shared" si="112"/>
        <v>0.17859012504000482</v>
      </c>
      <c r="T356" s="4">
        <f t="shared" si="113"/>
        <v>0.90337623176796356</v>
      </c>
      <c r="U356" s="4">
        <f t="shared" si="114"/>
        <v>6.4526873697711675</v>
      </c>
      <c r="V356" s="4">
        <v>0.90337623176796356</v>
      </c>
      <c r="W356" s="4">
        <f t="shared" si="115"/>
        <v>6.4526873697711675</v>
      </c>
      <c r="AA356" s="4"/>
      <c r="AB356" s="4"/>
      <c r="AC356" s="5"/>
      <c r="AD356" s="4"/>
      <c r="AE356" s="4"/>
      <c r="AF356" s="4"/>
      <c r="AG356" s="4"/>
      <c r="AI356" s="6">
        <v>44244</v>
      </c>
      <c r="AJ356" s="1">
        <v>70922687</v>
      </c>
      <c r="AK356" s="1">
        <v>27607724</v>
      </c>
      <c r="AL356" s="1">
        <v>337697757</v>
      </c>
      <c r="AM356" s="1">
        <v>2.5689436410000002</v>
      </c>
      <c r="AN356" s="1">
        <v>8.1752760999999993E-2</v>
      </c>
      <c r="AO356" s="1">
        <v>12.232002789999999</v>
      </c>
    </row>
    <row r="357" spans="1:41" ht="16.2" x14ac:dyDescent="0.3">
      <c r="A357" s="4" t="s">
        <v>0</v>
      </c>
      <c r="B357" s="7">
        <v>44245</v>
      </c>
      <c r="C357" s="1">
        <v>27964979</v>
      </c>
      <c r="D357" s="4"/>
      <c r="E357" s="1">
        <v>494580</v>
      </c>
      <c r="F357" s="1">
        <v>11901429</v>
      </c>
      <c r="G357" s="4">
        <f t="shared" si="105"/>
        <v>15568970</v>
      </c>
      <c r="H357" s="4"/>
      <c r="I357" s="4"/>
      <c r="J357" s="4"/>
      <c r="K357" s="4">
        <f t="shared" si="106"/>
        <v>1.3920206112381406</v>
      </c>
      <c r="L357" s="4">
        <f t="shared" si="107"/>
        <v>1.4473617054595231</v>
      </c>
      <c r="M357" s="4">
        <f t="shared" si="108"/>
        <v>1.7685691807599786E-2</v>
      </c>
      <c r="N357" s="4">
        <f t="shared" si="109"/>
        <v>3.9898325340034846E-2</v>
      </c>
      <c r="O357" s="1">
        <v>332865687</v>
      </c>
      <c r="P357" s="4">
        <f t="shared" si="110"/>
        <v>4.6772529005069841E-2</v>
      </c>
      <c r="Q357" s="4">
        <f t="shared" si="111"/>
        <v>4.7673214039803249E-2</v>
      </c>
      <c r="R357" s="4">
        <f t="shared" si="116"/>
        <v>0.73451319534776816</v>
      </c>
      <c r="S357" s="4">
        <f t="shared" si="112"/>
        <v>0.17104106160735877</v>
      </c>
      <c r="T357" s="4">
        <f t="shared" si="113"/>
        <v>0.74297839389953246</v>
      </c>
      <c r="U357" s="4">
        <f t="shared" si="114"/>
        <v>5.3069885278538029</v>
      </c>
      <c r="V357" s="4">
        <v>0.74297839389953246</v>
      </c>
      <c r="W357" s="4">
        <f t="shared" si="115"/>
        <v>5.3069885278538029</v>
      </c>
      <c r="AA357" s="4"/>
      <c r="AB357" s="4"/>
      <c r="AC357" s="5"/>
      <c r="AD357" s="4"/>
      <c r="AE357" s="4"/>
      <c r="AF357" s="4"/>
      <c r="AG357" s="4"/>
      <c r="AI357" s="6">
        <v>44245</v>
      </c>
      <c r="AJ357" s="1">
        <v>71141178</v>
      </c>
      <c r="AK357" s="1">
        <v>27674548</v>
      </c>
      <c r="AL357" s="1">
        <v>339043606</v>
      </c>
      <c r="AM357" s="1">
        <v>2.5706355890000001</v>
      </c>
      <c r="AN357" s="1">
        <v>8.1625334999999993E-2</v>
      </c>
      <c r="AO357" s="1">
        <v>12.25109823</v>
      </c>
    </row>
    <row r="358" spans="1:41" ht="16.2" x14ac:dyDescent="0.3">
      <c r="A358" s="4" t="s">
        <v>0</v>
      </c>
      <c r="B358" s="7">
        <v>44246</v>
      </c>
      <c r="C358" s="1">
        <v>28044574</v>
      </c>
      <c r="D358" s="4"/>
      <c r="E358" s="1">
        <v>497226</v>
      </c>
      <c r="F358" s="1">
        <v>11936405</v>
      </c>
      <c r="G358" s="4">
        <f t="shared" si="105"/>
        <v>15610943</v>
      </c>
      <c r="H358" s="4"/>
      <c r="I358" s="4"/>
      <c r="J358" s="4"/>
      <c r="K358" s="4">
        <f t="shared" si="106"/>
        <v>1.3919073509782645</v>
      </c>
      <c r="L358" s="4">
        <f t="shared" si="107"/>
        <v>1.4473705516264608</v>
      </c>
      <c r="M358" s="4">
        <f t="shared" si="108"/>
        <v>1.7729846778917018E-2</v>
      </c>
      <c r="N358" s="4">
        <f t="shared" si="109"/>
        <v>3.9990409881071748E-2</v>
      </c>
      <c r="O358" s="1">
        <v>332865687</v>
      </c>
      <c r="P358" s="4">
        <f t="shared" si="110"/>
        <v>4.6898624909932518E-2</v>
      </c>
      <c r="Q358" s="4">
        <f t="shared" si="111"/>
        <v>4.6942808325140264E-2</v>
      </c>
      <c r="R358" s="4">
        <f t="shared" si="116"/>
        <v>0.7410613494084779</v>
      </c>
      <c r="S358" s="4">
        <f t="shared" si="112"/>
        <v>0.16509721735644922</v>
      </c>
      <c r="T358" s="4">
        <f t="shared" si="113"/>
        <v>0.93794433222584028</v>
      </c>
      <c r="U358" s="4">
        <f t="shared" si="114"/>
        <v>6.6996023730417154</v>
      </c>
      <c r="V358" s="4">
        <v>0.93794433222584028</v>
      </c>
      <c r="W358" s="4">
        <f t="shared" si="115"/>
        <v>6.6996023730417154</v>
      </c>
      <c r="AA358" s="4"/>
      <c r="AB358" s="4"/>
      <c r="AC358" s="5"/>
      <c r="AD358" s="4"/>
      <c r="AE358" s="4"/>
      <c r="AF358" s="4"/>
      <c r="AG358" s="4"/>
      <c r="AI358" s="6">
        <v>44246</v>
      </c>
      <c r="AJ358" s="1">
        <v>71365933</v>
      </c>
      <c r="AK358" s="1">
        <v>27749224</v>
      </c>
      <c r="AL358" s="1">
        <v>340921639</v>
      </c>
      <c r="AM358" s="1">
        <v>2.5718172520000002</v>
      </c>
      <c r="AN358" s="1">
        <v>8.1394728E-2</v>
      </c>
      <c r="AO358" s="1">
        <v>12.28580803</v>
      </c>
    </row>
    <row r="359" spans="1:41" ht="16.2" x14ac:dyDescent="0.3">
      <c r="A359" s="4" t="s">
        <v>0</v>
      </c>
      <c r="B359" s="7">
        <v>44247</v>
      </c>
      <c r="C359" s="1">
        <v>28116088</v>
      </c>
      <c r="D359" s="4"/>
      <c r="E359" s="1">
        <v>499023</v>
      </c>
      <c r="F359" s="1">
        <v>12004063</v>
      </c>
      <c r="G359" s="4">
        <f t="shared" si="105"/>
        <v>15613002</v>
      </c>
      <c r="H359" s="4"/>
      <c r="I359" s="4"/>
      <c r="J359" s="4"/>
      <c r="K359" s="4">
        <f t="shared" si="106"/>
        <v>1.3845366382901774</v>
      </c>
      <c r="L359" s="4">
        <f t="shared" si="107"/>
        <v>1.4395828983848742</v>
      </c>
      <c r="M359" s="4">
        <f t="shared" si="108"/>
        <v>1.7748664038894742E-2</v>
      </c>
      <c r="N359" s="4">
        <f t="shared" si="109"/>
        <v>3.9911986528765778E-2</v>
      </c>
      <c r="O359" s="1">
        <v>332865687</v>
      </c>
      <c r="P359" s="4">
        <f t="shared" si="110"/>
        <v>4.6904810588061605E-2</v>
      </c>
      <c r="Q359" s="4">
        <f t="shared" si="111"/>
        <v>4.7633160990675646E-2</v>
      </c>
      <c r="R359" s="4">
        <f t="shared" si="116"/>
        <v>0.74762715689586845</v>
      </c>
      <c r="S359" s="4">
        <f t="shared" si="112"/>
        <v>0.15783487152539433</v>
      </c>
      <c r="T359" s="4">
        <f t="shared" si="113"/>
        <v>0.8268252307428906</v>
      </c>
      <c r="U359" s="4">
        <f t="shared" si="114"/>
        <v>5.9058945053063612</v>
      </c>
      <c r="V359" s="4">
        <v>0.8268252307428906</v>
      </c>
      <c r="W359" s="4">
        <f t="shared" si="115"/>
        <v>5.9058945053063612</v>
      </c>
      <c r="AA359" s="4"/>
      <c r="AB359" s="4"/>
      <c r="AC359" s="5"/>
      <c r="AD359" s="4"/>
      <c r="AE359" s="4"/>
      <c r="AF359" s="4"/>
      <c r="AG359" s="4"/>
      <c r="AI359" s="6">
        <v>44247</v>
      </c>
      <c r="AJ359" s="1">
        <v>71507723</v>
      </c>
      <c r="AK359" s="1">
        <v>27821578</v>
      </c>
      <c r="AL359" s="1">
        <v>342212120</v>
      </c>
      <c r="AM359" s="1">
        <v>2.5702252759999999</v>
      </c>
      <c r="AN359" s="1">
        <v>8.1299219000000006E-2</v>
      </c>
      <c r="AO359" s="1">
        <v>12.3002412</v>
      </c>
    </row>
    <row r="360" spans="1:41" ht="16.2" x14ac:dyDescent="0.3">
      <c r="A360" s="4" t="s">
        <v>0</v>
      </c>
      <c r="B360" s="7">
        <v>44248</v>
      </c>
      <c r="C360" s="1">
        <v>28173139</v>
      </c>
      <c r="D360" s="4"/>
      <c r="E360" s="1">
        <v>500232</v>
      </c>
      <c r="F360" s="1">
        <v>12025963</v>
      </c>
      <c r="G360" s="4">
        <f t="shared" si="105"/>
        <v>15646944</v>
      </c>
      <c r="H360" s="4"/>
      <c r="I360" s="4"/>
      <c r="J360" s="4"/>
      <c r="K360" s="4">
        <f t="shared" si="106"/>
        <v>1.3850408896562891</v>
      </c>
      <c r="L360" s="4">
        <f t="shared" si="107"/>
        <v>1.4401396371086137</v>
      </c>
      <c r="M360" s="4">
        <f t="shared" si="108"/>
        <v>1.7755635962325676E-2</v>
      </c>
      <c r="N360" s="4">
        <f t="shared" si="109"/>
        <v>3.9934872481228338E-2</v>
      </c>
      <c r="O360" s="1">
        <v>332865687</v>
      </c>
      <c r="P360" s="4">
        <f t="shared" si="110"/>
        <v>4.7006779644427572E-2</v>
      </c>
      <c r="Q360" s="4">
        <f t="shared" si="111"/>
        <v>4.7085683198443584E-2</v>
      </c>
      <c r="R360" s="4">
        <f t="shared" si="116"/>
        <v>0.75419383037819709</v>
      </c>
      <c r="S360" s="4">
        <f t="shared" si="112"/>
        <v>0.1517137067789317</v>
      </c>
      <c r="T360" s="4">
        <f t="shared" si="113"/>
        <v>5.9088244329349999</v>
      </c>
      <c r="U360" s="4">
        <f t="shared" si="114"/>
        <v>42.205888806678566</v>
      </c>
      <c r="V360" s="4">
        <v>5.9088244329349999</v>
      </c>
      <c r="W360" s="4">
        <f t="shared" si="115"/>
        <v>42.205888806678566</v>
      </c>
      <c r="AA360" s="4"/>
      <c r="AB360" s="4"/>
      <c r="AC360" s="5"/>
      <c r="AD360" s="4"/>
      <c r="AE360" s="4"/>
      <c r="AF360" s="4"/>
      <c r="AG360" s="4"/>
      <c r="AI360" s="6">
        <v>44248</v>
      </c>
      <c r="AJ360" s="1">
        <v>71664501</v>
      </c>
      <c r="AK360" s="1">
        <v>27880280</v>
      </c>
      <c r="AL360" s="1">
        <v>343445115</v>
      </c>
      <c r="AM360" s="1">
        <v>2.570436918</v>
      </c>
      <c r="AN360" s="1">
        <v>8.1178268999999997E-2</v>
      </c>
      <c r="AO360" s="1">
        <v>12.318567639999999</v>
      </c>
    </row>
    <row r="361" spans="1:41" ht="16.2" x14ac:dyDescent="0.3">
      <c r="A361" s="4" t="s">
        <v>0</v>
      </c>
      <c r="B361" s="7">
        <v>44249</v>
      </c>
      <c r="C361" s="1">
        <v>28229362</v>
      </c>
      <c r="D361" s="4"/>
      <c r="E361" s="1">
        <v>501527</v>
      </c>
      <c r="F361" s="1">
        <v>12077214</v>
      </c>
      <c r="G361" s="4">
        <f t="shared" si="105"/>
        <v>15650621</v>
      </c>
      <c r="H361" s="4"/>
      <c r="I361" s="4"/>
      <c r="J361" s="4"/>
      <c r="K361" s="4">
        <f t="shared" si="106"/>
        <v>1.3796846164780647</v>
      </c>
      <c r="L361" s="4">
        <f t="shared" si="107"/>
        <v>1.4344716103267667</v>
      </c>
      <c r="M361" s="4">
        <f t="shared" si="108"/>
        <v>1.7766147176829571E-2</v>
      </c>
      <c r="N361" s="4">
        <f t="shared" si="109"/>
        <v>3.9871001398311644E-2</v>
      </c>
      <c r="O361" s="1">
        <v>332865687</v>
      </c>
      <c r="P361" s="4">
        <f t="shared" si="110"/>
        <v>4.7017826141989814E-2</v>
      </c>
      <c r="Q361" s="4">
        <f t="shared" si="111"/>
        <v>8.263289905963099E-2</v>
      </c>
      <c r="R361" s="4">
        <f t="shared" si="116"/>
        <v>0.76077477952841699</v>
      </c>
      <c r="S361" s="4">
        <f t="shared" si="112"/>
        <v>0.10957449526996221</v>
      </c>
      <c r="T361" s="14">
        <f t="shared" si="113"/>
        <v>-3.6818716729427066</v>
      </c>
      <c r="U361" s="4">
        <f t="shared" si="114"/>
        <v>-26.299083378162187</v>
      </c>
      <c r="V361" s="4">
        <f>AVERAGE(V2:V360)</f>
        <v>0.4490341337956924</v>
      </c>
      <c r="W361" s="4">
        <f t="shared" si="115"/>
        <v>3.2073866699692313</v>
      </c>
      <c r="AA361" s="4"/>
      <c r="AB361" s="4"/>
      <c r="AC361" s="5"/>
      <c r="AD361" s="4"/>
      <c r="AE361" s="4"/>
      <c r="AF361" s="4"/>
      <c r="AG361" s="4"/>
      <c r="AI361" s="6">
        <v>44249</v>
      </c>
      <c r="AJ361" s="1">
        <v>71788112</v>
      </c>
      <c r="AK361" s="1">
        <v>27932810</v>
      </c>
      <c r="AL361" s="1">
        <v>344646362</v>
      </c>
      <c r="AM361" s="1">
        <v>2.570028293</v>
      </c>
      <c r="AN361" s="1">
        <v>8.1047744000000005E-2</v>
      </c>
      <c r="AO361" s="1">
        <v>12.338406409999999</v>
      </c>
    </row>
    <row r="362" spans="1:41" ht="16.2" x14ac:dyDescent="0.3">
      <c r="A362" s="4" t="s">
        <v>0</v>
      </c>
      <c r="B362" s="7">
        <v>44250</v>
      </c>
      <c r="C362" s="1">
        <v>28301617</v>
      </c>
      <c r="D362" s="4"/>
      <c r="E362" s="1">
        <v>503795</v>
      </c>
      <c r="F362" s="1">
        <v>10487496</v>
      </c>
      <c r="G362" s="4">
        <f t="shared" si="105"/>
        <v>17310326</v>
      </c>
      <c r="H362" s="4"/>
      <c r="I362" s="4"/>
      <c r="J362" s="4"/>
      <c r="K362" s="4">
        <f t="shared" si="106"/>
        <v>1.7475140443382391</v>
      </c>
      <c r="L362" s="4">
        <f t="shared" si="107"/>
        <v>1.828240514552113</v>
      </c>
      <c r="M362" s="4">
        <f t="shared" si="108"/>
        <v>1.7800926356963984E-2</v>
      </c>
      <c r="N362" s="4">
        <f t="shared" si="109"/>
        <v>4.5835834935131825E-2</v>
      </c>
      <c r="O362" s="1">
        <v>332865687</v>
      </c>
      <c r="P362" s="4">
        <f t="shared" si="110"/>
        <v>5.2003936350459579E-2</v>
      </c>
      <c r="Q362" s="4">
        <f t="shared" si="111"/>
        <v>5.2095457606341621E-2</v>
      </c>
      <c r="R362" s="4">
        <f t="shared" si="116"/>
        <v>0.76735727518829555</v>
      </c>
      <c r="S362" s="4">
        <f t="shared" si="112"/>
        <v>0.12854333085490321</v>
      </c>
      <c r="T362" s="4">
        <f t="shared" si="113"/>
        <v>1.1375677998737386</v>
      </c>
      <c r="U362" s="4">
        <f t="shared" si="114"/>
        <v>8.1254842848124174</v>
      </c>
      <c r="V362" s="4">
        <v>1.1375677998737386</v>
      </c>
      <c r="W362" s="4">
        <f t="shared" si="115"/>
        <v>8.1254842848124174</v>
      </c>
      <c r="AA362" s="4"/>
      <c r="AB362" s="4"/>
      <c r="AC362" s="5"/>
      <c r="AD362" s="4"/>
      <c r="AE362" s="4"/>
      <c r="AF362" s="4"/>
      <c r="AG362" s="4"/>
      <c r="AI362" s="6">
        <v>44250</v>
      </c>
      <c r="AJ362" s="1">
        <v>72013379</v>
      </c>
      <c r="AK362" s="1">
        <v>28001915</v>
      </c>
      <c r="AL362" s="1">
        <v>345840197</v>
      </c>
      <c r="AM362" s="1">
        <v>2.5717305050000001</v>
      </c>
      <c r="AN362" s="1">
        <v>8.0967786E-2</v>
      </c>
      <c r="AO362" s="1">
        <v>12.350590909999999</v>
      </c>
    </row>
    <row r="363" spans="1:41" ht="16.2" x14ac:dyDescent="0.3">
      <c r="A363" s="4" t="s">
        <v>0</v>
      </c>
      <c r="B363" s="7">
        <v>44251</v>
      </c>
      <c r="C363" s="1">
        <v>28376317</v>
      </c>
      <c r="D363" s="4"/>
      <c r="E363" s="1">
        <v>506965</v>
      </c>
      <c r="F363" s="1">
        <v>10554761</v>
      </c>
      <c r="G363" s="4">
        <f t="shared" si="105"/>
        <v>17314591</v>
      </c>
      <c r="H363" s="4"/>
      <c r="I363" s="4"/>
      <c r="J363" s="4"/>
      <c r="K363" s="4">
        <f t="shared" si="106"/>
        <v>1.7373906509315824</v>
      </c>
      <c r="L363" s="4">
        <f t="shared" si="107"/>
        <v>1.8176180224201013</v>
      </c>
      <c r="M363" s="4">
        <f t="shared" si="108"/>
        <v>1.7865778705531094E-2</v>
      </c>
      <c r="N363" s="4">
        <f t="shared" si="109"/>
        <v>4.58305512177756E-2</v>
      </c>
      <c r="O363" s="1">
        <v>332865687</v>
      </c>
      <c r="P363" s="4">
        <f t="shared" si="110"/>
        <v>5.2016749326283064E-2</v>
      </c>
      <c r="Q363" s="4">
        <f t="shared" si="111"/>
        <v>5.2406460352795198E-2</v>
      </c>
      <c r="R363" s="4">
        <f t="shared" si="116"/>
        <v>0.77463782627735989</v>
      </c>
      <c r="S363" s="4">
        <f t="shared" si="112"/>
        <v>0.12093896404356186</v>
      </c>
      <c r="T363" s="4">
        <f t="shared" si="113"/>
        <v>1.2609343978313536</v>
      </c>
      <c r="U363" s="4">
        <f t="shared" si="114"/>
        <v>9.0066742702239537</v>
      </c>
      <c r="V363" s="4">
        <v>1.2609343978313536</v>
      </c>
      <c r="W363" s="4">
        <f t="shared" si="115"/>
        <v>9.0066742702239537</v>
      </c>
      <c r="AA363" s="4"/>
      <c r="AB363" s="4"/>
      <c r="AC363" s="5"/>
      <c r="AD363" s="4"/>
      <c r="AE363" s="4"/>
      <c r="AF363" s="4"/>
      <c r="AG363" s="4"/>
      <c r="AI363" s="6">
        <v>44251</v>
      </c>
      <c r="AJ363" s="1">
        <v>72258697</v>
      </c>
      <c r="AK363" s="1">
        <v>28075173</v>
      </c>
      <c r="AL363" s="1">
        <v>347290863</v>
      </c>
      <c r="AM363" s="1">
        <v>2.5737578540000001</v>
      </c>
      <c r="AN363" s="1">
        <v>8.0840517000000001E-2</v>
      </c>
      <c r="AO363" s="1">
        <v>12.37003466</v>
      </c>
    </row>
    <row r="364" spans="1:41" ht="16.2" x14ac:dyDescent="0.3">
      <c r="A364" s="4" t="s">
        <v>0</v>
      </c>
      <c r="B364" s="7">
        <v>44252</v>
      </c>
      <c r="C364" s="1">
        <v>28453812</v>
      </c>
      <c r="D364" s="4"/>
      <c r="E364" s="1">
        <v>509328</v>
      </c>
      <c r="F364" s="1">
        <v>10611732</v>
      </c>
      <c r="G364" s="4">
        <f t="shared" si="105"/>
        <v>17332752</v>
      </c>
      <c r="H364" s="4"/>
      <c r="I364" s="4"/>
      <c r="J364" s="4"/>
      <c r="K364" s="4">
        <f t="shared" si="106"/>
        <v>1.7302256811452383</v>
      </c>
      <c r="L364" s="4">
        <f t="shared" si="107"/>
        <v>1.8100503069564313</v>
      </c>
      <c r="M364" s="4">
        <f t="shared" si="108"/>
        <v>1.7900167471409455E-2</v>
      </c>
      <c r="N364" s="4">
        <f t="shared" si="109"/>
        <v>4.5798512012344146E-2</v>
      </c>
      <c r="O364" s="1">
        <v>332865687</v>
      </c>
      <c r="P364" s="4">
        <f t="shared" si="110"/>
        <v>5.207130886999476E-2</v>
      </c>
      <c r="Q364" s="4">
        <f t="shared" si="111"/>
        <v>5.3001907299968377E-2</v>
      </c>
      <c r="R364" s="4">
        <f t="shared" si="116"/>
        <v>0.78192017118303947</v>
      </c>
      <c r="S364" s="4">
        <f t="shared" si="112"/>
        <v>0.11300661264699741</v>
      </c>
      <c r="T364" s="4">
        <f t="shared" si="113"/>
        <v>1.160653807315019</v>
      </c>
      <c r="U364" s="4">
        <f t="shared" si="114"/>
        <v>8.2903843379644204</v>
      </c>
      <c r="V364" s="4">
        <v>1.160653807315019</v>
      </c>
      <c r="W364" s="4">
        <f t="shared" si="115"/>
        <v>8.2903843379644204</v>
      </c>
      <c r="AA364" s="4"/>
      <c r="AB364" s="4"/>
      <c r="AC364" s="5"/>
      <c r="AD364" s="4"/>
      <c r="AE364" s="4"/>
      <c r="AF364" s="4"/>
      <c r="AG364" s="4"/>
      <c r="AI364" s="6">
        <v>44252</v>
      </c>
      <c r="AJ364" s="1">
        <v>72530906</v>
      </c>
      <c r="AK364" s="1">
        <v>28150738</v>
      </c>
      <c r="AL364" s="1">
        <v>349117007</v>
      </c>
      <c r="AM364" s="1">
        <v>2.5765188110000001</v>
      </c>
      <c r="AN364" s="1">
        <v>8.0634106999999997E-2</v>
      </c>
      <c r="AO364" s="1">
        <v>12.40169998</v>
      </c>
    </row>
    <row r="365" spans="1:41" s="8" customFormat="1" ht="16.2" x14ac:dyDescent="0.3">
      <c r="A365" s="9" t="s">
        <v>0</v>
      </c>
      <c r="B365" s="13">
        <v>44253</v>
      </c>
      <c r="C365" s="11">
        <v>28530741</v>
      </c>
      <c r="D365" s="9"/>
      <c r="E365" s="11">
        <v>511434</v>
      </c>
      <c r="F365" s="11">
        <v>10643188</v>
      </c>
      <c r="G365" s="9">
        <f t="shared" si="105"/>
        <v>17376119</v>
      </c>
      <c r="H365" s="9"/>
      <c r="I365" s="9"/>
      <c r="J365" s="9"/>
      <c r="K365" s="9">
        <f t="shared" si="106"/>
        <v>1.7295872402893036</v>
      </c>
      <c r="L365" s="9">
        <f t="shared" si="107"/>
        <v>1.8094702783116223</v>
      </c>
      <c r="M365" s="9">
        <f t="shared" si="108"/>
        <v>1.7925717386730333E-2</v>
      </c>
      <c r="N365" s="9">
        <f t="shared" si="109"/>
        <v>4.5849514219307476E-2</v>
      </c>
      <c r="O365" s="11">
        <v>332865687</v>
      </c>
      <c r="P365" s="9">
        <f t="shared" si="110"/>
        <v>5.2201592650191066E-2</v>
      </c>
      <c r="Q365" s="9">
        <f t="shared" si="111"/>
        <v>5.2411394131728913E-2</v>
      </c>
      <c r="R365" s="9">
        <f t="shared" si="116"/>
        <v>0.78921015442483877</v>
      </c>
      <c r="S365" s="9">
        <f t="shared" si="112"/>
        <v>0.10617685879324124</v>
      </c>
      <c r="T365" s="9">
        <f t="shared" si="113"/>
        <v>1.4020787053925805</v>
      </c>
      <c r="U365" s="9">
        <f t="shared" si="114"/>
        <v>10.014847895661289</v>
      </c>
      <c r="V365" s="9">
        <v>1.4020787053925805</v>
      </c>
      <c r="W365" s="9">
        <f t="shared" si="115"/>
        <v>10.014847895661289</v>
      </c>
      <c r="X365" s="12"/>
      <c r="Y365" s="11"/>
      <c r="Z365" s="11"/>
      <c r="AA365" s="9"/>
      <c r="AB365" s="9"/>
      <c r="AC365" s="10"/>
      <c r="AD365" s="9"/>
      <c r="AE365" s="9"/>
      <c r="AF365" s="9"/>
      <c r="AG365" s="9"/>
      <c r="AI365" s="6">
        <v>44253</v>
      </c>
      <c r="AJ365" s="1">
        <v>72807735</v>
      </c>
      <c r="AK365" s="1">
        <v>28225595</v>
      </c>
      <c r="AL365" s="1">
        <v>350920316</v>
      </c>
      <c r="AM365" s="1">
        <v>2.5794933640000002</v>
      </c>
      <c r="AN365" s="1">
        <v>8.0433060000000001E-2</v>
      </c>
      <c r="AO365" s="1">
        <v>12.43269862</v>
      </c>
    </row>
    <row r="366" spans="1:41" ht="16.2" x14ac:dyDescent="0.3">
      <c r="A366" s="4" t="s">
        <v>0</v>
      </c>
      <c r="B366" s="7">
        <v>44254</v>
      </c>
      <c r="C366" s="1">
        <v>28595134</v>
      </c>
      <c r="D366" s="4"/>
      <c r="E366" s="1">
        <v>512938</v>
      </c>
      <c r="F366" s="1">
        <v>10696300</v>
      </c>
      <c r="G366" s="4">
        <f t="shared" si="105"/>
        <v>17385896</v>
      </c>
      <c r="H366" s="4"/>
      <c r="I366" s="4"/>
      <c r="J366" s="4"/>
      <c r="K366" s="4">
        <f t="shared" si="106"/>
        <v>1.7221974998292739</v>
      </c>
      <c r="L366" s="4">
        <f t="shared" si="107"/>
        <v>1.801567406775288</v>
      </c>
      <c r="M366" s="4">
        <f t="shared" si="108"/>
        <v>1.7937947064699891E-2</v>
      </c>
      <c r="N366" s="4">
        <f t="shared" si="109"/>
        <v>4.5760291645159108E-2</v>
      </c>
      <c r="O366" s="1">
        <v>332865687</v>
      </c>
      <c r="P366" s="4">
        <f t="shared" si="110"/>
        <v>5.2230964857606366E-2</v>
      </c>
      <c r="Q366" s="4">
        <f t="shared" si="111"/>
        <v>5.2844961972390338E-2</v>
      </c>
      <c r="R366" s="4">
        <f t="shared" si="116"/>
        <v>0.79651837739586551</v>
      </c>
      <c r="S366" s="4">
        <f t="shared" si="112"/>
        <v>9.8405695774137825E-2</v>
      </c>
      <c r="T366" s="4">
        <f t="shared" si="113"/>
        <v>-71.368597276093453</v>
      </c>
      <c r="U366" s="4">
        <f t="shared" si="114"/>
        <v>-509.77569482923889</v>
      </c>
      <c r="V366" s="4"/>
      <c r="W366" s="4"/>
      <c r="AA366" s="4"/>
      <c r="AB366" s="4"/>
      <c r="AC366" s="5"/>
      <c r="AD366" s="4"/>
      <c r="AE366" s="4"/>
      <c r="AF366" s="4"/>
      <c r="AG366" s="4"/>
      <c r="AI366" s="6">
        <v>44254</v>
      </c>
      <c r="AJ366" s="1">
        <v>73012825</v>
      </c>
      <c r="AK366" s="1">
        <v>28296840</v>
      </c>
      <c r="AL366" s="1">
        <v>352575495</v>
      </c>
      <c r="AM366" s="1">
        <v>2.580246593</v>
      </c>
      <c r="AN366" s="1">
        <v>8.0257535000000005E-2</v>
      </c>
      <c r="AO366" s="1">
        <v>12.45988934</v>
      </c>
    </row>
    <row r="367" spans="1:41" ht="16.2" x14ac:dyDescent="0.3">
      <c r="A367" s="4" t="s">
        <v>0</v>
      </c>
      <c r="B367" s="7">
        <v>44255</v>
      </c>
      <c r="C367" s="1">
        <v>28646373</v>
      </c>
      <c r="D367" s="4"/>
      <c r="E367" s="1">
        <v>513992</v>
      </c>
      <c r="F367" s="1">
        <v>10717872</v>
      </c>
      <c r="G367" s="4">
        <f t="shared" si="105"/>
        <v>17414509</v>
      </c>
      <c r="H367" s="4"/>
      <c r="I367" s="4"/>
      <c r="J367" s="4"/>
      <c r="K367" s="4">
        <f t="shared" si="106"/>
        <v>1.7215995748641602</v>
      </c>
      <c r="L367" s="4">
        <f t="shared" si="107"/>
        <v>1.8009434876182171</v>
      </c>
      <c r="M367" s="4">
        <f t="shared" si="108"/>
        <v>1.7942655427966397E-2</v>
      </c>
      <c r="N367" s="4">
        <f t="shared" si="109"/>
        <v>4.5761950109082516E-2</v>
      </c>
      <c r="O367" s="1">
        <v>332865687</v>
      </c>
      <c r="P367" s="4">
        <f t="shared" si="110"/>
        <v>5.2316924453676118E-2</v>
      </c>
      <c r="Q367" s="4">
        <f t="shared" si="111"/>
        <v>-0.32137539307258184</v>
      </c>
      <c r="R367" s="4">
        <f t="shared" si="116"/>
        <v>0.80383071247593041</v>
      </c>
      <c r="S367" s="4">
        <f t="shared" si="112"/>
        <v>0.46522775614297529</v>
      </c>
      <c r="T367" s="4">
        <f t="shared" si="113"/>
        <v>11.355421238524722</v>
      </c>
      <c r="U367" s="4">
        <f t="shared" si="114"/>
        <v>81.110151703748002</v>
      </c>
      <c r="V367" s="4"/>
      <c r="W367" s="4"/>
      <c r="AA367" s="4"/>
      <c r="AB367" s="4"/>
      <c r="AC367" s="5"/>
      <c r="AD367" s="4"/>
      <c r="AE367" s="4"/>
      <c r="AF367" s="4"/>
      <c r="AG367" s="4"/>
      <c r="AI367" s="6">
        <v>44255</v>
      </c>
      <c r="AJ367" s="1">
        <v>73216424</v>
      </c>
      <c r="AK367" s="1">
        <v>28351189</v>
      </c>
      <c r="AL367" s="1">
        <v>353983917</v>
      </c>
      <c r="AM367" s="1">
        <v>2.5824816020000001</v>
      </c>
      <c r="AN367" s="1">
        <v>8.0091743000000007E-2</v>
      </c>
      <c r="AO367" s="1">
        <v>12.48568154</v>
      </c>
    </row>
    <row r="368" spans="1:41" ht="16.2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P368" s="4"/>
      <c r="Q368" s="4"/>
      <c r="R368" s="4"/>
      <c r="S368" s="4"/>
      <c r="T368" s="4"/>
      <c r="U368" s="4"/>
      <c r="V368" s="4"/>
      <c r="W368" s="4"/>
      <c r="AA368" s="4"/>
      <c r="AB368" s="4"/>
      <c r="AC368" s="5"/>
      <c r="AD368" s="4"/>
      <c r="AE368" s="4"/>
      <c r="AF368" s="4"/>
      <c r="AG368" s="4"/>
      <c r="AI368" s="6">
        <v>44256</v>
      </c>
      <c r="AJ368" s="1">
        <v>73334501</v>
      </c>
      <c r="AK368" s="1">
        <v>28399281</v>
      </c>
      <c r="AL368" s="1">
        <v>355138357</v>
      </c>
      <c r="AM368" s="1">
        <v>2.5822661139999998</v>
      </c>
      <c r="AN368" s="1">
        <v>7.9966809E-2</v>
      </c>
      <c r="AO368" s="1">
        <v>12.50518832</v>
      </c>
    </row>
    <row r="369" spans="1:41" ht="16.2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P369" s="4"/>
      <c r="Q369" s="4"/>
      <c r="R369" s="4"/>
      <c r="S369" s="4"/>
      <c r="T369" s="4"/>
      <c r="U369" s="4"/>
      <c r="V369" s="4"/>
      <c r="W369" s="4"/>
      <c r="AA369" s="4"/>
      <c r="AB369" s="4"/>
      <c r="AC369" s="5"/>
      <c r="AD369" s="4"/>
      <c r="AE369" s="4"/>
      <c r="AF369" s="4"/>
      <c r="AG369" s="4"/>
      <c r="AI369" s="6">
        <v>44257</v>
      </c>
      <c r="AJ369" s="1">
        <v>73590280</v>
      </c>
      <c r="AK369" s="1">
        <v>28453529</v>
      </c>
      <c r="AL369" s="1">
        <v>356481876</v>
      </c>
      <c r="AM369" s="1">
        <v>2.5863322609999999</v>
      </c>
      <c r="AN369" s="1">
        <v>7.9817603000000001E-2</v>
      </c>
      <c r="AO369" s="1">
        <v>12.52856459</v>
      </c>
    </row>
    <row r="370" spans="1:41" ht="16.2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P370" s="4"/>
      <c r="Q370" s="4"/>
      <c r="R370" s="4"/>
      <c r="S370" s="4"/>
      <c r="T370" s="4"/>
      <c r="U370" s="4"/>
      <c r="V370" s="4"/>
      <c r="W370" s="4"/>
      <c r="AA370" s="4"/>
      <c r="AB370" s="4"/>
      <c r="AC370" s="5"/>
      <c r="AD370" s="4"/>
      <c r="AE370" s="4"/>
      <c r="AF370" s="4"/>
      <c r="AG370" s="4"/>
      <c r="AI370" s="6">
        <v>44258</v>
      </c>
      <c r="AJ370" s="1">
        <v>73857281</v>
      </c>
      <c r="AK370" s="1">
        <v>28520365</v>
      </c>
      <c r="AL370" s="1">
        <v>357888671</v>
      </c>
      <c r="AM370" s="1">
        <v>2.5896330920000001</v>
      </c>
      <c r="AN370" s="1">
        <v>7.9690605999999997E-2</v>
      </c>
      <c r="AO370" s="1">
        <v>12.548530530000001</v>
      </c>
    </row>
    <row r="371" spans="1:41" ht="16.2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P371" s="4"/>
      <c r="Q371" s="4"/>
      <c r="R371" s="4"/>
      <c r="S371" s="4"/>
      <c r="T371" s="4"/>
      <c r="U371" s="4"/>
      <c r="V371" s="4"/>
      <c r="W371" s="4"/>
      <c r="AA371" s="4"/>
      <c r="AB371" s="4"/>
      <c r="AC371" s="5"/>
      <c r="AD371" s="4"/>
      <c r="AE371" s="4"/>
      <c r="AF371" s="4"/>
      <c r="AG371" s="4"/>
      <c r="AI371" s="6">
        <v>44259</v>
      </c>
      <c r="AJ371" s="1">
        <v>74035238</v>
      </c>
      <c r="AK371" s="1">
        <v>28585852</v>
      </c>
      <c r="AL371" s="1">
        <v>359479655</v>
      </c>
      <c r="AM371" s="1">
        <v>2.5899258839999999</v>
      </c>
      <c r="AN371" s="1">
        <v>7.9520083000000005E-2</v>
      </c>
      <c r="AO371" s="1">
        <v>12.57543959</v>
      </c>
    </row>
    <row r="372" spans="1:41" ht="16.2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P372" s="4"/>
      <c r="Q372" s="4"/>
      <c r="R372" s="4"/>
      <c r="S372" s="4"/>
      <c r="T372" s="4"/>
      <c r="U372" s="4"/>
      <c r="V372" s="4"/>
      <c r="W372" s="4"/>
      <c r="AA372" s="4"/>
      <c r="AB372" s="4"/>
      <c r="AC372" s="5"/>
      <c r="AD372" s="4"/>
      <c r="AE372" s="4"/>
      <c r="AF372" s="4"/>
      <c r="AG372" s="4"/>
      <c r="AI372" s="6">
        <v>44260</v>
      </c>
      <c r="AJ372" s="1">
        <v>74307155</v>
      </c>
      <c r="AK372" s="1">
        <v>28654639</v>
      </c>
      <c r="AL372" s="1">
        <v>361224072</v>
      </c>
      <c r="AM372" s="1">
        <v>2.5931980860000001</v>
      </c>
      <c r="AN372" s="1">
        <v>7.9326493999999997E-2</v>
      </c>
      <c r="AO372" s="1">
        <v>12.606128869999999</v>
      </c>
    </row>
    <row r="373" spans="1:41" ht="16.2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P373" s="4"/>
      <c r="Q373" s="4"/>
      <c r="R373" s="4"/>
      <c r="S373" s="4"/>
      <c r="T373" s="4"/>
      <c r="U373" s="4"/>
      <c r="V373" s="4"/>
      <c r="W373" s="4"/>
      <c r="AA373" s="4"/>
      <c r="AB373" s="4"/>
      <c r="AC373" s="5"/>
      <c r="AD373" s="4"/>
      <c r="AE373" s="4"/>
      <c r="AF373" s="4"/>
      <c r="AG373" s="4"/>
      <c r="AI373" s="6">
        <v>44261</v>
      </c>
      <c r="AJ373" s="1">
        <v>74450990</v>
      </c>
      <c r="AK373" s="1">
        <v>28714654</v>
      </c>
      <c r="AL373" s="1">
        <v>362655064</v>
      </c>
      <c r="AM373" s="1">
        <v>2.5927872930000002</v>
      </c>
      <c r="AN373" s="1">
        <v>7.9178969000000002E-2</v>
      </c>
      <c r="AO373" s="1">
        <v>12.62961636</v>
      </c>
    </row>
    <row r="374" spans="1:41" ht="16.2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P374" s="4"/>
      <c r="Q374" s="4"/>
      <c r="R374" s="4"/>
      <c r="S374" s="4"/>
      <c r="T374" s="4"/>
      <c r="U374" s="4"/>
      <c r="V374" s="4"/>
      <c r="W374" s="4"/>
      <c r="AA374" s="4"/>
      <c r="AB374" s="4"/>
      <c r="AC374" s="5"/>
      <c r="AD374" s="4"/>
      <c r="AE374" s="4"/>
      <c r="AF374" s="4"/>
      <c r="AG374" s="4"/>
      <c r="AI374" s="6">
        <v>44262</v>
      </c>
      <c r="AJ374" s="1">
        <v>74582825</v>
      </c>
      <c r="AK374" s="1">
        <v>28756184</v>
      </c>
      <c r="AL374" s="1">
        <v>363824818</v>
      </c>
      <c r="AM374" s="1">
        <v>2.5936273390000002</v>
      </c>
      <c r="AN374" s="1">
        <v>7.9038544000000002E-2</v>
      </c>
      <c r="AO374" s="1">
        <v>12.65205488</v>
      </c>
    </row>
    <row r="375" spans="1:41" ht="16.2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P375" s="4"/>
      <c r="Q375" s="4"/>
      <c r="R375" s="4"/>
      <c r="S375" s="4"/>
      <c r="T375" s="4"/>
      <c r="U375" s="4"/>
      <c r="V375" s="4"/>
      <c r="W375" s="4"/>
      <c r="AA375" s="4"/>
      <c r="AB375" s="4"/>
      <c r="AC375" s="5"/>
      <c r="AD375" s="4"/>
      <c r="AE375" s="4"/>
      <c r="AF375" s="4"/>
      <c r="AG375" s="4"/>
    </row>
    <row r="376" spans="1:41" ht="16.2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P376" s="4"/>
      <c r="Q376" s="4"/>
      <c r="R376" s="4"/>
      <c r="S376" s="4"/>
      <c r="T376" s="4"/>
      <c r="U376" s="4"/>
      <c r="V376" s="4"/>
      <c r="W376" s="4"/>
      <c r="AA376" s="4"/>
      <c r="AB376" s="4"/>
      <c r="AC376" s="5"/>
      <c r="AD376" s="4"/>
      <c r="AE376" s="4"/>
      <c r="AF376" s="4"/>
      <c r="AG376" s="4"/>
    </row>
    <row r="377" spans="1:41" ht="16.2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P377" s="4"/>
      <c r="Q377" s="4"/>
      <c r="R377" s="4"/>
      <c r="S377" s="4"/>
      <c r="T377" s="4"/>
      <c r="U377" s="4"/>
      <c r="V377" s="4"/>
      <c r="W377" s="4"/>
      <c r="AA377" s="4"/>
      <c r="AB377" s="4"/>
      <c r="AC377" s="5"/>
      <c r="AD377" s="4"/>
      <c r="AE377" s="4"/>
      <c r="AF377" s="4"/>
      <c r="AG377" s="4"/>
    </row>
    <row r="378" spans="1:41" ht="16.2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P378" s="4"/>
      <c r="Q378" s="4"/>
      <c r="R378" s="4"/>
      <c r="S378" s="4"/>
      <c r="T378" s="4"/>
      <c r="U378" s="4"/>
      <c r="V378" s="4"/>
      <c r="W378" s="4"/>
      <c r="AA378" s="4"/>
      <c r="AB378" s="4"/>
      <c r="AC378" s="5"/>
      <c r="AD378" s="4"/>
      <c r="AE378" s="4"/>
      <c r="AF378" s="4"/>
      <c r="AG378" s="4"/>
    </row>
    <row r="379" spans="1:41" ht="16.2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P379" s="4"/>
      <c r="Q379" s="4"/>
      <c r="R379" s="4"/>
      <c r="S379" s="4"/>
      <c r="T379" s="4"/>
      <c r="U379" s="4"/>
      <c r="V379" s="4"/>
      <c r="W379" s="4"/>
      <c r="AA379" s="4"/>
      <c r="AB379" s="4"/>
      <c r="AC379" s="5"/>
      <c r="AD379" s="4"/>
      <c r="AE379" s="4"/>
      <c r="AF379" s="4"/>
      <c r="AG379" s="4"/>
    </row>
    <row r="380" spans="1:41" ht="16.2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P380" s="4"/>
      <c r="Q380" s="4"/>
      <c r="R380" s="4"/>
      <c r="S380" s="4"/>
      <c r="T380" s="4"/>
      <c r="U380" s="4"/>
      <c r="V380" s="4"/>
      <c r="W380" s="4"/>
      <c r="AA380" s="4"/>
      <c r="AB380" s="4"/>
      <c r="AC380" s="5"/>
      <c r="AD380" s="4"/>
      <c r="AE380" s="4"/>
      <c r="AF380" s="4"/>
      <c r="AG380" s="4"/>
    </row>
    <row r="381" spans="1:41" ht="16.2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P381" s="4"/>
      <c r="Q381" s="4"/>
      <c r="R381" s="4"/>
      <c r="S381" s="4"/>
      <c r="T381" s="4"/>
      <c r="U381" s="4"/>
      <c r="V381" s="4"/>
      <c r="W381" s="4"/>
      <c r="AA381" s="4"/>
      <c r="AB381" s="4"/>
      <c r="AC381" s="5"/>
      <c r="AD381" s="4"/>
      <c r="AE381" s="4"/>
      <c r="AF381" s="4"/>
      <c r="AG381" s="4"/>
    </row>
    <row r="382" spans="1:41" ht="16.2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P382" s="4"/>
      <c r="Q382" s="4"/>
      <c r="R382" s="4"/>
      <c r="S382" s="4"/>
      <c r="T382" s="4"/>
      <c r="U382" s="4"/>
      <c r="V382" s="4"/>
      <c r="W382" s="4"/>
      <c r="AA382" s="4"/>
      <c r="AB382" s="4"/>
      <c r="AC382" s="5"/>
      <c r="AD382" s="4"/>
      <c r="AE382" s="4"/>
      <c r="AF382" s="4"/>
      <c r="AG382" s="4"/>
    </row>
    <row r="383" spans="1:41" ht="16.2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P383" s="4"/>
      <c r="Q383" s="4"/>
      <c r="R383" s="4"/>
      <c r="S383" s="4"/>
      <c r="T383" s="4"/>
      <c r="U383" s="4"/>
      <c r="V383" s="4"/>
      <c r="W383" s="4"/>
      <c r="AA383" s="4"/>
      <c r="AB383" s="4"/>
      <c r="AC383" s="5"/>
      <c r="AD383" s="4"/>
      <c r="AE383" s="4"/>
      <c r="AF383" s="4"/>
      <c r="AG383" s="4"/>
    </row>
    <row r="384" spans="1:41" ht="16.2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P384" s="4"/>
      <c r="Q384" s="4"/>
      <c r="R384" s="4"/>
      <c r="S384" s="4"/>
      <c r="T384" s="4"/>
      <c r="U384" s="4"/>
      <c r="V384" s="4"/>
      <c r="W384" s="4"/>
      <c r="AA384" s="4"/>
      <c r="AB384" s="4"/>
      <c r="AC384" s="5"/>
      <c r="AD384" s="4"/>
      <c r="AE384" s="4"/>
      <c r="AF384" s="4"/>
      <c r="AG384" s="4"/>
    </row>
    <row r="385" spans="1:33" ht="16.2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P385" s="4"/>
      <c r="Q385" s="4"/>
      <c r="R385" s="4"/>
      <c r="S385" s="4"/>
      <c r="T385" s="4"/>
      <c r="U385" s="4"/>
      <c r="V385" s="4"/>
      <c r="W385" s="4"/>
      <c r="AA385" s="4"/>
      <c r="AB385" s="4"/>
      <c r="AC385" s="5"/>
      <c r="AD385" s="4"/>
      <c r="AE385" s="4"/>
      <c r="AF385" s="4"/>
      <c r="AG385" s="4"/>
    </row>
    <row r="386" spans="1:33" ht="16.2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P386" s="4"/>
      <c r="Q386" s="4"/>
      <c r="R386" s="4"/>
      <c r="S386" s="4"/>
      <c r="T386" s="4"/>
      <c r="U386" s="4"/>
      <c r="V386" s="4"/>
      <c r="W386" s="4"/>
      <c r="AA386" s="4"/>
      <c r="AB386" s="4"/>
      <c r="AC386" s="5"/>
      <c r="AD386" s="4"/>
      <c r="AE386" s="4"/>
      <c r="AF386" s="4"/>
      <c r="AG386" s="4"/>
    </row>
    <row r="387" spans="1:33" ht="16.2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P387" s="4"/>
      <c r="Q387" s="4"/>
      <c r="R387" s="4"/>
      <c r="S387" s="4"/>
      <c r="T387" s="4"/>
      <c r="U387" s="4"/>
      <c r="V387" s="4"/>
      <c r="W387" s="4"/>
      <c r="AA387" s="4"/>
      <c r="AB387" s="4"/>
      <c r="AC387" s="5"/>
      <c r="AD387" s="4"/>
      <c r="AE387" s="4"/>
      <c r="AF387" s="4"/>
      <c r="AG387" s="4"/>
    </row>
    <row r="388" spans="1:33" ht="16.2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P388" s="4"/>
      <c r="Q388" s="4"/>
      <c r="R388" s="4"/>
      <c r="S388" s="4"/>
      <c r="T388" s="4"/>
      <c r="U388" s="4"/>
      <c r="V388" s="4"/>
      <c r="W388" s="4"/>
      <c r="AA388" s="4"/>
      <c r="AB388" s="4"/>
      <c r="AC388" s="5"/>
      <c r="AD388" s="4"/>
      <c r="AE388" s="4"/>
      <c r="AF388" s="4"/>
      <c r="AG388" s="4"/>
    </row>
    <row r="389" spans="1:33" ht="16.2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P389" s="4"/>
      <c r="Q389" s="4"/>
      <c r="R389" s="4"/>
      <c r="S389" s="4"/>
      <c r="T389" s="4"/>
      <c r="U389" s="4"/>
      <c r="V389" s="4"/>
      <c r="W389" s="4"/>
      <c r="AA389" s="4"/>
      <c r="AB389" s="4"/>
      <c r="AC389" s="5"/>
      <c r="AD389" s="4"/>
      <c r="AE389" s="4"/>
      <c r="AF389" s="4"/>
      <c r="AG389" s="4"/>
    </row>
    <row r="390" spans="1:33" ht="16.2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P390" s="4"/>
      <c r="Q390" s="4"/>
      <c r="R390" s="4"/>
      <c r="S390" s="4"/>
      <c r="T390" s="4"/>
      <c r="U390" s="4"/>
      <c r="V390" s="4"/>
      <c r="W390" s="4"/>
      <c r="AA390" s="4"/>
      <c r="AB390" s="4"/>
      <c r="AC390" s="5"/>
      <c r="AD390" s="4"/>
      <c r="AE390" s="4"/>
      <c r="AF390" s="4"/>
      <c r="AG390" s="4"/>
    </row>
    <row r="391" spans="1:33" ht="16.2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P391" s="4"/>
      <c r="Q391" s="4"/>
      <c r="R391" s="4"/>
      <c r="S391" s="4"/>
      <c r="T391" s="4"/>
      <c r="U391" s="4"/>
      <c r="V391" s="4"/>
      <c r="W391" s="4"/>
      <c r="AA391" s="4"/>
      <c r="AB391" s="4"/>
      <c r="AC391" s="5"/>
      <c r="AD391" s="4"/>
      <c r="AE391" s="4"/>
      <c r="AF391" s="4"/>
      <c r="AG391" s="4"/>
    </row>
    <row r="392" spans="1:33" ht="16.2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P392" s="4"/>
      <c r="Q392" s="4"/>
      <c r="R392" s="4"/>
      <c r="S392" s="4"/>
      <c r="T392" s="4"/>
      <c r="U392" s="4"/>
      <c r="V392" s="4"/>
      <c r="W392" s="4"/>
      <c r="AA392" s="4"/>
      <c r="AB392" s="4"/>
      <c r="AC392" s="5"/>
      <c r="AD392" s="4"/>
      <c r="AE392" s="4"/>
      <c r="AF392" s="4"/>
      <c r="AG392" s="4"/>
    </row>
    <row r="393" spans="1:33" ht="16.2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P393" s="4"/>
      <c r="Q393" s="4"/>
      <c r="R393" s="4"/>
      <c r="S393" s="4"/>
      <c r="T393" s="4"/>
      <c r="U393" s="4"/>
      <c r="V393" s="4"/>
      <c r="W393" s="4"/>
      <c r="AA393" s="4"/>
      <c r="AB393" s="4"/>
      <c r="AC393" s="5"/>
      <c r="AD393" s="4"/>
      <c r="AE393" s="4"/>
      <c r="AF393" s="4"/>
      <c r="AG393" s="4"/>
    </row>
    <row r="394" spans="1:33" ht="16.2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P394" s="4"/>
      <c r="Q394" s="4"/>
      <c r="R394" s="4"/>
      <c r="S394" s="4"/>
      <c r="T394" s="4"/>
      <c r="U394" s="4"/>
      <c r="V394" s="4"/>
      <c r="W394" s="4"/>
      <c r="AA394" s="4"/>
      <c r="AB394" s="4"/>
      <c r="AC394" s="5"/>
      <c r="AD394" s="4"/>
      <c r="AE394" s="4"/>
      <c r="AF394" s="4"/>
      <c r="AG394" s="4"/>
    </row>
    <row r="395" spans="1:33" ht="16.2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P395" s="4"/>
      <c r="Q395" s="4"/>
      <c r="R395" s="4"/>
      <c r="S395" s="4"/>
      <c r="T395" s="4"/>
      <c r="U395" s="4"/>
      <c r="V395" s="4"/>
      <c r="W395" s="4"/>
      <c r="AA395" s="4"/>
      <c r="AB395" s="4"/>
      <c r="AC395" s="5"/>
      <c r="AD395" s="4"/>
      <c r="AE395" s="4"/>
      <c r="AF395" s="4"/>
      <c r="AG395" s="4"/>
    </row>
    <row r="396" spans="1:33" ht="16.2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P396" s="4"/>
      <c r="Q396" s="4"/>
      <c r="R396" s="4"/>
      <c r="S396" s="4"/>
      <c r="T396" s="4"/>
      <c r="U396" s="4"/>
      <c r="V396" s="4"/>
      <c r="W396" s="4"/>
      <c r="AA396" s="4"/>
      <c r="AB396" s="4"/>
      <c r="AC396" s="5"/>
      <c r="AD396" s="4"/>
      <c r="AE396" s="4"/>
      <c r="AF396" s="4"/>
      <c r="AG396" s="4"/>
    </row>
    <row r="397" spans="1:33" ht="16.2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P397" s="4"/>
      <c r="Q397" s="4"/>
      <c r="R397" s="4"/>
      <c r="S397" s="4"/>
      <c r="T397" s="4"/>
      <c r="U397" s="4"/>
      <c r="V397" s="4"/>
      <c r="W397" s="4"/>
      <c r="AA397" s="4"/>
      <c r="AB397" s="4"/>
      <c r="AC397" s="5"/>
      <c r="AD397" s="4"/>
      <c r="AE397" s="4"/>
      <c r="AF397" s="4"/>
      <c r="AG397" s="4"/>
    </row>
    <row r="398" spans="1:33" ht="16.2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P398" s="4"/>
      <c r="Q398" s="4"/>
      <c r="R398" s="4"/>
      <c r="S398" s="4"/>
      <c r="T398" s="4"/>
      <c r="U398" s="4"/>
      <c r="V398" s="4"/>
      <c r="W398" s="4"/>
      <c r="AA398" s="4"/>
      <c r="AB398" s="4"/>
      <c r="AC398" s="5"/>
      <c r="AD398" s="4"/>
      <c r="AE398" s="4"/>
      <c r="AF398" s="4"/>
      <c r="AG398" s="4"/>
    </row>
    <row r="399" spans="1:33" ht="16.2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P399" s="4"/>
      <c r="Q399" s="4"/>
      <c r="R399" s="4"/>
      <c r="S399" s="4"/>
      <c r="T399" s="4"/>
      <c r="U399" s="4"/>
      <c r="V399" s="4"/>
      <c r="W399" s="4"/>
      <c r="AA399" s="4"/>
      <c r="AB399" s="4"/>
      <c r="AC399" s="5"/>
      <c r="AD399" s="4"/>
      <c r="AE399" s="4"/>
      <c r="AF399" s="4"/>
      <c r="AG399" s="4"/>
    </row>
    <row r="400" spans="1:33" ht="16.2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P400" s="4"/>
      <c r="Q400" s="4"/>
      <c r="R400" s="4"/>
      <c r="S400" s="4"/>
      <c r="T400" s="4"/>
      <c r="U400" s="4"/>
      <c r="V400" s="4"/>
      <c r="W400" s="4"/>
      <c r="AA400" s="4"/>
      <c r="AB400" s="4"/>
      <c r="AC400" s="5"/>
      <c r="AD400" s="4"/>
      <c r="AE400" s="4"/>
      <c r="AF400" s="4"/>
      <c r="AG400" s="4"/>
    </row>
    <row r="401" spans="1:33" ht="16.2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P401" s="4"/>
      <c r="Q401" s="4"/>
      <c r="R401" s="4"/>
      <c r="S401" s="4"/>
      <c r="T401" s="4"/>
      <c r="U401" s="4"/>
      <c r="V401" s="4"/>
      <c r="W401" s="4"/>
      <c r="AA401" s="4"/>
      <c r="AB401" s="4"/>
      <c r="AC401" s="5"/>
      <c r="AD401" s="4"/>
      <c r="AE401" s="4"/>
      <c r="AF401" s="4"/>
      <c r="AG401" s="4"/>
    </row>
    <row r="402" spans="1:33" ht="16.2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P402" s="4"/>
      <c r="Q402" s="4"/>
      <c r="R402" s="4"/>
      <c r="S402" s="4"/>
      <c r="T402" s="4"/>
      <c r="U402" s="4"/>
      <c r="V402" s="4"/>
      <c r="W402" s="4"/>
      <c r="AA402" s="4"/>
      <c r="AB402" s="4"/>
      <c r="AC402" s="5"/>
      <c r="AD402" s="4"/>
      <c r="AE402" s="4"/>
      <c r="AF402" s="4"/>
      <c r="AG402" s="4"/>
    </row>
    <row r="403" spans="1:33" ht="16.2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P403" s="4"/>
      <c r="Q403" s="4"/>
      <c r="R403" s="4"/>
      <c r="S403" s="4"/>
      <c r="T403" s="4"/>
      <c r="U403" s="4"/>
      <c r="V403" s="4"/>
      <c r="W403" s="4"/>
      <c r="AA403" s="4"/>
      <c r="AB403" s="4"/>
      <c r="AC403" s="5"/>
      <c r="AD403" s="4"/>
      <c r="AE403" s="4"/>
      <c r="AF403" s="4"/>
      <c r="AG403" s="4"/>
    </row>
    <row r="404" spans="1:33" ht="16.2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P404" s="4"/>
      <c r="Q404" s="4"/>
      <c r="R404" s="4"/>
      <c r="S404" s="4"/>
      <c r="T404" s="4"/>
      <c r="U404" s="4"/>
      <c r="V404" s="4"/>
      <c r="W404" s="4"/>
      <c r="AA404" s="4"/>
      <c r="AB404" s="4"/>
      <c r="AC404" s="5"/>
      <c r="AD404" s="4"/>
      <c r="AE404" s="4"/>
      <c r="AF404" s="4"/>
      <c r="AG404" s="4"/>
    </row>
    <row r="405" spans="1:33" ht="16.2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P405" s="4"/>
      <c r="Q405" s="4"/>
      <c r="R405" s="4"/>
      <c r="S405" s="4"/>
      <c r="T405" s="4"/>
      <c r="U405" s="4"/>
      <c r="V405" s="4"/>
      <c r="W405" s="4"/>
      <c r="AA405" s="4"/>
      <c r="AB405" s="4"/>
      <c r="AC405" s="5"/>
      <c r="AD405" s="4"/>
      <c r="AE405" s="4"/>
      <c r="AF405" s="4"/>
      <c r="AG405" s="4"/>
    </row>
    <row r="406" spans="1:33" ht="16.2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P406" s="4"/>
      <c r="Q406" s="4"/>
      <c r="R406" s="4"/>
      <c r="S406" s="4"/>
      <c r="T406" s="4"/>
      <c r="U406" s="4"/>
      <c r="V406" s="4"/>
      <c r="W406" s="4"/>
      <c r="AA406" s="4"/>
      <c r="AB406" s="4"/>
      <c r="AC406" s="5"/>
      <c r="AD406" s="4"/>
      <c r="AE406" s="4"/>
      <c r="AF406" s="4"/>
      <c r="AG406" s="4"/>
    </row>
    <row r="407" spans="1:33" ht="16.2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P407" s="4"/>
      <c r="Q407" s="4"/>
      <c r="R407" s="4"/>
      <c r="S407" s="4"/>
      <c r="T407" s="4"/>
      <c r="U407" s="4"/>
      <c r="V407" s="4"/>
      <c r="W407" s="4"/>
      <c r="AA407" s="4"/>
      <c r="AB407" s="4"/>
      <c r="AC407" s="5"/>
      <c r="AD407" s="4"/>
      <c r="AE407" s="4"/>
      <c r="AF407" s="4"/>
      <c r="AG407" s="4"/>
    </row>
    <row r="408" spans="1:33" ht="16.2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P408" s="4"/>
      <c r="Q408" s="4"/>
      <c r="R408" s="4"/>
      <c r="S408" s="4"/>
      <c r="T408" s="4"/>
      <c r="U408" s="4"/>
      <c r="V408" s="4"/>
      <c r="W408" s="4"/>
      <c r="AA408" s="4"/>
      <c r="AB408" s="4"/>
      <c r="AC408" s="5"/>
      <c r="AD408" s="4"/>
      <c r="AE408" s="4"/>
      <c r="AF408" s="4"/>
      <c r="AG408" s="4"/>
    </row>
    <row r="409" spans="1:33" ht="16.2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P409" s="4"/>
      <c r="Q409" s="4"/>
      <c r="R409" s="4"/>
      <c r="S409" s="4"/>
      <c r="T409" s="4"/>
      <c r="U409" s="4"/>
      <c r="V409" s="4"/>
      <c r="W409" s="4"/>
      <c r="AA409" s="4"/>
      <c r="AB409" s="4"/>
      <c r="AC409" s="5"/>
      <c r="AD409" s="4"/>
      <c r="AE409" s="4"/>
      <c r="AF409" s="4"/>
      <c r="AG409" s="4"/>
    </row>
    <row r="410" spans="1:33" ht="16.2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P410" s="4"/>
      <c r="Q410" s="4"/>
      <c r="R410" s="4"/>
      <c r="S410" s="4"/>
      <c r="T410" s="4"/>
      <c r="U410" s="4"/>
      <c r="V410" s="4"/>
      <c r="W410" s="4"/>
      <c r="AA410" s="4"/>
      <c r="AB410" s="4"/>
      <c r="AC410" s="5"/>
      <c r="AD410" s="4"/>
      <c r="AE410" s="4"/>
      <c r="AF410" s="4"/>
      <c r="AG410" s="4"/>
    </row>
    <row r="411" spans="1:33" ht="16.2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P411" s="4"/>
      <c r="Q411" s="4"/>
      <c r="R411" s="4"/>
      <c r="S411" s="4"/>
      <c r="T411" s="4"/>
      <c r="U411" s="4"/>
      <c r="V411" s="4"/>
      <c r="W411" s="4"/>
      <c r="AA411" s="4"/>
      <c r="AB411" s="4"/>
      <c r="AC411" s="5"/>
      <c r="AD411" s="4"/>
      <c r="AE411" s="4"/>
      <c r="AF411" s="4"/>
      <c r="AG411" s="4"/>
    </row>
    <row r="412" spans="1:33" ht="16.2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P412" s="4"/>
      <c r="Q412" s="4"/>
      <c r="R412" s="4"/>
      <c r="S412" s="4"/>
      <c r="T412" s="4"/>
      <c r="U412" s="4"/>
      <c r="V412" s="4"/>
      <c r="W412" s="4"/>
      <c r="AA412" s="4"/>
      <c r="AB412" s="4"/>
      <c r="AC412" s="5"/>
      <c r="AD412" s="4"/>
      <c r="AE412" s="4"/>
      <c r="AF412" s="4"/>
      <c r="AG412" s="4"/>
    </row>
    <row r="413" spans="1:33" ht="16.2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P413" s="4"/>
      <c r="Q413" s="4"/>
      <c r="R413" s="4"/>
      <c r="S413" s="4"/>
      <c r="T413" s="4"/>
      <c r="U413" s="4"/>
      <c r="V413" s="4"/>
      <c r="W413" s="4"/>
      <c r="AA413" s="4"/>
      <c r="AB413" s="4"/>
      <c r="AC413" s="5"/>
      <c r="AD413" s="4"/>
      <c r="AE413" s="4"/>
      <c r="AF413" s="4"/>
      <c r="AG413" s="4"/>
    </row>
    <row r="414" spans="1:33" ht="16.2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P414" s="4"/>
      <c r="Q414" s="4"/>
      <c r="R414" s="4"/>
      <c r="S414" s="4"/>
      <c r="T414" s="4"/>
      <c r="U414" s="4"/>
      <c r="V414" s="4"/>
      <c r="W414" s="4"/>
      <c r="AA414" s="4"/>
      <c r="AB414" s="4"/>
      <c r="AC414" s="5"/>
      <c r="AD414" s="4"/>
      <c r="AE414" s="4"/>
      <c r="AF414" s="4"/>
      <c r="AG414" s="4"/>
    </row>
    <row r="415" spans="1:33" ht="16.2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P415" s="4"/>
      <c r="Q415" s="4"/>
      <c r="R415" s="4"/>
      <c r="S415" s="4"/>
      <c r="T415" s="4"/>
      <c r="U415" s="4"/>
      <c r="V415" s="4"/>
      <c r="W415" s="4"/>
      <c r="AA415" s="4"/>
      <c r="AB415" s="4"/>
      <c r="AC415" s="5"/>
      <c r="AD415" s="4"/>
      <c r="AE415" s="4"/>
      <c r="AF415" s="4"/>
      <c r="AG415" s="4"/>
    </row>
    <row r="416" spans="1:33" ht="16.2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P416" s="4"/>
      <c r="Q416" s="4"/>
      <c r="R416" s="4"/>
      <c r="S416" s="4"/>
      <c r="T416" s="4"/>
      <c r="U416" s="4"/>
      <c r="V416" s="4"/>
      <c r="W416" s="4"/>
      <c r="AA416" s="4"/>
      <c r="AB416" s="4"/>
      <c r="AC416" s="5"/>
      <c r="AD416" s="4"/>
      <c r="AE416" s="4"/>
      <c r="AF416" s="4"/>
      <c r="AG416" s="4"/>
    </row>
    <row r="417" spans="1:33" ht="16.2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P417" s="4"/>
      <c r="Q417" s="4"/>
      <c r="R417" s="4"/>
      <c r="S417" s="4"/>
      <c r="T417" s="4"/>
      <c r="U417" s="4"/>
      <c r="V417" s="4"/>
      <c r="W417" s="4"/>
      <c r="AA417" s="4"/>
      <c r="AB417" s="4"/>
      <c r="AC417" s="5"/>
      <c r="AD417" s="4"/>
      <c r="AE417" s="4"/>
      <c r="AF417" s="4"/>
      <c r="AG417" s="4"/>
    </row>
    <row r="418" spans="1:33" ht="16.2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P418" s="4"/>
      <c r="Q418" s="4"/>
      <c r="R418" s="4"/>
      <c r="S418" s="4"/>
      <c r="T418" s="4"/>
      <c r="U418" s="4"/>
      <c r="V418" s="4"/>
      <c r="W418" s="4"/>
      <c r="AA418" s="4"/>
      <c r="AB418" s="4"/>
      <c r="AC418" s="5"/>
      <c r="AD418" s="4"/>
      <c r="AE418" s="4"/>
      <c r="AF418" s="4"/>
      <c r="AG418" s="4"/>
    </row>
    <row r="419" spans="1:33" ht="16.2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P419" s="4"/>
      <c r="Q419" s="4"/>
      <c r="R419" s="4"/>
      <c r="S419" s="4"/>
      <c r="T419" s="4"/>
      <c r="U419" s="4"/>
      <c r="V419" s="4"/>
      <c r="W419" s="4"/>
      <c r="AA419" s="4"/>
      <c r="AB419" s="4"/>
      <c r="AC419" s="5"/>
      <c r="AD419" s="4"/>
      <c r="AE419" s="4"/>
      <c r="AF419" s="4"/>
      <c r="AG419" s="4"/>
    </row>
    <row r="420" spans="1:33" ht="16.2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P420" s="4"/>
      <c r="Q420" s="4"/>
      <c r="R420" s="4"/>
      <c r="S420" s="4"/>
      <c r="T420" s="4"/>
      <c r="U420" s="4"/>
      <c r="V420" s="4"/>
      <c r="W420" s="4"/>
      <c r="AA420" s="4"/>
      <c r="AB420" s="4"/>
      <c r="AC420" s="5"/>
      <c r="AD420" s="4"/>
      <c r="AE420" s="4"/>
      <c r="AF420" s="4"/>
      <c r="AG420" s="4"/>
    </row>
    <row r="421" spans="1:33" ht="16.2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P421" s="4"/>
      <c r="Q421" s="4"/>
      <c r="R421" s="4"/>
      <c r="S421" s="4"/>
      <c r="T421" s="4"/>
      <c r="U421" s="4"/>
      <c r="V421" s="4"/>
      <c r="W421" s="4"/>
      <c r="AA421" s="4"/>
      <c r="AB421" s="4"/>
      <c r="AC421" s="5"/>
      <c r="AD421" s="4"/>
      <c r="AE421" s="4"/>
      <c r="AF421" s="4"/>
      <c r="AG421" s="4"/>
    </row>
    <row r="422" spans="1:33" ht="16.2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P422" s="4"/>
      <c r="Q422" s="4"/>
      <c r="R422" s="4"/>
      <c r="S422" s="4"/>
      <c r="T422" s="4"/>
      <c r="U422" s="4"/>
      <c r="V422" s="4"/>
      <c r="W422" s="4"/>
      <c r="AA422" s="4"/>
      <c r="AB422" s="4"/>
      <c r="AC422" s="5"/>
      <c r="AD422" s="4"/>
      <c r="AE422" s="4"/>
      <c r="AF422" s="4"/>
      <c r="AG422" s="4"/>
    </row>
    <row r="423" spans="1:33" ht="16.2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P423" s="4"/>
      <c r="Q423" s="4"/>
      <c r="R423" s="4"/>
      <c r="S423" s="4"/>
      <c r="T423" s="4"/>
      <c r="U423" s="4"/>
      <c r="V423" s="4"/>
      <c r="W423" s="4"/>
      <c r="AA423" s="4"/>
      <c r="AB423" s="4"/>
      <c r="AC423" s="5"/>
      <c r="AD423" s="4"/>
      <c r="AE423" s="4"/>
      <c r="AF423" s="4"/>
      <c r="AG423" s="4"/>
    </row>
    <row r="424" spans="1:33" ht="16.2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P424" s="4"/>
      <c r="Q424" s="4"/>
      <c r="R424" s="4"/>
      <c r="S424" s="4"/>
      <c r="T424" s="4"/>
      <c r="U424" s="4"/>
      <c r="V424" s="4"/>
      <c r="W424" s="4"/>
      <c r="AA424" s="4"/>
      <c r="AB424" s="4"/>
      <c r="AC424" s="5"/>
      <c r="AD424" s="4"/>
      <c r="AE424" s="4"/>
      <c r="AF424" s="4"/>
      <c r="AG424" s="4"/>
    </row>
    <row r="425" spans="1:33" ht="16.2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P425" s="4"/>
      <c r="Q425" s="4"/>
      <c r="R425" s="4"/>
      <c r="S425" s="4"/>
      <c r="T425" s="4"/>
      <c r="U425" s="4"/>
      <c r="V425" s="4"/>
      <c r="W425" s="4"/>
      <c r="AA425" s="4"/>
      <c r="AB425" s="4"/>
      <c r="AC425" s="5"/>
      <c r="AD425" s="4"/>
      <c r="AE425" s="4"/>
      <c r="AF425" s="4"/>
      <c r="AG425" s="4"/>
    </row>
    <row r="426" spans="1:33" ht="16.2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P426" s="4"/>
      <c r="Q426" s="4"/>
      <c r="R426" s="4"/>
      <c r="S426" s="4"/>
      <c r="T426" s="4"/>
      <c r="U426" s="4"/>
      <c r="V426" s="4"/>
      <c r="W426" s="4"/>
      <c r="AA426" s="4"/>
      <c r="AB426" s="4"/>
      <c r="AC426" s="5"/>
      <c r="AD426" s="4"/>
      <c r="AE426" s="4"/>
      <c r="AF426" s="4"/>
      <c r="AG426" s="4"/>
    </row>
    <row r="427" spans="1:33" ht="16.2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P427" s="4"/>
      <c r="Q427" s="4"/>
      <c r="R427" s="4"/>
      <c r="S427" s="4"/>
      <c r="T427" s="4"/>
      <c r="U427" s="4"/>
      <c r="V427" s="4"/>
      <c r="W427" s="4"/>
      <c r="AA427" s="4"/>
      <c r="AB427" s="4"/>
      <c r="AC427" s="5"/>
      <c r="AD427" s="4"/>
      <c r="AE427" s="4"/>
      <c r="AF427" s="4"/>
      <c r="AG427" s="4"/>
    </row>
    <row r="428" spans="1:33" ht="16.2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P428" s="4"/>
      <c r="Q428" s="4"/>
      <c r="R428" s="4"/>
      <c r="S428" s="4"/>
      <c r="T428" s="4"/>
      <c r="U428" s="4"/>
      <c r="V428" s="4"/>
      <c r="W428" s="4"/>
      <c r="AA428" s="4"/>
      <c r="AB428" s="4"/>
      <c r="AC428" s="5"/>
      <c r="AD428" s="4"/>
      <c r="AE428" s="4"/>
      <c r="AF428" s="4"/>
      <c r="AG428" s="4"/>
    </row>
    <row r="429" spans="1:33" ht="16.2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P429" s="4"/>
      <c r="Q429" s="4"/>
      <c r="R429" s="4"/>
      <c r="S429" s="4"/>
      <c r="T429" s="4"/>
      <c r="U429" s="4"/>
      <c r="V429" s="4"/>
      <c r="W429" s="4"/>
      <c r="AA429" s="4"/>
      <c r="AB429" s="4"/>
      <c r="AC429" s="5"/>
      <c r="AD429" s="4"/>
      <c r="AE429" s="4"/>
      <c r="AF429" s="4"/>
      <c r="AG429" s="4"/>
    </row>
    <row r="430" spans="1:33" ht="16.2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P430" s="4"/>
      <c r="Q430" s="4"/>
      <c r="R430" s="4"/>
      <c r="S430" s="4"/>
      <c r="T430" s="4"/>
      <c r="U430" s="4"/>
      <c r="V430" s="4"/>
      <c r="W430" s="4"/>
      <c r="AA430" s="4"/>
      <c r="AB430" s="4"/>
      <c r="AC430" s="5"/>
      <c r="AD430" s="4"/>
      <c r="AE430" s="4"/>
      <c r="AF430" s="4"/>
      <c r="AG430" s="4"/>
    </row>
    <row r="431" spans="1:33" ht="16.2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P431" s="4"/>
      <c r="Q431" s="4"/>
      <c r="R431" s="4"/>
      <c r="S431" s="4"/>
      <c r="T431" s="4"/>
      <c r="U431" s="4"/>
      <c r="V431" s="4"/>
      <c r="W431" s="4"/>
      <c r="AA431" s="4"/>
      <c r="AB431" s="4"/>
      <c r="AC431" s="5"/>
      <c r="AD431" s="4"/>
      <c r="AE431" s="4"/>
      <c r="AF431" s="4"/>
      <c r="AG431" s="4"/>
    </row>
    <row r="432" spans="1:33" ht="16.2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P432" s="4"/>
      <c r="Q432" s="4"/>
      <c r="R432" s="4"/>
      <c r="S432" s="4"/>
      <c r="T432" s="4"/>
      <c r="U432" s="4"/>
      <c r="V432" s="4"/>
      <c r="W432" s="4"/>
      <c r="AA432" s="4"/>
      <c r="AB432" s="4"/>
      <c r="AC432" s="5"/>
      <c r="AD432" s="4"/>
      <c r="AE432" s="4"/>
      <c r="AF432" s="4"/>
      <c r="AG432" s="4"/>
    </row>
    <row r="433" spans="1:33" ht="16.2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P433" s="4"/>
      <c r="Q433" s="4"/>
      <c r="R433" s="4"/>
      <c r="S433" s="4"/>
      <c r="T433" s="4"/>
      <c r="U433" s="4"/>
      <c r="V433" s="4"/>
      <c r="W433" s="4"/>
      <c r="AA433" s="4"/>
      <c r="AB433" s="4"/>
      <c r="AC433" s="5"/>
      <c r="AD433" s="4"/>
      <c r="AE433" s="4"/>
      <c r="AF433" s="4"/>
      <c r="AG433" s="4"/>
    </row>
    <row r="434" spans="1:33" ht="16.2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P434" s="4"/>
      <c r="Q434" s="4"/>
      <c r="R434" s="4"/>
      <c r="S434" s="4"/>
      <c r="T434" s="4"/>
      <c r="U434" s="4"/>
      <c r="V434" s="4"/>
      <c r="W434" s="4"/>
      <c r="AA434" s="4"/>
      <c r="AB434" s="4"/>
      <c r="AC434" s="5"/>
      <c r="AD434" s="4"/>
      <c r="AE434" s="4"/>
      <c r="AF434" s="4"/>
      <c r="AG434" s="4"/>
    </row>
    <row r="435" spans="1:33" ht="16.2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P435" s="4"/>
      <c r="Q435" s="4"/>
      <c r="R435" s="4"/>
      <c r="S435" s="4"/>
      <c r="T435" s="4"/>
      <c r="U435" s="4"/>
      <c r="V435" s="4"/>
      <c r="W435" s="4"/>
      <c r="AA435" s="4"/>
      <c r="AB435" s="4"/>
      <c r="AC435" s="5"/>
      <c r="AD435" s="4"/>
      <c r="AE435" s="4"/>
      <c r="AF435" s="4"/>
      <c r="AG435" s="4"/>
    </row>
    <row r="436" spans="1:33" ht="16.2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P436" s="4"/>
      <c r="Q436" s="4"/>
      <c r="R436" s="4"/>
      <c r="S436" s="4"/>
      <c r="T436" s="4"/>
      <c r="U436" s="4"/>
      <c r="V436" s="4"/>
      <c r="W436" s="4"/>
      <c r="AA436" s="4"/>
      <c r="AB436" s="4"/>
      <c r="AC436" s="5"/>
      <c r="AD436" s="4"/>
      <c r="AE436" s="4"/>
      <c r="AF436" s="4"/>
      <c r="AG436" s="4"/>
    </row>
    <row r="437" spans="1:33" ht="16.2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P437" s="4"/>
      <c r="Q437" s="4"/>
      <c r="R437" s="4"/>
      <c r="S437" s="4"/>
      <c r="T437" s="4"/>
      <c r="U437" s="4"/>
      <c r="V437" s="4"/>
      <c r="W437" s="4"/>
      <c r="AA437" s="4"/>
      <c r="AB437" s="4"/>
      <c r="AC437" s="5"/>
      <c r="AD437" s="4"/>
      <c r="AE437" s="4"/>
      <c r="AF437" s="4"/>
      <c r="AG437" s="4"/>
    </row>
    <row r="438" spans="1:33" ht="16.2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P438" s="4"/>
      <c r="Q438" s="4"/>
      <c r="R438" s="4"/>
      <c r="S438" s="4"/>
      <c r="T438" s="4"/>
      <c r="U438" s="4"/>
      <c r="V438" s="4"/>
      <c r="W438" s="4"/>
      <c r="AA438" s="4"/>
      <c r="AB438" s="4"/>
      <c r="AC438" s="5"/>
      <c r="AD438" s="4"/>
      <c r="AE438" s="4"/>
      <c r="AF438" s="4"/>
      <c r="AG438" s="4"/>
    </row>
    <row r="439" spans="1:33" ht="16.2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P439" s="4"/>
      <c r="Q439" s="4"/>
      <c r="R439" s="4"/>
      <c r="S439" s="4"/>
      <c r="T439" s="4"/>
      <c r="U439" s="4"/>
      <c r="V439" s="4"/>
      <c r="W439" s="4"/>
      <c r="AA439" s="4"/>
      <c r="AB439" s="4"/>
      <c r="AC439" s="5"/>
      <c r="AD439" s="4"/>
      <c r="AE439" s="4"/>
      <c r="AF439" s="4"/>
      <c r="AG439" s="4"/>
    </row>
    <row r="440" spans="1:33" ht="16.2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P440" s="4"/>
      <c r="Q440" s="4"/>
      <c r="R440" s="4"/>
      <c r="S440" s="4"/>
      <c r="T440" s="4"/>
      <c r="U440" s="4"/>
      <c r="V440" s="4"/>
      <c r="W440" s="4"/>
      <c r="AA440" s="4"/>
      <c r="AB440" s="4"/>
      <c r="AC440" s="5"/>
      <c r="AD440" s="4"/>
      <c r="AE440" s="4"/>
      <c r="AF440" s="4"/>
      <c r="AG440" s="4"/>
    </row>
    <row r="441" spans="1:33" ht="16.2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P441" s="4"/>
      <c r="Q441" s="4"/>
      <c r="R441" s="4"/>
      <c r="S441" s="4"/>
      <c r="T441" s="4"/>
      <c r="U441" s="4"/>
      <c r="V441" s="4"/>
      <c r="W441" s="4"/>
      <c r="AA441" s="4"/>
      <c r="AB441" s="4"/>
      <c r="AC441" s="5"/>
      <c r="AD441" s="4"/>
      <c r="AE441" s="4"/>
      <c r="AF441" s="4"/>
      <c r="AG441" s="4"/>
    </row>
    <row r="442" spans="1:33" ht="16.2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P442" s="4"/>
      <c r="Q442" s="4"/>
      <c r="R442" s="4"/>
      <c r="S442" s="4"/>
      <c r="T442" s="4"/>
      <c r="U442" s="4"/>
      <c r="V442" s="4"/>
      <c r="W442" s="4"/>
      <c r="AA442" s="4"/>
      <c r="AB442" s="4"/>
      <c r="AC442" s="5"/>
      <c r="AD442" s="4"/>
      <c r="AE442" s="4"/>
      <c r="AF442" s="4"/>
      <c r="AG442" s="4"/>
    </row>
    <row r="443" spans="1:33" ht="16.2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P443" s="4"/>
      <c r="Q443" s="4"/>
      <c r="R443" s="4"/>
      <c r="S443" s="4"/>
      <c r="T443" s="4"/>
      <c r="U443" s="4"/>
      <c r="V443" s="4"/>
      <c r="W443" s="4"/>
      <c r="AA443" s="4"/>
      <c r="AB443" s="4"/>
      <c r="AC443" s="5"/>
      <c r="AD443" s="4"/>
      <c r="AE443" s="4"/>
      <c r="AF443" s="4"/>
      <c r="AG443" s="4"/>
    </row>
    <row r="444" spans="1:33" ht="16.2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P444" s="4"/>
      <c r="Q444" s="4"/>
      <c r="R444" s="4"/>
      <c r="S444" s="4"/>
      <c r="T444" s="4"/>
      <c r="U444" s="4"/>
      <c r="V444" s="4"/>
      <c r="W444" s="4"/>
      <c r="AA444" s="4"/>
      <c r="AB444" s="4"/>
      <c r="AC444" s="5"/>
      <c r="AD444" s="4"/>
      <c r="AE444" s="4"/>
      <c r="AF444" s="4"/>
      <c r="AG444" s="4"/>
    </row>
    <row r="445" spans="1:33" ht="16.2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P445" s="4"/>
      <c r="Q445" s="4"/>
      <c r="R445" s="4"/>
      <c r="S445" s="4"/>
      <c r="T445" s="4"/>
      <c r="U445" s="4"/>
      <c r="V445" s="4"/>
      <c r="W445" s="4"/>
      <c r="AA445" s="4"/>
      <c r="AB445" s="4"/>
      <c r="AC445" s="5"/>
      <c r="AD445" s="4"/>
      <c r="AE445" s="4"/>
      <c r="AF445" s="4"/>
      <c r="AG445" s="4"/>
    </row>
    <row r="446" spans="1:33" ht="16.2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P446" s="4"/>
      <c r="Q446" s="4"/>
      <c r="R446" s="4"/>
      <c r="S446" s="4"/>
      <c r="T446" s="4"/>
      <c r="U446" s="4"/>
      <c r="V446" s="4"/>
      <c r="W446" s="4"/>
      <c r="AA446" s="4"/>
      <c r="AB446" s="4"/>
      <c r="AC446" s="5"/>
      <c r="AD446" s="4"/>
      <c r="AE446" s="4"/>
      <c r="AF446" s="4"/>
      <c r="AG446" s="4"/>
    </row>
    <row r="447" spans="1:33" ht="16.2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P447" s="4"/>
      <c r="Q447" s="4"/>
      <c r="R447" s="4"/>
      <c r="S447" s="4"/>
      <c r="T447" s="4"/>
      <c r="U447" s="4"/>
      <c r="V447" s="4"/>
      <c r="W447" s="4"/>
      <c r="AA447" s="4"/>
      <c r="AB447" s="4"/>
      <c r="AC447" s="5"/>
      <c r="AD447" s="4"/>
      <c r="AE447" s="4"/>
      <c r="AF447" s="4"/>
      <c r="AG447" s="4"/>
    </row>
    <row r="448" spans="1:33" ht="16.2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P448" s="4"/>
      <c r="Q448" s="4"/>
      <c r="R448" s="4"/>
      <c r="S448" s="4"/>
      <c r="T448" s="4"/>
      <c r="U448" s="4"/>
      <c r="V448" s="4"/>
      <c r="W448" s="4"/>
      <c r="AA448" s="4"/>
      <c r="AB448" s="4"/>
      <c r="AC448" s="5"/>
      <c r="AD448" s="4"/>
      <c r="AE448" s="4"/>
      <c r="AF448" s="4"/>
      <c r="AG448" s="4"/>
    </row>
    <row r="449" spans="1:33" ht="16.2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P449" s="4"/>
      <c r="Q449" s="4"/>
      <c r="R449" s="4"/>
      <c r="S449" s="4"/>
      <c r="T449" s="4"/>
      <c r="U449" s="4"/>
      <c r="V449" s="4"/>
      <c r="W449" s="4"/>
      <c r="AA449" s="4"/>
      <c r="AB449" s="4"/>
      <c r="AC449" s="5"/>
      <c r="AD449" s="4"/>
      <c r="AE449" s="4"/>
      <c r="AF449" s="4"/>
      <c r="AG449" s="4"/>
    </row>
    <row r="450" spans="1:33" ht="16.2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P450" s="4"/>
      <c r="Q450" s="4"/>
      <c r="R450" s="4"/>
      <c r="S450" s="4"/>
      <c r="T450" s="4"/>
      <c r="U450" s="4"/>
      <c r="V450" s="4"/>
      <c r="W450" s="4"/>
      <c r="AA450" s="4"/>
      <c r="AB450" s="4"/>
      <c r="AC450" s="5"/>
      <c r="AD450" s="4"/>
      <c r="AE450" s="4"/>
      <c r="AF450" s="4"/>
      <c r="AG450" s="4"/>
    </row>
    <row r="451" spans="1:33" ht="16.2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P451" s="4"/>
      <c r="Q451" s="4"/>
      <c r="R451" s="4"/>
      <c r="S451" s="4"/>
      <c r="T451" s="4"/>
      <c r="U451" s="4"/>
      <c r="V451" s="4"/>
      <c r="W451" s="4"/>
      <c r="AA451" s="4"/>
      <c r="AB451" s="4"/>
      <c r="AC451" s="5"/>
      <c r="AD451" s="4"/>
      <c r="AE451" s="4"/>
      <c r="AF451" s="4"/>
      <c r="AG451" s="4"/>
    </row>
    <row r="452" spans="1:33" ht="16.2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P452" s="4"/>
      <c r="Q452" s="4"/>
      <c r="R452" s="4"/>
      <c r="S452" s="4"/>
      <c r="T452" s="4"/>
      <c r="U452" s="4"/>
      <c r="V452" s="4"/>
      <c r="W452" s="4"/>
      <c r="AA452" s="4"/>
      <c r="AB452" s="4"/>
      <c r="AC452" s="5"/>
      <c r="AD452" s="4"/>
      <c r="AE452" s="4"/>
      <c r="AF452" s="4"/>
      <c r="AG452" s="4"/>
    </row>
    <row r="453" spans="1:33" ht="16.2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P453" s="4"/>
      <c r="Q453" s="4"/>
      <c r="R453" s="4"/>
      <c r="S453" s="4"/>
      <c r="T453" s="4"/>
      <c r="U453" s="4"/>
      <c r="V453" s="4"/>
      <c r="W453" s="4"/>
      <c r="AA453" s="4"/>
      <c r="AB453" s="4"/>
      <c r="AC453" s="5"/>
      <c r="AD453" s="4"/>
      <c r="AE453" s="4"/>
      <c r="AF453" s="4"/>
      <c r="AG453" s="4"/>
    </row>
    <row r="454" spans="1:33" ht="16.2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P454" s="4"/>
      <c r="Q454" s="4"/>
      <c r="R454" s="4"/>
      <c r="S454" s="4"/>
      <c r="T454" s="4"/>
      <c r="U454" s="4"/>
      <c r="V454" s="4"/>
      <c r="W454" s="4"/>
      <c r="AA454" s="4"/>
      <c r="AB454" s="4"/>
      <c r="AC454" s="5"/>
      <c r="AD454" s="4"/>
      <c r="AE454" s="4"/>
      <c r="AF454" s="4"/>
      <c r="AG454" s="4"/>
    </row>
    <row r="455" spans="1:33" ht="16.2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P455" s="4"/>
      <c r="Q455" s="4"/>
      <c r="R455" s="4"/>
      <c r="S455" s="4"/>
      <c r="T455" s="4"/>
      <c r="U455" s="4"/>
      <c r="V455" s="4"/>
      <c r="W455" s="4"/>
      <c r="AA455" s="4"/>
      <c r="AB455" s="4"/>
      <c r="AC455" s="5"/>
      <c r="AD455" s="4"/>
      <c r="AE455" s="4"/>
      <c r="AF455" s="4"/>
      <c r="AG455" s="4"/>
    </row>
    <row r="456" spans="1:33" ht="16.2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P456" s="4"/>
      <c r="Q456" s="4"/>
      <c r="R456" s="4"/>
      <c r="S456" s="4"/>
      <c r="T456" s="4"/>
      <c r="U456" s="4"/>
      <c r="V456" s="4"/>
      <c r="W456" s="4"/>
      <c r="AA456" s="4"/>
      <c r="AB456" s="4"/>
      <c r="AC456" s="5"/>
      <c r="AD456" s="4"/>
      <c r="AE456" s="4"/>
      <c r="AF456" s="4"/>
      <c r="AG456" s="4"/>
    </row>
    <row r="457" spans="1:33" ht="16.2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P457" s="4"/>
      <c r="Q457" s="4"/>
      <c r="R457" s="4"/>
      <c r="S457" s="4"/>
      <c r="T457" s="4"/>
      <c r="U457" s="4"/>
      <c r="V457" s="4"/>
      <c r="W457" s="4"/>
      <c r="AA457" s="4"/>
      <c r="AB457" s="4"/>
      <c r="AC457" s="5"/>
      <c r="AD457" s="4"/>
      <c r="AE457" s="4"/>
      <c r="AF457" s="4"/>
      <c r="AG457" s="4"/>
    </row>
    <row r="458" spans="1:33" ht="16.2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P458" s="4"/>
      <c r="Q458" s="4"/>
      <c r="R458" s="4"/>
      <c r="S458" s="4"/>
      <c r="T458" s="4"/>
      <c r="U458" s="4"/>
      <c r="V458" s="4"/>
      <c r="W458" s="4"/>
      <c r="AA458" s="4"/>
      <c r="AB458" s="4"/>
      <c r="AC458" s="5"/>
      <c r="AD458" s="4"/>
      <c r="AE458" s="4"/>
      <c r="AF458" s="4"/>
      <c r="AG458" s="4"/>
    </row>
    <row r="459" spans="1:33" ht="16.2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P459" s="4"/>
      <c r="Q459" s="4"/>
      <c r="R459" s="4"/>
      <c r="S459" s="4"/>
      <c r="T459" s="4"/>
      <c r="U459" s="4"/>
      <c r="V459" s="4"/>
      <c r="W459" s="4"/>
      <c r="AA459" s="4"/>
      <c r="AB459" s="4"/>
      <c r="AC459" s="5"/>
      <c r="AD459" s="4"/>
      <c r="AE459" s="4"/>
      <c r="AF459" s="4"/>
      <c r="AG459" s="4"/>
    </row>
    <row r="460" spans="1:33" ht="16.2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P460" s="4"/>
      <c r="Q460" s="4"/>
      <c r="R460" s="4"/>
      <c r="S460" s="4"/>
      <c r="T460" s="4"/>
      <c r="U460" s="4"/>
      <c r="V460" s="4"/>
      <c r="W460" s="4"/>
      <c r="AA460" s="4"/>
      <c r="AB460" s="4"/>
      <c r="AC460" s="5"/>
      <c r="AD460" s="4"/>
      <c r="AE460" s="4"/>
      <c r="AF460" s="4"/>
      <c r="AG460" s="4"/>
    </row>
    <row r="461" spans="1:33" ht="16.2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P461" s="4"/>
      <c r="Q461" s="4"/>
      <c r="R461" s="4"/>
      <c r="S461" s="4"/>
      <c r="T461" s="4"/>
      <c r="U461" s="4"/>
      <c r="V461" s="4"/>
      <c r="W461" s="4"/>
      <c r="AA461" s="4"/>
      <c r="AB461" s="4"/>
      <c r="AC461" s="5"/>
      <c r="AD461" s="4"/>
      <c r="AE461" s="4"/>
      <c r="AF461" s="4"/>
      <c r="AG461" s="4"/>
    </row>
    <row r="462" spans="1:33" ht="16.2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P462" s="4"/>
      <c r="Q462" s="4"/>
      <c r="R462" s="4"/>
      <c r="S462" s="4"/>
      <c r="T462" s="4"/>
      <c r="U462" s="4"/>
      <c r="V462" s="4"/>
      <c r="W462" s="4"/>
      <c r="AA462" s="4"/>
      <c r="AB462" s="4"/>
      <c r="AC462" s="5"/>
      <c r="AD462" s="4"/>
      <c r="AE462" s="4"/>
      <c r="AF462" s="4"/>
      <c r="AG462" s="4"/>
    </row>
    <row r="463" spans="1:33" ht="16.2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P463" s="4"/>
      <c r="Q463" s="4"/>
      <c r="R463" s="4"/>
      <c r="S463" s="4"/>
      <c r="T463" s="4"/>
      <c r="U463" s="4"/>
      <c r="V463" s="4"/>
      <c r="W463" s="4"/>
      <c r="AA463" s="4"/>
      <c r="AB463" s="4"/>
      <c r="AC463" s="5"/>
      <c r="AD463" s="4"/>
      <c r="AE463" s="4"/>
      <c r="AF463" s="4"/>
      <c r="AG463" s="4"/>
    </row>
    <row r="464" spans="1:33" ht="16.2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P464" s="4"/>
      <c r="Q464" s="4"/>
      <c r="R464" s="4"/>
      <c r="S464" s="4"/>
      <c r="T464" s="4"/>
      <c r="U464" s="4"/>
      <c r="V464" s="4"/>
      <c r="W464" s="4"/>
      <c r="AA464" s="4"/>
      <c r="AB464" s="4"/>
      <c r="AC464" s="5"/>
      <c r="AD464" s="4"/>
      <c r="AE464" s="4"/>
      <c r="AF464" s="4"/>
      <c r="AG464" s="4"/>
    </row>
    <row r="465" spans="1:33" ht="16.2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P465" s="4"/>
      <c r="Q465" s="4"/>
      <c r="R465" s="4"/>
      <c r="S465" s="4"/>
      <c r="T465" s="4"/>
      <c r="U465" s="4"/>
      <c r="V465" s="4"/>
      <c r="W465" s="4"/>
      <c r="AA465" s="4"/>
      <c r="AB465" s="4"/>
      <c r="AC465" s="5"/>
      <c r="AD465" s="4"/>
      <c r="AE465" s="4"/>
      <c r="AF465" s="4"/>
      <c r="AG465" s="4"/>
    </row>
    <row r="466" spans="1:33" ht="16.2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P466" s="4"/>
      <c r="Q466" s="4"/>
      <c r="R466" s="4"/>
      <c r="S466" s="4"/>
      <c r="T466" s="4"/>
      <c r="U466" s="4"/>
      <c r="V466" s="4"/>
      <c r="W466" s="4"/>
      <c r="AA466" s="4"/>
      <c r="AB466" s="4"/>
      <c r="AC466" s="5"/>
      <c r="AD466" s="4"/>
      <c r="AE466" s="4"/>
      <c r="AF466" s="4"/>
      <c r="AG466" s="4"/>
    </row>
    <row r="467" spans="1:33" ht="16.2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P467" s="4"/>
      <c r="Q467" s="4"/>
      <c r="R467" s="4"/>
      <c r="S467" s="4"/>
      <c r="T467" s="4"/>
      <c r="U467" s="4"/>
      <c r="V467" s="4"/>
      <c r="W467" s="4"/>
      <c r="AA467" s="4"/>
      <c r="AB467" s="4"/>
      <c r="AC467" s="5"/>
      <c r="AD467" s="4"/>
      <c r="AE467" s="4"/>
      <c r="AF467" s="4"/>
      <c r="AG467" s="4"/>
    </row>
    <row r="468" spans="1:33" ht="16.2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P468" s="4"/>
      <c r="Q468" s="4"/>
      <c r="R468" s="4"/>
      <c r="S468" s="4"/>
      <c r="T468" s="4"/>
      <c r="U468" s="4"/>
      <c r="V468" s="4"/>
      <c r="W468" s="4"/>
      <c r="AA468" s="4"/>
      <c r="AB468" s="4"/>
      <c r="AC468" s="5"/>
      <c r="AD468" s="4"/>
      <c r="AE468" s="4"/>
      <c r="AF468" s="4"/>
      <c r="AG468" s="4"/>
    </row>
    <row r="469" spans="1:33" ht="16.2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P469" s="4"/>
      <c r="Q469" s="4"/>
      <c r="R469" s="4"/>
      <c r="S469" s="4"/>
      <c r="T469" s="4"/>
      <c r="U469" s="4"/>
      <c r="V469" s="4"/>
      <c r="W469" s="4"/>
      <c r="AA469" s="4"/>
      <c r="AB469" s="4"/>
      <c r="AC469" s="5"/>
      <c r="AD469" s="4"/>
      <c r="AE469" s="4"/>
      <c r="AF469" s="4"/>
      <c r="AG469" s="4"/>
    </row>
    <row r="470" spans="1:33" ht="16.2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P470" s="4"/>
      <c r="Q470" s="4"/>
      <c r="R470" s="4"/>
      <c r="S470" s="4"/>
      <c r="T470" s="4"/>
      <c r="U470" s="4"/>
      <c r="V470" s="4"/>
      <c r="W470" s="4"/>
      <c r="AA470" s="4"/>
      <c r="AB470" s="4"/>
      <c r="AC470" s="5"/>
      <c r="AD470" s="4"/>
      <c r="AE470" s="4"/>
      <c r="AF470" s="4"/>
      <c r="AG470" s="4"/>
    </row>
    <row r="471" spans="1:33" ht="16.2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P471" s="4"/>
      <c r="Q471" s="4"/>
      <c r="R471" s="4"/>
      <c r="S471" s="4"/>
      <c r="T471" s="4"/>
      <c r="U471" s="4"/>
      <c r="V471" s="4"/>
      <c r="W471" s="4"/>
      <c r="AA471" s="4"/>
      <c r="AB471" s="4"/>
      <c r="AC471" s="5"/>
      <c r="AD471" s="4"/>
      <c r="AE471" s="4"/>
      <c r="AF471" s="4"/>
      <c r="AG471" s="4"/>
    </row>
    <row r="472" spans="1:33" ht="16.2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P472" s="4"/>
      <c r="Q472" s="4"/>
      <c r="R472" s="4"/>
      <c r="S472" s="4"/>
      <c r="T472" s="4"/>
      <c r="U472" s="4"/>
      <c r="V472" s="4"/>
      <c r="W472" s="4"/>
      <c r="AA472" s="4"/>
      <c r="AB472" s="4"/>
      <c r="AC472" s="5"/>
      <c r="AD472" s="4"/>
      <c r="AE472" s="4"/>
      <c r="AF472" s="4"/>
      <c r="AG472" s="4"/>
    </row>
    <row r="473" spans="1:33" ht="16.2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P473" s="4"/>
      <c r="Q473" s="4"/>
      <c r="R473" s="4"/>
      <c r="S473" s="4"/>
      <c r="T473" s="4"/>
      <c r="U473" s="4"/>
      <c r="V473" s="4"/>
      <c r="W473" s="4"/>
      <c r="AA473" s="4"/>
      <c r="AB473" s="4"/>
      <c r="AC473" s="5"/>
      <c r="AD473" s="4"/>
      <c r="AE473" s="4"/>
      <c r="AF473" s="4"/>
      <c r="AG473" s="4"/>
    </row>
    <row r="474" spans="1:33" ht="16.2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P474" s="4"/>
      <c r="Q474" s="4"/>
      <c r="R474" s="4"/>
      <c r="S474" s="4"/>
      <c r="T474" s="4"/>
      <c r="U474" s="4"/>
      <c r="V474" s="4"/>
      <c r="W474" s="4"/>
      <c r="AA474" s="4"/>
      <c r="AB474" s="4"/>
      <c r="AC474" s="5"/>
      <c r="AD474" s="4"/>
      <c r="AE474" s="4"/>
      <c r="AF474" s="4"/>
      <c r="AG474" s="4"/>
    </row>
    <row r="475" spans="1:33" ht="16.2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P475" s="4"/>
      <c r="Q475" s="4"/>
      <c r="R475" s="4"/>
      <c r="S475" s="4"/>
      <c r="T475" s="4"/>
      <c r="U475" s="4"/>
      <c r="V475" s="4"/>
      <c r="W475" s="4"/>
      <c r="AA475" s="4"/>
      <c r="AB475" s="4"/>
      <c r="AC475" s="5"/>
      <c r="AD475" s="4"/>
      <c r="AE475" s="4"/>
      <c r="AF475" s="4"/>
      <c r="AG475" s="4"/>
    </row>
    <row r="476" spans="1:33" ht="16.2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P476" s="4"/>
      <c r="Q476" s="4"/>
      <c r="R476" s="4"/>
      <c r="S476" s="4"/>
      <c r="T476" s="4"/>
      <c r="U476" s="4"/>
      <c r="V476" s="4"/>
      <c r="W476" s="4"/>
      <c r="AA476" s="4"/>
      <c r="AB476" s="4"/>
      <c r="AC476" s="5"/>
      <c r="AD476" s="4"/>
      <c r="AE476" s="4"/>
      <c r="AF476" s="4"/>
      <c r="AG476" s="4"/>
    </row>
    <row r="477" spans="1:33" ht="16.2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P477" s="4"/>
      <c r="Q477" s="4"/>
      <c r="R477" s="4"/>
      <c r="S477" s="4"/>
      <c r="T477" s="4"/>
      <c r="U477" s="4"/>
      <c r="V477" s="4"/>
      <c r="W477" s="4"/>
      <c r="AA477" s="4"/>
      <c r="AB477" s="4"/>
      <c r="AC477" s="5"/>
      <c r="AD477" s="4"/>
      <c r="AE477" s="4"/>
      <c r="AF477" s="4"/>
      <c r="AG477" s="4"/>
    </row>
    <row r="478" spans="1:33" ht="16.2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P478" s="4"/>
      <c r="Q478" s="4"/>
      <c r="R478" s="4"/>
      <c r="S478" s="4"/>
      <c r="T478" s="4"/>
      <c r="U478" s="4"/>
      <c r="V478" s="4"/>
      <c r="W478" s="4"/>
      <c r="AA478" s="4"/>
      <c r="AB478" s="4"/>
      <c r="AC478" s="5"/>
      <c r="AD478" s="4"/>
      <c r="AE478" s="4"/>
      <c r="AF478" s="4"/>
      <c r="AG478" s="4"/>
    </row>
    <row r="479" spans="1:33" ht="16.2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P479" s="4"/>
      <c r="Q479" s="4"/>
      <c r="R479" s="4"/>
      <c r="S479" s="4"/>
      <c r="T479" s="4"/>
      <c r="U479" s="4"/>
      <c r="V479" s="4"/>
      <c r="W479" s="4"/>
      <c r="AA479" s="4"/>
      <c r="AB479" s="4"/>
      <c r="AC479" s="5"/>
      <c r="AD479" s="4"/>
      <c r="AE479" s="4"/>
      <c r="AF479" s="4"/>
      <c r="AG479" s="4"/>
    </row>
    <row r="480" spans="1:33" ht="16.2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P480" s="4"/>
      <c r="Q480" s="4"/>
      <c r="R480" s="4"/>
      <c r="S480" s="4"/>
      <c r="T480" s="4"/>
      <c r="U480" s="4"/>
      <c r="V480" s="4"/>
      <c r="W480" s="4"/>
      <c r="AA480" s="4"/>
      <c r="AB480" s="4"/>
      <c r="AC480" s="5"/>
      <c r="AD480" s="4"/>
      <c r="AE480" s="4"/>
      <c r="AF480" s="4"/>
      <c r="AG480" s="4"/>
    </row>
    <row r="481" spans="1:33" ht="16.2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P481" s="4"/>
      <c r="Q481" s="4"/>
      <c r="R481" s="4"/>
      <c r="S481" s="4"/>
      <c r="T481" s="4"/>
      <c r="U481" s="4"/>
      <c r="V481" s="4"/>
      <c r="W481" s="4"/>
      <c r="AA481" s="4"/>
      <c r="AB481" s="4"/>
      <c r="AC481" s="5"/>
      <c r="AD481" s="4"/>
      <c r="AE481" s="4"/>
      <c r="AF481" s="4"/>
      <c r="AG481" s="4"/>
    </row>
    <row r="482" spans="1:33" ht="16.2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P482" s="4"/>
      <c r="Q482" s="4"/>
      <c r="R482" s="4"/>
      <c r="S482" s="4"/>
      <c r="T482" s="4"/>
      <c r="U482" s="4"/>
      <c r="V482" s="4"/>
      <c r="W482" s="4"/>
      <c r="AA482" s="4"/>
      <c r="AB482" s="4"/>
      <c r="AC482" s="5"/>
      <c r="AD482" s="4"/>
      <c r="AE482" s="4"/>
      <c r="AF482" s="4"/>
      <c r="AG482" s="4"/>
    </row>
    <row r="483" spans="1:33" ht="16.2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P483" s="4"/>
      <c r="Q483" s="4"/>
      <c r="R483" s="4"/>
      <c r="S483" s="4"/>
      <c r="T483" s="4"/>
      <c r="U483" s="4"/>
      <c r="V483" s="4"/>
      <c r="W483" s="4"/>
      <c r="AA483" s="4"/>
      <c r="AB483" s="4"/>
      <c r="AC483" s="5"/>
      <c r="AD483" s="4"/>
      <c r="AE483" s="4"/>
      <c r="AF483" s="4"/>
      <c r="AG483" s="4"/>
    </row>
    <row r="484" spans="1:33" ht="16.2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P484" s="4"/>
      <c r="Q484" s="4"/>
      <c r="R484" s="4"/>
      <c r="S484" s="4"/>
      <c r="T484" s="4"/>
      <c r="U484" s="4"/>
      <c r="V484" s="4"/>
      <c r="W484" s="4"/>
      <c r="AA484" s="4"/>
      <c r="AB484" s="4"/>
      <c r="AC484" s="5"/>
      <c r="AD484" s="4"/>
      <c r="AE484" s="4"/>
      <c r="AF484" s="4"/>
      <c r="AG484" s="4"/>
    </row>
    <row r="485" spans="1:33" ht="16.2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P485" s="4"/>
      <c r="Q485" s="4"/>
      <c r="R485" s="4"/>
      <c r="S485" s="4"/>
      <c r="T485" s="4"/>
      <c r="U485" s="4"/>
      <c r="V485" s="4"/>
      <c r="W485" s="4"/>
      <c r="AA485" s="4"/>
      <c r="AB485" s="4"/>
      <c r="AC485" s="5"/>
      <c r="AD485" s="4"/>
      <c r="AE485" s="4"/>
      <c r="AF485" s="4"/>
      <c r="AG485" s="4"/>
    </row>
    <row r="486" spans="1:33" ht="16.2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P486" s="4"/>
      <c r="Q486" s="4"/>
      <c r="R486" s="4"/>
      <c r="S486" s="4"/>
      <c r="T486" s="4"/>
      <c r="U486" s="4"/>
      <c r="V486" s="4"/>
      <c r="W486" s="4"/>
      <c r="AA486" s="4"/>
      <c r="AB486" s="4"/>
      <c r="AC486" s="5"/>
      <c r="AD486" s="4"/>
      <c r="AE486" s="4"/>
      <c r="AF486" s="4"/>
      <c r="AG486" s="4"/>
    </row>
    <row r="487" spans="1:33" ht="16.2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P487" s="4"/>
      <c r="Q487" s="4"/>
      <c r="R487" s="4"/>
      <c r="S487" s="4"/>
      <c r="T487" s="4"/>
      <c r="U487" s="4"/>
      <c r="V487" s="4"/>
      <c r="W487" s="4"/>
      <c r="AA487" s="4"/>
      <c r="AB487" s="4"/>
      <c r="AC487" s="5"/>
      <c r="AD487" s="4"/>
      <c r="AE487" s="4"/>
      <c r="AF487" s="4"/>
      <c r="AG487" s="4"/>
    </row>
    <row r="488" spans="1:33" ht="16.2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P488" s="4"/>
      <c r="Q488" s="4"/>
      <c r="R488" s="4"/>
      <c r="S488" s="4"/>
      <c r="T488" s="4"/>
      <c r="U488" s="4"/>
      <c r="V488" s="4"/>
      <c r="W488" s="4"/>
      <c r="AA488" s="4"/>
      <c r="AB488" s="4"/>
      <c r="AC488" s="5"/>
      <c r="AD488" s="4"/>
      <c r="AE488" s="4"/>
      <c r="AF488" s="4"/>
      <c r="AG488" s="4"/>
    </row>
    <row r="489" spans="1:33" ht="16.2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P489" s="4"/>
      <c r="Q489" s="4"/>
      <c r="R489" s="4"/>
      <c r="S489" s="4"/>
      <c r="T489" s="4"/>
      <c r="U489" s="4"/>
      <c r="V489" s="4"/>
      <c r="W489" s="4"/>
      <c r="AA489" s="4"/>
      <c r="AB489" s="4"/>
      <c r="AC489" s="5"/>
      <c r="AD489" s="4"/>
      <c r="AE489" s="4"/>
      <c r="AF489" s="4"/>
      <c r="AG489" s="4"/>
    </row>
    <row r="490" spans="1:33" ht="16.2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P490" s="4"/>
      <c r="Q490" s="4"/>
      <c r="R490" s="4"/>
      <c r="S490" s="4"/>
      <c r="T490" s="4"/>
      <c r="U490" s="4"/>
      <c r="V490" s="4"/>
      <c r="W490" s="4"/>
      <c r="AA490" s="4"/>
      <c r="AB490" s="4"/>
      <c r="AC490" s="5"/>
      <c r="AD490" s="4"/>
      <c r="AE490" s="4"/>
      <c r="AF490" s="4"/>
      <c r="AG490" s="4"/>
    </row>
    <row r="491" spans="1:33" ht="16.2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P491" s="4"/>
      <c r="Q491" s="4"/>
      <c r="R491" s="4"/>
      <c r="S491" s="4"/>
      <c r="T491" s="4"/>
      <c r="U491" s="4"/>
      <c r="V491" s="4"/>
      <c r="W491" s="4"/>
      <c r="AA491" s="4"/>
      <c r="AB491" s="4"/>
      <c r="AC491" s="5"/>
      <c r="AD491" s="4"/>
      <c r="AE491" s="4"/>
      <c r="AF491" s="4"/>
      <c r="AG491" s="4"/>
    </row>
    <row r="492" spans="1:33" ht="16.2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P492" s="4"/>
      <c r="Q492" s="4"/>
      <c r="R492" s="4"/>
      <c r="S492" s="4"/>
      <c r="T492" s="4"/>
      <c r="U492" s="4"/>
      <c r="V492" s="4"/>
      <c r="W492" s="4"/>
      <c r="AA492" s="4"/>
      <c r="AB492" s="4"/>
      <c r="AC492" s="5"/>
      <c r="AD492" s="4"/>
      <c r="AE492" s="4"/>
      <c r="AF492" s="4"/>
      <c r="AG492" s="4"/>
    </row>
    <row r="493" spans="1:33" ht="16.2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P493" s="4"/>
      <c r="Q493" s="4"/>
      <c r="R493" s="4"/>
      <c r="S493" s="4"/>
      <c r="T493" s="4"/>
      <c r="U493" s="4"/>
      <c r="V493" s="4"/>
      <c r="W493" s="4"/>
      <c r="AA493" s="4"/>
      <c r="AB493" s="4"/>
      <c r="AC493" s="5"/>
      <c r="AD493" s="4"/>
      <c r="AE493" s="4"/>
      <c r="AF493" s="4"/>
      <c r="AG493" s="4"/>
    </row>
    <row r="494" spans="1:33" ht="16.2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P494" s="4"/>
      <c r="Q494" s="4"/>
      <c r="R494" s="4"/>
      <c r="S494" s="4"/>
      <c r="T494" s="4"/>
      <c r="U494" s="4"/>
      <c r="V494" s="4"/>
      <c r="W494" s="4"/>
      <c r="AA494" s="4"/>
      <c r="AB494" s="4"/>
      <c r="AC494" s="5"/>
      <c r="AD494" s="4"/>
      <c r="AE494" s="4"/>
      <c r="AF494" s="4"/>
      <c r="AG494" s="4"/>
    </row>
    <row r="495" spans="1:33" ht="16.2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P495" s="4"/>
      <c r="Q495" s="4"/>
      <c r="R495" s="4"/>
      <c r="S495" s="4"/>
      <c r="T495" s="4"/>
      <c r="U495" s="4"/>
      <c r="V495" s="4"/>
      <c r="W495" s="4"/>
      <c r="AA495" s="4"/>
      <c r="AB495" s="4"/>
      <c r="AC495" s="5"/>
      <c r="AD495" s="4"/>
      <c r="AE495" s="4"/>
      <c r="AF495" s="4"/>
      <c r="AG495" s="4"/>
    </row>
    <row r="496" spans="1:33" ht="16.2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P496" s="4"/>
      <c r="Q496" s="4"/>
      <c r="R496" s="4"/>
      <c r="S496" s="4"/>
      <c r="T496" s="4"/>
      <c r="U496" s="4"/>
      <c r="V496" s="4"/>
      <c r="W496" s="4"/>
      <c r="AA496" s="4"/>
      <c r="AB496" s="4"/>
      <c r="AC496" s="5"/>
      <c r="AD496" s="4"/>
      <c r="AE496" s="4"/>
      <c r="AF496" s="4"/>
      <c r="AG496" s="4"/>
    </row>
    <row r="497" spans="1:33" ht="16.2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P497" s="4"/>
      <c r="Q497" s="4"/>
      <c r="R497" s="4"/>
      <c r="S497" s="4"/>
      <c r="T497" s="4"/>
      <c r="U497" s="4"/>
      <c r="V497" s="4"/>
      <c r="W497" s="4"/>
      <c r="AA497" s="4"/>
      <c r="AB497" s="4"/>
      <c r="AC497" s="5"/>
      <c r="AD497" s="4"/>
      <c r="AE497" s="4"/>
      <c r="AF497" s="4"/>
      <c r="AG497" s="4"/>
    </row>
    <row r="498" spans="1:33" ht="16.2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P498" s="4"/>
      <c r="Q498" s="4"/>
      <c r="R498" s="4"/>
      <c r="S498" s="4"/>
      <c r="T498" s="4"/>
      <c r="U498" s="4"/>
      <c r="V498" s="4"/>
      <c r="W498" s="4"/>
      <c r="AA498" s="4"/>
      <c r="AB498" s="4"/>
      <c r="AC498" s="5"/>
      <c r="AD498" s="4"/>
      <c r="AE498" s="4"/>
      <c r="AF498" s="4"/>
      <c r="AG498" s="4"/>
    </row>
    <row r="499" spans="1:33" ht="16.2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P499" s="4"/>
      <c r="Q499" s="4"/>
      <c r="R499" s="4"/>
      <c r="S499" s="4"/>
      <c r="T499" s="4"/>
      <c r="U499" s="4"/>
      <c r="V499" s="4"/>
      <c r="W499" s="4"/>
      <c r="AA499" s="4"/>
      <c r="AB499" s="4"/>
      <c r="AC499" s="5"/>
      <c r="AD499" s="4"/>
      <c r="AE499" s="4"/>
      <c r="AF499" s="4"/>
      <c r="AG499" s="4"/>
    </row>
    <row r="500" spans="1:33" ht="16.2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P500" s="4"/>
      <c r="Q500" s="4"/>
      <c r="R500" s="4"/>
      <c r="S500" s="4"/>
      <c r="T500" s="4"/>
      <c r="U500" s="4"/>
      <c r="V500" s="4"/>
      <c r="W500" s="4"/>
      <c r="AA500" s="4"/>
      <c r="AB500" s="4"/>
      <c r="AC500" s="5"/>
      <c r="AD500" s="4"/>
      <c r="AE500" s="4"/>
      <c r="AF500" s="4"/>
      <c r="AG500" s="4"/>
    </row>
    <row r="501" spans="1:33" ht="16.2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P501" s="4"/>
      <c r="Q501" s="4"/>
      <c r="R501" s="4"/>
      <c r="S501" s="4"/>
      <c r="T501" s="4"/>
      <c r="U501" s="4"/>
      <c r="V501" s="4"/>
      <c r="W501" s="4"/>
      <c r="AA501" s="4"/>
      <c r="AB501" s="4"/>
      <c r="AC501" s="5"/>
      <c r="AD501" s="4"/>
      <c r="AE501" s="4"/>
      <c r="AF501" s="4"/>
      <c r="AG501" s="4"/>
    </row>
    <row r="502" spans="1:33" ht="16.2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P502" s="4"/>
      <c r="Q502" s="4"/>
      <c r="R502" s="4"/>
      <c r="S502" s="4"/>
      <c r="T502" s="4"/>
      <c r="U502" s="4"/>
      <c r="V502" s="4"/>
      <c r="W502" s="4"/>
      <c r="AA502" s="4"/>
      <c r="AB502" s="4"/>
      <c r="AC502" s="5"/>
      <c r="AD502" s="4"/>
      <c r="AE502" s="4"/>
      <c r="AF502" s="4"/>
      <c r="AG502" s="4"/>
    </row>
    <row r="503" spans="1:33" ht="16.2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P503" s="4"/>
      <c r="Q503" s="4"/>
      <c r="R503" s="4"/>
      <c r="S503" s="4"/>
      <c r="T503" s="4"/>
      <c r="U503" s="4"/>
      <c r="V503" s="4"/>
      <c r="W503" s="4"/>
      <c r="AA503" s="4"/>
      <c r="AB503" s="4"/>
      <c r="AC503" s="5"/>
      <c r="AD503" s="4"/>
      <c r="AE503" s="4"/>
      <c r="AF503" s="4"/>
      <c r="AG503" s="4"/>
    </row>
    <row r="504" spans="1:33" ht="16.2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P504" s="4"/>
      <c r="Q504" s="4"/>
      <c r="R504" s="4"/>
      <c r="S504" s="4"/>
      <c r="T504" s="4"/>
      <c r="U504" s="4"/>
      <c r="V504" s="4"/>
      <c r="W504" s="4"/>
      <c r="AA504" s="4"/>
      <c r="AB504" s="4"/>
      <c r="AC504" s="5"/>
      <c r="AD504" s="4"/>
      <c r="AE504" s="4"/>
      <c r="AF504" s="4"/>
      <c r="AG504" s="4"/>
    </row>
    <row r="505" spans="1:33" ht="16.2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P505" s="4"/>
      <c r="Q505" s="4"/>
      <c r="R505" s="4"/>
      <c r="S505" s="4"/>
      <c r="T505" s="4"/>
      <c r="U505" s="4"/>
      <c r="V505" s="4"/>
      <c r="W505" s="4"/>
      <c r="AA505" s="4"/>
      <c r="AB505" s="4"/>
      <c r="AC505" s="5"/>
      <c r="AD505" s="4"/>
      <c r="AE505" s="4"/>
      <c r="AF505" s="4"/>
      <c r="AG505" s="4"/>
    </row>
    <row r="506" spans="1:33" ht="16.2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P506" s="4"/>
      <c r="Q506" s="4"/>
      <c r="R506" s="4"/>
      <c r="S506" s="4"/>
      <c r="T506" s="4"/>
      <c r="U506" s="4"/>
      <c r="V506" s="4"/>
      <c r="W506" s="4"/>
      <c r="AA506" s="4"/>
      <c r="AB506" s="4"/>
      <c r="AC506" s="5"/>
      <c r="AD506" s="4"/>
      <c r="AE506" s="4"/>
      <c r="AF506" s="4"/>
      <c r="AG506" s="4"/>
    </row>
    <row r="507" spans="1:33" ht="16.2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P507" s="4"/>
      <c r="Q507" s="4"/>
      <c r="R507" s="4"/>
      <c r="S507" s="4"/>
      <c r="T507" s="4"/>
      <c r="U507" s="4"/>
      <c r="V507" s="4"/>
      <c r="W507" s="4"/>
      <c r="AA507" s="4"/>
      <c r="AB507" s="4"/>
      <c r="AC507" s="5"/>
      <c r="AD507" s="4"/>
      <c r="AE507" s="4"/>
      <c r="AF507" s="4"/>
      <c r="AG507" s="4"/>
    </row>
    <row r="508" spans="1:33" ht="16.2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P508" s="4"/>
      <c r="Q508" s="4"/>
      <c r="R508" s="4"/>
      <c r="S508" s="4"/>
      <c r="T508" s="4"/>
      <c r="U508" s="4"/>
      <c r="V508" s="4"/>
      <c r="W508" s="4"/>
      <c r="AA508" s="4"/>
      <c r="AB508" s="4"/>
      <c r="AC508" s="5"/>
      <c r="AD508" s="4"/>
      <c r="AE508" s="4"/>
      <c r="AF508" s="4"/>
      <c r="AG508" s="4"/>
    </row>
    <row r="509" spans="1:33" ht="16.2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P509" s="4"/>
      <c r="Q509" s="4"/>
      <c r="R509" s="4"/>
      <c r="S509" s="4"/>
      <c r="T509" s="4"/>
      <c r="U509" s="4"/>
      <c r="V509" s="4"/>
      <c r="W509" s="4"/>
      <c r="AA509" s="4"/>
      <c r="AB509" s="4"/>
      <c r="AC509" s="5"/>
      <c r="AD509" s="4"/>
      <c r="AE509" s="4"/>
      <c r="AF509" s="4"/>
      <c r="AG509" s="4"/>
    </row>
    <row r="510" spans="1:33" ht="16.2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P510" s="4"/>
      <c r="Q510" s="4"/>
      <c r="R510" s="4"/>
      <c r="S510" s="4"/>
      <c r="T510" s="4"/>
      <c r="U510" s="4"/>
      <c r="V510" s="4"/>
      <c r="W510" s="4"/>
      <c r="AA510" s="4"/>
      <c r="AB510" s="4"/>
      <c r="AC510" s="5"/>
      <c r="AD510" s="4"/>
      <c r="AE510" s="4"/>
      <c r="AF510" s="4"/>
      <c r="AG510" s="4"/>
    </row>
    <row r="511" spans="1:33" ht="16.2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P511" s="4"/>
      <c r="Q511" s="4"/>
      <c r="R511" s="4"/>
      <c r="S511" s="4"/>
      <c r="T511" s="4"/>
      <c r="U511" s="4"/>
      <c r="V511" s="4"/>
      <c r="W511" s="4"/>
      <c r="AA511" s="4"/>
      <c r="AB511" s="4"/>
      <c r="AC511" s="5"/>
      <c r="AD511" s="4"/>
      <c r="AE511" s="4"/>
      <c r="AF511" s="4"/>
      <c r="AG511" s="4"/>
    </row>
    <row r="512" spans="1:33" ht="16.2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P512" s="4"/>
      <c r="Q512" s="4"/>
      <c r="R512" s="4"/>
      <c r="S512" s="4"/>
      <c r="T512" s="4"/>
      <c r="U512" s="4"/>
      <c r="V512" s="4"/>
      <c r="W512" s="4"/>
      <c r="AA512" s="4"/>
      <c r="AB512" s="4"/>
      <c r="AC512" s="5"/>
      <c r="AD512" s="4"/>
      <c r="AE512" s="4"/>
      <c r="AF512" s="4"/>
      <c r="AG512" s="4"/>
    </row>
    <row r="513" spans="1:33" ht="16.2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P513" s="4"/>
      <c r="Q513" s="4"/>
      <c r="R513" s="4"/>
      <c r="S513" s="4"/>
      <c r="T513" s="4"/>
      <c r="U513" s="4"/>
      <c r="V513" s="4"/>
      <c r="W513" s="4"/>
      <c r="AA513" s="4"/>
      <c r="AB513" s="4"/>
      <c r="AC513" s="5"/>
      <c r="AD513" s="4"/>
      <c r="AE513" s="4"/>
      <c r="AF513" s="4"/>
      <c r="AG513" s="4"/>
    </row>
    <row r="514" spans="1:33" ht="16.2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P514" s="4"/>
      <c r="Q514" s="4"/>
      <c r="R514" s="4"/>
      <c r="S514" s="4"/>
      <c r="T514" s="4"/>
      <c r="U514" s="4"/>
      <c r="V514" s="4"/>
      <c r="W514" s="4"/>
      <c r="AA514" s="4"/>
      <c r="AB514" s="4"/>
      <c r="AC514" s="5"/>
      <c r="AD514" s="4"/>
      <c r="AE514" s="4"/>
      <c r="AF514" s="4"/>
      <c r="AG514" s="4"/>
    </row>
    <row r="515" spans="1:33" ht="16.2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P515" s="4"/>
      <c r="Q515" s="4"/>
      <c r="R515" s="4"/>
      <c r="S515" s="4"/>
      <c r="T515" s="4"/>
      <c r="U515" s="4"/>
      <c r="V515" s="4"/>
      <c r="W515" s="4"/>
      <c r="AA515" s="4"/>
      <c r="AB515" s="4"/>
      <c r="AC515" s="5"/>
      <c r="AD515" s="4"/>
      <c r="AE515" s="4"/>
      <c r="AF515" s="4"/>
      <c r="AG515" s="4"/>
    </row>
    <row r="516" spans="1:33" ht="16.2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P516" s="4"/>
      <c r="Q516" s="4"/>
      <c r="R516" s="4"/>
      <c r="S516" s="4"/>
      <c r="T516" s="4"/>
      <c r="U516" s="4"/>
      <c r="V516" s="4"/>
      <c r="W516" s="4"/>
      <c r="AA516" s="4"/>
      <c r="AB516" s="4"/>
      <c r="AC516" s="5"/>
      <c r="AD516" s="4"/>
      <c r="AE516" s="4"/>
      <c r="AF516" s="4"/>
      <c r="AG516" s="4"/>
    </row>
    <row r="517" spans="1:33" ht="16.2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P517" s="4"/>
      <c r="Q517" s="4"/>
      <c r="R517" s="4"/>
      <c r="S517" s="4"/>
      <c r="T517" s="4"/>
      <c r="U517" s="4"/>
      <c r="V517" s="4"/>
      <c r="W517" s="4"/>
      <c r="AA517" s="4"/>
      <c r="AB517" s="4"/>
      <c r="AC517" s="5"/>
      <c r="AD517" s="4"/>
      <c r="AE517" s="4"/>
      <c r="AF517" s="4"/>
      <c r="AG517" s="4"/>
    </row>
    <row r="518" spans="1:33" ht="16.2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P518" s="4"/>
      <c r="Q518" s="4"/>
      <c r="R518" s="4"/>
      <c r="S518" s="4"/>
      <c r="T518" s="4"/>
      <c r="U518" s="4"/>
      <c r="V518" s="4"/>
      <c r="W518" s="4"/>
      <c r="AA518" s="4"/>
      <c r="AB518" s="4"/>
      <c r="AC518" s="5"/>
      <c r="AD518" s="4"/>
      <c r="AE518" s="4"/>
      <c r="AF518" s="4"/>
      <c r="AG518" s="4"/>
    </row>
    <row r="519" spans="1:33" ht="16.2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P519" s="4"/>
      <c r="Q519" s="4"/>
      <c r="R519" s="4"/>
      <c r="S519" s="4"/>
      <c r="T519" s="4"/>
      <c r="U519" s="4"/>
      <c r="V519" s="4"/>
      <c r="W519" s="4"/>
      <c r="AA519" s="4"/>
      <c r="AB519" s="4"/>
      <c r="AC519" s="5"/>
      <c r="AD519" s="4"/>
      <c r="AE519" s="4"/>
      <c r="AF519" s="4"/>
      <c r="AG519" s="4"/>
    </row>
    <row r="520" spans="1:33" ht="16.2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P520" s="4"/>
      <c r="Q520" s="4"/>
      <c r="R520" s="4"/>
      <c r="S520" s="4"/>
      <c r="T520" s="4"/>
      <c r="U520" s="4"/>
      <c r="V520" s="4"/>
      <c r="W520" s="4"/>
      <c r="AA520" s="4"/>
      <c r="AB520" s="4"/>
      <c r="AC520" s="5"/>
      <c r="AD520" s="4"/>
      <c r="AE520" s="4"/>
      <c r="AF520" s="4"/>
      <c r="AG520" s="4"/>
    </row>
    <row r="521" spans="1:33" ht="16.2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P521" s="4"/>
      <c r="Q521" s="4"/>
      <c r="R521" s="4"/>
      <c r="S521" s="4"/>
      <c r="T521" s="4"/>
      <c r="U521" s="4"/>
      <c r="V521" s="4"/>
      <c r="W521" s="4"/>
      <c r="AA521" s="4"/>
      <c r="AB521" s="4"/>
      <c r="AC521" s="5"/>
      <c r="AD521" s="4"/>
      <c r="AE521" s="4"/>
      <c r="AF521" s="4"/>
      <c r="AG521" s="4"/>
    </row>
    <row r="522" spans="1:33" ht="16.2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P522" s="4"/>
      <c r="Q522" s="4"/>
      <c r="R522" s="4"/>
      <c r="S522" s="4"/>
      <c r="T522" s="4"/>
      <c r="U522" s="4"/>
      <c r="V522" s="4"/>
      <c r="W522" s="4"/>
      <c r="AA522" s="4"/>
      <c r="AB522" s="4"/>
      <c r="AC522" s="5"/>
      <c r="AD522" s="4"/>
      <c r="AE522" s="4"/>
      <c r="AF522" s="4"/>
      <c r="AG522" s="4"/>
    </row>
    <row r="523" spans="1:33" ht="16.2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P523" s="4"/>
      <c r="Q523" s="4"/>
      <c r="R523" s="4"/>
      <c r="S523" s="4"/>
      <c r="T523" s="4"/>
      <c r="U523" s="4"/>
      <c r="V523" s="4"/>
      <c r="W523" s="4"/>
      <c r="AA523" s="4"/>
      <c r="AB523" s="4"/>
      <c r="AC523" s="5"/>
      <c r="AD523" s="4"/>
      <c r="AE523" s="4"/>
      <c r="AF523" s="4"/>
      <c r="AG523" s="4"/>
    </row>
    <row r="524" spans="1:33" ht="16.2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P524" s="4"/>
      <c r="Q524" s="4"/>
      <c r="R524" s="4"/>
      <c r="S524" s="4"/>
      <c r="T524" s="4"/>
      <c r="U524" s="4"/>
      <c r="V524" s="4"/>
      <c r="W524" s="4"/>
      <c r="AA524" s="4"/>
      <c r="AB524" s="4"/>
      <c r="AC524" s="5"/>
      <c r="AD524" s="4"/>
      <c r="AE524" s="4"/>
      <c r="AF524" s="4"/>
      <c r="AG524" s="4"/>
    </row>
    <row r="525" spans="1:33" ht="16.2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P525" s="4"/>
      <c r="Q525" s="4"/>
      <c r="R525" s="4"/>
      <c r="S525" s="4"/>
      <c r="T525" s="4"/>
      <c r="U525" s="4"/>
      <c r="V525" s="4"/>
      <c r="W525" s="4"/>
      <c r="AA525" s="4"/>
      <c r="AB525" s="4"/>
      <c r="AC525" s="5"/>
      <c r="AD525" s="4"/>
      <c r="AE525" s="4"/>
      <c r="AF525" s="4"/>
      <c r="AG525" s="4"/>
    </row>
    <row r="526" spans="1:33" ht="16.2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P526" s="4"/>
      <c r="Q526" s="4"/>
      <c r="R526" s="4"/>
      <c r="S526" s="4"/>
      <c r="T526" s="4"/>
      <c r="U526" s="4"/>
      <c r="V526" s="4"/>
      <c r="W526" s="4"/>
      <c r="AA526" s="4"/>
      <c r="AB526" s="4"/>
      <c r="AC526" s="5"/>
      <c r="AD526" s="4"/>
      <c r="AE526" s="4"/>
      <c r="AF526" s="4"/>
      <c r="AG526" s="4"/>
    </row>
    <row r="527" spans="1:33" ht="16.2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P527" s="4"/>
      <c r="Q527" s="4"/>
      <c r="R527" s="4"/>
      <c r="S527" s="4"/>
      <c r="T527" s="4"/>
      <c r="U527" s="4"/>
      <c r="V527" s="4"/>
      <c r="W527" s="4"/>
      <c r="AA527" s="4"/>
      <c r="AB527" s="4"/>
      <c r="AC527" s="5"/>
      <c r="AD527" s="4"/>
      <c r="AE527" s="4"/>
      <c r="AF527" s="4"/>
      <c r="AG527" s="4"/>
    </row>
    <row r="528" spans="1:33" ht="16.2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P528" s="4"/>
      <c r="Q528" s="4"/>
      <c r="R528" s="4"/>
      <c r="S528" s="4"/>
      <c r="T528" s="4"/>
      <c r="U528" s="4"/>
      <c r="V528" s="4"/>
      <c r="W528" s="4"/>
      <c r="AA528" s="4"/>
      <c r="AB528" s="4"/>
      <c r="AC528" s="5"/>
      <c r="AD528" s="4"/>
      <c r="AE528" s="4"/>
      <c r="AF528" s="4"/>
      <c r="AG528" s="4"/>
    </row>
    <row r="529" spans="1:33" ht="16.2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P529" s="4"/>
      <c r="Q529" s="4"/>
      <c r="R529" s="4"/>
      <c r="S529" s="4"/>
      <c r="T529" s="4"/>
      <c r="U529" s="4"/>
      <c r="V529" s="4"/>
      <c r="W529" s="4"/>
      <c r="AA529" s="4"/>
      <c r="AB529" s="4"/>
      <c r="AC529" s="5"/>
      <c r="AD529" s="4"/>
      <c r="AE529" s="4"/>
      <c r="AF529" s="4"/>
      <c r="AG529" s="4"/>
    </row>
    <row r="530" spans="1:33" ht="16.2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P530" s="4"/>
      <c r="Q530" s="4"/>
      <c r="R530" s="4"/>
      <c r="S530" s="4"/>
      <c r="T530" s="4"/>
      <c r="U530" s="4"/>
      <c r="V530" s="4"/>
      <c r="W530" s="4"/>
      <c r="AA530" s="4"/>
      <c r="AB530" s="4"/>
      <c r="AC530" s="5"/>
      <c r="AD530" s="4"/>
      <c r="AE530" s="4"/>
      <c r="AF530" s="4"/>
      <c r="AG530" s="4"/>
    </row>
    <row r="531" spans="1:33" ht="16.2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P531" s="4"/>
      <c r="Q531" s="4"/>
      <c r="R531" s="4"/>
      <c r="S531" s="4"/>
      <c r="T531" s="4"/>
      <c r="U531" s="4"/>
      <c r="V531" s="4"/>
      <c r="W531" s="4"/>
      <c r="AA531" s="4"/>
      <c r="AB531" s="4"/>
      <c r="AC531" s="5"/>
      <c r="AD531" s="4"/>
      <c r="AE531" s="4"/>
      <c r="AF531" s="4"/>
      <c r="AG531" s="4"/>
    </row>
    <row r="532" spans="1:33" ht="16.2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P532" s="4"/>
      <c r="Q532" s="4"/>
      <c r="R532" s="4"/>
      <c r="S532" s="4"/>
      <c r="T532" s="4"/>
      <c r="U532" s="4"/>
      <c r="V532" s="4"/>
      <c r="W532" s="4"/>
      <c r="AA532" s="4"/>
      <c r="AB532" s="4"/>
      <c r="AC532" s="5"/>
      <c r="AD532" s="4"/>
      <c r="AE532" s="4"/>
      <c r="AF532" s="4"/>
      <c r="AG532" s="4"/>
    </row>
    <row r="533" spans="1:33" ht="16.2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P533" s="4"/>
      <c r="Q533" s="4"/>
      <c r="R533" s="4"/>
      <c r="S533" s="4"/>
      <c r="T533" s="4"/>
      <c r="U533" s="4"/>
      <c r="V533" s="4"/>
      <c r="W533" s="4"/>
      <c r="AA533" s="4"/>
      <c r="AB533" s="4"/>
      <c r="AC533" s="5"/>
      <c r="AD533" s="4"/>
      <c r="AE533" s="4"/>
      <c r="AF533" s="4"/>
      <c r="AG533" s="4"/>
    </row>
    <row r="534" spans="1:33" ht="16.2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P534" s="4"/>
      <c r="Q534" s="4"/>
      <c r="R534" s="4"/>
      <c r="S534" s="4"/>
      <c r="T534" s="4"/>
      <c r="U534" s="4"/>
      <c r="V534" s="4"/>
      <c r="W534" s="4"/>
      <c r="AA534" s="4"/>
      <c r="AB534" s="4"/>
      <c r="AC534" s="5"/>
      <c r="AD534" s="4"/>
      <c r="AE534" s="4"/>
      <c r="AF534" s="4"/>
      <c r="AG534" s="4"/>
    </row>
    <row r="535" spans="1:33" ht="16.2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P535" s="4"/>
      <c r="Q535" s="4"/>
      <c r="R535" s="4"/>
      <c r="S535" s="4"/>
      <c r="T535" s="4"/>
      <c r="U535" s="4"/>
      <c r="V535" s="4"/>
      <c r="W535" s="4"/>
      <c r="AA535" s="4"/>
      <c r="AB535" s="4"/>
      <c r="AC535" s="5"/>
      <c r="AD535" s="4"/>
      <c r="AE535" s="4"/>
      <c r="AF535" s="4"/>
      <c r="AG535" s="4"/>
    </row>
    <row r="536" spans="1:33" ht="16.2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P536" s="4"/>
      <c r="Q536" s="4"/>
      <c r="R536" s="4"/>
      <c r="S536" s="4"/>
      <c r="T536" s="4"/>
      <c r="U536" s="4"/>
      <c r="V536" s="4"/>
      <c r="W536" s="4"/>
      <c r="AA536" s="4"/>
      <c r="AB536" s="4"/>
      <c r="AC536" s="5"/>
      <c r="AD536" s="4"/>
      <c r="AE536" s="4"/>
      <c r="AF536" s="4"/>
      <c r="AG536" s="4"/>
    </row>
    <row r="537" spans="1:33" ht="16.2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P537" s="4"/>
      <c r="Q537" s="4"/>
      <c r="R537" s="4"/>
      <c r="S537" s="4"/>
      <c r="T537" s="4"/>
      <c r="U537" s="4"/>
      <c r="V537" s="4"/>
      <c r="W537" s="4"/>
      <c r="AA537" s="4"/>
      <c r="AB537" s="4"/>
      <c r="AC537" s="5"/>
      <c r="AD537" s="4"/>
      <c r="AE537" s="4"/>
      <c r="AF537" s="4"/>
      <c r="AG537" s="4"/>
    </row>
    <row r="538" spans="1:33" ht="16.2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P538" s="4"/>
      <c r="Q538" s="4"/>
      <c r="R538" s="4"/>
      <c r="S538" s="4"/>
      <c r="T538" s="4"/>
      <c r="U538" s="4"/>
      <c r="V538" s="4"/>
      <c r="W538" s="4"/>
      <c r="AA538" s="4"/>
      <c r="AB538" s="4"/>
      <c r="AC538" s="5"/>
      <c r="AD538" s="4"/>
      <c r="AE538" s="4"/>
      <c r="AF538" s="4"/>
      <c r="AG538" s="4"/>
    </row>
    <row r="539" spans="1:33" ht="16.2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P539" s="4"/>
      <c r="Q539" s="4"/>
      <c r="R539" s="4"/>
      <c r="S539" s="4"/>
      <c r="T539" s="4"/>
      <c r="U539" s="4"/>
      <c r="V539" s="4"/>
      <c r="W539" s="4"/>
      <c r="AA539" s="4"/>
      <c r="AB539" s="4"/>
      <c r="AC539" s="5"/>
      <c r="AD539" s="4"/>
      <c r="AE539" s="4"/>
      <c r="AF539" s="4"/>
      <c r="AG539" s="4"/>
    </row>
    <row r="540" spans="1:33" ht="16.2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P540" s="4"/>
      <c r="Q540" s="4"/>
      <c r="R540" s="4"/>
      <c r="S540" s="4"/>
      <c r="T540" s="4"/>
      <c r="U540" s="4"/>
      <c r="V540" s="4"/>
      <c r="W540" s="4"/>
      <c r="AA540" s="4"/>
      <c r="AB540" s="4"/>
      <c r="AC540" s="5"/>
      <c r="AD540" s="4"/>
      <c r="AE540" s="4"/>
      <c r="AF540" s="4"/>
      <c r="AG540" s="4"/>
    </row>
    <row r="541" spans="1:33" ht="16.2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P541" s="4"/>
      <c r="Q541" s="4"/>
      <c r="R541" s="4"/>
      <c r="S541" s="4"/>
      <c r="T541" s="4"/>
      <c r="U541" s="4"/>
      <c r="V541" s="4"/>
      <c r="W541" s="4"/>
      <c r="AA541" s="4"/>
      <c r="AB541" s="4"/>
      <c r="AC541" s="5"/>
      <c r="AD541" s="4"/>
      <c r="AE541" s="4"/>
      <c r="AF541" s="4"/>
      <c r="AG541" s="4"/>
    </row>
    <row r="542" spans="1:33" ht="16.2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P542" s="4"/>
      <c r="Q542" s="4"/>
      <c r="R542" s="4"/>
      <c r="S542" s="4"/>
      <c r="T542" s="4"/>
      <c r="U542" s="4"/>
      <c r="V542" s="4"/>
      <c r="W542" s="4"/>
      <c r="AA542" s="4"/>
      <c r="AB542" s="4"/>
      <c r="AC542" s="5"/>
      <c r="AD542" s="4"/>
      <c r="AE542" s="4"/>
      <c r="AF542" s="4"/>
      <c r="AG542" s="4"/>
    </row>
    <row r="543" spans="1:33" ht="16.2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P543" s="4"/>
      <c r="Q543" s="4"/>
      <c r="R543" s="4"/>
      <c r="S543" s="4"/>
      <c r="T543" s="4"/>
      <c r="U543" s="4"/>
      <c r="V543" s="4"/>
      <c r="W543" s="4"/>
      <c r="AA543" s="4"/>
      <c r="AB543" s="4"/>
      <c r="AC543" s="5"/>
      <c r="AD543" s="4"/>
      <c r="AE543" s="4"/>
      <c r="AF543" s="4"/>
      <c r="AG543" s="4"/>
    </row>
    <row r="544" spans="1:33" ht="16.2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P544" s="4"/>
      <c r="Q544" s="4"/>
      <c r="R544" s="4"/>
      <c r="S544" s="4"/>
      <c r="T544" s="4"/>
      <c r="U544" s="4"/>
      <c r="V544" s="4"/>
      <c r="W544" s="4"/>
      <c r="AA544" s="4"/>
      <c r="AB544" s="4"/>
      <c r="AC544" s="5"/>
      <c r="AD544" s="4"/>
      <c r="AE544" s="4"/>
      <c r="AF544" s="4"/>
      <c r="AG544" s="4"/>
    </row>
    <row r="545" spans="1:33" ht="16.2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P545" s="4"/>
      <c r="Q545" s="4"/>
      <c r="R545" s="4"/>
      <c r="S545" s="4"/>
      <c r="T545" s="4"/>
      <c r="U545" s="4"/>
      <c r="V545" s="4"/>
      <c r="W545" s="4"/>
      <c r="AA545" s="4"/>
      <c r="AB545" s="4"/>
      <c r="AC545" s="5"/>
      <c r="AD545" s="4"/>
      <c r="AE545" s="4"/>
      <c r="AF545" s="4"/>
      <c r="AG545" s="4"/>
    </row>
    <row r="546" spans="1:33" ht="16.2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P546" s="4"/>
      <c r="Q546" s="4"/>
      <c r="R546" s="4"/>
      <c r="S546" s="4"/>
      <c r="T546" s="4"/>
      <c r="U546" s="4"/>
      <c r="V546" s="4"/>
      <c r="W546" s="4"/>
      <c r="AA546" s="4"/>
      <c r="AB546" s="4"/>
      <c r="AC546" s="5"/>
      <c r="AD546" s="4"/>
      <c r="AE546" s="4"/>
      <c r="AF546" s="4"/>
      <c r="AG546" s="4"/>
    </row>
    <row r="547" spans="1:33" ht="16.2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P547" s="4"/>
      <c r="Q547" s="4"/>
      <c r="R547" s="4"/>
      <c r="S547" s="4"/>
      <c r="T547" s="4"/>
      <c r="U547" s="4"/>
      <c r="V547" s="4"/>
      <c r="W547" s="4"/>
      <c r="AA547" s="4"/>
      <c r="AB547" s="4"/>
      <c r="AC547" s="5"/>
      <c r="AD547" s="4"/>
      <c r="AE547" s="4"/>
      <c r="AF547" s="4"/>
      <c r="AG547" s="4"/>
    </row>
    <row r="548" spans="1:33" ht="16.2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P548" s="4"/>
      <c r="Q548" s="4"/>
      <c r="R548" s="4"/>
      <c r="S548" s="4"/>
      <c r="T548" s="4"/>
      <c r="U548" s="4"/>
      <c r="V548" s="4"/>
      <c r="W548" s="4"/>
      <c r="AA548" s="4"/>
      <c r="AB548" s="4"/>
      <c r="AC548" s="5"/>
      <c r="AD548" s="4"/>
      <c r="AE548" s="4"/>
      <c r="AF548" s="4"/>
      <c r="AG548" s="4"/>
    </row>
    <row r="549" spans="1:33" ht="16.2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P549" s="4"/>
      <c r="Q549" s="4"/>
      <c r="R549" s="4"/>
      <c r="S549" s="4"/>
      <c r="T549" s="4"/>
      <c r="U549" s="4"/>
      <c r="V549" s="4"/>
      <c r="W549" s="4"/>
      <c r="AA549" s="4"/>
      <c r="AB549" s="4"/>
      <c r="AC549" s="5"/>
      <c r="AD549" s="4"/>
      <c r="AE549" s="4"/>
      <c r="AF549" s="4"/>
      <c r="AG549" s="4"/>
    </row>
    <row r="550" spans="1:33" ht="16.2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P550" s="4"/>
      <c r="Q550" s="4"/>
      <c r="R550" s="4"/>
      <c r="S550" s="4"/>
      <c r="T550" s="4"/>
      <c r="U550" s="4"/>
      <c r="V550" s="4"/>
      <c r="W550" s="4"/>
      <c r="AA550" s="4"/>
      <c r="AB550" s="4"/>
      <c r="AC550" s="5"/>
      <c r="AD550" s="4"/>
      <c r="AE550" s="4"/>
      <c r="AF550" s="4"/>
      <c r="AG550" s="4"/>
    </row>
    <row r="551" spans="1:33" ht="16.2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P551" s="4"/>
      <c r="Q551" s="4"/>
      <c r="R551" s="4"/>
      <c r="S551" s="4"/>
      <c r="T551" s="4"/>
      <c r="U551" s="4"/>
      <c r="V551" s="4"/>
      <c r="W551" s="4"/>
      <c r="AA551" s="4"/>
      <c r="AB551" s="4"/>
      <c r="AC551" s="5"/>
      <c r="AD551" s="4"/>
      <c r="AE551" s="4"/>
      <c r="AF551" s="4"/>
      <c r="AG551" s="4"/>
    </row>
    <row r="552" spans="1:33" ht="16.2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P552" s="4"/>
      <c r="Q552" s="4"/>
      <c r="R552" s="4"/>
      <c r="S552" s="4"/>
      <c r="T552" s="4"/>
      <c r="U552" s="4"/>
      <c r="V552" s="4"/>
      <c r="W552" s="4"/>
      <c r="AA552" s="4"/>
      <c r="AB552" s="4"/>
      <c r="AC552" s="5"/>
      <c r="AD552" s="4"/>
      <c r="AE552" s="4"/>
      <c r="AF552" s="4"/>
      <c r="AG552" s="4"/>
    </row>
    <row r="553" spans="1:33" ht="16.2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P553" s="4"/>
      <c r="Q553" s="4"/>
      <c r="R553" s="4"/>
      <c r="S553" s="4"/>
      <c r="T553" s="4"/>
      <c r="U553" s="4"/>
      <c r="V553" s="4"/>
      <c r="W553" s="4"/>
      <c r="AA553" s="4"/>
      <c r="AB553" s="4"/>
      <c r="AC553" s="5"/>
      <c r="AD553" s="4"/>
      <c r="AE553" s="4"/>
      <c r="AF553" s="4"/>
      <c r="AG553" s="4"/>
    </row>
    <row r="554" spans="1:33" ht="16.2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P554" s="4"/>
      <c r="Q554" s="4"/>
      <c r="R554" s="4"/>
      <c r="S554" s="4"/>
      <c r="T554" s="4"/>
      <c r="U554" s="4"/>
      <c r="V554" s="4"/>
      <c r="W554" s="4"/>
      <c r="AA554" s="4"/>
      <c r="AB554" s="4"/>
      <c r="AC554" s="5"/>
      <c r="AD554" s="4"/>
      <c r="AE554" s="4"/>
      <c r="AF554" s="4"/>
      <c r="AG554" s="4"/>
    </row>
    <row r="555" spans="1:33" ht="16.2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P555" s="4"/>
      <c r="Q555" s="4"/>
      <c r="R555" s="4"/>
      <c r="S555" s="4"/>
      <c r="T555" s="4"/>
      <c r="U555" s="4"/>
      <c r="V555" s="4"/>
      <c r="W555" s="4"/>
      <c r="AA555" s="4"/>
      <c r="AB555" s="4"/>
      <c r="AC555" s="5"/>
      <c r="AD555" s="4"/>
      <c r="AE555" s="4"/>
      <c r="AF555" s="4"/>
      <c r="AG555" s="4"/>
    </row>
    <row r="556" spans="1:33" ht="16.2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P556" s="4"/>
      <c r="Q556" s="4"/>
      <c r="R556" s="4"/>
      <c r="S556" s="4"/>
      <c r="T556" s="4"/>
      <c r="U556" s="4"/>
      <c r="V556" s="4"/>
      <c r="W556" s="4"/>
      <c r="AA556" s="4"/>
      <c r="AB556" s="4"/>
      <c r="AC556" s="5"/>
      <c r="AD556" s="4"/>
      <c r="AE556" s="4"/>
      <c r="AF556" s="4"/>
      <c r="AG556" s="4"/>
    </row>
    <row r="557" spans="1:33" ht="16.2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P557" s="4"/>
      <c r="Q557" s="4"/>
      <c r="R557" s="4"/>
      <c r="S557" s="4"/>
      <c r="T557" s="4"/>
      <c r="U557" s="4"/>
      <c r="V557" s="4"/>
      <c r="W557" s="4"/>
      <c r="AA557" s="4"/>
      <c r="AB557" s="4"/>
      <c r="AC557" s="5"/>
      <c r="AD557" s="4"/>
      <c r="AE557" s="4"/>
      <c r="AF557" s="4"/>
      <c r="AG557" s="4"/>
    </row>
    <row r="558" spans="1:33" ht="16.2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P558" s="4"/>
      <c r="Q558" s="4"/>
      <c r="R558" s="4"/>
      <c r="S558" s="4"/>
      <c r="T558" s="4"/>
      <c r="U558" s="4"/>
      <c r="V558" s="4"/>
      <c r="W558" s="4"/>
      <c r="AA558" s="4"/>
      <c r="AB558" s="4"/>
      <c r="AC558" s="5"/>
      <c r="AD558" s="4"/>
      <c r="AE558" s="4"/>
      <c r="AF558" s="4"/>
      <c r="AG558" s="4"/>
    </row>
    <row r="559" spans="1:33" ht="16.2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P559" s="4"/>
      <c r="Q559" s="4"/>
      <c r="R559" s="4"/>
      <c r="S559" s="4"/>
      <c r="T559" s="4"/>
      <c r="U559" s="4"/>
      <c r="V559" s="4"/>
      <c r="W559" s="4"/>
      <c r="AA559" s="4"/>
      <c r="AB559" s="4"/>
      <c r="AC559" s="5"/>
      <c r="AD559" s="4"/>
      <c r="AE559" s="4"/>
      <c r="AF559" s="4"/>
      <c r="AG559" s="4"/>
    </row>
    <row r="560" spans="1:33" ht="16.2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P560" s="4"/>
      <c r="Q560" s="4"/>
      <c r="R560" s="4"/>
      <c r="S560" s="4"/>
      <c r="T560" s="4"/>
      <c r="U560" s="4"/>
      <c r="V560" s="4"/>
      <c r="W560" s="4"/>
      <c r="AA560" s="4"/>
      <c r="AB560" s="4"/>
      <c r="AC560" s="5"/>
      <c r="AD560" s="4"/>
      <c r="AE560" s="4"/>
      <c r="AF560" s="4"/>
      <c r="AG560" s="4"/>
    </row>
    <row r="561" spans="1:33" ht="16.2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P561" s="4"/>
      <c r="Q561" s="4"/>
      <c r="R561" s="4"/>
      <c r="S561" s="4"/>
      <c r="T561" s="4"/>
      <c r="U561" s="4"/>
      <c r="V561" s="4"/>
      <c r="W561" s="4"/>
      <c r="AA561" s="4"/>
      <c r="AB561" s="4"/>
      <c r="AC561" s="5"/>
      <c r="AD561" s="4"/>
      <c r="AE561" s="4"/>
      <c r="AF561" s="4"/>
      <c r="AG561" s="4"/>
    </row>
    <row r="562" spans="1:33" ht="16.2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P562" s="4"/>
      <c r="Q562" s="4"/>
      <c r="R562" s="4"/>
      <c r="S562" s="4"/>
      <c r="T562" s="4"/>
      <c r="U562" s="4"/>
      <c r="V562" s="4"/>
      <c r="W562" s="4"/>
      <c r="AA562" s="4"/>
      <c r="AB562" s="4"/>
      <c r="AC562" s="5"/>
      <c r="AD562" s="4"/>
      <c r="AE562" s="4"/>
      <c r="AF562" s="4"/>
      <c r="AG562" s="4"/>
    </row>
    <row r="563" spans="1:33" ht="16.2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P563" s="4"/>
      <c r="Q563" s="4"/>
      <c r="R563" s="4"/>
      <c r="S563" s="4"/>
      <c r="T563" s="4"/>
      <c r="U563" s="4"/>
      <c r="V563" s="4"/>
      <c r="W563" s="4"/>
      <c r="AA563" s="4"/>
      <c r="AB563" s="4"/>
      <c r="AC563" s="5"/>
      <c r="AD563" s="4"/>
      <c r="AE563" s="4"/>
      <c r="AF563" s="4"/>
      <c r="AG563" s="4"/>
    </row>
    <row r="564" spans="1:33" ht="16.2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P564" s="4"/>
      <c r="Q564" s="4"/>
      <c r="R564" s="4"/>
      <c r="S564" s="4"/>
      <c r="T564" s="4"/>
      <c r="U564" s="4"/>
      <c r="V564" s="4"/>
      <c r="W564" s="4"/>
      <c r="AA564" s="4"/>
      <c r="AB564" s="4"/>
      <c r="AC564" s="5"/>
      <c r="AD564" s="4"/>
      <c r="AE564" s="4"/>
      <c r="AF564" s="4"/>
      <c r="AG564" s="4"/>
    </row>
    <row r="565" spans="1:33" ht="16.2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P565" s="4"/>
      <c r="Q565" s="4"/>
      <c r="R565" s="4"/>
      <c r="S565" s="4"/>
      <c r="T565" s="4"/>
      <c r="U565" s="4"/>
      <c r="V565" s="4"/>
      <c r="W565" s="4"/>
      <c r="AA565" s="4"/>
      <c r="AB565" s="4"/>
      <c r="AC565" s="5"/>
      <c r="AD565" s="4"/>
      <c r="AE565" s="4"/>
      <c r="AF565" s="4"/>
      <c r="AG565" s="4"/>
    </row>
    <row r="566" spans="1:33" ht="16.2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P566" s="4"/>
      <c r="Q566" s="4"/>
      <c r="R566" s="4"/>
      <c r="S566" s="4"/>
      <c r="T566" s="4"/>
      <c r="U566" s="4"/>
      <c r="V566" s="4"/>
      <c r="W566" s="4"/>
      <c r="AA566" s="4"/>
      <c r="AB566" s="4"/>
      <c r="AC566" s="5"/>
      <c r="AD566" s="4"/>
      <c r="AE566" s="4"/>
      <c r="AF566" s="4"/>
      <c r="AG566" s="4"/>
    </row>
    <row r="567" spans="1:33" ht="16.2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P567" s="4"/>
      <c r="Q567" s="4"/>
      <c r="R567" s="4"/>
      <c r="S567" s="4"/>
      <c r="T567" s="4"/>
      <c r="U567" s="4"/>
      <c r="V567" s="4"/>
      <c r="W567" s="4"/>
      <c r="AA567" s="4"/>
      <c r="AB567" s="4"/>
      <c r="AC567" s="5"/>
      <c r="AD567" s="4"/>
      <c r="AE567" s="4"/>
      <c r="AF567" s="4"/>
      <c r="AG567" s="4"/>
    </row>
    <row r="568" spans="1:33" ht="16.2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P568" s="4"/>
      <c r="Q568" s="4"/>
      <c r="R568" s="4"/>
      <c r="S568" s="4"/>
      <c r="T568" s="4"/>
      <c r="U568" s="4"/>
      <c r="V568" s="4"/>
      <c r="W568" s="4"/>
      <c r="AA568" s="4"/>
      <c r="AB568" s="4"/>
      <c r="AC568" s="5"/>
      <c r="AD568" s="4"/>
      <c r="AE568" s="4"/>
      <c r="AF568" s="4"/>
      <c r="AG568" s="4"/>
    </row>
    <row r="569" spans="1:33" ht="16.2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P569" s="4"/>
      <c r="Q569" s="4"/>
      <c r="R569" s="4"/>
      <c r="S569" s="4"/>
      <c r="T569" s="4"/>
      <c r="U569" s="4"/>
      <c r="V569" s="4"/>
      <c r="W569" s="4"/>
      <c r="AA569" s="4"/>
      <c r="AB569" s="4"/>
      <c r="AC569" s="5"/>
      <c r="AD569" s="4"/>
      <c r="AE569" s="4"/>
      <c r="AF569" s="4"/>
      <c r="AG569" s="4"/>
    </row>
    <row r="570" spans="1:33" ht="16.2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P570" s="4"/>
      <c r="Q570" s="4"/>
      <c r="R570" s="4"/>
      <c r="S570" s="4"/>
      <c r="T570" s="4"/>
      <c r="U570" s="4"/>
      <c r="V570" s="4"/>
      <c r="W570" s="4"/>
      <c r="AA570" s="4"/>
      <c r="AB570" s="4"/>
      <c r="AC570" s="5"/>
      <c r="AD570" s="4"/>
      <c r="AE570" s="4"/>
      <c r="AF570" s="4"/>
      <c r="AG570" s="4"/>
    </row>
    <row r="571" spans="1:33" ht="16.2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P571" s="4"/>
      <c r="Q571" s="4"/>
      <c r="R571" s="4"/>
      <c r="S571" s="4"/>
      <c r="T571" s="4"/>
      <c r="U571" s="4"/>
      <c r="V571" s="4"/>
      <c r="W571" s="4"/>
      <c r="AA571" s="4"/>
      <c r="AB571" s="4"/>
      <c r="AC571" s="5"/>
      <c r="AD571" s="4"/>
      <c r="AE571" s="4"/>
      <c r="AF571" s="4"/>
      <c r="AG571" s="4"/>
    </row>
    <row r="572" spans="1:33" ht="16.2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P572" s="4"/>
      <c r="Q572" s="4"/>
      <c r="R572" s="4"/>
      <c r="S572" s="4"/>
      <c r="T572" s="4"/>
      <c r="U572" s="4"/>
      <c r="V572" s="4"/>
      <c r="W572" s="4"/>
      <c r="AA572" s="4"/>
      <c r="AB572" s="4"/>
      <c r="AC572" s="5"/>
      <c r="AD572" s="4"/>
      <c r="AE572" s="4"/>
      <c r="AF572" s="4"/>
      <c r="AG572" s="4"/>
    </row>
    <row r="573" spans="1:33" ht="16.2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P573" s="4"/>
      <c r="Q573" s="4"/>
      <c r="R573" s="4"/>
      <c r="S573" s="4"/>
      <c r="T573" s="4"/>
      <c r="U573" s="4"/>
      <c r="V573" s="4"/>
      <c r="W573" s="4"/>
      <c r="AA573" s="4"/>
      <c r="AB573" s="4"/>
      <c r="AC573" s="5"/>
      <c r="AD573" s="4"/>
      <c r="AE573" s="4"/>
      <c r="AF573" s="4"/>
      <c r="AG573" s="4"/>
    </row>
    <row r="574" spans="1:33" ht="16.2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P574" s="4"/>
      <c r="Q574" s="4"/>
      <c r="R574" s="4"/>
      <c r="S574" s="4"/>
      <c r="T574" s="4"/>
      <c r="U574" s="4"/>
      <c r="V574" s="4"/>
      <c r="W574" s="4"/>
      <c r="AA574" s="4"/>
      <c r="AB574" s="4"/>
      <c r="AC574" s="5"/>
      <c r="AD574" s="4"/>
      <c r="AE574" s="4"/>
      <c r="AF574" s="4"/>
      <c r="AG574" s="4"/>
    </row>
    <row r="575" spans="1:33" ht="16.2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P575" s="4"/>
      <c r="Q575" s="4"/>
      <c r="R575" s="4"/>
      <c r="S575" s="4"/>
      <c r="T575" s="4"/>
      <c r="U575" s="4"/>
      <c r="V575" s="4"/>
      <c r="W575" s="4"/>
      <c r="AA575" s="4"/>
      <c r="AB575" s="4"/>
      <c r="AC575" s="5"/>
      <c r="AD575" s="4"/>
      <c r="AE575" s="4"/>
      <c r="AF575" s="4"/>
      <c r="AG575" s="4"/>
    </row>
    <row r="576" spans="1:33" ht="16.2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P576" s="4"/>
      <c r="Q576" s="4"/>
      <c r="R576" s="4"/>
      <c r="S576" s="4"/>
      <c r="T576" s="4"/>
      <c r="U576" s="4"/>
      <c r="V576" s="4"/>
      <c r="W576" s="4"/>
      <c r="AA576" s="4"/>
      <c r="AB576" s="4"/>
      <c r="AC576" s="5"/>
      <c r="AD576" s="4"/>
      <c r="AE576" s="4"/>
      <c r="AF576" s="4"/>
      <c r="AG576" s="4"/>
    </row>
    <row r="577" spans="1:33" ht="16.2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P577" s="4"/>
      <c r="Q577" s="4"/>
      <c r="R577" s="4"/>
      <c r="S577" s="4"/>
      <c r="T577" s="4"/>
      <c r="U577" s="4"/>
      <c r="V577" s="4"/>
      <c r="W577" s="4"/>
      <c r="AA577" s="4"/>
      <c r="AB577" s="4"/>
      <c r="AC577" s="5"/>
      <c r="AD577" s="4"/>
      <c r="AE577" s="4"/>
      <c r="AF577" s="4"/>
      <c r="AG577" s="4"/>
    </row>
    <row r="578" spans="1:33" ht="16.2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P578" s="4"/>
      <c r="Q578" s="4"/>
      <c r="R578" s="4"/>
      <c r="S578" s="4"/>
      <c r="T578" s="4"/>
      <c r="U578" s="4"/>
      <c r="V578" s="4"/>
      <c r="W578" s="4"/>
      <c r="AA578" s="4"/>
      <c r="AB578" s="4"/>
      <c r="AC578" s="5"/>
      <c r="AD578" s="4"/>
      <c r="AE578" s="4"/>
      <c r="AF578" s="4"/>
      <c r="AG578" s="4"/>
    </row>
    <row r="579" spans="1:33" ht="16.2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P579" s="4"/>
      <c r="Q579" s="4"/>
      <c r="R579" s="4"/>
      <c r="S579" s="4"/>
      <c r="T579" s="4"/>
      <c r="U579" s="4"/>
      <c r="V579" s="4"/>
      <c r="W579" s="4"/>
      <c r="AA579" s="4"/>
      <c r="AB579" s="4"/>
      <c r="AC579" s="5"/>
      <c r="AD579" s="4"/>
      <c r="AE579" s="4"/>
      <c r="AF579" s="4"/>
      <c r="AG579" s="4"/>
    </row>
    <row r="580" spans="1:33" ht="16.2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P580" s="4"/>
      <c r="Q580" s="4"/>
      <c r="R580" s="4"/>
      <c r="S580" s="4"/>
      <c r="T580" s="4"/>
      <c r="U580" s="4"/>
      <c r="V580" s="4"/>
      <c r="W580" s="4"/>
      <c r="AA580" s="4"/>
      <c r="AB580" s="4"/>
      <c r="AC580" s="5"/>
      <c r="AD580" s="4"/>
      <c r="AE580" s="4"/>
      <c r="AF580" s="4"/>
      <c r="AG580" s="4"/>
    </row>
    <row r="581" spans="1:33" ht="16.2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P581" s="4"/>
      <c r="Q581" s="4"/>
      <c r="R581" s="4"/>
      <c r="S581" s="4"/>
      <c r="T581" s="4"/>
      <c r="U581" s="4"/>
      <c r="V581" s="4"/>
      <c r="W581" s="4"/>
      <c r="AA581" s="4"/>
      <c r="AB581" s="4"/>
      <c r="AC581" s="5"/>
      <c r="AD581" s="4"/>
      <c r="AE581" s="4"/>
      <c r="AF581" s="4"/>
      <c r="AG581" s="4"/>
    </row>
    <row r="582" spans="1:33" ht="16.2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P582" s="4"/>
      <c r="Q582" s="4"/>
      <c r="R582" s="4"/>
      <c r="S582" s="4"/>
      <c r="T582" s="4"/>
      <c r="U582" s="4"/>
      <c r="V582" s="4"/>
      <c r="W582" s="4"/>
      <c r="AA582" s="4"/>
      <c r="AB582" s="4"/>
      <c r="AC582" s="5"/>
      <c r="AD582" s="4"/>
      <c r="AE582" s="4"/>
      <c r="AF582" s="4"/>
      <c r="AG582" s="4"/>
    </row>
    <row r="583" spans="1:33" ht="16.2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P583" s="4"/>
      <c r="Q583" s="4"/>
      <c r="R583" s="4"/>
      <c r="S583" s="4"/>
      <c r="T583" s="4"/>
      <c r="U583" s="4"/>
      <c r="V583" s="4"/>
      <c r="W583" s="4"/>
      <c r="AA583" s="4"/>
      <c r="AB583" s="4"/>
      <c r="AC583" s="5"/>
      <c r="AD583" s="4"/>
      <c r="AE583" s="4"/>
      <c r="AF583" s="4"/>
      <c r="AG583" s="4"/>
    </row>
    <row r="584" spans="1:33" ht="16.2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P584" s="4"/>
      <c r="Q584" s="4"/>
      <c r="R584" s="4"/>
      <c r="S584" s="4"/>
      <c r="T584" s="4"/>
      <c r="U584" s="4"/>
      <c r="V584" s="4"/>
      <c r="W584" s="4"/>
      <c r="AA584" s="4"/>
      <c r="AB584" s="4"/>
      <c r="AC584" s="5"/>
      <c r="AD584" s="4"/>
      <c r="AE584" s="4"/>
      <c r="AF584" s="4"/>
      <c r="AG584" s="4"/>
    </row>
    <row r="585" spans="1:33" ht="16.2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P585" s="4"/>
      <c r="Q585" s="4"/>
      <c r="R585" s="4"/>
      <c r="S585" s="4"/>
      <c r="T585" s="4"/>
      <c r="U585" s="4"/>
      <c r="V585" s="4"/>
      <c r="W585" s="4"/>
      <c r="AA585" s="4"/>
      <c r="AB585" s="4"/>
      <c r="AC585" s="5"/>
      <c r="AD585" s="4"/>
      <c r="AE585" s="4"/>
      <c r="AF585" s="4"/>
      <c r="AG585" s="4"/>
    </row>
    <row r="586" spans="1:33" ht="16.2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P586" s="4"/>
      <c r="Q586" s="4"/>
      <c r="R586" s="4"/>
      <c r="S586" s="4"/>
      <c r="T586" s="4"/>
      <c r="U586" s="4"/>
      <c r="V586" s="4"/>
      <c r="W586" s="4"/>
      <c r="AA586" s="4"/>
      <c r="AB586" s="4"/>
      <c r="AC586" s="5"/>
      <c r="AD586" s="4"/>
      <c r="AE586" s="4"/>
      <c r="AF586" s="4"/>
      <c r="AG586" s="4"/>
    </row>
    <row r="587" spans="1:33" ht="16.2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P587" s="4"/>
      <c r="Q587" s="4"/>
      <c r="R587" s="4"/>
      <c r="S587" s="4"/>
      <c r="T587" s="4"/>
      <c r="U587" s="4"/>
      <c r="V587" s="4"/>
      <c r="W587" s="4"/>
      <c r="AA587" s="4"/>
      <c r="AB587" s="4"/>
      <c r="AC587" s="5"/>
      <c r="AD587" s="4"/>
      <c r="AE587" s="4"/>
      <c r="AF587" s="4"/>
      <c r="AG587" s="4"/>
    </row>
    <row r="588" spans="1:33" ht="16.2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P588" s="4"/>
      <c r="Q588" s="4"/>
      <c r="R588" s="4"/>
      <c r="S588" s="4"/>
      <c r="T588" s="4"/>
      <c r="U588" s="4"/>
      <c r="V588" s="4"/>
      <c r="W588" s="4"/>
      <c r="AA588" s="4"/>
      <c r="AB588" s="4"/>
      <c r="AC588" s="5"/>
      <c r="AD588" s="4"/>
      <c r="AE588" s="4"/>
      <c r="AF588" s="4"/>
      <c r="AG588" s="4"/>
    </row>
    <row r="589" spans="1:33" ht="16.2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P589" s="4"/>
      <c r="Q589" s="4"/>
      <c r="R589" s="4"/>
      <c r="S589" s="4"/>
      <c r="T589" s="4"/>
      <c r="U589" s="4"/>
      <c r="V589" s="4"/>
      <c r="W589" s="4"/>
      <c r="AA589" s="4"/>
      <c r="AB589" s="4"/>
      <c r="AC589" s="5"/>
      <c r="AD589" s="4"/>
      <c r="AE589" s="4"/>
      <c r="AF589" s="4"/>
      <c r="AG589" s="4"/>
    </row>
    <row r="590" spans="1:33" ht="16.2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P590" s="4"/>
      <c r="Q590" s="4"/>
      <c r="R590" s="4"/>
      <c r="S590" s="4"/>
      <c r="T590" s="4"/>
      <c r="U590" s="4"/>
      <c r="V590" s="4"/>
      <c r="W590" s="4"/>
      <c r="AA590" s="4"/>
      <c r="AB590" s="4"/>
      <c r="AC590" s="5"/>
      <c r="AD590" s="4"/>
      <c r="AE590" s="4"/>
      <c r="AF590" s="4"/>
      <c r="AG590" s="4"/>
    </row>
    <row r="591" spans="1:33" ht="16.2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P591" s="4"/>
      <c r="Q591" s="4"/>
      <c r="R591" s="4"/>
      <c r="S591" s="4"/>
      <c r="T591" s="4"/>
      <c r="U591" s="4"/>
      <c r="V591" s="4"/>
      <c r="W591" s="4"/>
      <c r="AA591" s="4"/>
      <c r="AB591" s="4"/>
      <c r="AC591" s="5"/>
      <c r="AD591" s="4"/>
      <c r="AE591" s="4"/>
      <c r="AF591" s="4"/>
      <c r="AG591" s="4"/>
    </row>
    <row r="592" spans="1:33" ht="16.2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P592" s="4"/>
      <c r="Q592" s="4"/>
      <c r="R592" s="4"/>
      <c r="S592" s="4"/>
      <c r="T592" s="4"/>
      <c r="U592" s="4"/>
      <c r="V592" s="4"/>
      <c r="W592" s="4"/>
      <c r="AA592" s="4"/>
      <c r="AB592" s="4"/>
      <c r="AC592" s="5"/>
      <c r="AD592" s="4"/>
      <c r="AE592" s="4"/>
      <c r="AF592" s="4"/>
      <c r="AG592" s="4"/>
    </row>
    <row r="593" spans="1:33" ht="16.2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P593" s="4"/>
      <c r="Q593" s="4"/>
      <c r="R593" s="4"/>
      <c r="S593" s="4"/>
      <c r="T593" s="4"/>
      <c r="U593" s="4"/>
      <c r="V593" s="4"/>
      <c r="W593" s="4"/>
      <c r="AA593" s="4"/>
      <c r="AB593" s="4"/>
      <c r="AC593" s="5"/>
      <c r="AD593" s="4"/>
      <c r="AE593" s="4"/>
      <c r="AF593" s="4"/>
      <c r="AG593" s="4"/>
    </row>
    <row r="594" spans="1:33" ht="16.2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P594" s="4"/>
      <c r="Q594" s="4"/>
      <c r="R594" s="4"/>
      <c r="S594" s="4"/>
      <c r="T594" s="4"/>
      <c r="U594" s="4"/>
      <c r="V594" s="4"/>
      <c r="W594" s="4"/>
      <c r="AA594" s="4"/>
      <c r="AB594" s="4"/>
      <c r="AC594" s="5"/>
      <c r="AD594" s="4"/>
      <c r="AE594" s="4"/>
      <c r="AF594" s="4"/>
      <c r="AG594" s="4"/>
    </row>
    <row r="595" spans="1:33" ht="16.2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P595" s="4"/>
      <c r="Q595" s="4"/>
      <c r="R595" s="4"/>
      <c r="S595" s="4"/>
      <c r="T595" s="4"/>
      <c r="U595" s="4"/>
      <c r="V595" s="4"/>
      <c r="W595" s="4"/>
      <c r="AA595" s="4"/>
      <c r="AB595" s="4"/>
      <c r="AC595" s="5"/>
      <c r="AD595" s="4"/>
      <c r="AE595" s="4"/>
      <c r="AF595" s="4"/>
      <c r="AG595" s="4"/>
    </row>
    <row r="596" spans="1:33" ht="16.2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P596" s="4"/>
      <c r="Q596" s="4"/>
      <c r="R596" s="4"/>
      <c r="S596" s="4"/>
      <c r="T596" s="4"/>
      <c r="U596" s="4"/>
      <c r="V596" s="4"/>
      <c r="W596" s="4"/>
      <c r="AA596" s="4"/>
      <c r="AB596" s="4"/>
      <c r="AC596" s="5"/>
      <c r="AD596" s="4"/>
      <c r="AE596" s="4"/>
      <c r="AF596" s="4"/>
      <c r="AG596" s="4"/>
    </row>
    <row r="597" spans="1:33" ht="16.2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P597" s="4"/>
      <c r="Q597" s="4"/>
      <c r="R597" s="4"/>
      <c r="S597" s="4"/>
      <c r="T597" s="4"/>
      <c r="U597" s="4"/>
      <c r="V597" s="4"/>
      <c r="W597" s="4"/>
      <c r="AA597" s="4"/>
      <c r="AB597" s="4"/>
      <c r="AC597" s="5"/>
      <c r="AD597" s="4"/>
      <c r="AE597" s="4"/>
      <c r="AF597" s="4"/>
      <c r="AG597" s="4"/>
    </row>
    <row r="598" spans="1:33" ht="16.2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P598" s="4"/>
      <c r="Q598" s="4"/>
      <c r="R598" s="4"/>
      <c r="S598" s="4"/>
      <c r="T598" s="4"/>
      <c r="U598" s="4"/>
      <c r="V598" s="4"/>
      <c r="W598" s="4"/>
      <c r="AA598" s="4"/>
      <c r="AB598" s="4"/>
      <c r="AC598" s="5"/>
      <c r="AD598" s="4"/>
      <c r="AE598" s="4"/>
      <c r="AF598" s="4"/>
      <c r="AG598" s="4"/>
    </row>
    <row r="599" spans="1:33" ht="16.2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P599" s="4"/>
      <c r="Q599" s="4"/>
      <c r="R599" s="4"/>
      <c r="S599" s="4"/>
      <c r="T599" s="4"/>
      <c r="U599" s="4"/>
      <c r="V599" s="4"/>
      <c r="W599" s="4"/>
      <c r="AA599" s="4"/>
      <c r="AB599" s="4"/>
      <c r="AC599" s="5"/>
      <c r="AD599" s="4"/>
      <c r="AE599" s="4"/>
      <c r="AF599" s="4"/>
      <c r="AG599" s="4"/>
    </row>
    <row r="600" spans="1:33" ht="16.2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P600" s="4"/>
      <c r="Q600" s="4"/>
      <c r="R600" s="4"/>
      <c r="S600" s="4"/>
      <c r="T600" s="4"/>
      <c r="U600" s="4"/>
      <c r="V600" s="4"/>
      <c r="W600" s="4"/>
      <c r="AA600" s="4"/>
      <c r="AB600" s="4"/>
      <c r="AC600" s="5"/>
      <c r="AD600" s="4"/>
      <c r="AE600" s="4"/>
      <c r="AF600" s="4"/>
      <c r="AG600" s="4"/>
    </row>
    <row r="601" spans="1:33" ht="16.2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P601" s="4"/>
      <c r="Q601" s="4"/>
      <c r="R601" s="4"/>
      <c r="S601" s="4"/>
      <c r="T601" s="4"/>
      <c r="U601" s="4"/>
      <c r="V601" s="4"/>
      <c r="W601" s="4"/>
      <c r="AA601" s="4"/>
      <c r="AB601" s="4"/>
      <c r="AC601" s="5"/>
      <c r="AD601" s="4"/>
      <c r="AE601" s="4"/>
      <c r="AF601" s="4"/>
      <c r="AG601" s="4"/>
    </row>
    <row r="602" spans="1:33" ht="16.2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P602" s="4"/>
      <c r="Q602" s="4"/>
      <c r="R602" s="4"/>
      <c r="S602" s="4"/>
      <c r="T602" s="4"/>
      <c r="U602" s="4"/>
      <c r="V602" s="4"/>
      <c r="W602" s="4"/>
      <c r="AA602" s="4"/>
      <c r="AB602" s="4"/>
      <c r="AC602" s="5"/>
      <c r="AD602" s="4"/>
      <c r="AE602" s="4"/>
      <c r="AF602" s="4"/>
      <c r="AG602" s="4"/>
    </row>
    <row r="603" spans="1:33" ht="16.2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P603" s="4"/>
      <c r="Q603" s="4"/>
      <c r="R603" s="4"/>
      <c r="S603" s="4"/>
      <c r="T603" s="4"/>
      <c r="U603" s="4"/>
      <c r="V603" s="4"/>
      <c r="W603" s="4"/>
      <c r="AA603" s="4"/>
      <c r="AB603" s="4"/>
      <c r="AC603" s="5"/>
      <c r="AD603" s="4"/>
      <c r="AE603" s="4"/>
      <c r="AF603" s="4"/>
      <c r="AG603" s="4"/>
    </row>
    <row r="604" spans="1:33" ht="16.2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P604" s="4"/>
      <c r="Q604" s="4"/>
      <c r="R604" s="4"/>
      <c r="S604" s="4"/>
      <c r="T604" s="4"/>
      <c r="U604" s="4"/>
      <c r="V604" s="4"/>
      <c r="W604" s="4"/>
      <c r="AA604" s="4"/>
      <c r="AB604" s="4"/>
      <c r="AC604" s="5"/>
      <c r="AD604" s="4"/>
      <c r="AE604" s="4"/>
      <c r="AF604" s="4"/>
      <c r="AG604" s="4"/>
    </row>
    <row r="605" spans="1:33" ht="16.2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P605" s="4"/>
      <c r="Q605" s="4"/>
      <c r="R605" s="4"/>
      <c r="S605" s="4"/>
      <c r="T605" s="4"/>
      <c r="U605" s="4"/>
      <c r="V605" s="4"/>
      <c r="W605" s="4"/>
      <c r="AA605" s="4"/>
      <c r="AB605" s="4"/>
      <c r="AC605" s="5"/>
      <c r="AD605" s="4"/>
      <c r="AE605" s="4"/>
      <c r="AF605" s="4"/>
      <c r="AG605" s="4"/>
    </row>
    <row r="606" spans="1:33" ht="16.2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P606" s="4"/>
      <c r="Q606" s="4"/>
      <c r="R606" s="4"/>
      <c r="S606" s="4"/>
      <c r="T606" s="4"/>
      <c r="U606" s="4"/>
      <c r="V606" s="4"/>
      <c r="W606" s="4"/>
      <c r="AA606" s="4"/>
      <c r="AB606" s="4"/>
      <c r="AC606" s="5"/>
      <c r="AD606" s="4"/>
      <c r="AE606" s="4"/>
      <c r="AF606" s="4"/>
      <c r="AG606" s="4"/>
    </row>
    <row r="607" spans="1:33" ht="16.2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P607" s="4"/>
      <c r="Q607" s="4"/>
      <c r="R607" s="4"/>
      <c r="S607" s="4"/>
      <c r="T607" s="4"/>
      <c r="U607" s="4"/>
      <c r="V607" s="4"/>
      <c r="W607" s="4"/>
      <c r="AA607" s="4"/>
      <c r="AB607" s="4"/>
      <c r="AC607" s="5"/>
      <c r="AD607" s="4"/>
      <c r="AE607" s="4"/>
      <c r="AF607" s="4"/>
      <c r="AG607" s="4"/>
    </row>
    <row r="608" spans="1:33" ht="16.2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P608" s="4"/>
      <c r="Q608" s="4"/>
      <c r="R608" s="4"/>
      <c r="S608" s="4"/>
      <c r="T608" s="4"/>
      <c r="U608" s="4"/>
      <c r="V608" s="4"/>
      <c r="W608" s="4"/>
      <c r="AA608" s="4"/>
      <c r="AB608" s="4"/>
      <c r="AC608" s="5"/>
      <c r="AD608" s="4"/>
      <c r="AE608" s="4"/>
      <c r="AF608" s="4"/>
      <c r="AG608" s="4"/>
    </row>
    <row r="609" spans="1:33" ht="16.2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P609" s="4"/>
      <c r="Q609" s="4"/>
      <c r="R609" s="4"/>
      <c r="S609" s="4"/>
      <c r="T609" s="4"/>
      <c r="U609" s="4"/>
      <c r="V609" s="4"/>
      <c r="W609" s="4"/>
      <c r="AA609" s="4"/>
      <c r="AB609" s="4"/>
      <c r="AC609" s="5"/>
      <c r="AD609" s="4"/>
      <c r="AE609" s="4"/>
      <c r="AF609" s="4"/>
      <c r="AG609" s="4"/>
    </row>
    <row r="610" spans="1:33" ht="16.2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P610" s="4"/>
      <c r="Q610" s="4"/>
      <c r="R610" s="4"/>
      <c r="S610" s="4"/>
      <c r="T610" s="4"/>
      <c r="U610" s="4"/>
      <c r="V610" s="4"/>
      <c r="W610" s="4"/>
      <c r="AA610" s="4"/>
      <c r="AB610" s="4"/>
      <c r="AC610" s="5"/>
      <c r="AD610" s="4"/>
      <c r="AE610" s="4"/>
      <c r="AF610" s="4"/>
      <c r="AG610" s="4"/>
    </row>
    <row r="611" spans="1:33" ht="16.2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P611" s="4"/>
      <c r="Q611" s="4"/>
      <c r="R611" s="4"/>
      <c r="S611" s="4"/>
      <c r="T611" s="4"/>
      <c r="U611" s="4"/>
      <c r="V611" s="4"/>
      <c r="W611" s="4"/>
      <c r="AA611" s="4"/>
      <c r="AB611" s="4"/>
      <c r="AC611" s="5"/>
      <c r="AD611" s="4"/>
      <c r="AE611" s="4"/>
      <c r="AF611" s="4"/>
      <c r="AG611" s="4"/>
    </row>
    <row r="612" spans="1:33" ht="16.2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P612" s="4"/>
      <c r="Q612" s="4"/>
      <c r="R612" s="4"/>
      <c r="S612" s="4"/>
      <c r="T612" s="4"/>
      <c r="U612" s="4"/>
      <c r="V612" s="4"/>
      <c r="W612" s="4"/>
      <c r="AA612" s="4"/>
      <c r="AB612" s="4"/>
      <c r="AC612" s="5"/>
      <c r="AD612" s="4"/>
      <c r="AE612" s="4"/>
      <c r="AF612" s="4"/>
      <c r="AG612" s="4"/>
    </row>
    <row r="613" spans="1:33" ht="16.2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P613" s="4"/>
      <c r="Q613" s="4"/>
      <c r="R613" s="4"/>
      <c r="S613" s="4"/>
      <c r="T613" s="4"/>
      <c r="U613" s="4"/>
      <c r="V613" s="4"/>
      <c r="W613" s="4"/>
      <c r="AA613" s="4"/>
      <c r="AB613" s="4"/>
      <c r="AC613" s="5"/>
      <c r="AD613" s="4"/>
      <c r="AE613" s="4"/>
      <c r="AF613" s="4"/>
      <c r="AG613" s="4"/>
    </row>
    <row r="614" spans="1:33" ht="16.2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P614" s="4"/>
      <c r="Q614" s="4"/>
      <c r="R614" s="4"/>
      <c r="S614" s="4"/>
      <c r="T614" s="4"/>
      <c r="U614" s="4"/>
      <c r="V614" s="4"/>
      <c r="W614" s="4"/>
      <c r="AA614" s="4"/>
      <c r="AB614" s="4"/>
      <c r="AC614" s="5"/>
      <c r="AD614" s="4"/>
      <c r="AE614" s="4"/>
      <c r="AF614" s="4"/>
      <c r="AG614" s="4"/>
    </row>
    <row r="615" spans="1:33" ht="16.2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P615" s="4"/>
      <c r="Q615" s="4"/>
      <c r="R615" s="4"/>
      <c r="S615" s="4"/>
      <c r="T615" s="4"/>
      <c r="U615" s="4"/>
      <c r="V615" s="4"/>
      <c r="W615" s="4"/>
      <c r="AA615" s="4"/>
      <c r="AB615" s="4"/>
      <c r="AC615" s="5"/>
      <c r="AD615" s="4"/>
      <c r="AE615" s="4"/>
      <c r="AF615" s="4"/>
      <c r="AG615" s="4"/>
    </row>
    <row r="616" spans="1:33" ht="16.2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P616" s="4"/>
      <c r="Q616" s="4"/>
      <c r="R616" s="4"/>
      <c r="S616" s="4"/>
      <c r="T616" s="4"/>
      <c r="U616" s="4"/>
      <c r="V616" s="4"/>
      <c r="W616" s="4"/>
      <c r="AA616" s="4"/>
      <c r="AB616" s="4"/>
      <c r="AC616" s="5"/>
      <c r="AD616" s="4"/>
      <c r="AE616" s="4"/>
      <c r="AF616" s="4"/>
      <c r="AG616" s="4"/>
    </row>
    <row r="617" spans="1:33" ht="16.2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P617" s="4"/>
      <c r="Q617" s="4"/>
      <c r="R617" s="4"/>
      <c r="S617" s="4"/>
      <c r="T617" s="4"/>
      <c r="U617" s="4"/>
      <c r="V617" s="4"/>
      <c r="W617" s="4"/>
      <c r="AA617" s="4"/>
      <c r="AB617" s="4"/>
      <c r="AC617" s="5"/>
      <c r="AD617" s="4"/>
      <c r="AE617" s="4"/>
      <c r="AF617" s="4"/>
      <c r="AG617" s="4"/>
    </row>
    <row r="618" spans="1:33" ht="16.2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P618" s="4"/>
      <c r="Q618" s="4"/>
      <c r="R618" s="4"/>
      <c r="S618" s="4"/>
      <c r="T618" s="4"/>
      <c r="U618" s="4"/>
      <c r="V618" s="4"/>
      <c r="W618" s="4"/>
      <c r="AA618" s="4"/>
      <c r="AB618" s="4"/>
      <c r="AC618" s="5"/>
      <c r="AD618" s="4"/>
      <c r="AE618" s="4"/>
      <c r="AF618" s="4"/>
      <c r="AG618" s="4"/>
    </row>
    <row r="619" spans="1:33" ht="16.2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P619" s="4"/>
      <c r="Q619" s="4"/>
      <c r="R619" s="4"/>
      <c r="S619" s="4"/>
      <c r="T619" s="4"/>
      <c r="U619" s="4"/>
      <c r="V619" s="4"/>
      <c r="W619" s="4"/>
      <c r="AA619" s="4"/>
      <c r="AB619" s="4"/>
      <c r="AC619" s="5"/>
      <c r="AD619" s="4"/>
      <c r="AE619" s="4"/>
      <c r="AF619" s="4"/>
      <c r="AG619" s="4"/>
    </row>
    <row r="620" spans="1:33" ht="16.2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P620" s="4"/>
      <c r="Q620" s="4"/>
      <c r="R620" s="4"/>
      <c r="S620" s="4"/>
      <c r="T620" s="4"/>
      <c r="U620" s="4"/>
      <c r="V620" s="4"/>
      <c r="W620" s="4"/>
      <c r="AA620" s="4"/>
      <c r="AB620" s="4"/>
      <c r="AC620" s="5"/>
      <c r="AD620" s="4"/>
      <c r="AE620" s="4"/>
      <c r="AF620" s="4"/>
      <c r="AG620" s="4"/>
    </row>
    <row r="621" spans="1:33" ht="16.2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P621" s="4"/>
      <c r="Q621" s="4"/>
      <c r="R621" s="4"/>
      <c r="S621" s="4"/>
      <c r="T621" s="4"/>
      <c r="U621" s="4"/>
      <c r="V621" s="4"/>
      <c r="W621" s="4"/>
      <c r="AA621" s="4"/>
      <c r="AB621" s="4"/>
      <c r="AC621" s="5"/>
      <c r="AD621" s="4"/>
      <c r="AE621" s="4"/>
      <c r="AF621" s="4"/>
      <c r="AG621" s="4"/>
    </row>
    <row r="622" spans="1:33" ht="16.2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P622" s="4"/>
      <c r="Q622" s="4"/>
      <c r="R622" s="4"/>
      <c r="S622" s="4"/>
      <c r="T622" s="4"/>
      <c r="U622" s="4"/>
      <c r="V622" s="4"/>
      <c r="W622" s="4"/>
      <c r="AA622" s="4"/>
      <c r="AB622" s="4"/>
      <c r="AC622" s="5"/>
      <c r="AD622" s="4"/>
      <c r="AE622" s="4"/>
      <c r="AF622" s="4"/>
      <c r="AG622" s="4"/>
    </row>
    <row r="623" spans="1:33" ht="16.2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P623" s="4"/>
      <c r="Q623" s="4"/>
      <c r="R623" s="4"/>
      <c r="S623" s="4"/>
      <c r="T623" s="4"/>
      <c r="U623" s="4"/>
      <c r="V623" s="4"/>
      <c r="W623" s="4"/>
      <c r="AA623" s="4"/>
      <c r="AB623" s="4"/>
      <c r="AC623" s="5"/>
      <c r="AD623" s="4"/>
      <c r="AE623" s="4"/>
      <c r="AF623" s="4"/>
      <c r="AG623" s="4"/>
    </row>
    <row r="624" spans="1:33" ht="16.2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P624" s="4"/>
      <c r="Q624" s="4"/>
      <c r="R624" s="4"/>
      <c r="S624" s="4"/>
      <c r="T624" s="4"/>
      <c r="U624" s="4"/>
      <c r="V624" s="4"/>
      <c r="W624" s="4"/>
      <c r="AA624" s="4"/>
      <c r="AB624" s="4"/>
      <c r="AC624" s="5"/>
      <c r="AD624" s="4"/>
      <c r="AE624" s="4"/>
      <c r="AF624" s="4"/>
      <c r="AG624" s="4"/>
    </row>
    <row r="625" spans="1:33" ht="16.2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P625" s="4"/>
      <c r="Q625" s="4"/>
      <c r="R625" s="4"/>
      <c r="S625" s="4"/>
      <c r="T625" s="4"/>
      <c r="U625" s="4"/>
      <c r="V625" s="4"/>
      <c r="W625" s="4"/>
      <c r="AA625" s="4"/>
      <c r="AB625" s="4"/>
      <c r="AC625" s="5"/>
      <c r="AD625" s="4"/>
      <c r="AE625" s="4"/>
      <c r="AF625" s="4"/>
      <c r="AG625" s="4"/>
    </row>
    <row r="626" spans="1:33" ht="16.2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P626" s="4"/>
      <c r="Q626" s="4"/>
      <c r="R626" s="4"/>
      <c r="S626" s="4"/>
      <c r="T626" s="4"/>
      <c r="U626" s="4"/>
      <c r="V626" s="4"/>
      <c r="W626" s="4"/>
      <c r="AA626" s="4"/>
      <c r="AB626" s="4"/>
      <c r="AC626" s="5"/>
      <c r="AD626" s="4"/>
      <c r="AE626" s="4"/>
      <c r="AF626" s="4"/>
      <c r="AG626" s="4"/>
    </row>
    <row r="627" spans="1:33" ht="16.2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P627" s="4"/>
      <c r="Q627" s="4"/>
      <c r="R627" s="4"/>
      <c r="S627" s="4"/>
      <c r="T627" s="4"/>
      <c r="U627" s="4"/>
      <c r="V627" s="4"/>
      <c r="W627" s="4"/>
      <c r="AA627" s="4"/>
      <c r="AB627" s="4"/>
      <c r="AC627" s="5"/>
      <c r="AD627" s="4"/>
      <c r="AE627" s="4"/>
      <c r="AF627" s="4"/>
      <c r="AG627" s="4"/>
    </row>
    <row r="628" spans="1:33" ht="16.2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P628" s="4"/>
      <c r="Q628" s="4"/>
      <c r="R628" s="4"/>
      <c r="S628" s="4"/>
      <c r="T628" s="4"/>
      <c r="U628" s="4"/>
      <c r="V628" s="4"/>
      <c r="W628" s="4"/>
      <c r="AA628" s="4"/>
      <c r="AB628" s="4"/>
      <c r="AC628" s="5"/>
      <c r="AD628" s="4"/>
      <c r="AE628" s="4"/>
      <c r="AF628" s="4"/>
      <c r="AG628" s="4"/>
    </row>
    <row r="629" spans="1:33" ht="16.2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P629" s="4"/>
      <c r="Q629" s="4"/>
      <c r="R629" s="4"/>
      <c r="S629" s="4"/>
      <c r="T629" s="4"/>
      <c r="U629" s="4"/>
      <c r="V629" s="4"/>
      <c r="W629" s="4"/>
      <c r="AA629" s="4"/>
      <c r="AB629" s="4"/>
      <c r="AC629" s="5"/>
      <c r="AD629" s="4"/>
      <c r="AE629" s="4"/>
      <c r="AF629" s="4"/>
      <c r="AG629" s="4"/>
    </row>
    <row r="630" spans="1:33" ht="16.2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P630" s="4"/>
      <c r="Q630" s="4"/>
      <c r="R630" s="4"/>
      <c r="S630" s="4"/>
      <c r="T630" s="4"/>
      <c r="U630" s="4"/>
      <c r="V630" s="4"/>
      <c r="W630" s="4"/>
      <c r="AA630" s="4"/>
      <c r="AB630" s="4"/>
      <c r="AC630" s="5"/>
      <c r="AD630" s="4"/>
      <c r="AE630" s="4"/>
      <c r="AF630" s="4"/>
      <c r="AG630" s="4"/>
    </row>
    <row r="631" spans="1:33" ht="16.2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P631" s="4"/>
      <c r="Q631" s="4"/>
      <c r="R631" s="4"/>
      <c r="S631" s="4"/>
      <c r="T631" s="4"/>
      <c r="U631" s="4"/>
      <c r="V631" s="4"/>
      <c r="W631" s="4"/>
      <c r="AA631" s="4"/>
      <c r="AB631" s="4"/>
      <c r="AC631" s="5"/>
      <c r="AD631" s="4"/>
      <c r="AE631" s="4"/>
      <c r="AF631" s="4"/>
      <c r="AG631" s="4"/>
    </row>
    <row r="632" spans="1:33" ht="16.2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P632" s="4"/>
      <c r="Q632" s="4"/>
      <c r="R632" s="4"/>
      <c r="S632" s="4"/>
      <c r="T632" s="4"/>
      <c r="U632" s="4"/>
      <c r="V632" s="4"/>
      <c r="W632" s="4"/>
      <c r="AA632" s="4"/>
      <c r="AB632" s="4"/>
      <c r="AC632" s="5"/>
      <c r="AD632" s="4"/>
      <c r="AE632" s="4"/>
      <c r="AF632" s="4"/>
      <c r="AG632" s="4"/>
    </row>
    <row r="633" spans="1:33" ht="16.2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P633" s="4"/>
      <c r="Q633" s="4"/>
      <c r="R633" s="4"/>
      <c r="S633" s="4"/>
      <c r="T633" s="4"/>
      <c r="U633" s="4"/>
      <c r="V633" s="4"/>
      <c r="W633" s="4"/>
      <c r="AA633" s="4"/>
      <c r="AB633" s="4"/>
      <c r="AC633" s="5"/>
      <c r="AD633" s="4"/>
      <c r="AE633" s="4"/>
      <c r="AF633" s="4"/>
      <c r="AG633" s="4"/>
    </row>
    <row r="634" spans="1:33" ht="16.2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P634" s="4"/>
      <c r="Q634" s="4"/>
      <c r="R634" s="4"/>
      <c r="S634" s="4"/>
      <c r="T634" s="4"/>
      <c r="U634" s="4"/>
      <c r="V634" s="4"/>
      <c r="W634" s="4"/>
      <c r="AA634" s="4"/>
      <c r="AB634" s="4"/>
      <c r="AC634" s="5"/>
      <c r="AD634" s="4"/>
      <c r="AE634" s="4"/>
      <c r="AF634" s="4"/>
      <c r="AG634" s="4"/>
    </row>
    <row r="635" spans="1:33" ht="16.2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P635" s="4"/>
      <c r="Q635" s="4"/>
      <c r="R635" s="4"/>
      <c r="S635" s="4"/>
      <c r="T635" s="4"/>
      <c r="U635" s="4"/>
      <c r="V635" s="4"/>
      <c r="W635" s="4"/>
      <c r="AA635" s="4"/>
      <c r="AB635" s="4"/>
      <c r="AC635" s="5"/>
      <c r="AD635" s="4"/>
      <c r="AE635" s="4"/>
      <c r="AF635" s="4"/>
      <c r="AG635" s="4"/>
    </row>
    <row r="636" spans="1:33" ht="16.2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P636" s="4"/>
      <c r="Q636" s="4"/>
      <c r="R636" s="4"/>
      <c r="S636" s="4"/>
      <c r="T636" s="4"/>
      <c r="U636" s="4"/>
      <c r="V636" s="4"/>
      <c r="W636" s="4"/>
      <c r="AA636" s="4"/>
      <c r="AB636" s="4"/>
      <c r="AC636" s="5"/>
      <c r="AD636" s="4"/>
      <c r="AE636" s="4"/>
      <c r="AF636" s="4"/>
      <c r="AG636" s="4"/>
    </row>
    <row r="637" spans="1:33" ht="16.2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P637" s="4"/>
      <c r="Q637" s="4"/>
      <c r="R637" s="4"/>
      <c r="S637" s="4"/>
      <c r="T637" s="4"/>
      <c r="U637" s="4"/>
      <c r="V637" s="4"/>
      <c r="W637" s="4"/>
      <c r="AA637" s="4"/>
      <c r="AB637" s="4"/>
      <c r="AC637" s="5"/>
      <c r="AD637" s="4"/>
      <c r="AE637" s="4"/>
      <c r="AF637" s="4"/>
      <c r="AG637" s="4"/>
    </row>
    <row r="638" spans="1:33" ht="16.2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P638" s="4"/>
      <c r="Q638" s="4"/>
      <c r="R638" s="4"/>
      <c r="S638" s="4"/>
      <c r="T638" s="4"/>
      <c r="U638" s="4"/>
      <c r="V638" s="4"/>
      <c r="W638" s="4"/>
      <c r="AA638" s="4"/>
      <c r="AB638" s="4"/>
      <c r="AC638" s="5"/>
      <c r="AD638" s="4"/>
      <c r="AE638" s="4"/>
      <c r="AF638" s="4"/>
      <c r="AG638" s="4"/>
    </row>
    <row r="639" spans="1:33" ht="16.2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P639" s="4"/>
      <c r="Q639" s="4"/>
      <c r="R639" s="4"/>
      <c r="S639" s="4"/>
      <c r="T639" s="4"/>
      <c r="U639" s="4"/>
      <c r="V639" s="4"/>
      <c r="W639" s="4"/>
      <c r="AA639" s="4"/>
      <c r="AB639" s="4"/>
      <c r="AC639" s="5"/>
      <c r="AD639" s="4"/>
      <c r="AE639" s="4"/>
      <c r="AF639" s="4"/>
      <c r="AG639" s="4"/>
    </row>
    <row r="640" spans="1:33" ht="16.2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P640" s="4"/>
      <c r="Q640" s="4"/>
      <c r="R640" s="4"/>
      <c r="S640" s="4"/>
      <c r="T640" s="4"/>
      <c r="U640" s="4"/>
      <c r="V640" s="4"/>
      <c r="W640" s="4"/>
      <c r="AA640" s="4"/>
      <c r="AB640" s="4"/>
      <c r="AC640" s="5"/>
      <c r="AD640" s="4"/>
      <c r="AE640" s="4"/>
      <c r="AF640" s="4"/>
      <c r="AG640" s="4"/>
    </row>
    <row r="641" spans="1:33" ht="16.2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P641" s="4"/>
      <c r="Q641" s="4"/>
      <c r="R641" s="4"/>
      <c r="S641" s="4"/>
      <c r="T641" s="4"/>
      <c r="U641" s="4"/>
      <c r="V641" s="4"/>
      <c r="W641" s="4"/>
      <c r="AA641" s="4"/>
      <c r="AB641" s="4"/>
      <c r="AC641" s="5"/>
      <c r="AD641" s="4"/>
      <c r="AE641" s="4"/>
      <c r="AF641" s="4"/>
      <c r="AG641" s="4"/>
    </row>
    <row r="642" spans="1:33" ht="16.2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P642" s="4"/>
      <c r="Q642" s="4"/>
      <c r="R642" s="4"/>
      <c r="S642" s="4"/>
      <c r="T642" s="4"/>
      <c r="U642" s="4"/>
      <c r="V642" s="4"/>
      <c r="W642" s="4"/>
      <c r="AA642" s="4"/>
      <c r="AB642" s="4"/>
      <c r="AC642" s="5"/>
      <c r="AD642" s="4"/>
      <c r="AE642" s="4"/>
      <c r="AF642" s="4"/>
      <c r="AG642" s="4"/>
    </row>
    <row r="643" spans="1:33" ht="16.2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P643" s="4"/>
      <c r="Q643" s="4"/>
      <c r="R643" s="4"/>
      <c r="S643" s="4"/>
      <c r="T643" s="4"/>
      <c r="U643" s="4"/>
      <c r="V643" s="4"/>
      <c r="W643" s="4"/>
      <c r="AA643" s="4"/>
      <c r="AB643" s="4"/>
      <c r="AC643" s="5"/>
      <c r="AD643" s="4"/>
      <c r="AE643" s="4"/>
      <c r="AF643" s="4"/>
      <c r="AG643" s="4"/>
    </row>
    <row r="644" spans="1:33" ht="16.2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P644" s="4"/>
      <c r="Q644" s="4"/>
      <c r="R644" s="4"/>
      <c r="S644" s="4"/>
      <c r="T644" s="4"/>
      <c r="U644" s="4"/>
      <c r="V644" s="4"/>
      <c r="W644" s="4"/>
      <c r="AA644" s="4"/>
      <c r="AB644" s="4"/>
      <c r="AC644" s="5"/>
      <c r="AD644" s="4"/>
      <c r="AE644" s="4"/>
      <c r="AF644" s="4"/>
      <c r="AG644" s="4"/>
    </row>
    <row r="645" spans="1:33" ht="16.2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P645" s="4"/>
      <c r="Q645" s="4"/>
      <c r="R645" s="4"/>
      <c r="S645" s="4"/>
      <c r="T645" s="4"/>
      <c r="U645" s="4"/>
      <c r="V645" s="4"/>
      <c r="W645" s="4"/>
      <c r="AA645" s="4"/>
      <c r="AB645" s="4"/>
      <c r="AC645" s="5"/>
      <c r="AD645" s="4"/>
      <c r="AE645" s="4"/>
      <c r="AF645" s="4"/>
      <c r="AG645" s="4"/>
    </row>
    <row r="646" spans="1:33" ht="16.2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P646" s="4"/>
      <c r="Q646" s="4"/>
      <c r="R646" s="4"/>
      <c r="S646" s="4"/>
      <c r="T646" s="4"/>
      <c r="U646" s="4"/>
      <c r="V646" s="4"/>
      <c r="W646" s="4"/>
      <c r="AA646" s="4"/>
      <c r="AB646" s="4"/>
      <c r="AC646" s="5"/>
      <c r="AD646" s="4"/>
      <c r="AE646" s="4"/>
      <c r="AF646" s="4"/>
      <c r="AG646" s="4"/>
    </row>
    <row r="647" spans="1:33" ht="16.2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P647" s="4"/>
      <c r="Q647" s="4"/>
      <c r="R647" s="4"/>
      <c r="S647" s="4"/>
      <c r="T647" s="4"/>
      <c r="U647" s="4"/>
      <c r="V647" s="4"/>
      <c r="W647" s="4"/>
      <c r="AA647" s="4"/>
      <c r="AB647" s="4"/>
      <c r="AC647" s="5"/>
      <c r="AD647" s="4"/>
      <c r="AE647" s="4"/>
      <c r="AF647" s="4"/>
      <c r="AG647" s="4"/>
    </row>
    <row r="648" spans="1:33" ht="16.2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P648" s="4"/>
      <c r="Q648" s="4"/>
      <c r="R648" s="4"/>
      <c r="S648" s="4"/>
      <c r="T648" s="4"/>
      <c r="U648" s="4"/>
      <c r="V648" s="4"/>
      <c r="W648" s="4"/>
      <c r="AA648" s="4"/>
      <c r="AB648" s="4"/>
      <c r="AC648" s="5"/>
      <c r="AD648" s="4"/>
      <c r="AE648" s="4"/>
      <c r="AF648" s="4"/>
      <c r="AG648" s="4"/>
    </row>
    <row r="649" spans="1:33" ht="16.2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P649" s="4"/>
      <c r="Q649" s="4"/>
      <c r="R649" s="4"/>
      <c r="S649" s="4"/>
      <c r="T649" s="4"/>
      <c r="U649" s="4"/>
      <c r="V649" s="4"/>
      <c r="W649" s="4"/>
      <c r="AA649" s="4"/>
      <c r="AB649" s="4"/>
      <c r="AC649" s="5"/>
      <c r="AD649" s="4"/>
      <c r="AE649" s="4"/>
      <c r="AF649" s="4"/>
      <c r="AG649" s="4"/>
    </row>
    <row r="650" spans="1:33" ht="16.2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P650" s="4"/>
      <c r="Q650" s="4"/>
      <c r="R650" s="4"/>
      <c r="S650" s="4"/>
      <c r="T650" s="4"/>
      <c r="U650" s="4"/>
      <c r="V650" s="4"/>
      <c r="W650" s="4"/>
      <c r="AA650" s="4"/>
      <c r="AB650" s="4"/>
      <c r="AC650" s="5"/>
      <c r="AD650" s="4"/>
      <c r="AE650" s="4"/>
      <c r="AF650" s="4"/>
      <c r="AG650" s="4"/>
    </row>
    <row r="651" spans="1:33" ht="16.2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P651" s="4"/>
      <c r="Q651" s="4"/>
      <c r="R651" s="4"/>
      <c r="S651" s="4"/>
      <c r="T651" s="4"/>
      <c r="U651" s="4"/>
      <c r="V651" s="4"/>
      <c r="W651" s="4"/>
      <c r="AA651" s="4"/>
      <c r="AB651" s="4"/>
      <c r="AC651" s="5"/>
      <c r="AD651" s="4"/>
      <c r="AE651" s="4"/>
      <c r="AF651" s="4"/>
      <c r="AG651" s="4"/>
    </row>
    <row r="652" spans="1:33" ht="16.2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P652" s="4"/>
      <c r="Q652" s="4"/>
      <c r="R652" s="4"/>
      <c r="S652" s="4"/>
      <c r="T652" s="4"/>
      <c r="U652" s="4"/>
      <c r="V652" s="4"/>
      <c r="W652" s="4"/>
      <c r="AA652" s="4"/>
      <c r="AB652" s="4"/>
      <c r="AC652" s="5"/>
      <c r="AD652" s="4"/>
      <c r="AE652" s="4"/>
      <c r="AF652" s="4"/>
      <c r="AG652" s="4"/>
    </row>
    <row r="653" spans="1:33" ht="16.2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P653" s="4"/>
      <c r="Q653" s="4"/>
      <c r="R653" s="4"/>
      <c r="S653" s="4"/>
      <c r="T653" s="4"/>
      <c r="U653" s="4"/>
      <c r="V653" s="4"/>
      <c r="W653" s="4"/>
      <c r="AA653" s="4"/>
      <c r="AB653" s="4"/>
      <c r="AC653" s="5"/>
      <c r="AD653" s="4"/>
      <c r="AE653" s="4"/>
      <c r="AF653" s="4"/>
      <c r="AG653" s="4"/>
    </row>
    <row r="654" spans="1:33" ht="16.2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P654" s="4"/>
      <c r="Q654" s="4"/>
      <c r="R654" s="4"/>
      <c r="S654" s="4"/>
      <c r="T654" s="4"/>
      <c r="U654" s="4"/>
      <c r="V654" s="4"/>
      <c r="W654" s="4"/>
      <c r="AA654" s="4"/>
      <c r="AB654" s="4"/>
      <c r="AC654" s="5"/>
      <c r="AD654" s="4"/>
      <c r="AE654" s="4"/>
      <c r="AF654" s="4"/>
      <c r="AG654" s="4"/>
    </row>
    <row r="655" spans="1:33" ht="16.2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P655" s="4"/>
      <c r="Q655" s="4"/>
      <c r="R655" s="4"/>
      <c r="S655" s="4"/>
      <c r="T655" s="4"/>
      <c r="U655" s="4"/>
      <c r="V655" s="4"/>
      <c r="W655" s="4"/>
      <c r="AA655" s="4"/>
      <c r="AB655" s="4"/>
      <c r="AC655" s="5"/>
      <c r="AD655" s="4"/>
      <c r="AE655" s="4"/>
      <c r="AF655" s="4"/>
      <c r="AG655" s="4"/>
    </row>
    <row r="656" spans="1:33" ht="16.2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P656" s="4"/>
      <c r="Q656" s="4"/>
      <c r="R656" s="4"/>
      <c r="S656" s="4"/>
      <c r="T656" s="4"/>
      <c r="U656" s="4"/>
      <c r="V656" s="4"/>
      <c r="W656" s="4"/>
      <c r="AA656" s="4"/>
      <c r="AB656" s="4"/>
      <c r="AC656" s="5"/>
      <c r="AD656" s="4"/>
      <c r="AE656" s="4"/>
      <c r="AF656" s="4"/>
      <c r="AG656" s="4"/>
    </row>
    <row r="657" spans="1:33" ht="16.2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P657" s="4"/>
      <c r="Q657" s="4"/>
      <c r="R657" s="4"/>
      <c r="S657" s="4"/>
      <c r="T657" s="4"/>
      <c r="U657" s="4"/>
      <c r="V657" s="4"/>
      <c r="W657" s="4"/>
      <c r="AA657" s="4"/>
      <c r="AB657" s="4"/>
      <c r="AC657" s="5"/>
      <c r="AD657" s="4"/>
      <c r="AE657" s="4"/>
      <c r="AF657" s="4"/>
      <c r="AG657" s="4"/>
    </row>
    <row r="658" spans="1:33" ht="16.2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P658" s="4"/>
      <c r="Q658" s="4"/>
      <c r="R658" s="4"/>
      <c r="S658" s="4"/>
      <c r="T658" s="4"/>
      <c r="U658" s="4"/>
      <c r="V658" s="4"/>
      <c r="W658" s="4"/>
      <c r="AA658" s="4"/>
      <c r="AB658" s="4"/>
      <c r="AC658" s="5"/>
      <c r="AD658" s="4"/>
      <c r="AE658" s="4"/>
      <c r="AF658" s="4"/>
      <c r="AG658" s="4"/>
    </row>
    <row r="659" spans="1:33" ht="16.2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P659" s="4"/>
      <c r="Q659" s="4"/>
      <c r="R659" s="4"/>
      <c r="S659" s="4"/>
      <c r="T659" s="4"/>
      <c r="U659" s="4"/>
      <c r="V659" s="4"/>
      <c r="W659" s="4"/>
      <c r="AA659" s="4"/>
      <c r="AB659" s="4"/>
      <c r="AC659" s="5"/>
      <c r="AD659" s="4"/>
      <c r="AE659" s="4"/>
      <c r="AF659" s="4"/>
      <c r="AG659" s="4"/>
    </row>
    <row r="660" spans="1:33" ht="16.2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P660" s="4"/>
      <c r="Q660" s="4"/>
      <c r="R660" s="4"/>
      <c r="S660" s="4"/>
      <c r="T660" s="4"/>
      <c r="U660" s="4"/>
      <c r="V660" s="4"/>
      <c r="W660" s="4"/>
      <c r="AA660" s="4"/>
      <c r="AB660" s="4"/>
      <c r="AC660" s="5"/>
      <c r="AD660" s="4"/>
      <c r="AE660" s="4"/>
      <c r="AF660" s="4"/>
      <c r="AG660" s="4"/>
    </row>
    <row r="661" spans="1:33" ht="16.2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P661" s="4"/>
      <c r="Q661" s="4"/>
      <c r="R661" s="4"/>
      <c r="S661" s="4"/>
      <c r="T661" s="4"/>
      <c r="U661" s="4"/>
      <c r="V661" s="4"/>
      <c r="W661" s="4"/>
      <c r="AA661" s="4"/>
      <c r="AB661" s="4"/>
      <c r="AC661" s="5"/>
      <c r="AD661" s="4"/>
      <c r="AE661" s="4"/>
      <c r="AF661" s="4"/>
      <c r="AG661" s="4"/>
    </row>
    <row r="662" spans="1:33" ht="16.2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P662" s="4"/>
      <c r="Q662" s="4"/>
      <c r="R662" s="4"/>
      <c r="S662" s="4"/>
      <c r="T662" s="4"/>
      <c r="U662" s="4"/>
      <c r="V662" s="4"/>
      <c r="W662" s="4"/>
      <c r="AA662" s="4"/>
      <c r="AB662" s="4"/>
      <c r="AC662" s="5"/>
      <c r="AD662" s="4"/>
      <c r="AE662" s="4"/>
      <c r="AF662" s="4"/>
      <c r="AG662" s="4"/>
    </row>
    <row r="663" spans="1:33" ht="16.2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P663" s="4"/>
      <c r="Q663" s="4"/>
      <c r="R663" s="4"/>
      <c r="S663" s="4"/>
      <c r="T663" s="4"/>
      <c r="U663" s="4"/>
      <c r="V663" s="4"/>
      <c r="W663" s="4"/>
      <c r="AA663" s="4"/>
      <c r="AB663" s="4"/>
      <c r="AC663" s="5"/>
      <c r="AD663" s="4"/>
      <c r="AE663" s="4"/>
      <c r="AF663" s="4"/>
      <c r="AG663" s="4"/>
    </row>
    <row r="664" spans="1:33" ht="16.2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P664" s="4"/>
      <c r="Q664" s="4"/>
      <c r="R664" s="4"/>
      <c r="S664" s="4"/>
      <c r="T664" s="4"/>
      <c r="U664" s="4"/>
      <c r="V664" s="4"/>
      <c r="W664" s="4"/>
      <c r="AA664" s="4"/>
      <c r="AB664" s="4"/>
      <c r="AC664" s="5"/>
      <c r="AD664" s="4"/>
      <c r="AE664" s="4"/>
      <c r="AF664" s="4"/>
      <c r="AG664" s="4"/>
    </row>
    <row r="665" spans="1:33" ht="16.2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P665" s="4"/>
      <c r="Q665" s="4"/>
      <c r="R665" s="4"/>
      <c r="S665" s="4"/>
      <c r="T665" s="4"/>
      <c r="U665" s="4"/>
      <c r="V665" s="4"/>
      <c r="W665" s="4"/>
      <c r="AA665" s="4"/>
      <c r="AB665" s="4"/>
      <c r="AC665" s="5"/>
      <c r="AD665" s="4"/>
      <c r="AE665" s="4"/>
      <c r="AF665" s="4"/>
      <c r="AG665" s="4"/>
    </row>
    <row r="666" spans="1:33" ht="16.2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P666" s="4"/>
      <c r="Q666" s="4"/>
      <c r="R666" s="4"/>
      <c r="S666" s="4"/>
      <c r="T666" s="4"/>
      <c r="U666" s="4"/>
      <c r="V666" s="4"/>
      <c r="W666" s="4"/>
      <c r="AA666" s="4"/>
      <c r="AB666" s="4"/>
      <c r="AC666" s="5"/>
      <c r="AD666" s="4"/>
      <c r="AE666" s="4"/>
      <c r="AF666" s="4"/>
      <c r="AG666" s="4"/>
    </row>
    <row r="667" spans="1:33" ht="16.2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P667" s="4"/>
      <c r="Q667" s="4"/>
      <c r="R667" s="4"/>
      <c r="S667" s="4"/>
      <c r="T667" s="4"/>
      <c r="U667" s="4"/>
      <c r="V667" s="4"/>
      <c r="W667" s="4"/>
      <c r="AA667" s="4"/>
      <c r="AB667" s="4"/>
      <c r="AC667" s="5"/>
      <c r="AD667" s="4"/>
      <c r="AE667" s="4"/>
      <c r="AF667" s="4"/>
      <c r="AG667" s="4"/>
    </row>
    <row r="668" spans="1:33" ht="16.2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P668" s="4"/>
      <c r="Q668" s="4"/>
      <c r="R668" s="4"/>
      <c r="S668" s="4"/>
      <c r="T668" s="4"/>
      <c r="U668" s="4"/>
      <c r="V668" s="4"/>
      <c r="W668" s="4"/>
      <c r="AA668" s="4"/>
      <c r="AB668" s="4"/>
      <c r="AC668" s="5"/>
      <c r="AD668" s="4"/>
      <c r="AE668" s="4"/>
      <c r="AF668" s="4"/>
      <c r="AG668" s="4"/>
    </row>
    <row r="669" spans="1:33" ht="16.2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P669" s="4"/>
      <c r="Q669" s="4"/>
      <c r="R669" s="4"/>
      <c r="S669" s="4"/>
      <c r="T669" s="4"/>
      <c r="U669" s="4"/>
      <c r="V669" s="4"/>
      <c r="W669" s="4"/>
      <c r="AA669" s="4"/>
      <c r="AB669" s="4"/>
      <c r="AC669" s="5"/>
      <c r="AD669" s="4"/>
      <c r="AE669" s="4"/>
      <c r="AF669" s="4"/>
      <c r="AG669" s="4"/>
    </row>
    <row r="670" spans="1:33" ht="16.2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P670" s="4"/>
      <c r="Q670" s="4"/>
      <c r="R670" s="4"/>
      <c r="S670" s="4"/>
      <c r="T670" s="4"/>
      <c r="U670" s="4"/>
      <c r="V670" s="4"/>
      <c r="W670" s="4"/>
      <c r="AA670" s="4"/>
      <c r="AB670" s="4"/>
      <c r="AC670" s="5"/>
      <c r="AD670" s="4"/>
      <c r="AE670" s="4"/>
      <c r="AF670" s="4"/>
      <c r="AG670" s="4"/>
    </row>
    <row r="671" spans="1:33" ht="16.2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P671" s="4"/>
      <c r="Q671" s="4"/>
      <c r="R671" s="4"/>
      <c r="S671" s="4"/>
      <c r="T671" s="4"/>
      <c r="U671" s="4"/>
      <c r="V671" s="4"/>
      <c r="W671" s="4"/>
      <c r="AA671" s="4"/>
      <c r="AB671" s="4"/>
      <c r="AC671" s="5"/>
      <c r="AD671" s="4"/>
      <c r="AE671" s="4"/>
      <c r="AF671" s="4"/>
      <c r="AG671" s="4"/>
    </row>
    <row r="672" spans="1:33" ht="16.2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P672" s="4"/>
      <c r="Q672" s="4"/>
      <c r="R672" s="4"/>
      <c r="S672" s="4"/>
      <c r="T672" s="4"/>
      <c r="U672" s="4"/>
      <c r="V672" s="4"/>
      <c r="W672" s="4"/>
      <c r="AA672" s="4"/>
      <c r="AB672" s="4"/>
      <c r="AC672" s="5"/>
      <c r="AD672" s="4"/>
      <c r="AE672" s="4"/>
      <c r="AF672" s="4"/>
      <c r="AG672" s="4"/>
    </row>
    <row r="673" spans="1:33" ht="16.2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P673" s="4"/>
      <c r="Q673" s="4"/>
      <c r="R673" s="4"/>
      <c r="S673" s="4"/>
      <c r="T673" s="4"/>
      <c r="U673" s="4"/>
      <c r="V673" s="4"/>
      <c r="W673" s="4"/>
      <c r="AA673" s="4"/>
      <c r="AB673" s="4"/>
      <c r="AC673" s="5"/>
      <c r="AD673" s="4"/>
      <c r="AE673" s="4"/>
      <c r="AF673" s="4"/>
      <c r="AG673" s="4"/>
    </row>
    <row r="674" spans="1:33" ht="16.2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P674" s="4"/>
      <c r="Q674" s="4"/>
      <c r="R674" s="4"/>
      <c r="S674" s="4"/>
      <c r="T674" s="4"/>
      <c r="U674" s="4"/>
      <c r="V674" s="4"/>
      <c r="W674" s="4"/>
      <c r="AA674" s="4"/>
      <c r="AB674" s="4"/>
      <c r="AC674" s="5"/>
      <c r="AD674" s="4"/>
      <c r="AE674" s="4"/>
      <c r="AF674" s="4"/>
      <c r="AG674" s="4"/>
    </row>
    <row r="675" spans="1:33" ht="16.2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P675" s="4"/>
      <c r="Q675" s="4"/>
      <c r="R675" s="4"/>
      <c r="S675" s="4"/>
      <c r="T675" s="4"/>
      <c r="U675" s="4"/>
      <c r="V675" s="4"/>
      <c r="W675" s="4"/>
      <c r="AA675" s="4"/>
      <c r="AB675" s="4"/>
      <c r="AC675" s="5"/>
      <c r="AD675" s="4"/>
      <c r="AE675" s="4"/>
      <c r="AF675" s="4"/>
      <c r="AG675" s="4"/>
    </row>
    <row r="676" spans="1:33" ht="16.2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P676" s="4"/>
      <c r="Q676" s="4"/>
      <c r="R676" s="4"/>
      <c r="S676" s="4"/>
      <c r="T676" s="4"/>
      <c r="U676" s="4"/>
      <c r="V676" s="4"/>
      <c r="W676" s="4"/>
      <c r="AA676" s="4"/>
      <c r="AB676" s="4"/>
      <c r="AC676" s="5"/>
      <c r="AD676" s="4"/>
      <c r="AE676" s="4"/>
      <c r="AF676" s="4"/>
      <c r="AG676" s="4"/>
    </row>
    <row r="677" spans="1:33" ht="16.2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P677" s="4"/>
      <c r="Q677" s="4"/>
      <c r="R677" s="4"/>
      <c r="S677" s="4"/>
      <c r="T677" s="4"/>
      <c r="U677" s="4"/>
      <c r="V677" s="4"/>
      <c r="W677" s="4"/>
      <c r="AA677" s="4"/>
      <c r="AB677" s="4"/>
      <c r="AC677" s="5"/>
      <c r="AD677" s="4"/>
      <c r="AE677" s="4"/>
      <c r="AF677" s="4"/>
      <c r="AG677" s="4"/>
    </row>
    <row r="678" spans="1:33" ht="16.2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P678" s="4"/>
      <c r="Q678" s="4"/>
      <c r="R678" s="4"/>
      <c r="S678" s="4"/>
      <c r="T678" s="4"/>
      <c r="U678" s="4"/>
      <c r="V678" s="4"/>
      <c r="W678" s="4"/>
      <c r="AA678" s="4"/>
      <c r="AB678" s="4"/>
      <c r="AC678" s="5"/>
      <c r="AD678" s="4"/>
      <c r="AE678" s="4"/>
      <c r="AF678" s="4"/>
      <c r="AG678" s="4"/>
    </row>
    <row r="679" spans="1:33" ht="16.2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P679" s="4"/>
      <c r="Q679" s="4"/>
      <c r="R679" s="4"/>
      <c r="S679" s="4"/>
      <c r="T679" s="4"/>
      <c r="U679" s="4"/>
      <c r="V679" s="4"/>
      <c r="W679" s="4"/>
      <c r="AA679" s="4"/>
      <c r="AB679" s="4"/>
      <c r="AC679" s="5"/>
      <c r="AD679" s="4"/>
      <c r="AE679" s="4"/>
      <c r="AF679" s="4"/>
      <c r="AG679" s="4"/>
    </row>
    <row r="680" spans="1:33" ht="16.2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P680" s="4"/>
      <c r="Q680" s="4"/>
      <c r="R680" s="4"/>
      <c r="S680" s="4"/>
      <c r="T680" s="4"/>
      <c r="U680" s="4"/>
      <c r="V680" s="4"/>
      <c r="W680" s="4"/>
      <c r="AA680" s="4"/>
      <c r="AB680" s="4"/>
      <c r="AC680" s="5"/>
      <c r="AD680" s="4"/>
      <c r="AE680" s="4"/>
      <c r="AF680" s="4"/>
      <c r="AG680" s="4"/>
    </row>
    <row r="681" spans="1:33" ht="16.2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P681" s="4"/>
      <c r="Q681" s="4"/>
      <c r="R681" s="4"/>
      <c r="S681" s="4"/>
      <c r="T681" s="4"/>
      <c r="U681" s="4"/>
      <c r="V681" s="4"/>
      <c r="W681" s="4"/>
      <c r="AA681" s="4"/>
      <c r="AB681" s="4"/>
      <c r="AC681" s="5"/>
      <c r="AD681" s="4"/>
      <c r="AE681" s="4"/>
      <c r="AF681" s="4"/>
      <c r="AG681" s="4"/>
    </row>
    <row r="682" spans="1:33" ht="16.2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P682" s="4"/>
      <c r="Q682" s="4"/>
      <c r="R682" s="4"/>
      <c r="S682" s="4"/>
      <c r="T682" s="4"/>
      <c r="U682" s="4"/>
      <c r="V682" s="4"/>
      <c r="W682" s="4"/>
      <c r="AA682" s="4"/>
      <c r="AB682" s="4"/>
      <c r="AC682" s="5"/>
      <c r="AD682" s="4"/>
      <c r="AE682" s="4"/>
      <c r="AF682" s="4"/>
      <c r="AG682" s="4"/>
    </row>
    <row r="683" spans="1:33" ht="16.2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P683" s="4"/>
      <c r="Q683" s="4"/>
      <c r="R683" s="4"/>
      <c r="S683" s="4"/>
      <c r="T683" s="4"/>
      <c r="U683" s="4"/>
      <c r="V683" s="4"/>
      <c r="W683" s="4"/>
      <c r="AA683" s="4"/>
      <c r="AB683" s="4"/>
      <c r="AC683" s="5"/>
      <c r="AD683" s="4"/>
      <c r="AE683" s="4"/>
      <c r="AF683" s="4"/>
      <c r="AG683" s="4"/>
    </row>
    <row r="684" spans="1:33" ht="16.2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P684" s="4"/>
      <c r="Q684" s="4"/>
      <c r="R684" s="4"/>
      <c r="S684" s="4"/>
      <c r="T684" s="4"/>
      <c r="U684" s="4"/>
      <c r="V684" s="4"/>
      <c r="W684" s="4"/>
      <c r="AA684" s="4"/>
      <c r="AB684" s="4"/>
      <c r="AC684" s="5"/>
      <c r="AD684" s="4"/>
      <c r="AE684" s="4"/>
      <c r="AF684" s="4"/>
      <c r="AG684" s="4"/>
    </row>
    <row r="685" spans="1:33" ht="16.2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P685" s="4"/>
      <c r="Q685" s="4"/>
      <c r="R685" s="4"/>
      <c r="S685" s="4"/>
      <c r="T685" s="4"/>
      <c r="U685" s="4"/>
      <c r="V685" s="4"/>
      <c r="W685" s="4"/>
      <c r="AA685" s="4"/>
      <c r="AB685" s="4"/>
      <c r="AC685" s="5"/>
      <c r="AD685" s="4"/>
      <c r="AE685" s="4"/>
      <c r="AF685" s="4"/>
      <c r="AG685" s="4"/>
    </row>
    <row r="686" spans="1:33" ht="16.2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P686" s="4"/>
      <c r="Q686" s="4"/>
      <c r="R686" s="4"/>
      <c r="S686" s="4"/>
      <c r="T686" s="4"/>
      <c r="U686" s="4"/>
      <c r="V686" s="4"/>
      <c r="W686" s="4"/>
      <c r="AA686" s="4"/>
      <c r="AB686" s="4"/>
      <c r="AC686" s="5"/>
      <c r="AD686" s="4"/>
      <c r="AE686" s="4"/>
      <c r="AF686" s="4"/>
      <c r="AG686" s="4"/>
    </row>
    <row r="687" spans="1:33" ht="16.2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P687" s="4"/>
      <c r="Q687" s="4"/>
      <c r="R687" s="4"/>
      <c r="S687" s="4"/>
      <c r="T687" s="4"/>
      <c r="U687" s="4"/>
      <c r="V687" s="4"/>
      <c r="W687" s="4"/>
      <c r="AA687" s="4"/>
      <c r="AB687" s="4"/>
      <c r="AC687" s="5"/>
      <c r="AD687" s="4"/>
      <c r="AE687" s="4"/>
      <c r="AF687" s="4"/>
      <c r="AG687" s="4"/>
    </row>
    <row r="688" spans="1:33" ht="16.2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P688" s="4"/>
      <c r="Q688" s="4"/>
      <c r="R688" s="4"/>
      <c r="S688" s="4"/>
      <c r="T688" s="4"/>
      <c r="U688" s="4"/>
      <c r="V688" s="4"/>
      <c r="W688" s="4"/>
      <c r="AA688" s="4"/>
      <c r="AB688" s="4"/>
      <c r="AC688" s="5"/>
      <c r="AD688" s="4"/>
      <c r="AE688" s="4"/>
      <c r="AF688" s="4"/>
      <c r="AG688" s="4"/>
    </row>
    <row r="689" spans="1:33" ht="16.2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P689" s="4"/>
      <c r="Q689" s="4"/>
      <c r="R689" s="4"/>
      <c r="S689" s="4"/>
      <c r="T689" s="4"/>
      <c r="U689" s="4"/>
      <c r="V689" s="4"/>
      <c r="W689" s="4"/>
      <c r="AA689" s="4"/>
      <c r="AB689" s="4"/>
      <c r="AC689" s="5"/>
      <c r="AD689" s="4"/>
      <c r="AE689" s="4"/>
      <c r="AF689" s="4"/>
      <c r="AG689" s="4"/>
    </row>
    <row r="690" spans="1:33" ht="16.2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P690" s="4"/>
      <c r="Q690" s="4"/>
      <c r="R690" s="4"/>
      <c r="S690" s="4"/>
      <c r="T690" s="4"/>
      <c r="U690" s="4"/>
      <c r="V690" s="4"/>
      <c r="W690" s="4"/>
      <c r="AA690" s="4"/>
      <c r="AB690" s="4"/>
      <c r="AC690" s="5"/>
      <c r="AD690" s="4"/>
      <c r="AE690" s="4"/>
      <c r="AF690" s="4"/>
      <c r="AG690" s="4"/>
    </row>
    <row r="691" spans="1:33" ht="16.2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P691" s="4"/>
      <c r="Q691" s="4"/>
      <c r="R691" s="4"/>
      <c r="S691" s="4"/>
      <c r="T691" s="4"/>
      <c r="U691" s="4"/>
      <c r="V691" s="4"/>
      <c r="W691" s="4"/>
      <c r="AA691" s="4"/>
      <c r="AB691" s="4"/>
      <c r="AC691" s="5"/>
      <c r="AD691" s="4"/>
      <c r="AE691" s="4"/>
      <c r="AF691" s="4"/>
      <c r="AG691" s="4"/>
    </row>
    <row r="692" spans="1:33" ht="16.2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P692" s="4"/>
      <c r="Q692" s="4"/>
      <c r="R692" s="4"/>
      <c r="S692" s="4"/>
      <c r="T692" s="4"/>
      <c r="U692" s="4"/>
      <c r="V692" s="4"/>
      <c r="W692" s="4"/>
      <c r="AA692" s="4"/>
      <c r="AB692" s="4"/>
      <c r="AC692" s="5"/>
      <c r="AD692" s="4"/>
      <c r="AE692" s="4"/>
      <c r="AF692" s="4"/>
      <c r="AG692" s="4"/>
    </row>
    <row r="693" spans="1:33" ht="16.2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P693" s="4"/>
      <c r="Q693" s="4"/>
      <c r="R693" s="4"/>
      <c r="S693" s="4"/>
      <c r="T693" s="4"/>
      <c r="U693" s="4"/>
      <c r="V693" s="4"/>
      <c r="W693" s="4"/>
      <c r="AA693" s="4"/>
      <c r="AB693" s="4"/>
      <c r="AC693" s="5"/>
      <c r="AD693" s="4"/>
      <c r="AE693" s="4"/>
      <c r="AF693" s="4"/>
      <c r="AG693" s="4"/>
    </row>
    <row r="694" spans="1:33" ht="16.2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P694" s="4"/>
      <c r="Q694" s="4"/>
      <c r="R694" s="4"/>
      <c r="S694" s="4"/>
      <c r="T694" s="4"/>
      <c r="U694" s="4"/>
      <c r="V694" s="4"/>
      <c r="W694" s="4"/>
      <c r="AA694" s="4"/>
      <c r="AB694" s="4"/>
      <c r="AC694" s="5"/>
      <c r="AD694" s="4"/>
      <c r="AE694" s="4"/>
      <c r="AF694" s="4"/>
      <c r="AG694" s="4"/>
    </row>
    <row r="695" spans="1:33" ht="16.2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P695" s="4"/>
      <c r="Q695" s="4"/>
      <c r="R695" s="4"/>
      <c r="S695" s="4"/>
      <c r="T695" s="4"/>
      <c r="U695" s="4"/>
      <c r="V695" s="4"/>
      <c r="W695" s="4"/>
      <c r="AA695" s="4"/>
      <c r="AB695" s="4"/>
      <c r="AC695" s="5"/>
      <c r="AD695" s="4"/>
      <c r="AE695" s="4"/>
      <c r="AF695" s="4"/>
      <c r="AG695" s="4"/>
    </row>
    <row r="696" spans="1:33" ht="16.2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P696" s="4"/>
      <c r="Q696" s="4"/>
      <c r="R696" s="4"/>
      <c r="S696" s="4"/>
      <c r="T696" s="4"/>
      <c r="U696" s="4"/>
      <c r="V696" s="4"/>
      <c r="W696" s="4"/>
      <c r="AA696" s="4"/>
      <c r="AB696" s="4"/>
      <c r="AC696" s="5"/>
      <c r="AD696" s="4"/>
      <c r="AE696" s="4"/>
      <c r="AF696" s="4"/>
      <c r="AG696" s="4"/>
    </row>
    <row r="697" spans="1:33" ht="16.2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P697" s="4"/>
      <c r="Q697" s="4"/>
      <c r="R697" s="4"/>
      <c r="S697" s="4"/>
      <c r="T697" s="4"/>
      <c r="U697" s="4"/>
      <c r="V697" s="4"/>
      <c r="W697" s="4"/>
      <c r="AA697" s="4"/>
      <c r="AB697" s="4"/>
      <c r="AC697" s="5"/>
      <c r="AD697" s="4"/>
      <c r="AE697" s="4"/>
      <c r="AF697" s="4"/>
      <c r="AG697" s="4"/>
    </row>
    <row r="698" spans="1:33" ht="16.2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P698" s="4"/>
      <c r="Q698" s="4"/>
      <c r="R698" s="4"/>
      <c r="S698" s="4"/>
      <c r="T698" s="4"/>
      <c r="U698" s="4"/>
      <c r="V698" s="4"/>
      <c r="W698" s="4"/>
      <c r="AA698" s="4"/>
      <c r="AB698" s="4"/>
      <c r="AC698" s="5"/>
      <c r="AD698" s="4"/>
      <c r="AE698" s="4"/>
      <c r="AF698" s="4"/>
      <c r="AG698" s="4"/>
    </row>
    <row r="699" spans="1:33" ht="16.2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P699" s="4"/>
      <c r="Q699" s="4"/>
      <c r="R699" s="4"/>
      <c r="S699" s="4"/>
      <c r="T699" s="4"/>
      <c r="U699" s="4"/>
      <c r="V699" s="4"/>
      <c r="W699" s="4"/>
      <c r="AA699" s="4"/>
      <c r="AB699" s="4"/>
      <c r="AC699" s="5"/>
      <c r="AD699" s="4"/>
      <c r="AE699" s="4"/>
      <c r="AF699" s="4"/>
      <c r="AG699" s="4"/>
    </row>
    <row r="700" spans="1:33" ht="16.2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P700" s="4"/>
      <c r="Q700" s="4"/>
      <c r="R700" s="4"/>
      <c r="S700" s="4"/>
      <c r="T700" s="4"/>
      <c r="U700" s="4"/>
      <c r="V700" s="4"/>
      <c r="W700" s="4"/>
      <c r="AA700" s="4"/>
      <c r="AB700" s="4"/>
      <c r="AC700" s="5"/>
      <c r="AD700" s="4"/>
      <c r="AE700" s="4"/>
      <c r="AF700" s="4"/>
      <c r="AG700" s="4"/>
    </row>
    <row r="701" spans="1:33" ht="16.2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P701" s="4"/>
      <c r="Q701" s="4"/>
      <c r="R701" s="4"/>
      <c r="S701" s="4"/>
      <c r="T701" s="4"/>
      <c r="U701" s="4"/>
      <c r="V701" s="4"/>
      <c r="W701" s="4"/>
      <c r="AA701" s="4"/>
      <c r="AB701" s="4"/>
      <c r="AC701" s="5"/>
      <c r="AD701" s="4"/>
      <c r="AE701" s="4"/>
      <c r="AF701" s="4"/>
      <c r="AG701" s="4"/>
    </row>
    <row r="702" spans="1:33" ht="16.2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P702" s="4"/>
      <c r="Q702" s="4"/>
      <c r="R702" s="4"/>
      <c r="S702" s="4"/>
      <c r="T702" s="4"/>
      <c r="U702" s="4"/>
      <c r="V702" s="4"/>
      <c r="W702" s="4"/>
      <c r="AA702" s="4"/>
      <c r="AB702" s="4"/>
      <c r="AC702" s="5"/>
      <c r="AD702" s="4"/>
      <c r="AE702" s="4"/>
      <c r="AF702" s="4"/>
      <c r="AG702" s="4"/>
    </row>
    <row r="703" spans="1:33" ht="16.2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P703" s="4"/>
      <c r="Q703" s="4"/>
      <c r="R703" s="4"/>
      <c r="S703" s="4"/>
      <c r="T703" s="4"/>
      <c r="U703" s="4"/>
      <c r="V703" s="4"/>
      <c r="W703" s="4"/>
      <c r="AA703" s="4"/>
      <c r="AB703" s="4"/>
      <c r="AC703" s="5"/>
      <c r="AD703" s="4"/>
      <c r="AE703" s="4"/>
      <c r="AF703" s="4"/>
      <c r="AG703" s="4"/>
    </row>
    <row r="704" spans="1:33" ht="16.2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P704" s="4"/>
      <c r="Q704" s="4"/>
      <c r="R704" s="4"/>
      <c r="S704" s="4"/>
      <c r="T704" s="4"/>
      <c r="U704" s="4"/>
      <c r="V704" s="4"/>
      <c r="W704" s="4"/>
      <c r="AA704" s="4"/>
      <c r="AB704" s="4"/>
      <c r="AC704" s="5"/>
      <c r="AD704" s="4"/>
      <c r="AE704" s="4"/>
      <c r="AF704" s="4"/>
      <c r="AG704" s="4"/>
    </row>
    <row r="705" spans="1:33" ht="16.2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P705" s="4"/>
      <c r="Q705" s="4"/>
      <c r="R705" s="4"/>
      <c r="S705" s="4"/>
      <c r="T705" s="4"/>
      <c r="U705" s="4"/>
      <c r="V705" s="4"/>
      <c r="W705" s="4"/>
      <c r="AA705" s="4"/>
      <c r="AB705" s="4"/>
      <c r="AC705" s="5"/>
      <c r="AD705" s="4"/>
      <c r="AE705" s="4"/>
      <c r="AF705" s="4"/>
      <c r="AG705" s="4"/>
    </row>
    <row r="706" spans="1:33" ht="16.2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P706" s="4"/>
      <c r="Q706" s="4"/>
      <c r="R706" s="4"/>
      <c r="S706" s="4"/>
      <c r="T706" s="4"/>
      <c r="U706" s="4"/>
      <c r="V706" s="4"/>
      <c r="W706" s="4"/>
      <c r="AA706" s="4"/>
      <c r="AB706" s="4"/>
      <c r="AC706" s="5"/>
      <c r="AD706" s="4"/>
      <c r="AE706" s="4"/>
      <c r="AF706" s="4"/>
      <c r="AG706" s="4"/>
    </row>
    <row r="707" spans="1:33" ht="16.2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P707" s="4"/>
      <c r="Q707" s="4"/>
      <c r="R707" s="4"/>
      <c r="S707" s="4"/>
      <c r="T707" s="4"/>
      <c r="U707" s="4"/>
      <c r="V707" s="4"/>
      <c r="W707" s="4"/>
      <c r="AA707" s="4"/>
      <c r="AB707" s="4"/>
      <c r="AC707" s="5"/>
      <c r="AD707" s="4"/>
      <c r="AE707" s="4"/>
      <c r="AF707" s="4"/>
      <c r="AG707" s="4"/>
    </row>
    <row r="708" spans="1:33" ht="16.2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P708" s="4"/>
      <c r="Q708" s="4"/>
      <c r="R708" s="4"/>
      <c r="S708" s="4"/>
      <c r="T708" s="4"/>
      <c r="U708" s="4"/>
      <c r="V708" s="4"/>
      <c r="W708" s="4"/>
      <c r="AA708" s="4"/>
      <c r="AB708" s="4"/>
      <c r="AC708" s="5"/>
      <c r="AD708" s="4"/>
      <c r="AE708" s="4"/>
      <c r="AF708" s="4"/>
      <c r="AG708" s="4"/>
    </row>
    <row r="709" spans="1:33" ht="16.2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P709" s="4"/>
      <c r="Q709" s="4"/>
      <c r="R709" s="4"/>
      <c r="S709" s="4"/>
      <c r="T709" s="4"/>
      <c r="U709" s="4"/>
      <c r="V709" s="4"/>
      <c r="W709" s="4"/>
      <c r="AA709" s="4"/>
      <c r="AB709" s="4"/>
      <c r="AC709" s="5"/>
      <c r="AD709" s="4"/>
      <c r="AE709" s="4"/>
      <c r="AF709" s="4"/>
      <c r="AG709" s="4"/>
    </row>
    <row r="710" spans="1:33" ht="16.2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P710" s="4"/>
      <c r="Q710" s="4"/>
      <c r="R710" s="4"/>
      <c r="S710" s="4"/>
      <c r="T710" s="4"/>
      <c r="U710" s="4"/>
      <c r="V710" s="4"/>
      <c r="W710" s="4"/>
      <c r="AA710" s="4"/>
      <c r="AB710" s="4"/>
      <c r="AC710" s="5"/>
      <c r="AD710" s="4"/>
      <c r="AE710" s="4"/>
      <c r="AF710" s="4"/>
      <c r="AG710" s="4"/>
    </row>
    <row r="711" spans="1:33" ht="16.2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P711" s="4"/>
      <c r="Q711" s="4"/>
      <c r="R711" s="4"/>
      <c r="S711" s="4"/>
      <c r="T711" s="4"/>
      <c r="U711" s="4"/>
      <c r="V711" s="4"/>
      <c r="W711" s="4"/>
      <c r="AA711" s="4"/>
      <c r="AB711" s="4"/>
      <c r="AC711" s="5"/>
      <c r="AD711" s="4"/>
      <c r="AE711" s="4"/>
      <c r="AF711" s="4"/>
      <c r="AG711" s="4"/>
    </row>
    <row r="712" spans="1:33" ht="16.2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P712" s="4"/>
      <c r="Q712" s="4"/>
      <c r="R712" s="4"/>
      <c r="S712" s="4"/>
      <c r="T712" s="4"/>
      <c r="U712" s="4"/>
      <c r="V712" s="4"/>
      <c r="W712" s="4"/>
      <c r="AA712" s="4"/>
      <c r="AB712" s="4"/>
      <c r="AC712" s="5"/>
      <c r="AD712" s="4"/>
      <c r="AE712" s="4"/>
      <c r="AF712" s="4"/>
      <c r="AG712" s="4"/>
    </row>
    <row r="713" spans="1:33" ht="16.2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P713" s="4"/>
      <c r="Q713" s="4"/>
      <c r="R713" s="4"/>
      <c r="S713" s="4"/>
      <c r="T713" s="4"/>
      <c r="U713" s="4"/>
      <c r="V713" s="4"/>
      <c r="W713" s="4"/>
      <c r="AA713" s="4"/>
      <c r="AB713" s="4"/>
      <c r="AC713" s="5"/>
      <c r="AD713" s="4"/>
      <c r="AE713" s="4"/>
      <c r="AF713" s="4"/>
      <c r="AG713" s="4"/>
    </row>
    <row r="714" spans="1:33" ht="16.2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P714" s="4"/>
      <c r="Q714" s="4"/>
      <c r="R714" s="4"/>
      <c r="S714" s="4"/>
      <c r="T714" s="4"/>
      <c r="U714" s="4"/>
      <c r="V714" s="4"/>
      <c r="W714" s="4"/>
      <c r="AA714" s="4"/>
      <c r="AB714" s="4"/>
      <c r="AC714" s="5"/>
      <c r="AD714" s="4"/>
      <c r="AE714" s="4"/>
      <c r="AF714" s="4"/>
      <c r="AG714" s="4"/>
    </row>
    <row r="715" spans="1:33" ht="16.2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P715" s="4"/>
      <c r="Q715" s="4"/>
      <c r="R715" s="4"/>
      <c r="S715" s="4"/>
      <c r="T715" s="4"/>
      <c r="U715" s="4"/>
      <c r="V715" s="4"/>
      <c r="W715" s="4"/>
      <c r="AA715" s="4"/>
      <c r="AB715" s="4"/>
      <c r="AC715" s="5"/>
      <c r="AD715" s="4"/>
      <c r="AE715" s="4"/>
      <c r="AF715" s="4"/>
      <c r="AG715" s="4"/>
    </row>
    <row r="716" spans="1:33" ht="16.2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P716" s="4"/>
      <c r="Q716" s="4"/>
      <c r="R716" s="4"/>
      <c r="S716" s="4"/>
      <c r="T716" s="4"/>
      <c r="U716" s="4"/>
      <c r="V716" s="4"/>
      <c r="W716" s="4"/>
      <c r="AA716" s="4"/>
      <c r="AB716" s="4"/>
      <c r="AC716" s="5"/>
      <c r="AD716" s="4"/>
      <c r="AE716" s="4"/>
      <c r="AF716" s="4"/>
      <c r="AG716" s="4"/>
    </row>
    <row r="717" spans="1:33" ht="16.2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P717" s="4"/>
      <c r="Q717" s="4"/>
      <c r="R717" s="4"/>
      <c r="S717" s="4"/>
      <c r="T717" s="4"/>
      <c r="U717" s="4"/>
      <c r="V717" s="4"/>
      <c r="W717" s="4"/>
      <c r="AA717" s="4"/>
      <c r="AB717" s="4"/>
      <c r="AC717" s="5"/>
      <c r="AD717" s="4"/>
      <c r="AE717" s="4"/>
      <c r="AF717" s="4"/>
      <c r="AG717" s="4"/>
    </row>
    <row r="718" spans="1:33" ht="16.2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P718" s="4"/>
      <c r="Q718" s="4"/>
      <c r="R718" s="4"/>
      <c r="S718" s="4"/>
      <c r="T718" s="4"/>
      <c r="U718" s="4"/>
      <c r="V718" s="4"/>
      <c r="W718" s="4"/>
      <c r="AA718" s="4"/>
      <c r="AB718" s="4"/>
      <c r="AC718" s="5"/>
      <c r="AD718" s="4"/>
      <c r="AE718" s="4"/>
      <c r="AF718" s="4"/>
      <c r="AG718" s="4"/>
    </row>
    <row r="719" spans="1:33" ht="16.2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P719" s="4"/>
      <c r="Q719" s="4"/>
      <c r="R719" s="4"/>
      <c r="S719" s="4"/>
      <c r="T719" s="4"/>
      <c r="U719" s="4"/>
      <c r="V719" s="4"/>
      <c r="W719" s="4"/>
      <c r="AA719" s="4"/>
      <c r="AB719" s="4"/>
      <c r="AC719" s="5"/>
      <c r="AD719" s="4"/>
      <c r="AE719" s="4"/>
      <c r="AF719" s="4"/>
      <c r="AG719" s="4"/>
    </row>
    <row r="720" spans="1:33" ht="16.2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P720" s="4"/>
      <c r="Q720" s="4"/>
      <c r="R720" s="4"/>
      <c r="S720" s="4"/>
      <c r="T720" s="4"/>
      <c r="U720" s="4"/>
      <c r="V720" s="4"/>
      <c r="W720" s="4"/>
      <c r="AA720" s="4"/>
      <c r="AB720" s="4"/>
      <c r="AC720" s="5"/>
      <c r="AD720" s="4"/>
      <c r="AE720" s="4"/>
      <c r="AF720" s="4"/>
      <c r="AG720" s="4"/>
    </row>
    <row r="721" spans="1:33" ht="16.2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P721" s="4"/>
      <c r="Q721" s="4"/>
      <c r="R721" s="4"/>
      <c r="S721" s="4"/>
      <c r="T721" s="4"/>
      <c r="U721" s="4"/>
      <c r="V721" s="4"/>
      <c r="W721" s="4"/>
      <c r="AA721" s="4"/>
      <c r="AB721" s="4"/>
      <c r="AC721" s="5"/>
      <c r="AD721" s="4"/>
      <c r="AE721" s="4"/>
      <c r="AF721" s="4"/>
      <c r="AG721" s="4"/>
    </row>
    <row r="722" spans="1:33" ht="16.2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P722" s="4"/>
      <c r="Q722" s="4"/>
      <c r="R722" s="4"/>
      <c r="S722" s="4"/>
      <c r="T722" s="4"/>
      <c r="U722" s="4"/>
      <c r="V722" s="4"/>
      <c r="W722" s="4"/>
      <c r="AA722" s="4"/>
      <c r="AB722" s="4"/>
      <c r="AC722" s="5"/>
      <c r="AD722" s="4"/>
      <c r="AE722" s="4"/>
      <c r="AF722" s="4"/>
      <c r="AG722" s="4"/>
    </row>
    <row r="723" spans="1:33" ht="16.2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P723" s="4"/>
      <c r="Q723" s="4"/>
      <c r="R723" s="4"/>
      <c r="S723" s="4"/>
      <c r="T723" s="4"/>
      <c r="U723" s="4"/>
      <c r="V723" s="4"/>
      <c r="W723" s="4"/>
      <c r="AA723" s="4"/>
      <c r="AB723" s="4"/>
      <c r="AC723" s="5"/>
      <c r="AD723" s="4"/>
      <c r="AE723" s="4"/>
      <c r="AF723" s="4"/>
      <c r="AG723" s="4"/>
    </row>
    <row r="724" spans="1:33" ht="16.2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P724" s="4"/>
      <c r="Q724" s="4"/>
      <c r="R724" s="4"/>
      <c r="S724" s="4"/>
      <c r="T724" s="4"/>
      <c r="U724" s="4"/>
      <c r="V724" s="4"/>
      <c r="W724" s="4"/>
      <c r="AA724" s="4"/>
      <c r="AB724" s="4"/>
      <c r="AC724" s="5"/>
      <c r="AD724" s="4"/>
      <c r="AE724" s="4"/>
      <c r="AF724" s="4"/>
      <c r="AG724" s="4"/>
    </row>
    <row r="725" spans="1:33" ht="16.2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P725" s="4"/>
      <c r="Q725" s="4"/>
      <c r="R725" s="4"/>
      <c r="S725" s="4"/>
      <c r="T725" s="4"/>
      <c r="U725" s="4"/>
      <c r="V725" s="4"/>
      <c r="W725" s="4"/>
      <c r="AA725" s="4"/>
      <c r="AB725" s="4"/>
      <c r="AC725" s="5"/>
      <c r="AD725" s="4"/>
      <c r="AE725" s="4"/>
      <c r="AF725" s="4"/>
      <c r="AG725" s="4"/>
    </row>
    <row r="726" spans="1:33" ht="16.2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P726" s="4"/>
      <c r="Q726" s="4"/>
      <c r="R726" s="4"/>
      <c r="S726" s="4"/>
      <c r="T726" s="4"/>
      <c r="U726" s="4"/>
      <c r="V726" s="4"/>
      <c r="W726" s="4"/>
      <c r="AA726" s="4"/>
      <c r="AB726" s="4"/>
      <c r="AC726" s="5"/>
      <c r="AD726" s="4"/>
      <c r="AE726" s="4"/>
      <c r="AF726" s="4"/>
      <c r="AG726" s="4"/>
    </row>
    <row r="727" spans="1:33" ht="16.2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P727" s="4"/>
      <c r="Q727" s="4"/>
      <c r="R727" s="4"/>
      <c r="S727" s="4"/>
      <c r="T727" s="4"/>
      <c r="U727" s="4"/>
      <c r="V727" s="4"/>
      <c r="W727" s="4"/>
      <c r="AA727" s="4"/>
      <c r="AB727" s="4"/>
      <c r="AC727" s="5"/>
      <c r="AD727" s="4"/>
      <c r="AE727" s="4"/>
      <c r="AF727" s="4"/>
      <c r="AG727" s="4"/>
    </row>
    <row r="728" spans="1:33" ht="16.2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P728" s="4"/>
      <c r="Q728" s="4"/>
      <c r="R728" s="4"/>
      <c r="S728" s="4"/>
      <c r="T728" s="4"/>
      <c r="U728" s="4"/>
      <c r="V728" s="4"/>
      <c r="W728" s="4"/>
      <c r="AA728" s="4"/>
      <c r="AB728" s="4"/>
      <c r="AC728" s="5"/>
      <c r="AD728" s="4"/>
      <c r="AE728" s="4"/>
      <c r="AF728" s="4"/>
      <c r="AG728" s="4"/>
    </row>
    <row r="729" spans="1:33" ht="16.2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P729" s="4"/>
      <c r="Q729" s="4"/>
      <c r="R729" s="4"/>
      <c r="S729" s="4"/>
      <c r="T729" s="4"/>
      <c r="U729" s="4"/>
      <c r="V729" s="4"/>
      <c r="W729" s="4"/>
      <c r="AA729" s="4"/>
      <c r="AB729" s="4"/>
      <c r="AC729" s="5"/>
      <c r="AD729" s="4"/>
      <c r="AE729" s="4"/>
      <c r="AF729" s="4"/>
      <c r="AG729" s="4"/>
    </row>
    <row r="730" spans="1:33" ht="16.2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P730" s="4"/>
      <c r="Q730" s="4"/>
      <c r="R730" s="4"/>
      <c r="S730" s="4"/>
      <c r="T730" s="4"/>
      <c r="U730" s="4"/>
      <c r="V730" s="4"/>
      <c r="W730" s="4"/>
      <c r="AA730" s="4"/>
      <c r="AB730" s="4"/>
      <c r="AC730" s="5"/>
      <c r="AD730" s="4"/>
      <c r="AE730" s="4"/>
      <c r="AF730" s="4"/>
      <c r="AG730" s="4"/>
    </row>
    <row r="731" spans="1:33" ht="16.2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P731" s="4"/>
      <c r="Q731" s="4"/>
      <c r="R731" s="4"/>
      <c r="S731" s="4"/>
      <c r="T731" s="4"/>
      <c r="U731" s="4"/>
      <c r="V731" s="4"/>
      <c r="W731" s="4"/>
      <c r="AA731" s="4"/>
      <c r="AB731" s="4"/>
      <c r="AC731" s="5"/>
      <c r="AD731" s="4"/>
      <c r="AE731" s="4"/>
      <c r="AF731" s="4"/>
      <c r="AG731" s="4"/>
    </row>
    <row r="732" spans="1:33" ht="16.2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P732" s="4"/>
      <c r="Q732" s="4"/>
      <c r="R732" s="4"/>
      <c r="S732" s="4"/>
      <c r="T732" s="4"/>
      <c r="U732" s="4"/>
      <c r="V732" s="4"/>
      <c r="W732" s="4"/>
      <c r="AA732" s="4"/>
      <c r="AB732" s="4"/>
      <c r="AC732" s="5"/>
      <c r="AD732" s="4"/>
      <c r="AE732" s="4"/>
      <c r="AF732" s="4"/>
      <c r="AG732" s="4"/>
    </row>
    <row r="733" spans="1:33" ht="16.2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P733" s="4"/>
      <c r="Q733" s="4"/>
      <c r="R733" s="4"/>
      <c r="S733" s="4"/>
      <c r="T733" s="4"/>
      <c r="U733" s="4"/>
      <c r="V733" s="4"/>
      <c r="W733" s="4"/>
      <c r="AA733" s="4"/>
      <c r="AB733" s="4"/>
      <c r="AC733" s="5"/>
      <c r="AD733" s="4"/>
      <c r="AE733" s="4"/>
      <c r="AF733" s="4"/>
      <c r="AG733" s="4"/>
    </row>
    <row r="734" spans="1:33" ht="16.2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P734" s="4"/>
      <c r="Q734" s="4"/>
      <c r="R734" s="4"/>
      <c r="S734" s="4"/>
      <c r="T734" s="4"/>
      <c r="U734" s="4"/>
      <c r="V734" s="4"/>
      <c r="W734" s="4"/>
      <c r="AA734" s="4"/>
      <c r="AB734" s="4"/>
      <c r="AC734" s="5"/>
      <c r="AD734" s="4"/>
      <c r="AE734" s="4"/>
      <c r="AF734" s="4"/>
      <c r="AG734" s="4"/>
    </row>
    <row r="735" spans="1:33" ht="16.2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P735" s="4"/>
      <c r="Q735" s="4"/>
      <c r="R735" s="4"/>
      <c r="S735" s="4"/>
      <c r="T735" s="4"/>
      <c r="U735" s="4"/>
      <c r="V735" s="4"/>
      <c r="W735" s="4"/>
      <c r="AA735" s="4"/>
      <c r="AB735" s="4"/>
      <c r="AC735" s="5"/>
      <c r="AD735" s="4"/>
      <c r="AE735" s="4"/>
      <c r="AF735" s="4"/>
      <c r="AG735" s="4"/>
    </row>
    <row r="736" spans="1:33" ht="16.2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P736" s="4"/>
      <c r="Q736" s="4"/>
      <c r="R736" s="4"/>
      <c r="S736" s="4"/>
      <c r="T736" s="4"/>
      <c r="U736" s="4"/>
      <c r="V736" s="4"/>
      <c r="W736" s="4"/>
      <c r="AA736" s="4"/>
      <c r="AB736" s="4"/>
      <c r="AC736" s="5"/>
      <c r="AD736" s="4"/>
      <c r="AE736" s="4"/>
      <c r="AF736" s="4"/>
      <c r="AG736" s="4"/>
    </row>
    <row r="737" spans="1:33" ht="16.2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P737" s="4"/>
      <c r="Q737" s="4"/>
      <c r="R737" s="4"/>
      <c r="S737" s="4"/>
      <c r="T737" s="4"/>
      <c r="U737" s="4"/>
      <c r="V737" s="4"/>
      <c r="W737" s="4"/>
      <c r="AA737" s="4"/>
      <c r="AB737" s="4"/>
      <c r="AC737" s="5"/>
      <c r="AD737" s="4"/>
      <c r="AE737" s="4"/>
      <c r="AF737" s="4"/>
      <c r="AG737" s="4"/>
    </row>
    <row r="738" spans="1:33" ht="16.2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P738" s="4"/>
      <c r="Q738" s="4"/>
      <c r="R738" s="4"/>
      <c r="S738" s="4"/>
      <c r="T738" s="4"/>
      <c r="U738" s="4"/>
      <c r="V738" s="4"/>
      <c r="W738" s="4"/>
      <c r="AA738" s="4"/>
      <c r="AB738" s="4"/>
      <c r="AC738" s="5"/>
      <c r="AD738" s="4"/>
      <c r="AE738" s="4"/>
      <c r="AF738" s="4"/>
      <c r="AG738" s="4"/>
    </row>
    <row r="739" spans="1:33" ht="16.2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P739" s="4"/>
      <c r="Q739" s="4"/>
      <c r="R739" s="4"/>
      <c r="S739" s="4"/>
      <c r="T739" s="4"/>
      <c r="U739" s="4"/>
      <c r="V739" s="4"/>
      <c r="W739" s="4"/>
      <c r="AA739" s="4"/>
      <c r="AB739" s="4"/>
      <c r="AC739" s="5"/>
      <c r="AD739" s="4"/>
      <c r="AE739" s="4"/>
      <c r="AF739" s="4"/>
      <c r="AG739" s="4"/>
    </row>
    <row r="740" spans="1:33" ht="16.2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P740" s="4"/>
      <c r="Q740" s="4"/>
      <c r="R740" s="4"/>
      <c r="S740" s="4"/>
      <c r="T740" s="4"/>
      <c r="U740" s="4"/>
      <c r="V740" s="4"/>
      <c r="W740" s="4"/>
      <c r="AA740" s="4"/>
      <c r="AB740" s="4"/>
      <c r="AC740" s="5"/>
      <c r="AD740" s="4"/>
      <c r="AE740" s="4"/>
      <c r="AF740" s="4"/>
      <c r="AG740" s="4"/>
    </row>
    <row r="741" spans="1:33" ht="16.2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P741" s="4"/>
      <c r="Q741" s="4"/>
      <c r="R741" s="4"/>
      <c r="S741" s="4"/>
      <c r="T741" s="4"/>
      <c r="U741" s="4"/>
      <c r="V741" s="4"/>
      <c r="W741" s="4"/>
      <c r="AA741" s="4"/>
      <c r="AB741" s="4"/>
      <c r="AC741" s="5"/>
      <c r="AD741" s="4"/>
      <c r="AE741" s="4"/>
      <c r="AF741" s="4"/>
      <c r="AG741" s="4"/>
    </row>
    <row r="742" spans="1:33" ht="16.2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P742" s="4"/>
      <c r="Q742" s="4"/>
      <c r="R742" s="4"/>
      <c r="S742" s="4"/>
      <c r="T742" s="4"/>
      <c r="U742" s="4"/>
      <c r="V742" s="4"/>
      <c r="W742" s="4"/>
      <c r="AA742" s="4"/>
      <c r="AB742" s="4"/>
      <c r="AC742" s="5"/>
      <c r="AD742" s="4"/>
      <c r="AE742" s="4"/>
      <c r="AF742" s="4"/>
      <c r="AG742" s="4"/>
    </row>
    <row r="743" spans="1:33" ht="16.2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P743" s="4"/>
      <c r="Q743" s="4"/>
      <c r="R743" s="4"/>
      <c r="S743" s="4"/>
      <c r="T743" s="4"/>
      <c r="U743" s="4"/>
      <c r="V743" s="4"/>
      <c r="W743" s="4"/>
      <c r="AA743" s="4"/>
      <c r="AB743" s="4"/>
      <c r="AC743" s="5"/>
      <c r="AD743" s="4"/>
      <c r="AE743" s="4"/>
      <c r="AF743" s="4"/>
      <c r="AG743" s="4"/>
    </row>
    <row r="744" spans="1:33" ht="16.2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P744" s="4"/>
      <c r="Q744" s="4"/>
      <c r="R744" s="4"/>
      <c r="S744" s="4"/>
      <c r="T744" s="4"/>
      <c r="U744" s="4"/>
      <c r="V744" s="4"/>
      <c r="W744" s="4"/>
      <c r="AA744" s="4"/>
      <c r="AB744" s="4"/>
      <c r="AC744" s="5"/>
      <c r="AD744" s="4"/>
      <c r="AE744" s="4"/>
      <c r="AF744" s="4"/>
      <c r="AG744" s="4"/>
    </row>
    <row r="745" spans="1:33" ht="16.2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P745" s="4"/>
      <c r="Q745" s="4"/>
      <c r="R745" s="4"/>
      <c r="S745" s="4"/>
      <c r="T745" s="4"/>
      <c r="U745" s="4"/>
      <c r="V745" s="4"/>
      <c r="W745" s="4"/>
      <c r="AA745" s="4"/>
      <c r="AB745" s="4"/>
      <c r="AC745" s="5"/>
      <c r="AD745" s="4"/>
      <c r="AE745" s="4"/>
      <c r="AF745" s="4"/>
      <c r="AG745" s="4"/>
    </row>
    <row r="746" spans="1:33" ht="16.2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P746" s="4"/>
      <c r="Q746" s="4"/>
      <c r="R746" s="4"/>
      <c r="S746" s="4"/>
      <c r="T746" s="4"/>
      <c r="U746" s="4"/>
      <c r="V746" s="4"/>
      <c r="W746" s="4"/>
      <c r="AA746" s="4"/>
      <c r="AB746" s="4"/>
      <c r="AC746" s="5"/>
      <c r="AD746" s="4"/>
      <c r="AE746" s="4"/>
      <c r="AF746" s="4"/>
      <c r="AG746" s="4"/>
    </row>
    <row r="747" spans="1:33" ht="16.2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P747" s="4"/>
      <c r="Q747" s="4"/>
      <c r="R747" s="4"/>
      <c r="S747" s="4"/>
      <c r="T747" s="4"/>
      <c r="U747" s="4"/>
      <c r="V747" s="4"/>
      <c r="W747" s="4"/>
      <c r="AA747" s="4"/>
      <c r="AB747" s="4"/>
      <c r="AC747" s="5"/>
      <c r="AD747" s="4"/>
      <c r="AE747" s="4"/>
      <c r="AF747" s="4"/>
      <c r="AG747" s="4"/>
    </row>
    <row r="748" spans="1:33" ht="16.2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P748" s="4"/>
      <c r="Q748" s="4"/>
      <c r="R748" s="4"/>
      <c r="S748" s="4"/>
      <c r="T748" s="4"/>
      <c r="U748" s="4"/>
      <c r="V748" s="4"/>
      <c r="W748" s="4"/>
      <c r="AA748" s="4"/>
      <c r="AB748" s="4"/>
      <c r="AC748" s="5"/>
      <c r="AD748" s="4"/>
      <c r="AE748" s="4"/>
      <c r="AF748" s="4"/>
      <c r="AG748" s="4"/>
    </row>
    <row r="749" spans="1:33" ht="16.2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P749" s="4"/>
      <c r="Q749" s="4"/>
      <c r="R749" s="4"/>
      <c r="S749" s="4"/>
      <c r="T749" s="4"/>
      <c r="U749" s="4"/>
      <c r="V749" s="4"/>
      <c r="W749" s="4"/>
      <c r="AA749" s="4"/>
      <c r="AB749" s="4"/>
      <c r="AC749" s="5"/>
      <c r="AD749" s="4"/>
      <c r="AE749" s="4"/>
      <c r="AF749" s="4"/>
      <c r="AG749" s="4"/>
    </row>
    <row r="750" spans="1:33" ht="16.2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P750" s="4"/>
      <c r="Q750" s="4"/>
      <c r="R750" s="4"/>
      <c r="S750" s="4"/>
      <c r="T750" s="4"/>
      <c r="U750" s="4"/>
      <c r="V750" s="4"/>
      <c r="W750" s="4"/>
      <c r="AA750" s="4"/>
      <c r="AB750" s="4"/>
      <c r="AC750" s="5"/>
      <c r="AD750" s="4"/>
      <c r="AE750" s="4"/>
      <c r="AF750" s="4"/>
      <c r="AG750" s="4"/>
    </row>
    <row r="751" spans="1:33" ht="16.2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P751" s="4"/>
      <c r="Q751" s="4"/>
      <c r="R751" s="4"/>
      <c r="S751" s="4"/>
      <c r="T751" s="4"/>
      <c r="U751" s="4"/>
      <c r="V751" s="4"/>
      <c r="W751" s="4"/>
      <c r="AA751" s="4"/>
      <c r="AB751" s="4"/>
      <c r="AC751" s="5"/>
      <c r="AD751" s="4"/>
      <c r="AE751" s="4"/>
      <c r="AF751" s="4"/>
      <c r="AG751" s="4"/>
    </row>
    <row r="752" spans="1:33" ht="16.2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P752" s="4"/>
      <c r="Q752" s="4"/>
      <c r="R752" s="4"/>
      <c r="S752" s="4"/>
      <c r="T752" s="4"/>
      <c r="U752" s="4"/>
      <c r="V752" s="4"/>
      <c r="W752" s="4"/>
      <c r="AA752" s="4"/>
      <c r="AB752" s="4"/>
      <c r="AC752" s="5"/>
      <c r="AD752" s="4"/>
      <c r="AE752" s="4"/>
      <c r="AF752" s="4"/>
      <c r="AG752" s="4"/>
    </row>
    <row r="753" spans="1:33" ht="16.2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P753" s="4"/>
      <c r="Q753" s="4"/>
      <c r="R753" s="4"/>
      <c r="S753" s="4"/>
      <c r="T753" s="4"/>
      <c r="U753" s="4"/>
      <c r="V753" s="4"/>
      <c r="W753" s="4"/>
      <c r="AA753" s="4"/>
      <c r="AB753" s="4"/>
      <c r="AC753" s="5"/>
      <c r="AD753" s="4"/>
      <c r="AE753" s="4"/>
      <c r="AF753" s="4"/>
      <c r="AG753" s="4"/>
    </row>
    <row r="754" spans="1:33" ht="16.2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P754" s="4"/>
      <c r="Q754" s="4"/>
      <c r="R754" s="4"/>
      <c r="S754" s="4"/>
      <c r="T754" s="4"/>
      <c r="U754" s="4"/>
      <c r="V754" s="4"/>
      <c r="W754" s="4"/>
      <c r="AA754" s="4"/>
      <c r="AB754" s="4"/>
      <c r="AC754" s="5"/>
      <c r="AD754" s="4"/>
      <c r="AE754" s="4"/>
      <c r="AF754" s="4"/>
      <c r="AG754" s="4"/>
    </row>
    <row r="755" spans="1:33" ht="16.2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P755" s="4"/>
      <c r="Q755" s="4"/>
      <c r="R755" s="4"/>
      <c r="S755" s="4"/>
      <c r="T755" s="4"/>
      <c r="U755" s="4"/>
      <c r="V755" s="4"/>
      <c r="W755" s="4"/>
      <c r="AA755" s="4"/>
      <c r="AB755" s="4"/>
      <c r="AC755" s="5"/>
      <c r="AD755" s="4"/>
      <c r="AE755" s="4"/>
      <c r="AF755" s="4"/>
      <c r="AG755" s="4"/>
    </row>
    <row r="756" spans="1:33" ht="16.2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P756" s="4"/>
      <c r="Q756" s="4"/>
      <c r="R756" s="4"/>
      <c r="S756" s="4"/>
      <c r="T756" s="4"/>
      <c r="U756" s="4"/>
      <c r="V756" s="4"/>
      <c r="W756" s="4"/>
      <c r="AA756" s="4"/>
      <c r="AB756" s="4"/>
      <c r="AC756" s="5"/>
      <c r="AD756" s="4"/>
      <c r="AE756" s="4"/>
      <c r="AF756" s="4"/>
      <c r="AG756" s="4"/>
    </row>
    <row r="757" spans="1:33" ht="16.2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P757" s="4"/>
      <c r="Q757" s="4"/>
      <c r="R757" s="4"/>
      <c r="S757" s="4"/>
      <c r="T757" s="4"/>
      <c r="U757" s="4"/>
      <c r="V757" s="4"/>
      <c r="W757" s="4"/>
      <c r="AA757" s="4"/>
      <c r="AB757" s="4"/>
      <c r="AC757" s="5"/>
      <c r="AD757" s="4"/>
      <c r="AE757" s="4"/>
      <c r="AF757" s="4"/>
      <c r="AG757" s="4"/>
    </row>
    <row r="758" spans="1:33" ht="16.2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P758" s="4"/>
      <c r="Q758" s="4"/>
      <c r="R758" s="4"/>
      <c r="S758" s="4"/>
      <c r="T758" s="4"/>
      <c r="U758" s="4"/>
      <c r="V758" s="4"/>
      <c r="W758" s="4"/>
      <c r="AA758" s="4"/>
      <c r="AB758" s="4"/>
      <c r="AC758" s="5"/>
      <c r="AD758" s="4"/>
      <c r="AE758" s="4"/>
      <c r="AF758" s="4"/>
      <c r="AG758" s="4"/>
    </row>
    <row r="759" spans="1:33" ht="16.2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P759" s="4"/>
      <c r="Q759" s="4"/>
      <c r="R759" s="4"/>
      <c r="S759" s="4"/>
      <c r="T759" s="4"/>
      <c r="U759" s="4"/>
      <c r="V759" s="4"/>
      <c r="W759" s="4"/>
      <c r="AA759" s="4"/>
      <c r="AB759" s="4"/>
      <c r="AC759" s="5"/>
      <c r="AD759" s="4"/>
      <c r="AE759" s="4"/>
      <c r="AF759" s="4"/>
      <c r="AG759" s="4"/>
    </row>
    <row r="760" spans="1:33" ht="16.2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P760" s="4"/>
      <c r="Q760" s="4"/>
      <c r="R760" s="4"/>
      <c r="S760" s="4"/>
      <c r="T760" s="4"/>
      <c r="U760" s="4"/>
      <c r="V760" s="4"/>
      <c r="W760" s="4"/>
      <c r="AA760" s="4"/>
      <c r="AB760" s="4"/>
      <c r="AC760" s="5"/>
      <c r="AD760" s="4"/>
      <c r="AE760" s="4"/>
      <c r="AF760" s="4"/>
      <c r="AG760" s="4"/>
    </row>
    <row r="761" spans="1:33" ht="16.2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P761" s="4"/>
      <c r="Q761" s="4"/>
      <c r="R761" s="4"/>
      <c r="S761" s="4"/>
      <c r="T761" s="4"/>
      <c r="U761" s="4"/>
      <c r="V761" s="4"/>
      <c r="W761" s="4"/>
      <c r="AA761" s="4"/>
      <c r="AB761" s="4"/>
      <c r="AC761" s="5"/>
      <c r="AD761" s="4"/>
      <c r="AE761" s="4"/>
      <c r="AF761" s="4"/>
      <c r="AG761" s="4"/>
    </row>
    <row r="762" spans="1:33" ht="16.2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P762" s="4"/>
      <c r="Q762" s="4"/>
      <c r="R762" s="4"/>
      <c r="S762" s="4"/>
      <c r="T762" s="4"/>
      <c r="U762" s="4"/>
      <c r="V762" s="4"/>
      <c r="W762" s="4"/>
      <c r="AA762" s="4"/>
      <c r="AB762" s="4"/>
      <c r="AC762" s="5"/>
      <c r="AD762" s="4"/>
      <c r="AE762" s="4"/>
      <c r="AF762" s="4"/>
      <c r="AG762" s="4"/>
    </row>
    <row r="763" spans="1:33" ht="16.2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P763" s="4"/>
      <c r="Q763" s="4"/>
      <c r="R763" s="4"/>
      <c r="S763" s="4"/>
      <c r="T763" s="4"/>
      <c r="U763" s="4"/>
      <c r="V763" s="4"/>
      <c r="W763" s="4"/>
      <c r="AA763" s="4"/>
      <c r="AB763" s="4"/>
      <c r="AC763" s="5"/>
      <c r="AD763" s="4"/>
      <c r="AE763" s="4"/>
      <c r="AF763" s="4"/>
      <c r="AG763" s="4"/>
    </row>
    <row r="764" spans="1:33" ht="16.2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P764" s="4"/>
      <c r="Q764" s="4"/>
      <c r="R764" s="4"/>
      <c r="S764" s="4"/>
      <c r="T764" s="4"/>
      <c r="U764" s="4"/>
      <c r="V764" s="4"/>
      <c r="W764" s="4"/>
      <c r="AA764" s="4"/>
      <c r="AB764" s="4"/>
      <c r="AC764" s="5"/>
      <c r="AD764" s="4"/>
      <c r="AE764" s="4"/>
      <c r="AF764" s="4"/>
      <c r="AG764" s="4"/>
    </row>
    <row r="765" spans="1:33" ht="16.2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P765" s="4"/>
      <c r="Q765" s="4"/>
      <c r="R765" s="4"/>
      <c r="S765" s="4"/>
      <c r="T765" s="4"/>
      <c r="U765" s="4"/>
      <c r="V765" s="4"/>
      <c r="W765" s="4"/>
      <c r="AA765" s="4"/>
      <c r="AB765" s="4"/>
      <c r="AC765" s="5"/>
      <c r="AD765" s="4"/>
      <c r="AE765" s="4"/>
      <c r="AF765" s="4"/>
      <c r="AG765" s="4"/>
    </row>
    <row r="766" spans="1:33" ht="16.2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P766" s="4"/>
      <c r="Q766" s="4"/>
      <c r="R766" s="4"/>
      <c r="S766" s="4"/>
      <c r="T766" s="4"/>
      <c r="U766" s="4"/>
      <c r="V766" s="4"/>
      <c r="W766" s="4"/>
      <c r="AA766" s="4"/>
      <c r="AB766" s="4"/>
      <c r="AC766" s="5"/>
      <c r="AD766" s="4"/>
      <c r="AE766" s="4"/>
      <c r="AF766" s="4"/>
      <c r="AG766" s="4"/>
    </row>
    <row r="767" spans="1:33" ht="16.2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P767" s="4"/>
      <c r="Q767" s="4"/>
      <c r="R767" s="4"/>
      <c r="S767" s="4"/>
      <c r="T767" s="4"/>
      <c r="U767" s="4"/>
      <c r="V767" s="4"/>
      <c r="W767" s="4"/>
      <c r="AA767" s="4"/>
      <c r="AB767" s="4"/>
      <c r="AC767" s="5"/>
      <c r="AD767" s="4"/>
      <c r="AE767" s="4"/>
      <c r="AF767" s="4"/>
      <c r="AG767" s="4"/>
    </row>
    <row r="768" spans="1:33" ht="16.2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P768" s="4"/>
      <c r="Q768" s="4"/>
      <c r="R768" s="4"/>
      <c r="S768" s="4"/>
      <c r="T768" s="4"/>
      <c r="U768" s="4"/>
      <c r="V768" s="4"/>
      <c r="W768" s="4"/>
      <c r="AA768" s="4"/>
      <c r="AB768" s="4"/>
      <c r="AC768" s="5"/>
      <c r="AD768" s="4"/>
      <c r="AE768" s="4"/>
      <c r="AF768" s="4"/>
      <c r="AG768" s="4"/>
    </row>
    <row r="769" spans="1:33" ht="16.2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P769" s="4"/>
      <c r="Q769" s="4"/>
      <c r="R769" s="4"/>
      <c r="S769" s="4"/>
      <c r="T769" s="4"/>
      <c r="U769" s="4"/>
      <c r="V769" s="4"/>
      <c r="W769" s="4"/>
      <c r="AA769" s="4"/>
      <c r="AB769" s="4"/>
      <c r="AC769" s="5"/>
      <c r="AD769" s="4"/>
      <c r="AE769" s="4"/>
      <c r="AF769" s="4"/>
      <c r="AG769" s="4"/>
    </row>
    <row r="770" spans="1:33" ht="16.2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P770" s="4"/>
      <c r="Q770" s="4"/>
      <c r="R770" s="4"/>
      <c r="S770" s="4"/>
      <c r="T770" s="4"/>
      <c r="U770" s="4"/>
      <c r="V770" s="4"/>
      <c r="W770" s="4"/>
      <c r="AA770" s="4"/>
      <c r="AB770" s="4"/>
      <c r="AC770" s="5"/>
      <c r="AD770" s="4"/>
      <c r="AE770" s="4"/>
      <c r="AF770" s="4"/>
      <c r="AG770" s="4"/>
    </row>
    <row r="771" spans="1:33" ht="16.2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P771" s="4"/>
      <c r="Q771" s="4"/>
      <c r="R771" s="4"/>
      <c r="S771" s="4"/>
      <c r="T771" s="4"/>
      <c r="U771" s="4"/>
      <c r="V771" s="4"/>
      <c r="W771" s="4"/>
      <c r="AA771" s="4"/>
      <c r="AB771" s="4"/>
      <c r="AC771" s="5"/>
      <c r="AD771" s="4"/>
      <c r="AE771" s="4"/>
      <c r="AF771" s="4"/>
      <c r="AG771" s="4"/>
    </row>
    <row r="772" spans="1:33" ht="16.2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P772" s="4"/>
      <c r="Q772" s="4"/>
      <c r="R772" s="4"/>
      <c r="S772" s="4"/>
      <c r="T772" s="4"/>
      <c r="U772" s="4"/>
      <c r="V772" s="4"/>
      <c r="W772" s="4"/>
      <c r="AA772" s="4"/>
      <c r="AB772" s="4"/>
      <c r="AC772" s="5"/>
      <c r="AD772" s="4"/>
      <c r="AE772" s="4"/>
      <c r="AF772" s="4"/>
      <c r="AG772" s="4"/>
    </row>
    <row r="773" spans="1:33" ht="16.2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P773" s="4"/>
      <c r="Q773" s="4"/>
      <c r="R773" s="4"/>
      <c r="S773" s="4"/>
      <c r="T773" s="4"/>
      <c r="U773" s="4"/>
      <c r="V773" s="4"/>
      <c r="W773" s="4"/>
      <c r="AA773" s="4"/>
      <c r="AB773" s="4"/>
      <c r="AC773" s="5"/>
      <c r="AD773" s="4"/>
      <c r="AE773" s="4"/>
      <c r="AF773" s="4"/>
      <c r="AG773" s="4"/>
    </row>
    <row r="774" spans="1:33" ht="16.2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P774" s="4"/>
      <c r="Q774" s="4"/>
      <c r="R774" s="4"/>
      <c r="S774" s="4"/>
      <c r="T774" s="4"/>
      <c r="U774" s="4"/>
      <c r="V774" s="4"/>
      <c r="W774" s="4"/>
      <c r="AA774" s="4"/>
      <c r="AB774" s="4"/>
      <c r="AC774" s="5"/>
      <c r="AD774" s="4"/>
      <c r="AE774" s="4"/>
      <c r="AF774" s="4"/>
      <c r="AG774" s="4"/>
    </row>
    <row r="775" spans="1:33" ht="16.2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P775" s="4"/>
      <c r="Q775" s="4"/>
      <c r="R775" s="4"/>
      <c r="S775" s="4"/>
      <c r="T775" s="4"/>
      <c r="U775" s="4"/>
      <c r="V775" s="4"/>
      <c r="W775" s="4"/>
      <c r="AA775" s="4"/>
      <c r="AB775" s="4"/>
      <c r="AC775" s="5"/>
      <c r="AD775" s="4"/>
      <c r="AE775" s="4"/>
      <c r="AF775" s="4"/>
      <c r="AG775" s="4"/>
    </row>
    <row r="776" spans="1:33" ht="16.2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P776" s="4"/>
      <c r="Q776" s="4"/>
      <c r="R776" s="4"/>
      <c r="S776" s="4"/>
      <c r="T776" s="4"/>
      <c r="U776" s="4"/>
      <c r="V776" s="4"/>
      <c r="W776" s="4"/>
      <c r="AA776" s="4"/>
      <c r="AB776" s="4"/>
      <c r="AC776" s="5"/>
      <c r="AD776" s="4"/>
      <c r="AE776" s="4"/>
      <c r="AF776" s="4"/>
      <c r="AG776" s="4"/>
    </row>
    <row r="777" spans="1:33" ht="16.2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P777" s="4"/>
      <c r="Q777" s="4"/>
      <c r="R777" s="4"/>
      <c r="S777" s="4"/>
      <c r="T777" s="4"/>
      <c r="U777" s="4"/>
      <c r="V777" s="4"/>
      <c r="W777" s="4"/>
      <c r="AA777" s="4"/>
      <c r="AB777" s="4"/>
      <c r="AC777" s="5"/>
      <c r="AD777" s="4"/>
      <c r="AE777" s="4"/>
      <c r="AF777" s="4"/>
      <c r="AG777" s="4"/>
    </row>
    <row r="778" spans="1:33" ht="16.2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P778" s="4"/>
      <c r="Q778" s="4"/>
      <c r="R778" s="4"/>
      <c r="S778" s="4"/>
      <c r="T778" s="4"/>
      <c r="U778" s="4"/>
      <c r="V778" s="4"/>
      <c r="W778" s="4"/>
      <c r="AA778" s="4"/>
      <c r="AB778" s="4"/>
      <c r="AC778" s="5"/>
      <c r="AD778" s="4"/>
      <c r="AE778" s="4"/>
      <c r="AF778" s="4"/>
      <c r="AG778" s="4"/>
    </row>
    <row r="779" spans="1:33" ht="16.2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P779" s="4"/>
      <c r="Q779" s="4"/>
      <c r="R779" s="4"/>
      <c r="S779" s="4"/>
      <c r="T779" s="4"/>
      <c r="U779" s="4"/>
      <c r="V779" s="4"/>
      <c r="W779" s="4"/>
      <c r="AA779" s="4"/>
      <c r="AB779" s="4"/>
      <c r="AC779" s="5"/>
      <c r="AD779" s="4"/>
      <c r="AE779" s="4"/>
      <c r="AF779" s="4"/>
      <c r="AG779" s="4"/>
    </row>
    <row r="780" spans="1:33" ht="16.2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P780" s="4"/>
      <c r="Q780" s="4"/>
      <c r="R780" s="4"/>
      <c r="S780" s="4"/>
      <c r="T780" s="4"/>
      <c r="U780" s="4"/>
      <c r="V780" s="4"/>
      <c r="W780" s="4"/>
      <c r="AA780" s="4"/>
      <c r="AB780" s="4"/>
      <c r="AC780" s="5"/>
      <c r="AD780" s="4"/>
      <c r="AE780" s="4"/>
      <c r="AF780" s="4"/>
      <c r="AG780" s="4"/>
    </row>
    <row r="781" spans="1:33" ht="16.2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P781" s="4"/>
      <c r="Q781" s="4"/>
      <c r="R781" s="4"/>
      <c r="S781" s="4"/>
      <c r="T781" s="4"/>
      <c r="U781" s="4"/>
      <c r="V781" s="4"/>
      <c r="W781" s="4"/>
      <c r="AA781" s="4"/>
      <c r="AB781" s="4"/>
      <c r="AC781" s="5"/>
      <c r="AD781" s="4"/>
      <c r="AE781" s="4"/>
      <c r="AF781" s="4"/>
      <c r="AG781" s="4"/>
    </row>
    <row r="782" spans="1:33" ht="16.2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P782" s="4"/>
      <c r="Q782" s="4"/>
      <c r="R782" s="4"/>
      <c r="S782" s="4"/>
      <c r="T782" s="4"/>
      <c r="U782" s="4"/>
      <c r="V782" s="4"/>
      <c r="W782" s="4"/>
      <c r="AA782" s="4"/>
      <c r="AB782" s="4"/>
      <c r="AC782" s="5"/>
      <c r="AD782" s="4"/>
      <c r="AE782" s="4"/>
      <c r="AF782" s="4"/>
      <c r="AG782" s="4"/>
    </row>
    <row r="783" spans="1:33" ht="16.2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P783" s="4"/>
      <c r="Q783" s="4"/>
      <c r="R783" s="4"/>
      <c r="S783" s="4"/>
      <c r="T783" s="4"/>
      <c r="U783" s="4"/>
      <c r="V783" s="4"/>
      <c r="W783" s="4"/>
      <c r="AA783" s="4"/>
      <c r="AB783" s="4"/>
      <c r="AC783" s="5"/>
      <c r="AD783" s="4"/>
      <c r="AE783" s="4"/>
      <c r="AF783" s="4"/>
      <c r="AG783" s="4"/>
    </row>
    <row r="784" spans="1:33" ht="16.2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P784" s="4"/>
      <c r="Q784" s="4"/>
      <c r="R784" s="4"/>
      <c r="S784" s="4"/>
      <c r="T784" s="4"/>
      <c r="U784" s="4"/>
      <c r="V784" s="4"/>
      <c r="W784" s="4"/>
      <c r="AA784" s="4"/>
      <c r="AB784" s="4"/>
      <c r="AC784" s="5"/>
      <c r="AD784" s="4"/>
      <c r="AE784" s="4"/>
      <c r="AF784" s="4"/>
      <c r="AG784" s="4"/>
    </row>
    <row r="785" spans="1:33" ht="16.2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P785" s="4"/>
      <c r="Q785" s="4"/>
      <c r="R785" s="4"/>
      <c r="S785" s="4"/>
      <c r="T785" s="4"/>
      <c r="U785" s="4"/>
      <c r="V785" s="4"/>
      <c r="W785" s="4"/>
      <c r="AA785" s="4"/>
      <c r="AB785" s="4"/>
      <c r="AC785" s="5"/>
      <c r="AD785" s="4"/>
      <c r="AE785" s="4"/>
      <c r="AF785" s="4"/>
      <c r="AG785" s="4"/>
    </row>
    <row r="786" spans="1:33" ht="16.2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P786" s="4"/>
      <c r="Q786" s="4"/>
      <c r="R786" s="4"/>
      <c r="S786" s="4"/>
      <c r="T786" s="4"/>
      <c r="U786" s="4"/>
      <c r="V786" s="4"/>
      <c r="W786" s="4"/>
      <c r="AA786" s="4"/>
      <c r="AB786" s="4"/>
      <c r="AC786" s="5"/>
      <c r="AD786" s="4"/>
      <c r="AE786" s="4"/>
      <c r="AF786" s="4"/>
      <c r="AG786" s="4"/>
    </row>
    <row r="787" spans="1:33" ht="16.2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P787" s="4"/>
      <c r="Q787" s="4"/>
      <c r="R787" s="4"/>
      <c r="S787" s="4"/>
      <c r="T787" s="4"/>
      <c r="U787" s="4"/>
      <c r="V787" s="4"/>
      <c r="W787" s="4"/>
      <c r="AA787" s="4"/>
      <c r="AB787" s="4"/>
      <c r="AC787" s="5"/>
      <c r="AD787" s="4"/>
      <c r="AE787" s="4"/>
      <c r="AF787" s="4"/>
      <c r="AG787" s="4"/>
    </row>
    <row r="788" spans="1:33" ht="16.2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P788" s="4"/>
      <c r="Q788" s="4"/>
      <c r="R788" s="4"/>
      <c r="S788" s="4"/>
      <c r="T788" s="4"/>
      <c r="U788" s="4"/>
      <c r="V788" s="4"/>
      <c r="W788" s="4"/>
      <c r="AA788" s="4"/>
      <c r="AB788" s="4"/>
      <c r="AC788" s="5"/>
      <c r="AD788" s="4"/>
      <c r="AE788" s="4"/>
      <c r="AF788" s="4"/>
      <c r="AG788" s="4"/>
    </row>
    <row r="789" spans="1:33" ht="16.2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P789" s="4"/>
      <c r="Q789" s="4"/>
      <c r="R789" s="4"/>
      <c r="S789" s="4"/>
      <c r="T789" s="4"/>
      <c r="U789" s="4"/>
      <c r="V789" s="4"/>
      <c r="W789" s="4"/>
      <c r="AA789" s="4"/>
      <c r="AB789" s="4"/>
      <c r="AC789" s="5"/>
      <c r="AD789" s="4"/>
      <c r="AE789" s="4"/>
      <c r="AF789" s="4"/>
      <c r="AG789" s="4"/>
    </row>
    <row r="790" spans="1:33" ht="16.2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P790" s="4"/>
      <c r="Q790" s="4"/>
      <c r="R790" s="4"/>
      <c r="S790" s="4"/>
      <c r="T790" s="4"/>
      <c r="U790" s="4"/>
      <c r="V790" s="4"/>
      <c r="W790" s="4"/>
      <c r="AA790" s="4"/>
      <c r="AB790" s="4"/>
      <c r="AC790" s="5"/>
      <c r="AD790" s="4"/>
      <c r="AE790" s="4"/>
      <c r="AF790" s="4"/>
      <c r="AG790" s="4"/>
    </row>
    <row r="791" spans="1:33" ht="16.2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P791" s="4"/>
      <c r="Q791" s="4"/>
      <c r="R791" s="4"/>
      <c r="S791" s="4"/>
      <c r="T791" s="4"/>
      <c r="U791" s="4"/>
      <c r="V791" s="4"/>
      <c r="W791" s="4"/>
      <c r="AA791" s="4"/>
      <c r="AB791" s="4"/>
      <c r="AC791" s="5"/>
      <c r="AD791" s="4"/>
      <c r="AE791" s="4"/>
      <c r="AF791" s="4"/>
      <c r="AG791" s="4"/>
    </row>
    <row r="792" spans="1:33" ht="16.2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P792" s="4"/>
      <c r="Q792" s="4"/>
      <c r="R792" s="4"/>
      <c r="S792" s="4"/>
      <c r="T792" s="4"/>
      <c r="U792" s="4"/>
      <c r="V792" s="4"/>
      <c r="W792" s="4"/>
      <c r="AA792" s="4"/>
      <c r="AB792" s="4"/>
      <c r="AC792" s="5"/>
      <c r="AD792" s="4"/>
      <c r="AE792" s="4"/>
      <c r="AF792" s="4"/>
      <c r="AG792" s="4"/>
    </row>
    <row r="793" spans="1:33" ht="16.2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P793" s="4"/>
      <c r="Q793" s="4"/>
      <c r="R793" s="4"/>
      <c r="S793" s="4"/>
      <c r="T793" s="4"/>
      <c r="U793" s="4"/>
      <c r="V793" s="4"/>
      <c r="W793" s="4"/>
      <c r="AA793" s="4"/>
      <c r="AB793" s="4"/>
      <c r="AC793" s="5"/>
      <c r="AD793" s="4"/>
      <c r="AE793" s="4"/>
      <c r="AF793" s="4"/>
      <c r="AG793" s="4"/>
    </row>
    <row r="794" spans="1:33" ht="16.2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P794" s="4"/>
      <c r="Q794" s="4"/>
      <c r="R794" s="4"/>
      <c r="S794" s="4"/>
      <c r="T794" s="4"/>
      <c r="U794" s="4"/>
      <c r="V794" s="4"/>
      <c r="W794" s="4"/>
      <c r="AA794" s="4"/>
      <c r="AB794" s="4"/>
      <c r="AC794" s="5"/>
      <c r="AD794" s="4"/>
      <c r="AE794" s="4"/>
      <c r="AF794" s="4"/>
      <c r="AG794" s="4"/>
    </row>
    <row r="795" spans="1:33" ht="16.2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P795" s="4"/>
      <c r="Q795" s="4"/>
      <c r="R795" s="4"/>
      <c r="S795" s="4"/>
      <c r="T795" s="4"/>
      <c r="U795" s="4"/>
      <c r="V795" s="4"/>
      <c r="W795" s="4"/>
      <c r="AA795" s="4"/>
      <c r="AB795" s="4"/>
      <c r="AC795" s="5"/>
      <c r="AD795" s="4"/>
      <c r="AE795" s="4"/>
      <c r="AF795" s="4"/>
      <c r="AG795" s="4"/>
    </row>
    <row r="796" spans="1:33" ht="16.2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P796" s="4"/>
      <c r="Q796" s="4"/>
      <c r="R796" s="4"/>
      <c r="S796" s="4"/>
      <c r="T796" s="4"/>
      <c r="U796" s="4"/>
      <c r="V796" s="4"/>
      <c r="W796" s="4"/>
      <c r="AA796" s="4"/>
      <c r="AB796" s="4"/>
      <c r="AC796" s="5"/>
      <c r="AD796" s="4"/>
      <c r="AE796" s="4"/>
      <c r="AF796" s="4"/>
      <c r="AG796" s="4"/>
    </row>
    <row r="797" spans="1:33" ht="16.2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P797" s="4"/>
      <c r="Q797" s="4"/>
      <c r="R797" s="4"/>
      <c r="S797" s="4"/>
      <c r="T797" s="4"/>
      <c r="U797" s="4"/>
      <c r="V797" s="4"/>
      <c r="W797" s="4"/>
      <c r="AA797" s="4"/>
      <c r="AB797" s="4"/>
      <c r="AC797" s="5"/>
      <c r="AD797" s="4"/>
      <c r="AE797" s="4"/>
      <c r="AF797" s="4"/>
      <c r="AG797" s="4"/>
    </row>
    <row r="798" spans="1:33" ht="16.2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P798" s="4"/>
      <c r="Q798" s="4"/>
      <c r="R798" s="4"/>
      <c r="S798" s="4"/>
      <c r="T798" s="4"/>
      <c r="U798" s="4"/>
      <c r="V798" s="4"/>
      <c r="W798" s="4"/>
      <c r="AA798" s="4"/>
      <c r="AB798" s="4"/>
      <c r="AC798" s="5"/>
      <c r="AD798" s="4"/>
      <c r="AE798" s="4"/>
      <c r="AF798" s="4"/>
      <c r="AG798" s="4"/>
    </row>
    <row r="799" spans="1:33" ht="16.2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P799" s="4"/>
      <c r="Q799" s="4"/>
      <c r="R799" s="4"/>
      <c r="S799" s="4"/>
      <c r="T799" s="4"/>
      <c r="U799" s="4"/>
      <c r="V799" s="4"/>
      <c r="W799" s="4"/>
      <c r="AA799" s="4"/>
      <c r="AB799" s="4"/>
      <c r="AC799" s="5"/>
      <c r="AD799" s="4"/>
      <c r="AE799" s="4"/>
      <c r="AF799" s="4"/>
      <c r="AG799" s="4"/>
    </row>
    <row r="800" spans="1:33" ht="16.2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P800" s="4"/>
      <c r="Q800" s="4"/>
      <c r="R800" s="4"/>
      <c r="S800" s="4"/>
      <c r="T800" s="4"/>
      <c r="U800" s="4"/>
      <c r="V800" s="4"/>
      <c r="W800" s="4"/>
      <c r="AA800" s="4"/>
      <c r="AB800" s="4"/>
      <c r="AC800" s="5"/>
      <c r="AD800" s="4"/>
      <c r="AE800" s="4"/>
      <c r="AF800" s="4"/>
      <c r="AG800" s="4"/>
    </row>
    <row r="801" spans="1:33" ht="16.2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P801" s="4"/>
      <c r="Q801" s="4"/>
      <c r="R801" s="4"/>
      <c r="S801" s="4"/>
      <c r="T801" s="4"/>
      <c r="U801" s="4"/>
      <c r="V801" s="4"/>
      <c r="W801" s="4"/>
      <c r="AA801" s="4"/>
      <c r="AB801" s="4"/>
      <c r="AC801" s="5"/>
      <c r="AD801" s="4"/>
      <c r="AE801" s="4"/>
      <c r="AF801" s="4"/>
      <c r="AG801" s="4"/>
    </row>
    <row r="802" spans="1:33" ht="16.2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P802" s="4"/>
      <c r="Q802" s="4"/>
      <c r="R802" s="4"/>
      <c r="S802" s="4"/>
      <c r="T802" s="4"/>
      <c r="U802" s="4"/>
      <c r="V802" s="4"/>
      <c r="W802" s="4"/>
      <c r="AA802" s="4"/>
      <c r="AB802" s="4"/>
      <c r="AC802" s="5"/>
      <c r="AD802" s="4"/>
      <c r="AE802" s="4"/>
      <c r="AF802" s="4"/>
      <c r="AG802" s="4"/>
    </row>
    <row r="803" spans="1:33" ht="16.2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P803" s="4"/>
      <c r="Q803" s="4"/>
      <c r="R803" s="4"/>
      <c r="S803" s="4"/>
      <c r="T803" s="4"/>
      <c r="U803" s="4"/>
      <c r="V803" s="4"/>
      <c r="W803" s="4"/>
      <c r="AA803" s="4"/>
      <c r="AB803" s="4"/>
      <c r="AC803" s="5"/>
      <c r="AD803" s="4"/>
      <c r="AE803" s="4"/>
      <c r="AF803" s="4"/>
      <c r="AG803" s="4"/>
    </row>
    <row r="804" spans="1:33" ht="16.2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P804" s="4"/>
      <c r="Q804" s="4"/>
      <c r="R804" s="4"/>
      <c r="S804" s="4"/>
      <c r="T804" s="4"/>
      <c r="U804" s="4"/>
      <c r="V804" s="4"/>
      <c r="W804" s="4"/>
      <c r="AA804" s="4"/>
      <c r="AB804" s="4"/>
      <c r="AC804" s="5"/>
      <c r="AD804" s="4"/>
      <c r="AE804" s="4"/>
      <c r="AF804" s="4"/>
      <c r="AG804" s="4"/>
    </row>
    <row r="805" spans="1:33" ht="16.2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P805" s="4"/>
      <c r="Q805" s="4"/>
      <c r="R805" s="4"/>
      <c r="S805" s="4"/>
      <c r="T805" s="4"/>
      <c r="U805" s="4"/>
      <c r="V805" s="4"/>
      <c r="W805" s="4"/>
      <c r="AA805" s="4"/>
      <c r="AB805" s="4"/>
      <c r="AC805" s="5"/>
      <c r="AD805" s="4"/>
      <c r="AE805" s="4"/>
      <c r="AF805" s="4"/>
      <c r="AG805" s="4"/>
    </row>
    <row r="806" spans="1:33" ht="16.2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P806" s="4"/>
      <c r="Q806" s="4"/>
      <c r="R806" s="4"/>
      <c r="S806" s="4"/>
      <c r="T806" s="4"/>
      <c r="U806" s="4"/>
      <c r="V806" s="4"/>
      <c r="W806" s="4"/>
      <c r="AA806" s="4"/>
      <c r="AB806" s="4"/>
      <c r="AC806" s="5"/>
      <c r="AD806" s="4"/>
      <c r="AE806" s="4"/>
      <c r="AF806" s="4"/>
      <c r="AG806" s="4"/>
    </row>
    <row r="807" spans="1:33" ht="16.2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P807" s="4"/>
      <c r="Q807" s="4"/>
      <c r="R807" s="4"/>
      <c r="S807" s="4"/>
      <c r="T807" s="4"/>
      <c r="U807" s="4"/>
      <c r="V807" s="4"/>
      <c r="W807" s="4"/>
      <c r="AA807" s="4"/>
      <c r="AB807" s="4"/>
      <c r="AC807" s="5"/>
      <c r="AD807" s="4"/>
      <c r="AE807" s="4"/>
      <c r="AF807" s="4"/>
      <c r="AG807" s="4"/>
    </row>
    <row r="808" spans="1:33" ht="16.2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P808" s="4"/>
      <c r="Q808" s="4"/>
      <c r="R808" s="4"/>
      <c r="S808" s="4"/>
      <c r="T808" s="4"/>
      <c r="U808" s="4"/>
      <c r="V808" s="4"/>
      <c r="W808" s="4"/>
      <c r="AA808" s="4"/>
      <c r="AB808" s="4"/>
      <c r="AC808" s="5"/>
      <c r="AD808" s="4"/>
      <c r="AE808" s="4"/>
      <c r="AF808" s="4"/>
      <c r="AG808" s="4"/>
    </row>
    <row r="809" spans="1:33" ht="16.2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P809" s="4"/>
      <c r="Q809" s="4"/>
      <c r="R809" s="4"/>
      <c r="S809" s="4"/>
      <c r="T809" s="4"/>
      <c r="U809" s="4"/>
      <c r="V809" s="4"/>
      <c r="W809" s="4"/>
      <c r="AA809" s="4"/>
      <c r="AB809" s="4"/>
      <c r="AC809" s="5"/>
      <c r="AD809" s="4"/>
      <c r="AE809" s="4"/>
      <c r="AF809" s="4"/>
      <c r="AG809" s="4"/>
    </row>
    <row r="810" spans="1:33" ht="16.2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P810" s="4"/>
      <c r="Q810" s="4"/>
      <c r="R810" s="4"/>
      <c r="S810" s="4"/>
      <c r="T810" s="4"/>
      <c r="U810" s="4"/>
      <c r="V810" s="4"/>
      <c r="W810" s="4"/>
      <c r="AA810" s="4"/>
      <c r="AB810" s="4"/>
      <c r="AC810" s="5"/>
      <c r="AD810" s="4"/>
      <c r="AE810" s="4"/>
      <c r="AF810" s="4"/>
      <c r="AG810" s="4"/>
    </row>
    <row r="811" spans="1:33" ht="16.2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P811" s="4"/>
      <c r="Q811" s="4"/>
      <c r="R811" s="4"/>
      <c r="S811" s="4"/>
      <c r="T811" s="4"/>
      <c r="U811" s="4"/>
      <c r="V811" s="4"/>
      <c r="W811" s="4"/>
      <c r="AA811" s="4"/>
      <c r="AB811" s="4"/>
      <c r="AC811" s="5"/>
      <c r="AD811" s="4"/>
      <c r="AE811" s="4"/>
      <c r="AF811" s="4"/>
      <c r="AG811" s="4"/>
    </row>
    <row r="812" spans="1:33" ht="16.2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P812" s="4"/>
      <c r="Q812" s="4"/>
      <c r="R812" s="4"/>
      <c r="S812" s="4"/>
      <c r="T812" s="4"/>
      <c r="U812" s="4"/>
      <c r="V812" s="4"/>
      <c r="W812" s="4"/>
      <c r="AA812" s="4"/>
      <c r="AB812" s="4"/>
      <c r="AC812" s="5"/>
      <c r="AD812" s="4"/>
      <c r="AE812" s="4"/>
      <c r="AF812" s="4"/>
      <c r="AG812" s="4"/>
    </row>
    <row r="813" spans="1:33" ht="16.2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P813" s="4"/>
      <c r="Q813" s="4"/>
      <c r="R813" s="4"/>
      <c r="S813" s="4"/>
      <c r="T813" s="4"/>
      <c r="U813" s="4"/>
      <c r="V813" s="4"/>
      <c r="W813" s="4"/>
      <c r="AA813" s="4"/>
      <c r="AB813" s="4"/>
      <c r="AC813" s="5"/>
      <c r="AD813" s="4"/>
      <c r="AE813" s="4"/>
      <c r="AF813" s="4"/>
      <c r="AG813" s="4"/>
    </row>
    <row r="814" spans="1:33" ht="16.2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P814" s="4"/>
      <c r="Q814" s="4"/>
      <c r="R814" s="4"/>
      <c r="S814" s="4"/>
      <c r="T814" s="4"/>
      <c r="U814" s="4"/>
      <c r="V814" s="4"/>
      <c r="W814" s="4"/>
      <c r="AA814" s="4"/>
      <c r="AB814" s="4"/>
      <c r="AC814" s="5"/>
      <c r="AD814" s="4"/>
      <c r="AE814" s="4"/>
      <c r="AF814" s="4"/>
      <c r="AG814" s="4"/>
    </row>
    <row r="815" spans="1:33" ht="16.2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P815" s="4"/>
      <c r="Q815" s="4"/>
      <c r="R815" s="4"/>
      <c r="S815" s="4"/>
      <c r="T815" s="4"/>
      <c r="U815" s="4"/>
      <c r="V815" s="4"/>
      <c r="W815" s="4"/>
      <c r="AA815" s="4"/>
      <c r="AB815" s="4"/>
      <c r="AC815" s="5"/>
      <c r="AD815" s="4"/>
      <c r="AE815" s="4"/>
      <c r="AF815" s="4"/>
      <c r="AG815" s="4"/>
    </row>
    <row r="816" spans="1:33" ht="16.2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P816" s="4"/>
      <c r="Q816" s="4"/>
      <c r="R816" s="4"/>
      <c r="S816" s="4"/>
      <c r="T816" s="4"/>
      <c r="U816" s="4"/>
      <c r="V816" s="4"/>
      <c r="W816" s="4"/>
      <c r="AA816" s="4"/>
      <c r="AB816" s="4"/>
      <c r="AC816" s="5"/>
      <c r="AD816" s="4"/>
      <c r="AE816" s="4"/>
      <c r="AF816" s="4"/>
      <c r="AG816" s="4"/>
    </row>
    <row r="817" spans="1:33" ht="16.2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P817" s="4"/>
      <c r="Q817" s="4"/>
      <c r="R817" s="4"/>
      <c r="S817" s="4"/>
      <c r="T817" s="4"/>
      <c r="U817" s="4"/>
      <c r="V817" s="4"/>
      <c r="W817" s="4"/>
      <c r="AA817" s="4"/>
      <c r="AB817" s="4"/>
      <c r="AC817" s="5"/>
      <c r="AD817" s="4"/>
      <c r="AE817" s="4"/>
      <c r="AF817" s="4"/>
      <c r="AG817" s="4"/>
    </row>
    <row r="818" spans="1:33" ht="16.2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P818" s="4"/>
      <c r="Q818" s="4"/>
      <c r="R818" s="4"/>
      <c r="S818" s="4"/>
      <c r="T818" s="4"/>
      <c r="U818" s="4"/>
      <c r="V818" s="4"/>
      <c r="W818" s="4"/>
      <c r="AA818" s="4"/>
      <c r="AB818" s="4"/>
      <c r="AC818" s="5"/>
      <c r="AD818" s="4"/>
      <c r="AE818" s="4"/>
      <c r="AF818" s="4"/>
      <c r="AG818" s="4"/>
    </row>
    <row r="819" spans="1:33" ht="16.2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P819" s="4"/>
      <c r="Q819" s="4"/>
      <c r="R819" s="4"/>
      <c r="S819" s="4"/>
      <c r="T819" s="4"/>
      <c r="U819" s="4"/>
      <c r="V819" s="4"/>
      <c r="W819" s="4"/>
      <c r="AA819" s="4"/>
      <c r="AB819" s="4"/>
      <c r="AC819" s="5"/>
      <c r="AD819" s="4"/>
      <c r="AE819" s="4"/>
      <c r="AF819" s="4"/>
      <c r="AG819" s="4"/>
    </row>
    <row r="820" spans="1:33" ht="16.2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P820" s="4"/>
      <c r="Q820" s="4"/>
      <c r="R820" s="4"/>
      <c r="S820" s="4"/>
      <c r="T820" s="4"/>
      <c r="U820" s="4"/>
      <c r="V820" s="4"/>
      <c r="W820" s="4"/>
      <c r="AA820" s="4"/>
      <c r="AB820" s="4"/>
      <c r="AC820" s="5"/>
      <c r="AD820" s="4"/>
      <c r="AE820" s="4"/>
      <c r="AF820" s="4"/>
      <c r="AG820" s="4"/>
    </row>
    <row r="821" spans="1:33" ht="16.2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P821" s="4"/>
      <c r="Q821" s="4"/>
      <c r="R821" s="4"/>
      <c r="S821" s="4"/>
      <c r="T821" s="4"/>
      <c r="U821" s="4"/>
      <c r="V821" s="4"/>
      <c r="W821" s="4"/>
      <c r="AA821" s="4"/>
      <c r="AB821" s="4"/>
      <c r="AC821" s="5"/>
      <c r="AD821" s="4"/>
      <c r="AE821" s="4"/>
      <c r="AF821" s="4"/>
      <c r="AG821" s="4"/>
    </row>
    <row r="822" spans="1:33" ht="16.2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P822" s="4"/>
      <c r="Q822" s="4"/>
      <c r="R822" s="4"/>
      <c r="S822" s="4"/>
      <c r="T822" s="4"/>
      <c r="U822" s="4"/>
      <c r="V822" s="4"/>
      <c r="W822" s="4"/>
      <c r="AA822" s="4"/>
      <c r="AB822" s="4"/>
      <c r="AC822" s="5"/>
      <c r="AD822" s="4"/>
      <c r="AE822" s="4"/>
      <c r="AF822" s="4"/>
      <c r="AG822" s="4"/>
    </row>
    <row r="823" spans="1:33" ht="16.2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P823" s="4"/>
      <c r="Q823" s="4"/>
      <c r="R823" s="4"/>
      <c r="S823" s="4"/>
      <c r="T823" s="4"/>
      <c r="U823" s="4"/>
      <c r="V823" s="4"/>
      <c r="W823" s="4"/>
      <c r="AA823" s="4"/>
      <c r="AB823" s="4"/>
      <c r="AC823" s="5"/>
      <c r="AD823" s="4"/>
      <c r="AE823" s="4"/>
      <c r="AF823" s="4"/>
      <c r="AG823" s="4"/>
    </row>
    <row r="824" spans="1:33" ht="16.2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P824" s="4"/>
      <c r="Q824" s="4"/>
      <c r="R824" s="4"/>
      <c r="S824" s="4"/>
      <c r="T824" s="4"/>
      <c r="U824" s="4"/>
      <c r="V824" s="4"/>
      <c r="W824" s="4"/>
      <c r="AA824" s="4"/>
      <c r="AB824" s="4"/>
      <c r="AC824" s="5"/>
      <c r="AD824" s="4"/>
      <c r="AE824" s="4"/>
      <c r="AF824" s="4"/>
      <c r="AG824" s="4"/>
    </row>
    <row r="825" spans="1:33" ht="16.2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P825" s="4"/>
      <c r="Q825" s="4"/>
      <c r="R825" s="4"/>
      <c r="S825" s="4"/>
      <c r="T825" s="4"/>
      <c r="U825" s="4"/>
      <c r="V825" s="4"/>
      <c r="W825" s="4"/>
      <c r="AA825" s="4"/>
      <c r="AB825" s="4"/>
      <c r="AC825" s="5"/>
      <c r="AD825" s="4"/>
      <c r="AE825" s="4"/>
      <c r="AF825" s="4"/>
      <c r="AG825" s="4"/>
    </row>
    <row r="826" spans="1:33" ht="16.2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P826" s="4"/>
      <c r="Q826" s="4"/>
      <c r="R826" s="4"/>
      <c r="S826" s="4"/>
      <c r="T826" s="4"/>
      <c r="U826" s="4"/>
      <c r="V826" s="4"/>
      <c r="W826" s="4"/>
      <c r="AA826" s="4"/>
      <c r="AB826" s="4"/>
      <c r="AC826" s="5"/>
      <c r="AD826" s="4"/>
      <c r="AE826" s="4"/>
      <c r="AF826" s="4"/>
      <c r="AG826" s="4"/>
    </row>
    <row r="827" spans="1:33" ht="16.2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P827" s="4"/>
      <c r="Q827" s="4"/>
      <c r="R827" s="4"/>
      <c r="S827" s="4"/>
      <c r="T827" s="4"/>
      <c r="U827" s="4"/>
      <c r="V827" s="4"/>
      <c r="W827" s="4"/>
      <c r="AA827" s="4"/>
      <c r="AB827" s="4"/>
      <c r="AC827" s="5"/>
      <c r="AD827" s="4"/>
      <c r="AE827" s="4"/>
      <c r="AF827" s="4"/>
      <c r="AG827" s="4"/>
    </row>
    <row r="828" spans="1:33" ht="16.2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P828" s="4"/>
      <c r="Q828" s="4"/>
      <c r="R828" s="4"/>
      <c r="S828" s="4"/>
      <c r="T828" s="4"/>
      <c r="U828" s="4"/>
      <c r="V828" s="4"/>
      <c r="W828" s="4"/>
      <c r="AA828" s="4"/>
      <c r="AB828" s="4"/>
      <c r="AC828" s="5"/>
      <c r="AD828" s="4"/>
      <c r="AE828" s="4"/>
      <c r="AF828" s="4"/>
      <c r="AG828" s="4"/>
    </row>
    <row r="829" spans="1:33" ht="16.2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P829" s="4"/>
      <c r="Q829" s="4"/>
      <c r="R829" s="4"/>
      <c r="S829" s="4"/>
      <c r="T829" s="4"/>
      <c r="U829" s="4"/>
      <c r="V829" s="4"/>
      <c r="W829" s="4"/>
      <c r="AA829" s="4"/>
      <c r="AB829" s="4"/>
      <c r="AC829" s="5"/>
      <c r="AD829" s="4"/>
      <c r="AE829" s="4"/>
      <c r="AF829" s="4"/>
      <c r="AG829" s="4"/>
    </row>
    <row r="830" spans="1:33" ht="16.2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P830" s="4"/>
      <c r="Q830" s="4"/>
      <c r="R830" s="4"/>
      <c r="S830" s="4"/>
      <c r="T830" s="4"/>
      <c r="U830" s="4"/>
      <c r="V830" s="4"/>
      <c r="W830" s="4"/>
      <c r="AA830" s="4"/>
      <c r="AB830" s="4"/>
      <c r="AC830" s="5"/>
      <c r="AD830" s="4"/>
      <c r="AE830" s="4"/>
      <c r="AF830" s="4"/>
      <c r="AG830" s="4"/>
    </row>
    <row r="831" spans="1:33" ht="16.2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P831" s="4"/>
      <c r="Q831" s="4"/>
      <c r="R831" s="4"/>
      <c r="S831" s="4"/>
      <c r="T831" s="4"/>
      <c r="U831" s="4"/>
      <c r="V831" s="4"/>
      <c r="W831" s="4"/>
      <c r="AA831" s="4"/>
      <c r="AB831" s="4"/>
      <c r="AC831" s="5"/>
      <c r="AD831" s="4"/>
      <c r="AE831" s="4"/>
      <c r="AF831" s="4"/>
      <c r="AG831" s="4"/>
    </row>
    <row r="832" spans="1:33" ht="16.2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P832" s="4"/>
      <c r="Q832" s="4"/>
      <c r="R832" s="4"/>
      <c r="S832" s="4"/>
      <c r="T832" s="4"/>
      <c r="U832" s="4"/>
      <c r="V832" s="4"/>
      <c r="W832" s="4"/>
      <c r="AA832" s="4"/>
      <c r="AB832" s="4"/>
      <c r="AC832" s="5"/>
      <c r="AD832" s="4"/>
      <c r="AE832" s="4"/>
      <c r="AF832" s="4"/>
      <c r="AG832" s="4"/>
    </row>
    <row r="833" spans="1:33" ht="16.2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P833" s="4"/>
      <c r="Q833" s="4"/>
      <c r="R833" s="4"/>
      <c r="S833" s="4"/>
      <c r="T833" s="4"/>
      <c r="U833" s="4"/>
      <c r="V833" s="4"/>
      <c r="W833" s="4"/>
      <c r="AA833" s="4"/>
      <c r="AB833" s="4"/>
      <c r="AC833" s="5"/>
      <c r="AD833" s="4"/>
      <c r="AE833" s="4"/>
      <c r="AF833" s="4"/>
      <c r="AG833" s="4"/>
    </row>
    <row r="834" spans="1:33" ht="16.2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P834" s="4"/>
      <c r="Q834" s="4"/>
      <c r="R834" s="4"/>
      <c r="S834" s="4"/>
      <c r="T834" s="4"/>
      <c r="U834" s="4"/>
      <c r="V834" s="4"/>
      <c r="W834" s="4"/>
      <c r="AA834" s="4"/>
      <c r="AB834" s="4"/>
      <c r="AC834" s="5"/>
      <c r="AD834" s="4"/>
      <c r="AE834" s="4"/>
      <c r="AF834" s="4"/>
      <c r="AG834" s="4"/>
    </row>
    <row r="835" spans="1:33" ht="16.2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P835" s="4"/>
      <c r="Q835" s="4"/>
      <c r="R835" s="4"/>
      <c r="S835" s="4"/>
      <c r="T835" s="4"/>
      <c r="U835" s="4"/>
      <c r="V835" s="4"/>
      <c r="W835" s="4"/>
      <c r="AA835" s="4"/>
      <c r="AB835" s="4"/>
      <c r="AC835" s="5"/>
      <c r="AD835" s="4"/>
      <c r="AE835" s="4"/>
      <c r="AF835" s="4"/>
      <c r="AG835" s="4"/>
    </row>
    <row r="836" spans="1:33" ht="16.2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P836" s="4"/>
      <c r="Q836" s="4"/>
      <c r="R836" s="4"/>
      <c r="S836" s="4"/>
      <c r="T836" s="4"/>
      <c r="U836" s="4"/>
      <c r="V836" s="4"/>
      <c r="W836" s="4"/>
      <c r="AA836" s="4"/>
      <c r="AB836" s="4"/>
      <c r="AC836" s="5"/>
      <c r="AD836" s="4"/>
      <c r="AE836" s="4"/>
      <c r="AF836" s="4"/>
      <c r="AG836" s="4"/>
    </row>
    <row r="837" spans="1:33" ht="16.2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P837" s="4"/>
      <c r="Q837" s="4"/>
      <c r="R837" s="4"/>
      <c r="S837" s="4"/>
      <c r="T837" s="4"/>
      <c r="U837" s="4"/>
      <c r="V837" s="4"/>
      <c r="W837" s="4"/>
      <c r="AA837" s="4"/>
      <c r="AB837" s="4"/>
      <c r="AC837" s="5"/>
      <c r="AD837" s="4"/>
      <c r="AE837" s="4"/>
      <c r="AF837" s="4"/>
      <c r="AG837" s="4"/>
    </row>
    <row r="838" spans="1:33" ht="16.2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P838" s="4"/>
      <c r="Q838" s="4"/>
      <c r="R838" s="4"/>
      <c r="S838" s="4"/>
      <c r="T838" s="4"/>
      <c r="U838" s="4"/>
      <c r="V838" s="4"/>
      <c r="W838" s="4"/>
      <c r="AA838" s="4"/>
      <c r="AB838" s="4"/>
      <c r="AC838" s="5"/>
      <c r="AD838" s="4"/>
      <c r="AE838" s="4"/>
      <c r="AF838" s="4"/>
      <c r="AG838" s="4"/>
    </row>
    <row r="839" spans="1:33" ht="16.2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P839" s="4"/>
      <c r="Q839" s="4"/>
      <c r="R839" s="4"/>
      <c r="S839" s="4"/>
      <c r="T839" s="4"/>
      <c r="U839" s="4"/>
      <c r="V839" s="4"/>
      <c r="W839" s="4"/>
      <c r="AA839" s="4"/>
      <c r="AB839" s="4"/>
      <c r="AC839" s="5"/>
      <c r="AD839" s="4"/>
      <c r="AE839" s="4"/>
      <c r="AF839" s="4"/>
      <c r="AG839" s="4"/>
    </row>
    <row r="840" spans="1:33" ht="16.2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P840" s="4"/>
      <c r="Q840" s="4"/>
      <c r="R840" s="4"/>
      <c r="S840" s="4"/>
      <c r="T840" s="4"/>
      <c r="U840" s="4"/>
      <c r="V840" s="4"/>
      <c r="W840" s="4"/>
      <c r="AA840" s="4"/>
      <c r="AB840" s="4"/>
      <c r="AC840" s="5"/>
      <c r="AD840" s="4"/>
      <c r="AE840" s="4"/>
      <c r="AF840" s="4"/>
      <c r="AG840" s="4"/>
    </row>
    <row r="841" spans="1:33" ht="16.2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P841" s="4"/>
      <c r="Q841" s="4"/>
      <c r="R841" s="4"/>
      <c r="S841" s="4"/>
      <c r="T841" s="4"/>
      <c r="U841" s="4"/>
      <c r="V841" s="4"/>
      <c r="W841" s="4"/>
      <c r="AA841" s="4"/>
      <c r="AB841" s="4"/>
      <c r="AC841" s="5"/>
      <c r="AD841" s="4"/>
      <c r="AE841" s="4"/>
      <c r="AF841" s="4"/>
      <c r="AG841" s="4"/>
    </row>
    <row r="842" spans="1:33" ht="16.2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P842" s="4"/>
      <c r="Q842" s="4"/>
      <c r="R842" s="4"/>
      <c r="S842" s="4"/>
      <c r="T842" s="4"/>
      <c r="U842" s="4"/>
      <c r="V842" s="4"/>
      <c r="W842" s="4"/>
      <c r="AA842" s="4"/>
      <c r="AB842" s="4"/>
      <c r="AC842" s="5"/>
      <c r="AD842" s="4"/>
      <c r="AE842" s="4"/>
      <c r="AF842" s="4"/>
      <c r="AG842" s="4"/>
    </row>
    <row r="843" spans="1:33" ht="16.2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P843" s="4"/>
      <c r="Q843" s="4"/>
      <c r="R843" s="4"/>
      <c r="S843" s="4"/>
      <c r="T843" s="4"/>
      <c r="U843" s="4"/>
      <c r="V843" s="4"/>
      <c r="W843" s="4"/>
      <c r="AA843" s="4"/>
      <c r="AB843" s="4"/>
      <c r="AC843" s="5"/>
      <c r="AD843" s="4"/>
      <c r="AE843" s="4"/>
      <c r="AF843" s="4"/>
      <c r="AG843" s="4"/>
    </row>
    <row r="844" spans="1:33" ht="16.2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P844" s="4"/>
      <c r="Q844" s="4"/>
      <c r="R844" s="4"/>
      <c r="S844" s="4"/>
      <c r="T844" s="4"/>
      <c r="U844" s="4"/>
      <c r="V844" s="4"/>
      <c r="W844" s="4"/>
      <c r="AA844" s="4"/>
      <c r="AB844" s="4"/>
      <c r="AC844" s="5"/>
      <c r="AD844" s="4"/>
      <c r="AE844" s="4"/>
      <c r="AF844" s="4"/>
      <c r="AG844" s="4"/>
    </row>
    <row r="845" spans="1:33" ht="16.2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P845" s="4"/>
      <c r="Q845" s="4"/>
      <c r="R845" s="4"/>
      <c r="S845" s="4"/>
      <c r="T845" s="4"/>
      <c r="U845" s="4"/>
      <c r="V845" s="4"/>
      <c r="W845" s="4"/>
      <c r="AA845" s="4"/>
      <c r="AB845" s="4"/>
      <c r="AC845" s="5"/>
      <c r="AD845" s="4"/>
      <c r="AE845" s="4"/>
      <c r="AF845" s="4"/>
      <c r="AG845" s="4"/>
    </row>
    <row r="846" spans="1:33" ht="16.2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P846" s="4"/>
      <c r="Q846" s="4"/>
      <c r="R846" s="4"/>
      <c r="S846" s="4"/>
      <c r="T846" s="4"/>
      <c r="U846" s="4"/>
      <c r="V846" s="4"/>
      <c r="W846" s="4"/>
      <c r="AA846" s="4"/>
      <c r="AB846" s="4"/>
      <c r="AC846" s="5"/>
      <c r="AD846" s="4"/>
      <c r="AE846" s="4"/>
      <c r="AF846" s="4"/>
      <c r="AG846" s="4"/>
    </row>
    <row r="847" spans="1:33" ht="16.2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P847" s="4"/>
      <c r="Q847" s="4"/>
      <c r="R847" s="4"/>
      <c r="S847" s="4"/>
      <c r="T847" s="4"/>
      <c r="U847" s="4"/>
      <c r="V847" s="4"/>
      <c r="W847" s="4"/>
      <c r="AA847" s="4"/>
      <c r="AB847" s="4"/>
      <c r="AC847" s="5"/>
      <c r="AD847" s="4"/>
      <c r="AE847" s="4"/>
      <c r="AF847" s="4"/>
      <c r="AG847" s="4"/>
    </row>
    <row r="848" spans="1:33" ht="16.2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P848" s="4"/>
      <c r="Q848" s="4"/>
      <c r="R848" s="4"/>
      <c r="S848" s="4"/>
      <c r="T848" s="4"/>
      <c r="U848" s="4"/>
      <c r="V848" s="4"/>
      <c r="W848" s="4"/>
      <c r="AA848" s="4"/>
      <c r="AB848" s="4"/>
      <c r="AC848" s="5"/>
      <c r="AD848" s="4"/>
      <c r="AE848" s="4"/>
      <c r="AF848" s="4"/>
      <c r="AG848" s="4"/>
    </row>
    <row r="849" spans="1:33" ht="16.2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P849" s="4"/>
      <c r="Q849" s="4"/>
      <c r="R849" s="4"/>
      <c r="S849" s="4"/>
      <c r="T849" s="4"/>
      <c r="U849" s="4"/>
      <c r="V849" s="4"/>
      <c r="W849" s="4"/>
      <c r="AA849" s="4"/>
      <c r="AB849" s="4"/>
      <c r="AC849" s="5"/>
      <c r="AD849" s="4"/>
      <c r="AE849" s="4"/>
      <c r="AF849" s="4"/>
      <c r="AG849" s="4"/>
    </row>
    <row r="850" spans="1:33" ht="16.2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P850" s="4"/>
      <c r="Q850" s="4"/>
      <c r="R850" s="4"/>
      <c r="S850" s="4"/>
      <c r="T850" s="4"/>
      <c r="U850" s="4"/>
      <c r="V850" s="4"/>
      <c r="W850" s="4"/>
      <c r="AA850" s="4"/>
      <c r="AB850" s="4"/>
      <c r="AC850" s="5"/>
      <c r="AD850" s="4"/>
      <c r="AE850" s="4"/>
      <c r="AF850" s="4"/>
      <c r="AG850" s="4"/>
    </row>
    <row r="851" spans="1:33" ht="16.2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P851" s="4"/>
      <c r="Q851" s="4"/>
      <c r="R851" s="4"/>
      <c r="S851" s="4"/>
      <c r="T851" s="4"/>
      <c r="U851" s="4"/>
      <c r="V851" s="4"/>
      <c r="W851" s="4"/>
      <c r="AA851" s="4"/>
      <c r="AB851" s="4"/>
      <c r="AC851" s="5"/>
      <c r="AD851" s="4"/>
      <c r="AE851" s="4"/>
      <c r="AF851" s="4"/>
      <c r="AG851" s="4"/>
    </row>
    <row r="852" spans="1:33" ht="16.2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P852" s="4"/>
      <c r="Q852" s="4"/>
      <c r="R852" s="4"/>
      <c r="S852" s="4"/>
      <c r="T852" s="4"/>
      <c r="U852" s="4"/>
      <c r="V852" s="4"/>
      <c r="W852" s="4"/>
      <c r="AA852" s="4"/>
      <c r="AB852" s="4"/>
      <c r="AC852" s="5"/>
      <c r="AD852" s="4"/>
      <c r="AE852" s="4"/>
      <c r="AF852" s="4"/>
      <c r="AG852" s="4"/>
    </row>
    <row r="853" spans="1:33" ht="16.2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P853" s="4"/>
      <c r="Q853" s="4"/>
      <c r="R853" s="4"/>
      <c r="S853" s="4"/>
      <c r="T853" s="4"/>
      <c r="U853" s="4"/>
      <c r="V853" s="4"/>
      <c r="W853" s="4"/>
      <c r="AA853" s="4"/>
      <c r="AB853" s="4"/>
      <c r="AC853" s="5"/>
      <c r="AD853" s="4"/>
      <c r="AE853" s="4"/>
      <c r="AF853" s="4"/>
      <c r="AG853" s="4"/>
    </row>
    <row r="854" spans="1:33" ht="16.2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P854" s="4"/>
      <c r="Q854" s="4"/>
      <c r="R854" s="4"/>
      <c r="S854" s="4"/>
      <c r="T854" s="4"/>
      <c r="U854" s="4"/>
      <c r="V854" s="4"/>
      <c r="W854" s="4"/>
      <c r="AA854" s="4"/>
      <c r="AB854" s="4"/>
      <c r="AC854" s="5"/>
      <c r="AD854" s="4"/>
      <c r="AE854" s="4"/>
      <c r="AF854" s="4"/>
      <c r="AG854" s="4"/>
    </row>
    <row r="855" spans="1:33" ht="16.2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P855" s="4"/>
      <c r="Q855" s="4"/>
      <c r="R855" s="4"/>
      <c r="S855" s="4"/>
      <c r="T855" s="4"/>
      <c r="U855" s="4"/>
      <c r="V855" s="4"/>
      <c r="W855" s="4"/>
      <c r="AA855" s="4"/>
      <c r="AB855" s="4"/>
      <c r="AC855" s="5"/>
      <c r="AD855" s="4"/>
      <c r="AE855" s="4"/>
      <c r="AF855" s="4"/>
      <c r="AG855" s="4"/>
    </row>
    <row r="856" spans="1:33" ht="16.2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P856" s="4"/>
      <c r="Q856" s="4"/>
      <c r="R856" s="4"/>
      <c r="S856" s="4"/>
      <c r="T856" s="4"/>
      <c r="U856" s="4"/>
      <c r="V856" s="4"/>
      <c r="W856" s="4"/>
      <c r="AA856" s="4"/>
      <c r="AB856" s="4"/>
      <c r="AC856" s="5"/>
      <c r="AD856" s="4"/>
      <c r="AE856" s="4"/>
      <c r="AF856" s="4"/>
      <c r="AG856" s="4"/>
    </row>
    <row r="857" spans="1:33" ht="16.2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P857" s="4"/>
      <c r="Q857" s="4"/>
      <c r="R857" s="4"/>
      <c r="S857" s="4"/>
      <c r="T857" s="4"/>
      <c r="U857" s="4"/>
      <c r="V857" s="4"/>
      <c r="W857" s="4"/>
      <c r="AA857" s="4"/>
      <c r="AB857" s="4"/>
      <c r="AC857" s="5"/>
      <c r="AD857" s="4"/>
      <c r="AE857" s="4"/>
      <c r="AF857" s="4"/>
      <c r="AG857" s="4"/>
    </row>
    <row r="858" spans="1:33" ht="16.2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P858" s="4"/>
      <c r="Q858" s="4"/>
      <c r="R858" s="4"/>
      <c r="S858" s="4"/>
      <c r="T858" s="4"/>
      <c r="U858" s="4"/>
      <c r="V858" s="4"/>
      <c r="W858" s="4"/>
      <c r="AA858" s="4"/>
      <c r="AB858" s="4"/>
      <c r="AC858" s="5"/>
      <c r="AD858" s="4"/>
      <c r="AE858" s="4"/>
      <c r="AF858" s="4"/>
      <c r="AG858" s="4"/>
    </row>
    <row r="859" spans="1:33" ht="16.2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P859" s="4"/>
      <c r="Q859" s="4"/>
      <c r="R859" s="4"/>
      <c r="S859" s="4"/>
      <c r="T859" s="4"/>
      <c r="U859" s="4"/>
      <c r="V859" s="4"/>
      <c r="W859" s="4"/>
      <c r="AA859" s="4"/>
      <c r="AB859" s="4"/>
      <c r="AC859" s="5"/>
      <c r="AD859" s="4"/>
      <c r="AE859" s="4"/>
      <c r="AF859" s="4"/>
      <c r="AG859" s="4"/>
    </row>
    <row r="860" spans="1:33" ht="16.2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P860" s="4"/>
      <c r="Q860" s="4"/>
      <c r="R860" s="4"/>
      <c r="S860" s="4"/>
      <c r="T860" s="4"/>
      <c r="U860" s="4"/>
      <c r="V860" s="4"/>
      <c r="W860" s="4"/>
      <c r="AA860" s="4"/>
      <c r="AB860" s="4"/>
      <c r="AC860" s="5"/>
      <c r="AD860" s="4"/>
      <c r="AE860" s="4"/>
      <c r="AF860" s="4"/>
      <c r="AG860" s="4"/>
    </row>
    <row r="861" spans="1:33" ht="16.2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P861" s="4"/>
      <c r="Q861" s="4"/>
      <c r="R861" s="4"/>
      <c r="S861" s="4"/>
      <c r="T861" s="4"/>
      <c r="U861" s="4"/>
      <c r="V861" s="4"/>
      <c r="W861" s="4"/>
      <c r="AA861" s="4"/>
      <c r="AB861" s="4"/>
      <c r="AC861" s="5"/>
      <c r="AD861" s="4"/>
      <c r="AE861" s="4"/>
      <c r="AF861" s="4"/>
      <c r="AG861" s="4"/>
    </row>
    <row r="862" spans="1:33" ht="16.2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P862" s="4"/>
      <c r="Q862" s="4"/>
      <c r="R862" s="4"/>
      <c r="S862" s="4"/>
      <c r="T862" s="4"/>
      <c r="U862" s="4"/>
      <c r="V862" s="4"/>
      <c r="W862" s="4"/>
      <c r="AA862" s="4"/>
      <c r="AB862" s="4"/>
      <c r="AC862" s="5"/>
      <c r="AD862" s="4"/>
      <c r="AE862" s="4"/>
      <c r="AF862" s="4"/>
      <c r="AG862" s="4"/>
    </row>
    <row r="863" spans="1:33" ht="16.2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P863" s="4"/>
      <c r="Q863" s="4"/>
      <c r="R863" s="4"/>
      <c r="S863" s="4"/>
      <c r="T863" s="4"/>
      <c r="U863" s="4"/>
      <c r="V863" s="4"/>
      <c r="W863" s="4"/>
      <c r="AA863" s="4"/>
      <c r="AB863" s="4"/>
      <c r="AC863" s="5"/>
      <c r="AD863" s="4"/>
      <c r="AE863" s="4"/>
      <c r="AF863" s="4"/>
      <c r="AG863" s="4"/>
    </row>
    <row r="864" spans="1:33" ht="16.2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P864" s="4"/>
      <c r="Q864" s="4"/>
      <c r="R864" s="4"/>
      <c r="S864" s="4"/>
      <c r="T864" s="4"/>
      <c r="U864" s="4"/>
      <c r="V864" s="4"/>
      <c r="W864" s="4"/>
      <c r="AA864" s="4"/>
      <c r="AB864" s="4"/>
      <c r="AC864" s="5"/>
      <c r="AD864" s="4"/>
      <c r="AE864" s="4"/>
      <c r="AF864" s="4"/>
      <c r="AG864" s="4"/>
    </row>
    <row r="865" spans="1:33" ht="16.2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P865" s="4"/>
      <c r="Q865" s="4"/>
      <c r="R865" s="4"/>
      <c r="S865" s="4"/>
      <c r="T865" s="4"/>
      <c r="U865" s="4"/>
      <c r="V865" s="4"/>
      <c r="W865" s="4"/>
      <c r="AA865" s="4"/>
      <c r="AB865" s="4"/>
      <c r="AC865" s="5"/>
      <c r="AD865" s="4"/>
      <c r="AE865" s="4"/>
      <c r="AF865" s="4"/>
      <c r="AG865" s="4"/>
    </row>
    <row r="866" spans="1:33" ht="16.2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P866" s="4"/>
      <c r="Q866" s="4"/>
      <c r="R866" s="4"/>
      <c r="S866" s="4"/>
      <c r="T866" s="4"/>
      <c r="U866" s="4"/>
      <c r="V866" s="4"/>
      <c r="W866" s="4"/>
      <c r="AA866" s="4"/>
      <c r="AB866" s="4"/>
      <c r="AC866" s="5"/>
      <c r="AD866" s="4"/>
      <c r="AE866" s="4"/>
      <c r="AF866" s="4"/>
      <c r="AG866" s="4"/>
    </row>
    <row r="867" spans="1:33" ht="16.2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P867" s="4"/>
      <c r="Q867" s="4"/>
      <c r="R867" s="4"/>
      <c r="S867" s="4"/>
      <c r="T867" s="4"/>
      <c r="U867" s="4"/>
      <c r="V867" s="4"/>
      <c r="W867" s="4"/>
      <c r="AA867" s="4"/>
      <c r="AB867" s="4"/>
      <c r="AC867" s="5"/>
      <c r="AD867" s="4"/>
      <c r="AE867" s="4"/>
      <c r="AF867" s="4"/>
      <c r="AG867" s="4"/>
    </row>
    <row r="868" spans="1:33" ht="16.2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P868" s="4"/>
      <c r="Q868" s="4"/>
      <c r="R868" s="4"/>
      <c r="S868" s="4"/>
      <c r="T868" s="4"/>
      <c r="U868" s="4"/>
      <c r="V868" s="4"/>
      <c r="W868" s="4"/>
      <c r="AA868" s="4"/>
      <c r="AB868" s="4"/>
      <c r="AC868" s="5"/>
      <c r="AD868" s="4"/>
      <c r="AE868" s="4"/>
      <c r="AF868" s="4"/>
      <c r="AG868" s="4"/>
    </row>
    <row r="869" spans="1:33" ht="16.2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P869" s="4"/>
      <c r="Q869" s="4"/>
      <c r="R869" s="4"/>
      <c r="S869" s="4"/>
      <c r="T869" s="4"/>
      <c r="U869" s="4"/>
      <c r="V869" s="4"/>
      <c r="W869" s="4"/>
      <c r="AA869" s="4"/>
      <c r="AB869" s="4"/>
      <c r="AC869" s="5"/>
      <c r="AD869" s="4"/>
      <c r="AE869" s="4"/>
      <c r="AF869" s="4"/>
      <c r="AG869" s="4"/>
    </row>
    <row r="870" spans="1:33" ht="16.2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P870" s="4"/>
      <c r="Q870" s="4"/>
      <c r="R870" s="4"/>
      <c r="S870" s="4"/>
      <c r="T870" s="4"/>
      <c r="U870" s="4"/>
      <c r="V870" s="4"/>
      <c r="W870" s="4"/>
      <c r="AA870" s="4"/>
      <c r="AB870" s="4"/>
      <c r="AC870" s="5"/>
      <c r="AD870" s="4"/>
      <c r="AE870" s="4"/>
      <c r="AF870" s="4"/>
      <c r="AG870" s="4"/>
    </row>
    <row r="871" spans="1:33" ht="16.2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P871" s="4"/>
      <c r="Q871" s="4"/>
      <c r="R871" s="4"/>
      <c r="S871" s="4"/>
      <c r="T871" s="4"/>
      <c r="U871" s="4"/>
      <c r="V871" s="4"/>
      <c r="W871" s="4"/>
      <c r="AA871" s="4"/>
      <c r="AB871" s="4"/>
      <c r="AC871" s="5"/>
      <c r="AD871" s="4"/>
      <c r="AE871" s="4"/>
      <c r="AF871" s="4"/>
      <c r="AG871" s="4"/>
    </row>
    <row r="872" spans="1:33" ht="16.2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P872" s="4"/>
      <c r="Q872" s="4"/>
      <c r="R872" s="4"/>
      <c r="S872" s="4"/>
      <c r="T872" s="4"/>
      <c r="U872" s="4"/>
      <c r="V872" s="4"/>
      <c r="W872" s="4"/>
      <c r="AA872" s="4"/>
      <c r="AB872" s="4"/>
      <c r="AC872" s="5"/>
      <c r="AD872" s="4"/>
      <c r="AE872" s="4"/>
      <c r="AF872" s="4"/>
      <c r="AG872" s="4"/>
    </row>
    <row r="873" spans="1:33" ht="16.2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P873" s="4"/>
      <c r="Q873" s="4"/>
      <c r="R873" s="4"/>
      <c r="S873" s="4"/>
      <c r="T873" s="4"/>
      <c r="U873" s="4"/>
      <c r="V873" s="4"/>
      <c r="W873" s="4"/>
      <c r="AA873" s="4"/>
      <c r="AB873" s="4"/>
      <c r="AC873" s="5"/>
      <c r="AD873" s="4"/>
      <c r="AE873" s="4"/>
      <c r="AF873" s="4"/>
      <c r="AG873" s="4"/>
    </row>
    <row r="874" spans="1:33" ht="16.2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P874" s="4"/>
      <c r="Q874" s="4"/>
      <c r="R874" s="4"/>
      <c r="S874" s="4"/>
      <c r="T874" s="4"/>
      <c r="U874" s="4"/>
      <c r="V874" s="4"/>
      <c r="W874" s="4"/>
      <c r="AA874" s="4"/>
      <c r="AB874" s="4"/>
      <c r="AC874" s="5"/>
      <c r="AD874" s="4"/>
      <c r="AE874" s="4"/>
      <c r="AF874" s="4"/>
      <c r="AG874" s="4"/>
    </row>
    <row r="875" spans="1:33" ht="16.2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P875" s="4"/>
      <c r="Q875" s="4"/>
      <c r="R875" s="4"/>
      <c r="S875" s="4"/>
      <c r="T875" s="4"/>
      <c r="U875" s="4"/>
      <c r="V875" s="4"/>
      <c r="W875" s="4"/>
      <c r="AA875" s="4"/>
      <c r="AB875" s="4"/>
      <c r="AC875" s="5"/>
      <c r="AD875" s="4"/>
      <c r="AE875" s="4"/>
      <c r="AF875" s="4"/>
      <c r="AG875" s="4"/>
    </row>
    <row r="876" spans="1:33" ht="16.2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P876" s="4"/>
      <c r="Q876" s="4"/>
      <c r="R876" s="4"/>
      <c r="S876" s="4"/>
      <c r="T876" s="4"/>
      <c r="U876" s="4"/>
      <c r="V876" s="4"/>
      <c r="W876" s="4"/>
      <c r="AA876" s="4"/>
      <c r="AB876" s="4"/>
      <c r="AC876" s="5"/>
      <c r="AD876" s="4"/>
      <c r="AE876" s="4"/>
      <c r="AF876" s="4"/>
      <c r="AG876" s="4"/>
    </row>
    <row r="877" spans="1:33" ht="16.2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P877" s="4"/>
      <c r="Q877" s="4"/>
      <c r="R877" s="4"/>
      <c r="S877" s="4"/>
      <c r="T877" s="4"/>
      <c r="U877" s="4"/>
      <c r="V877" s="4"/>
      <c r="W877" s="4"/>
      <c r="AA877" s="4"/>
      <c r="AB877" s="4"/>
      <c r="AC877" s="5"/>
      <c r="AD877" s="4"/>
      <c r="AE877" s="4"/>
      <c r="AF877" s="4"/>
      <c r="AG877" s="4"/>
    </row>
    <row r="878" spans="1:33" ht="16.2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P878" s="4"/>
      <c r="Q878" s="4"/>
      <c r="R878" s="4"/>
      <c r="S878" s="4"/>
      <c r="T878" s="4"/>
      <c r="U878" s="4"/>
      <c r="V878" s="4"/>
      <c r="W878" s="4"/>
      <c r="AA878" s="4"/>
      <c r="AB878" s="4"/>
      <c r="AC878" s="5"/>
      <c r="AD878" s="4"/>
      <c r="AE878" s="4"/>
      <c r="AF878" s="4"/>
      <c r="AG878" s="4"/>
    </row>
    <row r="879" spans="1:33" ht="16.2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P879" s="4"/>
      <c r="Q879" s="4"/>
      <c r="R879" s="4"/>
      <c r="S879" s="4"/>
      <c r="T879" s="4"/>
      <c r="U879" s="4"/>
      <c r="V879" s="4"/>
      <c r="W879" s="4"/>
      <c r="AA879" s="4"/>
      <c r="AB879" s="4"/>
      <c r="AC879" s="5"/>
      <c r="AD879" s="4"/>
      <c r="AE879" s="4"/>
      <c r="AF879" s="4"/>
      <c r="AG879" s="4"/>
    </row>
    <row r="880" spans="1:33" ht="16.2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P880" s="4"/>
      <c r="Q880" s="4"/>
      <c r="R880" s="4"/>
      <c r="S880" s="4"/>
      <c r="T880" s="4"/>
      <c r="U880" s="4"/>
      <c r="V880" s="4"/>
      <c r="W880" s="4"/>
      <c r="AA880" s="4"/>
      <c r="AB880" s="4"/>
      <c r="AC880" s="5"/>
      <c r="AD880" s="4"/>
      <c r="AE880" s="4"/>
      <c r="AF880" s="4"/>
      <c r="AG880" s="4"/>
    </row>
    <row r="881" spans="1:33" ht="16.2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P881" s="4"/>
      <c r="Q881" s="4"/>
      <c r="R881" s="4"/>
      <c r="S881" s="4"/>
      <c r="T881" s="4"/>
      <c r="U881" s="4"/>
      <c r="V881" s="4"/>
      <c r="W881" s="4"/>
      <c r="AA881" s="4"/>
      <c r="AB881" s="4"/>
      <c r="AC881" s="5"/>
      <c r="AD881" s="4"/>
      <c r="AE881" s="4"/>
      <c r="AF881" s="4"/>
      <c r="AG881" s="4"/>
    </row>
    <row r="882" spans="1:33" ht="16.2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P882" s="4"/>
      <c r="Q882" s="4"/>
      <c r="R882" s="4"/>
      <c r="S882" s="4"/>
      <c r="T882" s="4"/>
      <c r="U882" s="4"/>
      <c r="V882" s="4"/>
      <c r="W882" s="4"/>
      <c r="AA882" s="4"/>
      <c r="AB882" s="4"/>
      <c r="AC882" s="5"/>
      <c r="AD882" s="4"/>
      <c r="AE882" s="4"/>
      <c r="AF882" s="4"/>
      <c r="AG882" s="4"/>
    </row>
    <row r="883" spans="1:33" ht="16.2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P883" s="4"/>
      <c r="Q883" s="4"/>
      <c r="R883" s="4"/>
      <c r="S883" s="4"/>
      <c r="T883" s="4"/>
      <c r="U883" s="4"/>
      <c r="V883" s="4"/>
      <c r="W883" s="4"/>
      <c r="AA883" s="4"/>
      <c r="AB883" s="4"/>
      <c r="AC883" s="5"/>
      <c r="AD883" s="4"/>
      <c r="AE883" s="4"/>
      <c r="AF883" s="4"/>
      <c r="AG883" s="4"/>
    </row>
    <row r="884" spans="1:33" ht="16.2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P884" s="4"/>
      <c r="Q884" s="4"/>
      <c r="R884" s="4"/>
      <c r="S884" s="4"/>
      <c r="T884" s="4"/>
      <c r="U884" s="4"/>
      <c r="V884" s="4"/>
      <c r="W884" s="4"/>
      <c r="AA884" s="4"/>
      <c r="AB884" s="4"/>
      <c r="AC884" s="5"/>
      <c r="AD884" s="4"/>
      <c r="AE884" s="4"/>
      <c r="AF884" s="4"/>
      <c r="AG884" s="4"/>
    </row>
    <row r="885" spans="1:33" ht="16.2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P885" s="4"/>
      <c r="Q885" s="4"/>
      <c r="R885" s="4"/>
      <c r="S885" s="4"/>
      <c r="T885" s="4"/>
      <c r="U885" s="4"/>
      <c r="V885" s="4"/>
      <c r="W885" s="4"/>
      <c r="AA885" s="4"/>
      <c r="AB885" s="4"/>
      <c r="AC885" s="5"/>
      <c r="AD885" s="4"/>
      <c r="AE885" s="4"/>
      <c r="AF885" s="4"/>
      <c r="AG885" s="4"/>
    </row>
    <row r="886" spans="1:33" ht="16.2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P886" s="4"/>
      <c r="Q886" s="4"/>
      <c r="R886" s="4"/>
      <c r="S886" s="4"/>
      <c r="T886" s="4"/>
      <c r="U886" s="4"/>
      <c r="V886" s="4"/>
      <c r="W886" s="4"/>
      <c r="AA886" s="4"/>
      <c r="AB886" s="4"/>
      <c r="AC886" s="5"/>
      <c r="AD886" s="4"/>
      <c r="AE886" s="4"/>
      <c r="AF886" s="4"/>
      <c r="AG886" s="4"/>
    </row>
    <row r="887" spans="1:33" ht="16.2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P887" s="4"/>
      <c r="Q887" s="4"/>
      <c r="R887" s="4"/>
      <c r="S887" s="4"/>
      <c r="T887" s="4"/>
      <c r="U887" s="4"/>
      <c r="V887" s="4"/>
      <c r="W887" s="4"/>
      <c r="AA887" s="4"/>
      <c r="AB887" s="4"/>
      <c r="AC887" s="5"/>
      <c r="AD887" s="4"/>
      <c r="AE887" s="4"/>
      <c r="AF887" s="4"/>
      <c r="AG887" s="4"/>
    </row>
    <row r="888" spans="1:33" ht="16.2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P888" s="4"/>
      <c r="Q888" s="4"/>
      <c r="R888" s="4"/>
      <c r="S888" s="4"/>
      <c r="T888" s="4"/>
      <c r="U888" s="4"/>
      <c r="V888" s="4"/>
      <c r="W888" s="4"/>
      <c r="AA888" s="4"/>
      <c r="AB888" s="4"/>
      <c r="AC888" s="5"/>
      <c r="AD888" s="4"/>
      <c r="AE888" s="4"/>
      <c r="AF888" s="4"/>
      <c r="AG888" s="4"/>
    </row>
    <row r="889" spans="1:33" ht="16.2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P889" s="4"/>
      <c r="Q889" s="4"/>
      <c r="R889" s="4"/>
      <c r="S889" s="4"/>
      <c r="T889" s="4"/>
      <c r="U889" s="4"/>
      <c r="V889" s="4"/>
      <c r="W889" s="4"/>
      <c r="AA889" s="4"/>
      <c r="AB889" s="4"/>
      <c r="AC889" s="5"/>
      <c r="AD889" s="4"/>
      <c r="AE889" s="4"/>
      <c r="AF889" s="4"/>
      <c r="AG889" s="4"/>
    </row>
    <row r="890" spans="1:33" ht="16.2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P890" s="4"/>
      <c r="Q890" s="4"/>
      <c r="R890" s="4"/>
      <c r="S890" s="4"/>
      <c r="T890" s="4"/>
      <c r="U890" s="4"/>
      <c r="V890" s="4"/>
      <c r="W890" s="4"/>
      <c r="AA890" s="4"/>
      <c r="AB890" s="4"/>
      <c r="AC890" s="5"/>
      <c r="AD890" s="4"/>
      <c r="AE890" s="4"/>
      <c r="AF890" s="4"/>
      <c r="AG890" s="4"/>
    </row>
    <row r="891" spans="1:33" ht="16.2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P891" s="4"/>
      <c r="Q891" s="4"/>
      <c r="R891" s="4"/>
      <c r="S891" s="4"/>
      <c r="T891" s="4"/>
      <c r="U891" s="4"/>
      <c r="V891" s="4"/>
      <c r="W891" s="4"/>
      <c r="AA891" s="4"/>
      <c r="AB891" s="4"/>
      <c r="AC891" s="5"/>
      <c r="AD891" s="4"/>
      <c r="AE891" s="4"/>
      <c r="AF891" s="4"/>
      <c r="AG891" s="4"/>
    </row>
    <row r="892" spans="1:33" ht="16.2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P892" s="4"/>
      <c r="Q892" s="4"/>
      <c r="R892" s="4"/>
      <c r="S892" s="4"/>
      <c r="T892" s="4"/>
      <c r="U892" s="4"/>
      <c r="V892" s="4"/>
      <c r="W892" s="4"/>
      <c r="AA892" s="4"/>
      <c r="AB892" s="4"/>
      <c r="AC892" s="5"/>
      <c r="AD892" s="4"/>
      <c r="AE892" s="4"/>
      <c r="AF892" s="4"/>
      <c r="AG892" s="4"/>
    </row>
    <row r="893" spans="1:33" ht="16.2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P893" s="4"/>
      <c r="Q893" s="4"/>
      <c r="R893" s="4"/>
      <c r="S893" s="4"/>
      <c r="T893" s="4"/>
      <c r="U893" s="4"/>
      <c r="V893" s="4"/>
      <c r="W893" s="4"/>
      <c r="AA893" s="4"/>
      <c r="AB893" s="4"/>
      <c r="AC893" s="5"/>
      <c r="AD893" s="4"/>
      <c r="AE893" s="4"/>
      <c r="AF893" s="4"/>
      <c r="AG893" s="4"/>
    </row>
    <row r="894" spans="1:33" ht="16.2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P894" s="4"/>
      <c r="Q894" s="4"/>
      <c r="R894" s="4"/>
      <c r="S894" s="4"/>
      <c r="T894" s="4"/>
      <c r="U894" s="4"/>
      <c r="V894" s="4"/>
      <c r="W894" s="4"/>
      <c r="AA894" s="4"/>
      <c r="AB894" s="4"/>
      <c r="AC894" s="5"/>
      <c r="AD894" s="4"/>
      <c r="AE894" s="4"/>
      <c r="AF894" s="4"/>
      <c r="AG894" s="4"/>
    </row>
    <row r="895" spans="1:33" ht="16.2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P895" s="4"/>
      <c r="Q895" s="4"/>
      <c r="R895" s="4"/>
      <c r="S895" s="4"/>
      <c r="T895" s="4"/>
      <c r="U895" s="4"/>
      <c r="V895" s="4"/>
      <c r="W895" s="4"/>
      <c r="AA895" s="4"/>
      <c r="AB895" s="4"/>
      <c r="AC895" s="5"/>
      <c r="AD895" s="4"/>
      <c r="AE895" s="4"/>
      <c r="AF895" s="4"/>
      <c r="AG895" s="4"/>
    </row>
    <row r="896" spans="1:33" ht="16.2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P896" s="4"/>
      <c r="Q896" s="4"/>
      <c r="R896" s="4"/>
      <c r="S896" s="4"/>
      <c r="T896" s="4"/>
      <c r="U896" s="4"/>
      <c r="V896" s="4"/>
      <c r="W896" s="4"/>
      <c r="AA896" s="4"/>
      <c r="AB896" s="4"/>
      <c r="AC896" s="5"/>
      <c r="AD896" s="4"/>
      <c r="AE896" s="4"/>
      <c r="AF896" s="4"/>
      <c r="AG896" s="4"/>
    </row>
    <row r="897" spans="1:33" ht="16.2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P897" s="4"/>
      <c r="Q897" s="4"/>
      <c r="R897" s="4"/>
      <c r="S897" s="4"/>
      <c r="T897" s="4"/>
      <c r="U897" s="4"/>
      <c r="V897" s="4"/>
      <c r="W897" s="4"/>
      <c r="AA897" s="4"/>
      <c r="AB897" s="4"/>
      <c r="AC897" s="5"/>
      <c r="AD897" s="4"/>
      <c r="AE897" s="4"/>
      <c r="AF897" s="4"/>
      <c r="AG897" s="4"/>
    </row>
    <row r="898" spans="1:33" ht="16.2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P898" s="4"/>
      <c r="Q898" s="4"/>
      <c r="R898" s="4"/>
      <c r="S898" s="4"/>
      <c r="T898" s="4"/>
      <c r="U898" s="4"/>
      <c r="V898" s="4"/>
      <c r="W898" s="4"/>
      <c r="AA898" s="4"/>
      <c r="AB898" s="4"/>
      <c r="AC898" s="5"/>
      <c r="AD898" s="4"/>
      <c r="AE898" s="4"/>
      <c r="AF898" s="4"/>
      <c r="AG898" s="4"/>
    </row>
    <row r="899" spans="1:33" ht="16.2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P899" s="4"/>
      <c r="Q899" s="4"/>
      <c r="R899" s="4"/>
      <c r="S899" s="4"/>
      <c r="T899" s="4"/>
      <c r="U899" s="4"/>
      <c r="V899" s="4"/>
      <c r="W899" s="4"/>
      <c r="AA899" s="4"/>
      <c r="AB899" s="4"/>
      <c r="AC899" s="5"/>
      <c r="AD899" s="4"/>
      <c r="AE899" s="4"/>
      <c r="AF899" s="4"/>
      <c r="AG899" s="4"/>
    </row>
    <row r="900" spans="1:33" ht="16.2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P900" s="4"/>
      <c r="Q900" s="4"/>
      <c r="R900" s="4"/>
      <c r="S900" s="4"/>
      <c r="T900" s="4"/>
      <c r="U900" s="4"/>
      <c r="V900" s="4"/>
      <c r="W900" s="4"/>
      <c r="AA900" s="4"/>
      <c r="AB900" s="4"/>
      <c r="AC900" s="5"/>
      <c r="AD900" s="4"/>
      <c r="AE900" s="4"/>
      <c r="AF900" s="4"/>
      <c r="AG900" s="4"/>
    </row>
    <row r="901" spans="1:33" ht="16.2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P901" s="4"/>
      <c r="Q901" s="4"/>
      <c r="R901" s="4"/>
      <c r="S901" s="4"/>
      <c r="T901" s="4"/>
      <c r="U901" s="4"/>
      <c r="V901" s="4"/>
      <c r="W901" s="4"/>
      <c r="AA901" s="4"/>
      <c r="AB901" s="4"/>
      <c r="AC901" s="5"/>
      <c r="AD901" s="4"/>
      <c r="AE901" s="4"/>
      <c r="AF901" s="4"/>
      <c r="AG901" s="4"/>
    </row>
    <row r="902" spans="1:33" ht="16.2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P902" s="4"/>
      <c r="Q902" s="4"/>
      <c r="R902" s="4"/>
      <c r="S902" s="4"/>
      <c r="T902" s="4"/>
      <c r="U902" s="4"/>
      <c r="V902" s="4"/>
      <c r="W902" s="4"/>
      <c r="AA902" s="4"/>
      <c r="AB902" s="4"/>
      <c r="AC902" s="5"/>
      <c r="AD902" s="4"/>
      <c r="AE902" s="4"/>
      <c r="AF902" s="4"/>
      <c r="AG902" s="4"/>
    </row>
    <row r="903" spans="1:33" ht="16.2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P903" s="4"/>
      <c r="Q903" s="4"/>
      <c r="R903" s="4"/>
      <c r="S903" s="4"/>
      <c r="T903" s="4"/>
      <c r="U903" s="4"/>
      <c r="V903" s="4"/>
      <c r="W903" s="4"/>
      <c r="AA903" s="4"/>
      <c r="AB903" s="4"/>
      <c r="AC903" s="5"/>
      <c r="AD903" s="4"/>
      <c r="AE903" s="4"/>
      <c r="AF903" s="4"/>
      <c r="AG903" s="4"/>
    </row>
    <row r="904" spans="1:33" ht="16.2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P904" s="4"/>
      <c r="Q904" s="4"/>
      <c r="R904" s="4"/>
      <c r="S904" s="4"/>
      <c r="T904" s="4"/>
      <c r="U904" s="4"/>
      <c r="V904" s="4"/>
      <c r="W904" s="4"/>
      <c r="AA904" s="4"/>
      <c r="AB904" s="4"/>
      <c r="AC904" s="5"/>
      <c r="AD904" s="4"/>
      <c r="AE904" s="4"/>
      <c r="AF904" s="4"/>
      <c r="AG904" s="4"/>
    </row>
    <row r="905" spans="1:33" ht="16.2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P905" s="4"/>
      <c r="Q905" s="4"/>
      <c r="R905" s="4"/>
      <c r="S905" s="4"/>
      <c r="T905" s="4"/>
      <c r="U905" s="4"/>
      <c r="V905" s="4"/>
      <c r="W905" s="4"/>
      <c r="AA905" s="4"/>
      <c r="AB905" s="4"/>
      <c r="AC905" s="5"/>
      <c r="AD905" s="4"/>
      <c r="AE905" s="4"/>
      <c r="AF905" s="4"/>
      <c r="AG905" s="4"/>
    </row>
    <row r="906" spans="1:33" ht="16.2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P906" s="4"/>
      <c r="Q906" s="4"/>
      <c r="R906" s="4"/>
      <c r="S906" s="4"/>
      <c r="T906" s="4"/>
      <c r="U906" s="4"/>
      <c r="V906" s="4"/>
      <c r="W906" s="4"/>
      <c r="AA906" s="4"/>
      <c r="AB906" s="4"/>
      <c r="AC906" s="5"/>
      <c r="AD906" s="4"/>
      <c r="AE906" s="4"/>
      <c r="AF906" s="4"/>
      <c r="AG906" s="4"/>
    </row>
    <row r="907" spans="1:33" ht="16.2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P907" s="4"/>
      <c r="Q907" s="4"/>
      <c r="R907" s="4"/>
      <c r="S907" s="4"/>
      <c r="T907" s="4"/>
      <c r="U907" s="4"/>
      <c r="V907" s="4"/>
      <c r="W907" s="4"/>
      <c r="AA907" s="4"/>
      <c r="AB907" s="4"/>
      <c r="AC907" s="5"/>
      <c r="AD907" s="4"/>
      <c r="AE907" s="4"/>
      <c r="AF907" s="4"/>
      <c r="AG907" s="4"/>
    </row>
    <row r="908" spans="1:33" ht="16.2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P908" s="4"/>
      <c r="Q908" s="4"/>
      <c r="R908" s="4"/>
      <c r="S908" s="4"/>
      <c r="T908" s="4"/>
      <c r="U908" s="4"/>
      <c r="V908" s="4"/>
      <c r="W908" s="4"/>
      <c r="AA908" s="4"/>
      <c r="AB908" s="4"/>
      <c r="AC908" s="5"/>
      <c r="AD908" s="4"/>
      <c r="AE908" s="4"/>
      <c r="AF908" s="4"/>
      <c r="AG908" s="4"/>
    </row>
    <row r="909" spans="1:33" ht="16.2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P909" s="4"/>
      <c r="Q909" s="4"/>
      <c r="R909" s="4"/>
      <c r="S909" s="4"/>
      <c r="T909" s="4"/>
      <c r="U909" s="4"/>
      <c r="V909" s="4"/>
      <c r="W909" s="4"/>
      <c r="AA909" s="4"/>
      <c r="AB909" s="4"/>
      <c r="AC909" s="5"/>
      <c r="AD909" s="4"/>
      <c r="AE909" s="4"/>
      <c r="AF909" s="4"/>
      <c r="AG909" s="4"/>
    </row>
    <row r="910" spans="1:33" ht="16.2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P910" s="4"/>
      <c r="Q910" s="4"/>
      <c r="R910" s="4"/>
      <c r="S910" s="4"/>
      <c r="T910" s="4"/>
      <c r="U910" s="4"/>
      <c r="V910" s="4"/>
      <c r="W910" s="4"/>
      <c r="AA910" s="4"/>
      <c r="AB910" s="4"/>
      <c r="AC910" s="5"/>
      <c r="AD910" s="4"/>
      <c r="AE910" s="4"/>
      <c r="AF910" s="4"/>
      <c r="AG910" s="4"/>
    </row>
    <row r="911" spans="1:33" ht="16.2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P911" s="4"/>
      <c r="Q911" s="4"/>
      <c r="R911" s="4"/>
      <c r="S911" s="4"/>
      <c r="T911" s="4"/>
      <c r="U911" s="4"/>
      <c r="V911" s="4"/>
      <c r="W911" s="4"/>
      <c r="AA911" s="4"/>
      <c r="AB911" s="4"/>
      <c r="AC911" s="5"/>
      <c r="AD911" s="4"/>
      <c r="AE911" s="4"/>
      <c r="AF911" s="4"/>
      <c r="AG911" s="4"/>
    </row>
    <row r="912" spans="1:33" ht="16.2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P912" s="4"/>
      <c r="Q912" s="4"/>
      <c r="R912" s="4"/>
      <c r="S912" s="4"/>
      <c r="T912" s="4"/>
      <c r="U912" s="4"/>
      <c r="V912" s="4"/>
      <c r="W912" s="4"/>
      <c r="AA912" s="4"/>
      <c r="AB912" s="4"/>
      <c r="AC912" s="5"/>
      <c r="AD912" s="4"/>
      <c r="AE912" s="4"/>
      <c r="AF912" s="4"/>
      <c r="AG912" s="4"/>
    </row>
    <row r="913" spans="1:33" ht="16.2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P913" s="4"/>
      <c r="Q913" s="4"/>
      <c r="R913" s="4"/>
      <c r="S913" s="4"/>
      <c r="T913" s="4"/>
      <c r="U913" s="4"/>
      <c r="V913" s="4"/>
      <c r="W913" s="4"/>
      <c r="AA913" s="4"/>
      <c r="AB913" s="4"/>
      <c r="AC913" s="5"/>
      <c r="AD913" s="4"/>
      <c r="AE913" s="4"/>
      <c r="AF913" s="4"/>
      <c r="AG913" s="4"/>
    </row>
    <row r="914" spans="1:33" ht="16.2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P914" s="4"/>
      <c r="Q914" s="4"/>
      <c r="R914" s="4"/>
      <c r="S914" s="4"/>
      <c r="T914" s="4"/>
      <c r="U914" s="4"/>
      <c r="V914" s="4"/>
      <c r="W914" s="4"/>
      <c r="AA914" s="4"/>
      <c r="AB914" s="4"/>
      <c r="AC914" s="5"/>
      <c r="AD914" s="4"/>
      <c r="AE914" s="4"/>
      <c r="AF914" s="4"/>
      <c r="AG914" s="4"/>
    </row>
    <row r="915" spans="1:33" ht="16.2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P915" s="4"/>
      <c r="Q915" s="4"/>
      <c r="R915" s="4"/>
      <c r="S915" s="4"/>
      <c r="T915" s="4"/>
      <c r="U915" s="4"/>
      <c r="V915" s="4"/>
      <c r="W915" s="4"/>
      <c r="AA915" s="4"/>
      <c r="AB915" s="4"/>
      <c r="AC915" s="5"/>
      <c r="AD915" s="4"/>
      <c r="AE915" s="4"/>
      <c r="AF915" s="4"/>
      <c r="AG915" s="4"/>
    </row>
    <row r="916" spans="1:33" ht="16.2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P916" s="4"/>
      <c r="Q916" s="4"/>
      <c r="R916" s="4"/>
      <c r="S916" s="4"/>
      <c r="T916" s="4"/>
      <c r="U916" s="4"/>
      <c r="V916" s="4"/>
      <c r="W916" s="4"/>
      <c r="AA916" s="4"/>
      <c r="AB916" s="4"/>
      <c r="AC916" s="5"/>
      <c r="AD916" s="4"/>
      <c r="AE916" s="4"/>
      <c r="AF916" s="4"/>
      <c r="AG916" s="4"/>
    </row>
    <row r="917" spans="1:33" ht="16.2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P917" s="4"/>
      <c r="Q917" s="4"/>
      <c r="R917" s="4"/>
      <c r="S917" s="4"/>
      <c r="T917" s="4"/>
      <c r="U917" s="4"/>
      <c r="V917" s="4"/>
      <c r="W917" s="4"/>
      <c r="AA917" s="4"/>
      <c r="AB917" s="4"/>
      <c r="AC917" s="5"/>
      <c r="AD917" s="4"/>
      <c r="AE917" s="4"/>
      <c r="AF917" s="4"/>
      <c r="AG917" s="4"/>
    </row>
    <row r="918" spans="1:33" ht="16.2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P918" s="4"/>
      <c r="Q918" s="4"/>
      <c r="R918" s="4"/>
      <c r="S918" s="4"/>
      <c r="T918" s="4"/>
      <c r="U918" s="4"/>
      <c r="V918" s="4"/>
      <c r="W918" s="4"/>
      <c r="AA918" s="4"/>
      <c r="AB918" s="4"/>
      <c r="AC918" s="5"/>
      <c r="AD918" s="4"/>
      <c r="AE918" s="4"/>
      <c r="AF918" s="4"/>
      <c r="AG918" s="4"/>
    </row>
    <row r="919" spans="1:33" ht="16.2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P919" s="4"/>
      <c r="Q919" s="4"/>
      <c r="R919" s="4"/>
      <c r="S919" s="4"/>
      <c r="T919" s="4"/>
      <c r="U919" s="4"/>
      <c r="V919" s="4"/>
      <c r="W919" s="4"/>
      <c r="AA919" s="4"/>
      <c r="AB919" s="4"/>
      <c r="AC919" s="5"/>
      <c r="AD919" s="4"/>
      <c r="AE919" s="4"/>
      <c r="AF919" s="4"/>
      <c r="AG919" s="4"/>
    </row>
    <row r="920" spans="1:33" ht="16.2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P920" s="4"/>
      <c r="Q920" s="4"/>
      <c r="R920" s="4"/>
      <c r="S920" s="4"/>
      <c r="T920" s="4"/>
      <c r="U920" s="4"/>
      <c r="V920" s="4"/>
      <c r="W920" s="4"/>
      <c r="AA920" s="4"/>
      <c r="AB920" s="4"/>
      <c r="AC920" s="5"/>
      <c r="AD920" s="4"/>
      <c r="AE920" s="4"/>
      <c r="AF920" s="4"/>
      <c r="AG920" s="4"/>
    </row>
    <row r="921" spans="1:33" ht="16.2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P921" s="4"/>
      <c r="Q921" s="4"/>
      <c r="R921" s="4"/>
      <c r="S921" s="4"/>
      <c r="T921" s="4"/>
      <c r="U921" s="4"/>
      <c r="V921" s="4"/>
      <c r="W921" s="4"/>
      <c r="AA921" s="4"/>
      <c r="AB921" s="4"/>
      <c r="AC921" s="5"/>
      <c r="AD921" s="4"/>
      <c r="AE921" s="4"/>
      <c r="AF921" s="4"/>
      <c r="AG921" s="4"/>
    </row>
    <row r="922" spans="1:33" ht="16.2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P922" s="4"/>
      <c r="Q922" s="4"/>
      <c r="R922" s="4"/>
      <c r="S922" s="4"/>
      <c r="T922" s="4"/>
      <c r="U922" s="4"/>
      <c r="V922" s="4"/>
      <c r="W922" s="4"/>
      <c r="AA922" s="4"/>
      <c r="AB922" s="4"/>
      <c r="AC922" s="5"/>
      <c r="AD922" s="4"/>
      <c r="AE922" s="4"/>
      <c r="AF922" s="4"/>
      <c r="AG922" s="4"/>
    </row>
    <row r="923" spans="1:33" ht="16.2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P923" s="4"/>
      <c r="Q923" s="4"/>
      <c r="R923" s="4"/>
      <c r="S923" s="4"/>
      <c r="T923" s="4"/>
      <c r="U923" s="4"/>
      <c r="V923" s="4"/>
      <c r="W923" s="4"/>
      <c r="AA923" s="4"/>
      <c r="AB923" s="4"/>
      <c r="AC923" s="5"/>
      <c r="AD923" s="4"/>
      <c r="AE923" s="4"/>
      <c r="AF923" s="4"/>
      <c r="AG923" s="4"/>
    </row>
    <row r="924" spans="1:33" ht="16.2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P924" s="4"/>
      <c r="Q924" s="4"/>
      <c r="R924" s="4"/>
      <c r="S924" s="4"/>
      <c r="T924" s="4"/>
      <c r="U924" s="4"/>
      <c r="V924" s="4"/>
      <c r="W924" s="4"/>
      <c r="AA924" s="4"/>
      <c r="AB924" s="4"/>
      <c r="AC924" s="5"/>
      <c r="AD924" s="4"/>
      <c r="AE924" s="4"/>
      <c r="AF924" s="4"/>
      <c r="AG924" s="4"/>
    </row>
    <row r="925" spans="1:33" ht="16.2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P925" s="4"/>
      <c r="Q925" s="4"/>
      <c r="R925" s="4"/>
      <c r="S925" s="4"/>
      <c r="T925" s="4"/>
      <c r="U925" s="4"/>
      <c r="V925" s="4"/>
      <c r="W925" s="4"/>
      <c r="AA925" s="4"/>
      <c r="AB925" s="4"/>
      <c r="AC925" s="5"/>
      <c r="AD925" s="4"/>
      <c r="AE925" s="4"/>
      <c r="AF925" s="4"/>
      <c r="AG925" s="4"/>
    </row>
    <row r="926" spans="1:33" ht="16.2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P926" s="4"/>
      <c r="Q926" s="4"/>
      <c r="R926" s="4"/>
      <c r="S926" s="4"/>
      <c r="T926" s="4"/>
      <c r="U926" s="4"/>
      <c r="V926" s="4"/>
      <c r="W926" s="4"/>
      <c r="AA926" s="4"/>
      <c r="AB926" s="4"/>
      <c r="AC926" s="5"/>
      <c r="AD926" s="4"/>
      <c r="AE926" s="4"/>
      <c r="AF926" s="4"/>
      <c r="AG926" s="4"/>
    </row>
    <row r="927" spans="1:33" ht="16.2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P927" s="4"/>
      <c r="Q927" s="4"/>
      <c r="R927" s="4"/>
      <c r="S927" s="4"/>
      <c r="T927" s="4"/>
      <c r="U927" s="4"/>
      <c r="V927" s="4"/>
      <c r="W927" s="4"/>
      <c r="AA927" s="4"/>
      <c r="AB927" s="4"/>
      <c r="AC927" s="5"/>
      <c r="AD927" s="4"/>
      <c r="AE927" s="4"/>
      <c r="AF927" s="4"/>
      <c r="AG927" s="4"/>
    </row>
    <row r="928" spans="1:33" ht="16.2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P928" s="4"/>
      <c r="Q928" s="4"/>
      <c r="R928" s="4"/>
      <c r="S928" s="4"/>
      <c r="T928" s="4"/>
      <c r="U928" s="4"/>
      <c r="V928" s="4"/>
      <c r="W928" s="4"/>
      <c r="AA928" s="4"/>
      <c r="AB928" s="4"/>
      <c r="AC928" s="5"/>
      <c r="AD928" s="4"/>
      <c r="AE928" s="4"/>
      <c r="AF928" s="4"/>
      <c r="AG928" s="4"/>
    </row>
    <row r="929" spans="1:33" ht="16.2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P929" s="4"/>
      <c r="Q929" s="4"/>
      <c r="R929" s="4"/>
      <c r="S929" s="4"/>
      <c r="T929" s="4"/>
      <c r="U929" s="4"/>
      <c r="V929" s="4"/>
      <c r="W929" s="4"/>
      <c r="AA929" s="4"/>
      <c r="AB929" s="4"/>
      <c r="AC929" s="5"/>
      <c r="AD929" s="4"/>
      <c r="AE929" s="4"/>
      <c r="AF929" s="4"/>
      <c r="AG929" s="4"/>
    </row>
    <row r="930" spans="1:33" ht="16.2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P930" s="4"/>
      <c r="Q930" s="4"/>
      <c r="R930" s="4"/>
      <c r="S930" s="4"/>
      <c r="T930" s="4"/>
      <c r="U930" s="4"/>
      <c r="V930" s="4"/>
      <c r="W930" s="4"/>
      <c r="AA930" s="4"/>
      <c r="AB930" s="4"/>
      <c r="AC930" s="5"/>
      <c r="AD930" s="4"/>
      <c r="AE930" s="4"/>
      <c r="AF930" s="4"/>
      <c r="AG930" s="4"/>
    </row>
    <row r="931" spans="1:33" ht="16.2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P931" s="4"/>
      <c r="Q931" s="4"/>
      <c r="R931" s="4"/>
      <c r="S931" s="4"/>
      <c r="T931" s="4"/>
      <c r="U931" s="4"/>
      <c r="V931" s="4"/>
      <c r="W931" s="4"/>
      <c r="AA931" s="4"/>
      <c r="AB931" s="4"/>
      <c r="AC931" s="5"/>
      <c r="AD931" s="4"/>
      <c r="AE931" s="4"/>
      <c r="AF931" s="4"/>
      <c r="AG931" s="4"/>
    </row>
    <row r="932" spans="1:33" ht="16.2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P932" s="4"/>
      <c r="Q932" s="4"/>
      <c r="R932" s="4"/>
      <c r="S932" s="4"/>
      <c r="T932" s="4"/>
      <c r="U932" s="4"/>
      <c r="V932" s="4"/>
      <c r="W932" s="4"/>
      <c r="AA932" s="4"/>
      <c r="AB932" s="4"/>
      <c r="AC932" s="5"/>
      <c r="AD932" s="4"/>
      <c r="AE932" s="4"/>
      <c r="AF932" s="4"/>
      <c r="AG932" s="4"/>
    </row>
    <row r="933" spans="1:33" ht="16.2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P933" s="4"/>
      <c r="Q933" s="4"/>
      <c r="R933" s="4"/>
      <c r="S933" s="4"/>
      <c r="T933" s="4"/>
      <c r="U933" s="4"/>
      <c r="V933" s="4"/>
      <c r="W933" s="4"/>
      <c r="AA933" s="4"/>
      <c r="AB933" s="4"/>
      <c r="AC933" s="5"/>
      <c r="AD933" s="4"/>
      <c r="AE933" s="4"/>
      <c r="AF933" s="4"/>
      <c r="AG933" s="4"/>
    </row>
    <row r="934" spans="1:33" ht="16.2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P934" s="4"/>
      <c r="Q934" s="4"/>
      <c r="R934" s="4"/>
      <c r="S934" s="4"/>
      <c r="T934" s="4"/>
      <c r="U934" s="4"/>
      <c r="V934" s="4"/>
      <c r="W934" s="4"/>
      <c r="AA934" s="4"/>
      <c r="AB934" s="4"/>
      <c r="AC934" s="5"/>
      <c r="AD934" s="4"/>
      <c r="AE934" s="4"/>
      <c r="AF934" s="4"/>
      <c r="AG934" s="4"/>
    </row>
    <row r="935" spans="1:33" ht="16.2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P935" s="4"/>
      <c r="Q935" s="4"/>
      <c r="R935" s="4"/>
      <c r="S935" s="4"/>
      <c r="T935" s="4"/>
      <c r="U935" s="4"/>
      <c r="V935" s="4"/>
      <c r="W935" s="4"/>
      <c r="AA935" s="4"/>
      <c r="AB935" s="4"/>
      <c r="AC935" s="5"/>
      <c r="AD935" s="4"/>
      <c r="AE935" s="4"/>
      <c r="AF935" s="4"/>
      <c r="AG935" s="4"/>
    </row>
    <row r="936" spans="1:33" ht="16.2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P936" s="4"/>
      <c r="Q936" s="4"/>
      <c r="R936" s="4"/>
      <c r="S936" s="4"/>
      <c r="T936" s="4"/>
      <c r="U936" s="4"/>
      <c r="V936" s="4"/>
      <c r="W936" s="4"/>
      <c r="AA936" s="4"/>
      <c r="AB936" s="4"/>
      <c r="AC936" s="5"/>
      <c r="AD936" s="4"/>
      <c r="AE936" s="4"/>
      <c r="AF936" s="4"/>
      <c r="AG936" s="4"/>
    </row>
    <row r="937" spans="1:33" ht="16.2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P937" s="4"/>
      <c r="Q937" s="4"/>
      <c r="R937" s="4"/>
      <c r="S937" s="4"/>
      <c r="T937" s="4"/>
      <c r="U937" s="4"/>
      <c r="V937" s="4"/>
      <c r="W937" s="4"/>
      <c r="AA937" s="4"/>
      <c r="AB937" s="4"/>
      <c r="AC937" s="5"/>
      <c r="AD937" s="4"/>
      <c r="AE937" s="4"/>
      <c r="AF937" s="4"/>
      <c r="AG937" s="4"/>
    </row>
    <row r="938" spans="1:33" ht="16.2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P938" s="4"/>
      <c r="Q938" s="4"/>
      <c r="R938" s="4"/>
      <c r="S938" s="4"/>
      <c r="T938" s="4"/>
      <c r="U938" s="4"/>
      <c r="V938" s="4"/>
      <c r="W938" s="4"/>
      <c r="AA938" s="4"/>
      <c r="AB938" s="4"/>
      <c r="AC938" s="5"/>
      <c r="AD938" s="4"/>
      <c r="AE938" s="4"/>
      <c r="AF938" s="4"/>
      <c r="AG938" s="4"/>
    </row>
    <row r="939" spans="1:33" ht="16.2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P939" s="4"/>
      <c r="Q939" s="4"/>
      <c r="R939" s="4"/>
      <c r="S939" s="4"/>
      <c r="T939" s="4"/>
      <c r="U939" s="4"/>
      <c r="V939" s="4"/>
      <c r="W939" s="4"/>
      <c r="AA939" s="4"/>
      <c r="AB939" s="4"/>
      <c r="AC939" s="5"/>
      <c r="AD939" s="4"/>
      <c r="AE939" s="4"/>
      <c r="AF939" s="4"/>
      <c r="AG939" s="4"/>
    </row>
    <row r="940" spans="1:33" ht="16.2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P940" s="4"/>
      <c r="Q940" s="4"/>
      <c r="R940" s="4"/>
      <c r="S940" s="4"/>
      <c r="T940" s="4"/>
      <c r="U940" s="4"/>
      <c r="V940" s="4"/>
      <c r="W940" s="4"/>
      <c r="AA940" s="4"/>
      <c r="AB940" s="4"/>
      <c r="AC940" s="5"/>
      <c r="AD940" s="4"/>
      <c r="AE940" s="4"/>
      <c r="AF940" s="4"/>
      <c r="AG940" s="4"/>
    </row>
    <row r="941" spans="1:33" ht="16.2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P941" s="4"/>
      <c r="Q941" s="4"/>
      <c r="R941" s="4"/>
      <c r="S941" s="4"/>
      <c r="T941" s="4"/>
      <c r="U941" s="4"/>
      <c r="V941" s="4"/>
      <c r="W941" s="4"/>
      <c r="AA941" s="4"/>
      <c r="AB941" s="4"/>
      <c r="AC941" s="5"/>
      <c r="AD941" s="4"/>
      <c r="AE941" s="4"/>
      <c r="AF941" s="4"/>
      <c r="AG941" s="4"/>
    </row>
    <row r="942" spans="1:33" ht="16.2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P942" s="4"/>
      <c r="Q942" s="4"/>
      <c r="R942" s="4"/>
      <c r="S942" s="4"/>
      <c r="T942" s="4"/>
      <c r="U942" s="4"/>
      <c r="V942" s="4"/>
      <c r="W942" s="4"/>
      <c r="AA942" s="4"/>
      <c r="AB942" s="4"/>
      <c r="AC942" s="5"/>
      <c r="AD942" s="4"/>
      <c r="AE942" s="4"/>
      <c r="AF942" s="4"/>
      <c r="AG942" s="4"/>
    </row>
    <row r="943" spans="1:33" ht="16.2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P943" s="4"/>
      <c r="Q943" s="4"/>
      <c r="R943" s="4"/>
      <c r="S943" s="4"/>
      <c r="T943" s="4"/>
      <c r="U943" s="4"/>
      <c r="V943" s="4"/>
      <c r="W943" s="4"/>
      <c r="AA943" s="4"/>
      <c r="AB943" s="4"/>
      <c r="AC943" s="5"/>
      <c r="AD943" s="4"/>
      <c r="AE943" s="4"/>
      <c r="AF943" s="4"/>
      <c r="AG943" s="4"/>
    </row>
    <row r="944" spans="1:33" ht="16.2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P944" s="4"/>
      <c r="Q944" s="4"/>
      <c r="R944" s="4"/>
      <c r="S944" s="4"/>
      <c r="T944" s="4"/>
      <c r="U944" s="4"/>
      <c r="V944" s="4"/>
      <c r="W944" s="4"/>
      <c r="AA944" s="4"/>
      <c r="AB944" s="4"/>
      <c r="AC944" s="5"/>
      <c r="AD944" s="4"/>
      <c r="AE944" s="4"/>
      <c r="AF944" s="4"/>
      <c r="AG944" s="4"/>
    </row>
    <row r="945" spans="1:33" ht="16.2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P945" s="4"/>
      <c r="Q945" s="4"/>
      <c r="R945" s="4"/>
      <c r="S945" s="4"/>
      <c r="T945" s="4"/>
      <c r="U945" s="4"/>
      <c r="V945" s="4"/>
      <c r="W945" s="4"/>
      <c r="AA945" s="4"/>
      <c r="AB945" s="4"/>
      <c r="AC945" s="5"/>
      <c r="AD945" s="4"/>
      <c r="AE945" s="4"/>
      <c r="AF945" s="4"/>
      <c r="AG945" s="4"/>
    </row>
    <row r="946" spans="1:33" ht="16.2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P946" s="4"/>
      <c r="Q946" s="4"/>
      <c r="R946" s="4"/>
      <c r="S946" s="4"/>
      <c r="T946" s="4"/>
      <c r="U946" s="4"/>
      <c r="V946" s="4"/>
      <c r="W946" s="4"/>
      <c r="AA946" s="4"/>
      <c r="AB946" s="4"/>
      <c r="AC946" s="5"/>
      <c r="AD946" s="4"/>
      <c r="AE946" s="4"/>
      <c r="AF946" s="4"/>
      <c r="AG946" s="4"/>
    </row>
    <row r="947" spans="1:33" ht="16.2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P947" s="4"/>
      <c r="Q947" s="4"/>
      <c r="R947" s="4"/>
      <c r="S947" s="4"/>
      <c r="T947" s="4"/>
      <c r="U947" s="4"/>
      <c r="V947" s="4"/>
      <c r="W947" s="4"/>
      <c r="AA947" s="4"/>
      <c r="AB947" s="4"/>
      <c r="AC947" s="5"/>
      <c r="AD947" s="4"/>
      <c r="AE947" s="4"/>
      <c r="AF947" s="4"/>
      <c r="AG947" s="4"/>
    </row>
    <row r="948" spans="1:33" ht="16.2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P948" s="4"/>
      <c r="Q948" s="4"/>
      <c r="R948" s="4"/>
      <c r="S948" s="4"/>
      <c r="T948" s="4"/>
      <c r="U948" s="4"/>
      <c r="V948" s="4"/>
      <c r="W948" s="4"/>
      <c r="AA948" s="4"/>
      <c r="AB948" s="4"/>
      <c r="AC948" s="5"/>
      <c r="AD948" s="4"/>
      <c r="AE948" s="4"/>
      <c r="AF948" s="4"/>
      <c r="AG948" s="4"/>
    </row>
    <row r="949" spans="1:33" ht="16.2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P949" s="4"/>
      <c r="Q949" s="4"/>
      <c r="R949" s="4"/>
      <c r="S949" s="4"/>
      <c r="T949" s="4"/>
      <c r="U949" s="4"/>
      <c r="V949" s="4"/>
      <c r="W949" s="4"/>
      <c r="AA949" s="4"/>
      <c r="AB949" s="4"/>
      <c r="AC949" s="5"/>
      <c r="AD949" s="4"/>
      <c r="AE949" s="4"/>
      <c r="AF949" s="4"/>
      <c r="AG949" s="4"/>
    </row>
    <row r="950" spans="1:33" ht="16.2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P950" s="4"/>
      <c r="Q950" s="4"/>
      <c r="R950" s="4"/>
      <c r="S950" s="4"/>
      <c r="T950" s="4"/>
      <c r="U950" s="4"/>
      <c r="V950" s="4"/>
      <c r="W950" s="4"/>
      <c r="AA950" s="4"/>
      <c r="AB950" s="4"/>
      <c r="AC950" s="5"/>
      <c r="AD950" s="4"/>
      <c r="AE950" s="4"/>
      <c r="AF950" s="4"/>
      <c r="AG950" s="4"/>
    </row>
    <row r="951" spans="1:33" ht="16.2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P951" s="4"/>
      <c r="Q951" s="4"/>
      <c r="R951" s="4"/>
      <c r="S951" s="4"/>
      <c r="T951" s="4"/>
      <c r="U951" s="4"/>
      <c r="V951" s="4"/>
      <c r="W951" s="4"/>
      <c r="AA951" s="4"/>
      <c r="AB951" s="4"/>
      <c r="AC951" s="5"/>
      <c r="AD951" s="4"/>
      <c r="AE951" s="4"/>
      <c r="AF951" s="4"/>
      <c r="AG951" s="4"/>
    </row>
    <row r="952" spans="1:33" ht="16.2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P952" s="4"/>
      <c r="Q952" s="4"/>
      <c r="R952" s="4"/>
      <c r="S952" s="4"/>
      <c r="T952" s="4"/>
      <c r="U952" s="4"/>
      <c r="V952" s="4"/>
      <c r="W952" s="4"/>
      <c r="AA952" s="4"/>
      <c r="AB952" s="4"/>
      <c r="AC952" s="5"/>
      <c r="AD952" s="4"/>
      <c r="AE952" s="4"/>
      <c r="AF952" s="4"/>
      <c r="AG952" s="4"/>
    </row>
    <row r="953" spans="1:33" ht="16.2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P953" s="4"/>
      <c r="Q953" s="4"/>
      <c r="R953" s="4"/>
      <c r="S953" s="4"/>
      <c r="T953" s="4"/>
      <c r="U953" s="4"/>
      <c r="V953" s="4"/>
      <c r="W953" s="4"/>
      <c r="AA953" s="4"/>
      <c r="AB953" s="4"/>
      <c r="AC953" s="5"/>
      <c r="AD953" s="4"/>
      <c r="AE953" s="4"/>
      <c r="AF953" s="4"/>
      <c r="AG953" s="4"/>
    </row>
    <row r="954" spans="1:33" ht="16.2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P954" s="4"/>
      <c r="Q954" s="4"/>
      <c r="R954" s="4"/>
      <c r="S954" s="4"/>
      <c r="T954" s="4"/>
      <c r="U954" s="4"/>
      <c r="V954" s="4"/>
      <c r="W954" s="4"/>
      <c r="AA954" s="4"/>
      <c r="AB954" s="4"/>
      <c r="AC954" s="5"/>
      <c r="AD954" s="4"/>
      <c r="AE954" s="4"/>
      <c r="AF954" s="4"/>
      <c r="AG954" s="4"/>
    </row>
    <row r="955" spans="1:33" ht="16.2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P955" s="4"/>
      <c r="Q955" s="4"/>
      <c r="R955" s="4"/>
      <c r="S955" s="4"/>
      <c r="T955" s="4"/>
      <c r="U955" s="4"/>
      <c r="V955" s="4"/>
      <c r="W955" s="4"/>
      <c r="AA955" s="4"/>
      <c r="AB955" s="4"/>
      <c r="AC955" s="5"/>
      <c r="AD955" s="4"/>
      <c r="AE955" s="4"/>
      <c r="AF955" s="4"/>
      <c r="AG955" s="4"/>
    </row>
    <row r="956" spans="1:33" ht="16.2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P956" s="4"/>
      <c r="Q956" s="4"/>
      <c r="R956" s="4"/>
      <c r="S956" s="4"/>
      <c r="T956" s="4"/>
      <c r="U956" s="4"/>
      <c r="V956" s="4"/>
      <c r="W956" s="4"/>
      <c r="AA956" s="4"/>
      <c r="AB956" s="4"/>
      <c r="AC956" s="5"/>
      <c r="AD956" s="4"/>
      <c r="AE956" s="4"/>
      <c r="AF956" s="4"/>
      <c r="AG956" s="4"/>
    </row>
    <row r="957" spans="1:33" ht="16.2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P957" s="4"/>
      <c r="Q957" s="4"/>
      <c r="R957" s="4"/>
      <c r="S957" s="4"/>
      <c r="T957" s="4"/>
      <c r="U957" s="4"/>
      <c r="V957" s="4"/>
      <c r="W957" s="4"/>
      <c r="AA957" s="4"/>
      <c r="AB957" s="4"/>
      <c r="AC957" s="5"/>
      <c r="AD957" s="4"/>
      <c r="AE957" s="4"/>
      <c r="AF957" s="4"/>
      <c r="AG957" s="4"/>
    </row>
    <row r="958" spans="1:33" ht="16.2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P958" s="4"/>
      <c r="Q958" s="4"/>
      <c r="R958" s="4"/>
      <c r="S958" s="4"/>
      <c r="T958" s="4"/>
      <c r="U958" s="4"/>
      <c r="V958" s="4"/>
      <c r="W958" s="4"/>
      <c r="AA958" s="4"/>
      <c r="AB958" s="4"/>
      <c r="AC958" s="5"/>
      <c r="AD958" s="4"/>
      <c r="AE958" s="4"/>
      <c r="AF958" s="4"/>
      <c r="AG958" s="4"/>
    </row>
    <row r="959" spans="1:33" ht="16.2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P959" s="4"/>
      <c r="Q959" s="4"/>
      <c r="R959" s="4"/>
      <c r="S959" s="4"/>
      <c r="T959" s="4"/>
      <c r="U959" s="4"/>
      <c r="V959" s="4"/>
      <c r="W959" s="4"/>
      <c r="AA959" s="4"/>
      <c r="AB959" s="4"/>
      <c r="AC959" s="5"/>
      <c r="AD959" s="4"/>
      <c r="AE959" s="4"/>
      <c r="AF959" s="4"/>
      <c r="AG959" s="4"/>
    </row>
    <row r="960" spans="1:33" ht="16.2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P960" s="4"/>
      <c r="Q960" s="4"/>
      <c r="R960" s="4"/>
      <c r="S960" s="4"/>
      <c r="T960" s="4"/>
      <c r="U960" s="4"/>
      <c r="V960" s="4"/>
      <c r="W960" s="4"/>
      <c r="AA960" s="4"/>
      <c r="AB960" s="4"/>
      <c r="AC960" s="5"/>
      <c r="AD960" s="4"/>
      <c r="AE960" s="4"/>
      <c r="AF960" s="4"/>
      <c r="AG960" s="4"/>
    </row>
    <row r="961" spans="1:33" ht="16.2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P961" s="4"/>
      <c r="Q961" s="4"/>
      <c r="R961" s="4"/>
      <c r="S961" s="4"/>
      <c r="T961" s="4"/>
      <c r="U961" s="4"/>
      <c r="V961" s="4"/>
      <c r="W961" s="4"/>
      <c r="AA961" s="4"/>
      <c r="AB961" s="4"/>
      <c r="AC961" s="5"/>
      <c r="AD961" s="4"/>
      <c r="AE961" s="4"/>
      <c r="AF961" s="4"/>
      <c r="AG961" s="4"/>
    </row>
    <row r="962" spans="1:33" ht="16.2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P962" s="4"/>
      <c r="Q962" s="4"/>
      <c r="R962" s="4"/>
      <c r="S962" s="4"/>
      <c r="T962" s="4"/>
      <c r="U962" s="4"/>
      <c r="V962" s="4"/>
      <c r="W962" s="4"/>
      <c r="AA962" s="4"/>
      <c r="AB962" s="4"/>
      <c r="AC962" s="5"/>
      <c r="AD962" s="4"/>
      <c r="AE962" s="4"/>
      <c r="AF962" s="4"/>
      <c r="AG962" s="4"/>
    </row>
    <row r="963" spans="1:33" ht="16.2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P963" s="4"/>
      <c r="Q963" s="4"/>
      <c r="R963" s="4"/>
      <c r="S963" s="4"/>
      <c r="T963" s="4"/>
      <c r="U963" s="4"/>
      <c r="V963" s="4"/>
      <c r="W963" s="4"/>
      <c r="AA963" s="4"/>
      <c r="AB963" s="4"/>
      <c r="AC963" s="5"/>
      <c r="AD963" s="4"/>
      <c r="AE963" s="4"/>
      <c r="AF963" s="4"/>
      <c r="AG963" s="4"/>
    </row>
    <row r="964" spans="1:33" ht="16.2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P964" s="4"/>
      <c r="Q964" s="4"/>
      <c r="R964" s="4"/>
      <c r="S964" s="4"/>
      <c r="T964" s="4"/>
      <c r="U964" s="4"/>
      <c r="V964" s="4"/>
      <c r="W964" s="4"/>
      <c r="AA964" s="4"/>
      <c r="AB964" s="4"/>
      <c r="AC964" s="5"/>
      <c r="AD964" s="4"/>
      <c r="AE964" s="4"/>
      <c r="AF964" s="4"/>
      <c r="AG964" s="4"/>
    </row>
    <row r="965" spans="1:33" ht="16.2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P965" s="4"/>
      <c r="Q965" s="4"/>
      <c r="R965" s="4"/>
      <c r="S965" s="4"/>
      <c r="T965" s="4"/>
      <c r="U965" s="4"/>
      <c r="V965" s="4"/>
      <c r="W965" s="4"/>
      <c r="AA965" s="4"/>
      <c r="AB965" s="4"/>
      <c r="AC965" s="5"/>
      <c r="AD965" s="4"/>
      <c r="AE965" s="4"/>
      <c r="AF965" s="4"/>
      <c r="AG965" s="4"/>
    </row>
    <row r="966" spans="1:33" ht="16.2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P966" s="4"/>
      <c r="Q966" s="4"/>
      <c r="R966" s="4"/>
      <c r="S966" s="4"/>
      <c r="T966" s="4"/>
      <c r="U966" s="4"/>
      <c r="V966" s="4"/>
      <c r="W966" s="4"/>
      <c r="AA966" s="4"/>
      <c r="AB966" s="4"/>
      <c r="AC966" s="5"/>
      <c r="AD966" s="4"/>
      <c r="AE966" s="4"/>
      <c r="AF966" s="4"/>
      <c r="AG966" s="4"/>
    </row>
    <row r="967" spans="1:33" ht="16.2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P967" s="4"/>
      <c r="Q967" s="4"/>
      <c r="R967" s="4"/>
      <c r="S967" s="4"/>
      <c r="T967" s="4"/>
      <c r="U967" s="4"/>
      <c r="V967" s="4"/>
      <c r="W967" s="4"/>
      <c r="AA967" s="4"/>
      <c r="AB967" s="4"/>
      <c r="AC967" s="5"/>
      <c r="AD967" s="4"/>
      <c r="AE967" s="4"/>
      <c r="AF967" s="4"/>
      <c r="AG967" s="4"/>
    </row>
    <row r="968" spans="1:33" ht="16.2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P968" s="4"/>
      <c r="Q968" s="4"/>
      <c r="R968" s="4"/>
      <c r="S968" s="4"/>
      <c r="T968" s="4"/>
      <c r="U968" s="4"/>
      <c r="V968" s="4"/>
      <c r="W968" s="4"/>
      <c r="AA968" s="4"/>
      <c r="AB968" s="4"/>
      <c r="AC968" s="5"/>
      <c r="AD968" s="4"/>
      <c r="AE968" s="4"/>
      <c r="AF968" s="4"/>
      <c r="AG968" s="4"/>
    </row>
    <row r="969" spans="1:33" ht="16.2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P969" s="4"/>
      <c r="Q969" s="4"/>
      <c r="R969" s="4"/>
      <c r="S969" s="4"/>
      <c r="T969" s="4"/>
      <c r="U969" s="4"/>
      <c r="V969" s="4"/>
      <c r="W969" s="4"/>
      <c r="AA969" s="4"/>
      <c r="AB969" s="4"/>
      <c r="AC969" s="5"/>
      <c r="AD969" s="4"/>
      <c r="AE969" s="4"/>
      <c r="AF969" s="4"/>
      <c r="AG969" s="4"/>
    </row>
    <row r="970" spans="1:33" ht="16.2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P970" s="4"/>
      <c r="Q970" s="4"/>
      <c r="R970" s="4"/>
      <c r="S970" s="4"/>
      <c r="T970" s="4"/>
      <c r="U970" s="4"/>
      <c r="V970" s="4"/>
      <c r="W970" s="4"/>
      <c r="AA970" s="4"/>
      <c r="AB970" s="4"/>
      <c r="AC970" s="5"/>
      <c r="AD970" s="4"/>
      <c r="AE970" s="4"/>
      <c r="AF970" s="4"/>
      <c r="AG970" s="4"/>
    </row>
    <row r="971" spans="1:33" ht="16.2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P971" s="4"/>
      <c r="Q971" s="4"/>
      <c r="R971" s="4"/>
      <c r="S971" s="4"/>
      <c r="T971" s="4"/>
      <c r="U971" s="4"/>
      <c r="V971" s="4"/>
      <c r="W971" s="4"/>
      <c r="AA971" s="4"/>
      <c r="AB971" s="4"/>
      <c r="AC971" s="5"/>
      <c r="AD971" s="4"/>
      <c r="AE971" s="4"/>
      <c r="AF971" s="4"/>
      <c r="AG971" s="4"/>
    </row>
    <row r="972" spans="1:33" ht="16.2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P972" s="4"/>
      <c r="Q972" s="4"/>
      <c r="R972" s="4"/>
      <c r="S972" s="4"/>
      <c r="T972" s="4"/>
      <c r="U972" s="4"/>
      <c r="V972" s="4"/>
      <c r="W972" s="4"/>
      <c r="AA972" s="4"/>
      <c r="AB972" s="4"/>
      <c r="AC972" s="5"/>
      <c r="AD972" s="4"/>
      <c r="AE972" s="4"/>
      <c r="AF972" s="4"/>
      <c r="AG972" s="4"/>
    </row>
    <row r="973" spans="1:33" ht="16.2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P973" s="4"/>
      <c r="Q973" s="4"/>
      <c r="R973" s="4"/>
      <c r="S973" s="4"/>
      <c r="T973" s="4"/>
      <c r="U973" s="4"/>
      <c r="V973" s="4"/>
      <c r="W973" s="4"/>
      <c r="AA973" s="4"/>
      <c r="AB973" s="4"/>
      <c r="AC973" s="5"/>
      <c r="AD973" s="4"/>
      <c r="AE973" s="4"/>
      <c r="AF973" s="4"/>
      <c r="AG973" s="4"/>
    </row>
    <row r="974" spans="1:33" ht="16.2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P974" s="4"/>
      <c r="Q974" s="4"/>
      <c r="R974" s="4"/>
      <c r="S974" s="4"/>
      <c r="T974" s="4"/>
      <c r="U974" s="4"/>
      <c r="V974" s="4"/>
      <c r="W974" s="4"/>
      <c r="AA974" s="4"/>
      <c r="AB974" s="4"/>
      <c r="AC974" s="5"/>
      <c r="AD974" s="4"/>
      <c r="AE974" s="4"/>
      <c r="AF974" s="4"/>
      <c r="AG974" s="4"/>
    </row>
    <row r="975" spans="1:33" ht="16.2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P975" s="4"/>
      <c r="Q975" s="4"/>
      <c r="R975" s="4"/>
      <c r="S975" s="4"/>
      <c r="T975" s="4"/>
      <c r="U975" s="4"/>
      <c r="V975" s="4"/>
      <c r="W975" s="4"/>
      <c r="AA975" s="4"/>
      <c r="AB975" s="4"/>
      <c r="AC975" s="5"/>
      <c r="AD975" s="4"/>
      <c r="AE975" s="4"/>
      <c r="AF975" s="4"/>
      <c r="AG975" s="4"/>
    </row>
    <row r="976" spans="1:33" ht="16.2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P976" s="4"/>
      <c r="Q976" s="4"/>
      <c r="R976" s="4"/>
      <c r="S976" s="4"/>
      <c r="T976" s="4"/>
      <c r="U976" s="4"/>
      <c r="V976" s="4"/>
      <c r="W976" s="4"/>
      <c r="AA976" s="4"/>
      <c r="AB976" s="4"/>
      <c r="AC976" s="5"/>
      <c r="AD976" s="4"/>
      <c r="AE976" s="4"/>
      <c r="AF976" s="4"/>
      <c r="AG976" s="4"/>
    </row>
    <row r="977" spans="1:33" ht="16.2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P977" s="4"/>
      <c r="Q977" s="4"/>
      <c r="R977" s="4"/>
      <c r="S977" s="4"/>
      <c r="T977" s="4"/>
      <c r="U977" s="4"/>
      <c r="V977" s="4"/>
      <c r="W977" s="4"/>
      <c r="AA977" s="4"/>
      <c r="AB977" s="4"/>
      <c r="AC977" s="5"/>
      <c r="AD977" s="4"/>
      <c r="AE977" s="4"/>
      <c r="AF977" s="4"/>
      <c r="AG977" s="4"/>
    </row>
    <row r="978" spans="1:33" ht="16.2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P978" s="4"/>
      <c r="Q978" s="4"/>
      <c r="R978" s="4"/>
      <c r="S978" s="4"/>
      <c r="T978" s="4"/>
      <c r="U978" s="4"/>
      <c r="V978" s="4"/>
      <c r="W978" s="4"/>
      <c r="AA978" s="4"/>
      <c r="AB978" s="4"/>
      <c r="AC978" s="5"/>
      <c r="AD978" s="4"/>
      <c r="AE978" s="4"/>
      <c r="AF978" s="4"/>
      <c r="AG978" s="4"/>
    </row>
    <row r="979" spans="1:33" ht="16.2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P979" s="4"/>
      <c r="Q979" s="4"/>
      <c r="R979" s="4"/>
      <c r="S979" s="4"/>
      <c r="T979" s="4"/>
      <c r="U979" s="4"/>
      <c r="V979" s="4"/>
      <c r="W979" s="4"/>
      <c r="AA979" s="4"/>
      <c r="AB979" s="4"/>
      <c r="AC979" s="5"/>
      <c r="AD979" s="4"/>
      <c r="AE979" s="4"/>
      <c r="AF979" s="4"/>
      <c r="AG979" s="4"/>
    </row>
    <row r="980" spans="1:33" ht="16.2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P980" s="4"/>
      <c r="Q980" s="4"/>
      <c r="R980" s="4"/>
      <c r="S980" s="4"/>
      <c r="T980" s="4"/>
      <c r="U980" s="4"/>
      <c r="V980" s="4"/>
      <c r="W980" s="4"/>
      <c r="AA980" s="4"/>
      <c r="AB980" s="4"/>
      <c r="AC980" s="5"/>
      <c r="AD980" s="4"/>
      <c r="AE980" s="4"/>
      <c r="AF980" s="4"/>
      <c r="AG980" s="4"/>
    </row>
    <row r="981" spans="1:33" ht="16.2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P981" s="4"/>
      <c r="Q981" s="4"/>
      <c r="R981" s="4"/>
      <c r="S981" s="4"/>
      <c r="T981" s="4"/>
      <c r="U981" s="4"/>
      <c r="V981" s="4"/>
      <c r="W981" s="4"/>
      <c r="AA981" s="4"/>
      <c r="AB981" s="4"/>
      <c r="AC981" s="5"/>
      <c r="AD981" s="4"/>
      <c r="AE981" s="4"/>
      <c r="AF981" s="4"/>
      <c r="AG981" s="4"/>
    </row>
    <row r="982" spans="1:33" ht="16.2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P982" s="4"/>
      <c r="Q982" s="4"/>
      <c r="R982" s="4"/>
      <c r="S982" s="4"/>
      <c r="T982" s="4"/>
      <c r="U982" s="4"/>
      <c r="V982" s="4"/>
      <c r="W982" s="4"/>
      <c r="AA982" s="4"/>
      <c r="AB982" s="4"/>
      <c r="AC982" s="5"/>
      <c r="AD982" s="4"/>
      <c r="AE982" s="4"/>
      <c r="AF982" s="4"/>
      <c r="AG982" s="4"/>
    </row>
    <row r="983" spans="1:33" ht="16.2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P983" s="4"/>
      <c r="Q983" s="4"/>
      <c r="R983" s="4"/>
      <c r="S983" s="4"/>
      <c r="T983" s="4"/>
      <c r="U983" s="4"/>
      <c r="V983" s="4"/>
      <c r="W983" s="4"/>
      <c r="AA983" s="4"/>
      <c r="AB983" s="4"/>
      <c r="AC983" s="5"/>
      <c r="AD983" s="4"/>
      <c r="AE983" s="4"/>
      <c r="AF983" s="4"/>
      <c r="AG983" s="4"/>
    </row>
    <row r="984" spans="1:33" ht="16.2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P984" s="4"/>
      <c r="Q984" s="4"/>
      <c r="R984" s="4"/>
      <c r="S984" s="4"/>
      <c r="T984" s="4"/>
      <c r="U984" s="4"/>
      <c r="V984" s="4"/>
      <c r="W984" s="4"/>
      <c r="AA984" s="4"/>
      <c r="AB984" s="4"/>
      <c r="AC984" s="5"/>
      <c r="AD984" s="4"/>
      <c r="AE984" s="4"/>
      <c r="AF984" s="4"/>
      <c r="AG984" s="4"/>
    </row>
    <row r="985" spans="1:33" ht="16.2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P985" s="4"/>
      <c r="Q985" s="4"/>
      <c r="R985" s="4"/>
      <c r="S985" s="4"/>
      <c r="T985" s="4"/>
      <c r="U985" s="4"/>
      <c r="V985" s="4"/>
      <c r="W985" s="4"/>
      <c r="AA985" s="4"/>
      <c r="AB985" s="4"/>
      <c r="AC985" s="5"/>
      <c r="AD985" s="4"/>
      <c r="AE985" s="4"/>
      <c r="AF985" s="4"/>
      <c r="AG985" s="4"/>
    </row>
    <row r="986" spans="1:33" ht="16.2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P986" s="4"/>
      <c r="Q986" s="4"/>
      <c r="R986" s="4"/>
      <c r="S986" s="4"/>
      <c r="T986" s="4"/>
      <c r="U986" s="4"/>
      <c r="V986" s="4"/>
      <c r="W986" s="4"/>
      <c r="AA986" s="4"/>
      <c r="AB986" s="4"/>
      <c r="AC986" s="5"/>
      <c r="AD986" s="4"/>
      <c r="AE986" s="4"/>
      <c r="AF986" s="4"/>
      <c r="AG986" s="4"/>
    </row>
    <row r="987" spans="1:33" ht="16.2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P987" s="4"/>
      <c r="Q987" s="4"/>
      <c r="R987" s="4"/>
      <c r="S987" s="4"/>
      <c r="T987" s="4"/>
      <c r="U987" s="4"/>
      <c r="V987" s="4"/>
      <c r="W987" s="4"/>
      <c r="AA987" s="4"/>
      <c r="AB987" s="4"/>
      <c r="AC987" s="5"/>
      <c r="AD987" s="4"/>
      <c r="AE987" s="4"/>
      <c r="AF987" s="4"/>
      <c r="AG987" s="4"/>
    </row>
    <row r="988" spans="1:33" ht="16.2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P988" s="4"/>
      <c r="Q988" s="4"/>
      <c r="R988" s="4"/>
      <c r="S988" s="4"/>
      <c r="T988" s="4"/>
      <c r="U988" s="4"/>
      <c r="V988" s="4"/>
      <c r="W988" s="4"/>
      <c r="AA988" s="4"/>
      <c r="AB988" s="4"/>
      <c r="AC988" s="5"/>
      <c r="AD988" s="4"/>
      <c r="AE988" s="4"/>
      <c r="AF988" s="4"/>
      <c r="AG988" s="4"/>
    </row>
    <row r="989" spans="1:33" ht="16.2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P989" s="4"/>
      <c r="Q989" s="4"/>
      <c r="R989" s="4"/>
      <c r="S989" s="4"/>
      <c r="T989" s="4"/>
      <c r="U989" s="4"/>
      <c r="V989" s="4"/>
      <c r="W989" s="4"/>
      <c r="AA989" s="4"/>
      <c r="AB989" s="4"/>
      <c r="AC989" s="5"/>
      <c r="AD989" s="4"/>
      <c r="AE989" s="4"/>
      <c r="AF989" s="4"/>
      <c r="AG989" s="4"/>
    </row>
    <row r="990" spans="1:33" ht="16.2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P990" s="4"/>
      <c r="Q990" s="4"/>
      <c r="R990" s="4"/>
      <c r="S990" s="4"/>
      <c r="T990" s="4"/>
      <c r="U990" s="4"/>
      <c r="V990" s="4"/>
      <c r="W990" s="4"/>
      <c r="AA990" s="4"/>
      <c r="AB990" s="4"/>
      <c r="AC990" s="5"/>
      <c r="AD990" s="4"/>
      <c r="AE990" s="4"/>
      <c r="AF990" s="4"/>
      <c r="AG990" s="4"/>
    </row>
    <row r="991" spans="1:33" ht="16.2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P991" s="4"/>
      <c r="Q991" s="4"/>
      <c r="R991" s="4"/>
      <c r="S991" s="4"/>
      <c r="T991" s="4"/>
      <c r="U991" s="4"/>
      <c r="V991" s="4"/>
      <c r="W991" s="4"/>
      <c r="AA991" s="4"/>
      <c r="AB991" s="4"/>
      <c r="AC991" s="5"/>
      <c r="AD991" s="4"/>
      <c r="AE991" s="4"/>
      <c r="AF991" s="4"/>
      <c r="AG991" s="4"/>
    </row>
    <row r="992" spans="1:33" ht="16.2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P992" s="4"/>
      <c r="Q992" s="4"/>
      <c r="R992" s="4"/>
      <c r="S992" s="4"/>
      <c r="T992" s="4"/>
      <c r="U992" s="4"/>
      <c r="V992" s="4"/>
      <c r="W992" s="4"/>
      <c r="AA992" s="4"/>
      <c r="AB992" s="4"/>
      <c r="AC992" s="5"/>
      <c r="AD992" s="4"/>
      <c r="AE992" s="4"/>
      <c r="AF992" s="4"/>
      <c r="AG992" s="4"/>
    </row>
    <row r="993" spans="1:33" ht="16.2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P993" s="4"/>
      <c r="Q993" s="4"/>
      <c r="R993" s="4"/>
      <c r="S993" s="4"/>
      <c r="T993" s="4"/>
      <c r="U993" s="4"/>
      <c r="V993" s="4"/>
      <c r="W993" s="4"/>
      <c r="AA993" s="4"/>
      <c r="AB993" s="4"/>
      <c r="AC993" s="5"/>
      <c r="AD993" s="4"/>
      <c r="AE993" s="4"/>
      <c r="AF993" s="4"/>
      <c r="AG993" s="4"/>
    </row>
    <row r="994" spans="1:33" ht="16.2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P994" s="4"/>
      <c r="Q994" s="4"/>
      <c r="R994" s="4"/>
      <c r="S994" s="4"/>
      <c r="T994" s="4"/>
      <c r="U994" s="4"/>
      <c r="V994" s="4"/>
      <c r="W994" s="4"/>
      <c r="AA994" s="4"/>
      <c r="AB994" s="4"/>
      <c r="AC994" s="5"/>
      <c r="AD994" s="4"/>
      <c r="AE994" s="4"/>
      <c r="AF994" s="4"/>
      <c r="AG994" s="4"/>
    </row>
    <row r="995" spans="1:33" ht="16.2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P995" s="4"/>
      <c r="Q995" s="4"/>
      <c r="R995" s="4"/>
      <c r="S995" s="4"/>
      <c r="T995" s="4"/>
      <c r="U995" s="4"/>
      <c r="V995" s="4"/>
      <c r="W995" s="4"/>
      <c r="AA995" s="4"/>
      <c r="AB995" s="4"/>
      <c r="AC995" s="5"/>
      <c r="AD995" s="4"/>
      <c r="AE995" s="4"/>
      <c r="AF995" s="4"/>
      <c r="AG995" s="4"/>
    </row>
    <row r="996" spans="1:33" ht="16.2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P996" s="4"/>
      <c r="Q996" s="4"/>
      <c r="R996" s="4"/>
      <c r="S996" s="4"/>
      <c r="T996" s="4"/>
      <c r="U996" s="4"/>
      <c r="V996" s="4"/>
      <c r="W996" s="4"/>
      <c r="AA996" s="4"/>
      <c r="AB996" s="4"/>
      <c r="AC996" s="5"/>
      <c r="AD996" s="4"/>
      <c r="AE996" s="4"/>
      <c r="AF996" s="4"/>
      <c r="AG996" s="4"/>
    </row>
    <row r="997" spans="1:33" ht="16.2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P997" s="4"/>
      <c r="Q997" s="4"/>
      <c r="R997" s="4"/>
      <c r="S997" s="4"/>
      <c r="T997" s="4"/>
      <c r="U997" s="4"/>
      <c r="V997" s="4"/>
      <c r="W997" s="4"/>
      <c r="AA997" s="4"/>
      <c r="AB997" s="4"/>
      <c r="AC997" s="5"/>
      <c r="AD997" s="4"/>
      <c r="AE997" s="4"/>
      <c r="AF997" s="4"/>
      <c r="AG997" s="4"/>
    </row>
    <row r="998" spans="1:33" ht="16.2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P998" s="4"/>
      <c r="Q998" s="4"/>
      <c r="R998" s="4"/>
      <c r="S998" s="4"/>
      <c r="T998" s="4"/>
      <c r="U998" s="4"/>
      <c r="V998" s="4"/>
      <c r="W998" s="4"/>
      <c r="AA998" s="4"/>
      <c r="AB998" s="4"/>
      <c r="AC998" s="5"/>
      <c r="AD998" s="4"/>
      <c r="AE998" s="4"/>
      <c r="AF998" s="4"/>
      <c r="AG998" s="4"/>
    </row>
    <row r="999" spans="1:33" ht="16.2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P999" s="4"/>
      <c r="Q999" s="4"/>
      <c r="R999" s="4"/>
      <c r="S999" s="4"/>
      <c r="T999" s="4"/>
      <c r="U999" s="4"/>
      <c r="V999" s="4"/>
      <c r="W999" s="4"/>
      <c r="AA999" s="4"/>
      <c r="AB999" s="4"/>
      <c r="AC999" s="5"/>
      <c r="AD999" s="4"/>
      <c r="AE999" s="4"/>
      <c r="AF999" s="4"/>
      <c r="AG999" s="4"/>
    </row>
    <row r="1000" spans="1:33" ht="16.2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P1000" s="4"/>
      <c r="Q1000" s="4"/>
      <c r="R1000" s="4"/>
      <c r="S1000" s="4"/>
      <c r="T1000" s="4"/>
      <c r="U1000" s="4"/>
      <c r="V1000" s="4"/>
      <c r="W1000" s="4"/>
      <c r="AA1000" s="4"/>
      <c r="AB1000" s="4"/>
      <c r="AC1000" s="5"/>
      <c r="AD1000" s="4"/>
      <c r="AE1000" s="4"/>
      <c r="AF1000" s="4"/>
      <c r="AG100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Raw_data_covid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2021-07-21T08:51:37Z</dcterms:created>
  <dcterms:modified xsi:type="dcterms:W3CDTF">2021-07-28T09:14:55Z</dcterms:modified>
</cp:coreProperties>
</file>