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6B9F317C-886F-1849-899F-FE987EDAA2C3}" xr6:coauthVersionLast="47" xr6:coauthVersionMax="47" xr10:uidLastSave="{00000000-0000-0000-0000-000000000000}"/>
  <bookViews>
    <workbookView xWindow="0" yWindow="0" windowWidth="28800" windowHeight="1800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1" l="1"/>
  <c r="X37" i="1" s="1"/>
  <c r="T36" i="1"/>
  <c r="X36" i="1" s="1"/>
  <c r="T33" i="1"/>
  <c r="X33" i="1" s="1"/>
  <c r="T35" i="1"/>
  <c r="X35" i="1" s="1"/>
  <c r="T27" i="1"/>
  <c r="X27" i="1" s="1"/>
  <c r="T28" i="1"/>
  <c r="X28" i="1" s="1"/>
  <c r="T29" i="1"/>
  <c r="X29" i="1" s="1"/>
  <c r="T32" i="1"/>
  <c r="X32" i="1" s="1"/>
  <c r="T25" i="1"/>
  <c r="X25" i="1" s="1"/>
  <c r="T26" i="1"/>
  <c r="X12" i="1"/>
  <c r="X13" i="1"/>
  <c r="X14" i="1"/>
  <c r="T15" i="1"/>
  <c r="X15" i="1"/>
  <c r="X16" i="1"/>
  <c r="X17" i="1"/>
  <c r="T18" i="1"/>
  <c r="X18" i="1"/>
  <c r="X19" i="1"/>
  <c r="X20" i="1"/>
  <c r="T21" i="1"/>
  <c r="X21" i="1"/>
  <c r="X22" i="1"/>
  <c r="X23" i="1"/>
  <c r="X24" i="1"/>
  <c r="X26" i="1"/>
  <c r="T11" i="1"/>
  <c r="X11" i="1" s="1"/>
  <c r="T10" i="1"/>
  <c r="X10" i="1"/>
  <c r="T8" i="1"/>
  <c r="X8" i="1" s="1"/>
  <c r="T7" i="1"/>
  <c r="X7" i="1" s="1"/>
  <c r="T6" i="1"/>
  <c r="X6" i="1" s="1"/>
</calcChain>
</file>

<file path=xl/sharedStrings.xml><?xml version="1.0" encoding="utf-8"?>
<sst xmlns="http://schemas.openxmlformats.org/spreadsheetml/2006/main" count="290" uniqueCount="157">
  <si>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</si>
  <si>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</si>
  <si>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</si>
  <si>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</si>
  <si>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</si>
  <si>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</si>
  <si>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</si>
  <si>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</si>
  <si>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# Shots</t>
  </si>
  <si>
    <t>Rep Rate (Hz)</t>
  </si>
  <si>
    <t>XRD</t>
  </si>
  <si>
    <t>XRR</t>
  </si>
  <si>
    <t>Thickness - fitting fringes (nm)</t>
  </si>
  <si>
    <t># Unit Cells from Fringes</t>
  </si>
  <si>
    <t>Thickness /shot from Fringes (nm/shot)</t>
  </si>
  <si>
    <t>Si</t>
  </si>
  <si>
    <t>1.32 x 1.36</t>
  </si>
  <si>
    <t>STO (001)</t>
  </si>
  <si>
    <t>A72</t>
  </si>
  <si>
    <t>A73</t>
  </si>
  <si>
    <t>A74</t>
  </si>
  <si>
    <t>10^-5</t>
  </si>
  <si>
    <t>LaVO3</t>
  </si>
  <si>
    <t>Room Temp.</t>
  </si>
  <si>
    <t>A75</t>
  </si>
  <si>
    <t>A76</t>
  </si>
  <si>
    <t>A77</t>
  </si>
  <si>
    <t>A78</t>
  </si>
  <si>
    <t>A79</t>
  </si>
  <si>
    <t>A80</t>
  </si>
  <si>
    <t>A81</t>
  </si>
  <si>
    <t>10000+</t>
  </si>
  <si>
    <t>2.5 x 10^-6</t>
  </si>
  <si>
    <t>4.5 x 10^-6</t>
  </si>
  <si>
    <t>2E-5 Torr</t>
  </si>
  <si>
    <t>?</t>
  </si>
  <si>
    <t>5 x 10^-6</t>
  </si>
  <si>
    <t>4.4 x 10^-6</t>
  </si>
  <si>
    <t>~ Base Pressure</t>
  </si>
  <si>
    <t>1.5E-4 Torr</t>
  </si>
  <si>
    <t>A87</t>
  </si>
  <si>
    <t>A89</t>
  </si>
  <si>
    <t>A90</t>
  </si>
  <si>
    <t>A91</t>
  </si>
  <si>
    <t>B01</t>
  </si>
  <si>
    <t>LSAT (001)</t>
  </si>
  <si>
    <t>PO2</t>
  </si>
  <si>
    <t>1E-4 Torr</t>
  </si>
  <si>
    <t>B10</t>
  </si>
  <si>
    <t>B11</t>
  </si>
  <si>
    <t>B12</t>
  </si>
  <si>
    <t>B13</t>
  </si>
  <si>
    <t>B14</t>
  </si>
  <si>
    <t>7.5E-6 Torr</t>
  </si>
  <si>
    <t>3E-5 Torr</t>
  </si>
  <si>
    <t>5.5E-6 Torr</t>
  </si>
  <si>
    <t>4.027*</t>
  </si>
  <si>
    <t>3.958*</t>
  </si>
  <si>
    <t>3.947*</t>
  </si>
  <si>
    <t>3.991*</t>
  </si>
  <si>
    <t>cant fit</t>
  </si>
  <si>
    <t>Thickness (nm) (LaVO3 .cif, XRR)</t>
  </si>
  <si>
    <t>250206 &amp; 250512</t>
  </si>
  <si>
    <t>250123 &amp; 250505</t>
  </si>
  <si>
    <t>250415 &amp; 250505</t>
  </si>
  <si>
    <t>Rocking Curve</t>
  </si>
  <si>
    <t>B19</t>
  </si>
  <si>
    <t>B20</t>
  </si>
  <si>
    <t>B21</t>
  </si>
  <si>
    <t>B22</t>
  </si>
  <si>
    <t>B23</t>
  </si>
  <si>
    <t>Substrate Temp. (C) (based on average of temperature measured near substrate)</t>
  </si>
  <si>
    <t>5.5E-5 Torr \pm 0.5E-5</t>
  </si>
  <si>
    <t>1.9 \pm 0.2 E-5 Torr</t>
  </si>
  <si>
    <t>250205 &amp; 250513</t>
  </si>
  <si>
    <t>250228 &amp; 250513</t>
  </si>
  <si>
    <t>Narrow Scan (43-51, 005, 2)</t>
  </si>
  <si>
    <t>AFM</t>
  </si>
  <si>
    <t>250508 (sub only) &amp; 250519</t>
  </si>
  <si>
    <t>250306 &amp; 250311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</si>
  <si>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</si>
  <si>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3.921*</t>
  </si>
  <si>
    <t>3.927*</t>
  </si>
  <si>
    <t>3.932*</t>
  </si>
  <si>
    <t>3.984*</t>
  </si>
  <si>
    <t>4.072*</t>
  </si>
  <si>
    <t>Integrated LaVO4 Intensity: 48-51, normalized, x10^6 [B25 sub only= 4.7 (250520)]</t>
  </si>
  <si>
    <t>Thickness (nm) (LaVO4, XRR)</t>
  </si>
  <si>
    <t>68.8 (250505) &amp; 71.4 (250123)</t>
  </si>
  <si>
    <t>4.6 (250505)</t>
  </si>
  <si>
    <t>3.1 (250505)</t>
  </si>
  <si>
    <t>69.2 (250505) &amp; 71.6 (250415)</t>
  </si>
  <si>
    <t>70.7 (250502)</t>
  </si>
  <si>
    <t>4.2 (250502)</t>
  </si>
  <si>
    <t>72.9 (250502)</t>
  </si>
  <si>
    <t>3.2 (250502)</t>
  </si>
  <si>
    <t>69.8 (250502)</t>
  </si>
  <si>
    <t>3.7 (250502)</t>
  </si>
  <si>
    <t>69.5 (250502)</t>
  </si>
  <si>
    <t>3.8 (250502)</t>
  </si>
  <si>
    <t>77.7 (250206) &amp; 75.2 (250512)</t>
  </si>
  <si>
    <t>4.3 (250512)</t>
  </si>
  <si>
    <t>102 (250514) \pm 1</t>
  </si>
  <si>
    <t>set to 0</t>
  </si>
  <si>
    <t>117.8 (250514)</t>
  </si>
  <si>
    <t>3.6 (250514)</t>
  </si>
  <si>
    <t>116.8 (250514)</t>
  </si>
  <si>
    <t>3.9 (250514)</t>
  </si>
  <si>
    <t>10.8 (250519)</t>
  </si>
  <si>
    <t>did not fit to this even though film may be more LaVO4</t>
  </si>
  <si>
    <t>11.3 (250519)</t>
  </si>
  <si>
    <t>86.9 (250519)</t>
  </si>
  <si>
    <t>Only used LVO to fit and it was a poor fit</t>
  </si>
  <si>
    <t>67.0 (250519)</t>
  </si>
  <si>
    <t>1.1 (250519)</t>
  </si>
  <si>
    <t>not needed for fit</t>
  </si>
  <si>
    <t>83.3 (250519)</t>
  </si>
  <si>
    <t>RSM</t>
  </si>
  <si>
    <t>250128 &amp; 250521</t>
  </si>
  <si>
    <t>250522 &amp; 250527</t>
  </si>
  <si>
    <t>0.09 but twin</t>
  </si>
  <si>
    <t>FWHM (deg) (Gaussian fitting of rocking curve: B25: sub only, 1 twin=0.0050 )</t>
  </si>
  <si>
    <t>Roughness (nm) (standard deviation of height: 3x3 um, 2 Hz, 512 sam/l, B25 sub only = 0.147 )</t>
  </si>
  <si>
    <t>B24</t>
  </si>
  <si>
    <t>B25</t>
  </si>
  <si>
    <t>B26</t>
  </si>
  <si>
    <t>B27</t>
  </si>
  <si>
    <t>B28</t>
  </si>
  <si>
    <t>B29</t>
  </si>
  <si>
    <t>4.110*</t>
  </si>
  <si>
    <t>69.9 (250606)</t>
  </si>
  <si>
    <t>1.7 (250606)</t>
  </si>
  <si>
    <t>70.6 (250606)</t>
  </si>
  <si>
    <t>0 (250606)</t>
  </si>
  <si>
    <t>55.2 (250612)</t>
  </si>
  <si>
    <t>1.6 (250612)</t>
  </si>
  <si>
    <t>1.8 (250612)</t>
  </si>
  <si>
    <t>100.9 (250612)</t>
  </si>
  <si>
    <t>96.1 (250612)</t>
  </si>
  <si>
    <t>0 (250612)</t>
  </si>
  <si>
    <t>~46 (250612) (very uncertain!)</t>
  </si>
  <si>
    <t xml:space="preserve">~18 (250612) (very uncertain!) </t>
  </si>
  <si>
    <t>0.25 (but two peaks)</t>
  </si>
  <si>
    <t>B30</t>
  </si>
  <si>
    <t>B31</t>
  </si>
  <si>
    <t>B32</t>
  </si>
  <si>
    <t>250606 &amp; 250701 after anneals</t>
  </si>
  <si>
    <t>O2 Pressure (Torr)</t>
  </si>
  <si>
    <t>Working pressure (Torr)</t>
  </si>
  <si>
    <t>A83</t>
  </si>
  <si>
    <t>B33</t>
  </si>
  <si>
    <t>B34</t>
  </si>
  <si>
    <t>B35</t>
  </si>
  <si>
    <t>3.924*</t>
  </si>
  <si>
    <t>3.943*</t>
  </si>
  <si>
    <t>C Lattice Parameter from Fringes (Å) (or 2Tw  peak position*) (strings!)</t>
  </si>
  <si>
    <t>FWHM (deg) (Gaussian fitting of rocking curve: B25: sub only, 1 twin=0.0050 ) (strings!)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</si>
</sst>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D39"/>
  <sheetViews>
    <sheetView tabSelected="1" zoomScale="91" zoomScaleNormal="203" workbookViewId="0">
      <pane xSplit="1" ySplit="1" topLeftCell="L2" activePane="bottomRight" state="frozen"/>
      <selection pane="topRight" activeCell="I1" sqref="I1"/>
      <selection pane="bottomLeft" activeCell="A8" sqref="A8"/>
      <selection pane="bottomRight" activeCell="AA17" sqref="AA17"/>
    </sheetView>
  </sheetViews>
  <sheetFormatPr baseColWidth="10" defaultColWidth="11" defaultRowHeight="16" x14ac:dyDescent="0.2"/>
  <cols>
    <col min="2" max="2" width="12.33203125" customWidth="1"/>
    <col min="4" max="4" width="12.33203125" customWidth="1"/>
    <col min="5" max="5" width="15.1640625" customWidth="1"/>
    <col min="6" max="6" width="12.33203125" customWidth="1"/>
    <col min="7" max="8" width="15.5" customWidth="1"/>
    <col min="9" max="9" width="15.6640625" customWidth="1"/>
    <col min="12" max="12" width="15.6640625" customWidth="1"/>
    <col min="16" max="16" width="12" customWidth="1"/>
    <col min="19" max="19" width="14" customWidth="1"/>
  </cols>
  <sheetData>
    <row r="1" spans="1:30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</v>
      </c>
      <c r="H1" s="2" t="s">
        <v>148</v>
      </c>
      <c r="I1" s="1" t="s">
        <v>6</v>
      </c>
      <c r="J1" s="1" t="s">
        <v>7</v>
      </c>
      <c r="K1" s="1" t="s">
        <v>8</v>
      </c>
      <c r="L1" s="2" t="s">
        <v>71</v>
      </c>
      <c r="M1" s="1" t="s">
        <v>9</v>
      </c>
      <c r="N1" s="1" t="s">
        <v>10</v>
      </c>
      <c r="O1" s="1" t="s">
        <v>11</v>
      </c>
      <c r="P1" s="2" t="s">
        <v>61</v>
      </c>
      <c r="Q1" s="2" t="s">
        <v>87</v>
      </c>
      <c r="R1" s="2" t="s">
        <v>77</v>
      </c>
      <c r="S1" s="2" t="s">
        <v>122</v>
      </c>
      <c r="T1" s="2" t="s">
        <v>12</v>
      </c>
      <c r="U1" s="2" t="s">
        <v>80</v>
      </c>
      <c r="V1" s="2" t="s">
        <v>155</v>
      </c>
      <c r="W1" s="2" t="s">
        <v>13</v>
      </c>
      <c r="X1" s="2" t="s">
        <v>14</v>
      </c>
      <c r="Y1" s="2" t="s">
        <v>65</v>
      </c>
      <c r="Z1" s="2" t="s">
        <v>121</v>
      </c>
      <c r="AA1" s="2" t="s">
        <v>156</v>
      </c>
      <c r="AB1" s="2" t="s">
        <v>76</v>
      </c>
      <c r="AC1" s="2" t="s">
        <v>86</v>
      </c>
      <c r="AD1" s="2" t="s">
        <v>117</v>
      </c>
    </row>
    <row r="2" spans="1:30" x14ac:dyDescent="0.2">
      <c r="A2" s="1" t="s">
        <v>18</v>
      </c>
      <c r="B2" s="1">
        <v>250116</v>
      </c>
      <c r="C2" s="1" t="s">
        <v>15</v>
      </c>
      <c r="D2" s="1">
        <v>2</v>
      </c>
      <c r="E2" s="1" t="s">
        <v>16</v>
      </c>
      <c r="F2" s="1">
        <v>5</v>
      </c>
      <c r="G2" s="4">
        <v>0.05</v>
      </c>
      <c r="H2" s="1" t="s">
        <v>46</v>
      </c>
      <c r="I2" s="1" t="s">
        <v>21</v>
      </c>
      <c r="J2" s="2" t="s">
        <v>22</v>
      </c>
      <c r="K2" s="3" t="s">
        <v>31</v>
      </c>
      <c r="L2" s="1" t="s">
        <v>23</v>
      </c>
      <c r="M2" s="1">
        <v>5</v>
      </c>
      <c r="N2" s="1"/>
      <c r="O2" s="1"/>
      <c r="P2" s="2"/>
      <c r="Q2" s="2"/>
      <c r="R2" s="2"/>
      <c r="S2" s="1"/>
      <c r="T2" s="1"/>
      <c r="U2" s="1"/>
      <c r="V2" s="1"/>
      <c r="W2" s="1"/>
      <c r="X2" s="1"/>
      <c r="Y2" s="1"/>
      <c r="AD2" s="12"/>
    </row>
    <row r="3" spans="1:30" x14ac:dyDescent="0.2">
      <c r="A3" s="1" t="s">
        <v>19</v>
      </c>
      <c r="B3" s="1">
        <v>250116</v>
      </c>
      <c r="C3" s="1" t="s">
        <v>15</v>
      </c>
      <c r="D3" s="1">
        <v>2</v>
      </c>
      <c r="E3" s="1" t="s">
        <v>16</v>
      </c>
      <c r="F3" s="1">
        <v>5</v>
      </c>
      <c r="G3" s="4">
        <v>0.05</v>
      </c>
      <c r="H3" s="1" t="s">
        <v>46</v>
      </c>
      <c r="I3" s="4">
        <v>7.9999999999999996E-7</v>
      </c>
      <c r="J3" s="2" t="s">
        <v>22</v>
      </c>
      <c r="K3" s="3">
        <v>10000</v>
      </c>
      <c r="L3" s="1" t="s">
        <v>23</v>
      </c>
      <c r="M3" s="1">
        <v>5</v>
      </c>
      <c r="N3" s="1"/>
      <c r="O3" s="1">
        <v>250121</v>
      </c>
      <c r="P3" s="2" t="s">
        <v>35</v>
      </c>
      <c r="Q3" s="2" t="s">
        <v>35</v>
      </c>
      <c r="R3" s="2"/>
      <c r="S3" s="1"/>
      <c r="T3" s="1"/>
      <c r="U3" s="1"/>
      <c r="V3" s="1"/>
      <c r="W3" s="1"/>
      <c r="X3" s="1"/>
      <c r="Y3" s="1"/>
      <c r="AD3" s="12"/>
    </row>
    <row r="4" spans="1:30" x14ac:dyDescent="0.2">
      <c r="A4" s="1" t="s">
        <v>20</v>
      </c>
      <c r="B4" s="1">
        <v>250121</v>
      </c>
      <c r="C4" s="1" t="s">
        <v>17</v>
      </c>
      <c r="D4" s="1">
        <v>2</v>
      </c>
      <c r="E4" s="1" t="s">
        <v>16</v>
      </c>
      <c r="F4" s="1">
        <v>4</v>
      </c>
      <c r="G4" s="4">
        <v>0.04</v>
      </c>
      <c r="H4" s="1" t="s">
        <v>46</v>
      </c>
      <c r="I4" s="1" t="s">
        <v>32</v>
      </c>
      <c r="J4" s="2" t="s">
        <v>22</v>
      </c>
      <c r="K4" s="3">
        <v>10000</v>
      </c>
      <c r="L4" s="1">
        <v>710</v>
      </c>
      <c r="M4" s="1">
        <v>5</v>
      </c>
      <c r="N4" s="1">
        <v>250121</v>
      </c>
      <c r="O4" s="1">
        <v>250514</v>
      </c>
      <c r="P4" s="1" t="s">
        <v>35</v>
      </c>
      <c r="Q4" s="1" t="s">
        <v>35</v>
      </c>
      <c r="R4" s="14">
        <v>250529</v>
      </c>
      <c r="S4" s="1">
        <v>2.3199999999999998</v>
      </c>
      <c r="T4" s="1"/>
      <c r="U4" s="1"/>
      <c r="V4" s="1"/>
      <c r="W4" s="1"/>
      <c r="X4" s="1"/>
      <c r="Y4" s="1">
        <v>250516</v>
      </c>
      <c r="Z4">
        <v>2.9131</v>
      </c>
      <c r="AA4">
        <v>2.9131</v>
      </c>
      <c r="AB4">
        <v>250515</v>
      </c>
      <c r="AC4">
        <v>30.6</v>
      </c>
      <c r="AD4" s="12"/>
    </row>
    <row r="5" spans="1:30" x14ac:dyDescent="0.2">
      <c r="A5" s="1" t="s">
        <v>24</v>
      </c>
      <c r="B5" s="1">
        <v>250121</v>
      </c>
      <c r="C5" s="1" t="s">
        <v>17</v>
      </c>
      <c r="D5" s="1">
        <v>2</v>
      </c>
      <c r="E5" s="1" t="s">
        <v>16</v>
      </c>
      <c r="F5" s="1">
        <v>2</v>
      </c>
      <c r="G5" s="4">
        <v>0.02</v>
      </c>
      <c r="H5" s="1" t="s">
        <v>46</v>
      </c>
      <c r="I5" s="1" t="s">
        <v>33</v>
      </c>
      <c r="J5" s="2" t="s">
        <v>22</v>
      </c>
      <c r="K5" s="3">
        <v>10000</v>
      </c>
      <c r="L5" s="1">
        <v>615</v>
      </c>
      <c r="M5" s="1">
        <v>5</v>
      </c>
      <c r="N5" s="1">
        <v>250226</v>
      </c>
      <c r="O5">
        <v>250122</v>
      </c>
      <c r="P5" t="s">
        <v>35</v>
      </c>
      <c r="Q5" t="s">
        <v>35</v>
      </c>
      <c r="R5" s="14">
        <v>250529</v>
      </c>
      <c r="S5" s="1">
        <v>0.90600000000000003</v>
      </c>
      <c r="Y5">
        <v>250529</v>
      </c>
      <c r="Z5">
        <v>3.1886999999999999</v>
      </c>
      <c r="AA5">
        <v>3.1886999999999999</v>
      </c>
      <c r="AB5">
        <v>250528</v>
      </c>
      <c r="AC5">
        <v>49.1</v>
      </c>
      <c r="AD5" s="12"/>
    </row>
    <row r="6" spans="1:30" ht="48" x14ac:dyDescent="0.2">
      <c r="A6" s="1" t="s">
        <v>25</v>
      </c>
      <c r="B6" s="1">
        <v>250122</v>
      </c>
      <c r="C6" s="1" t="s">
        <v>17</v>
      </c>
      <c r="D6" s="1">
        <v>1</v>
      </c>
      <c r="E6" s="1" t="s">
        <v>16</v>
      </c>
      <c r="F6" s="1">
        <v>0</v>
      </c>
      <c r="G6" s="4">
        <v>4.9999999999999998E-8</v>
      </c>
      <c r="H6" s="1" t="s">
        <v>38</v>
      </c>
      <c r="I6" s="1" t="s">
        <v>32</v>
      </c>
      <c r="J6" s="2" t="s">
        <v>22</v>
      </c>
      <c r="K6" s="3">
        <v>7500</v>
      </c>
      <c r="L6" s="1">
        <v>710</v>
      </c>
      <c r="M6" s="1">
        <v>5</v>
      </c>
      <c r="N6" s="1">
        <v>250205</v>
      </c>
      <c r="O6" s="2" t="s">
        <v>63</v>
      </c>
      <c r="P6" s="2" t="s">
        <v>88</v>
      </c>
      <c r="Q6" s="2" t="s">
        <v>89</v>
      </c>
      <c r="R6" s="2">
        <v>250501</v>
      </c>
      <c r="S6" s="2">
        <v>0.995</v>
      </c>
      <c r="T6" s="1">
        <f>U6*W6/10</f>
        <v>68.989200000000011</v>
      </c>
      <c r="U6" s="1">
        <v>4.0110000000000001</v>
      </c>
      <c r="V6" s="1">
        <v>4.0110000000000001</v>
      </c>
      <c r="W6">
        <v>172</v>
      </c>
      <c r="X6">
        <f>T6/K6</f>
        <v>9.1985600000000015E-3</v>
      </c>
      <c r="Y6">
        <v>250521</v>
      </c>
      <c r="Z6">
        <v>3.3000000000000002E-2</v>
      </c>
      <c r="AA6">
        <v>3.3000000000000002E-2</v>
      </c>
      <c r="AB6">
        <v>250520</v>
      </c>
      <c r="AC6">
        <v>6.8</v>
      </c>
      <c r="AD6" s="12" t="s">
        <v>118</v>
      </c>
    </row>
    <row r="7" spans="1:30" x14ac:dyDescent="0.2">
      <c r="A7" s="1" t="s">
        <v>26</v>
      </c>
      <c r="B7" s="5">
        <v>250122</v>
      </c>
      <c r="C7" s="5" t="s">
        <v>17</v>
      </c>
      <c r="D7" s="5">
        <v>1</v>
      </c>
      <c r="E7" s="5" t="s">
        <v>16</v>
      </c>
      <c r="F7" s="5">
        <v>0.5</v>
      </c>
      <c r="G7" s="8">
        <v>1.7E-5</v>
      </c>
      <c r="H7" s="8">
        <v>1.9000000000000001E-5</v>
      </c>
      <c r="I7" s="5" t="s">
        <v>32</v>
      </c>
      <c r="J7" s="6" t="s">
        <v>22</v>
      </c>
      <c r="K7" s="7">
        <v>7500</v>
      </c>
      <c r="L7" s="5">
        <v>705</v>
      </c>
      <c r="M7" s="5">
        <v>5</v>
      </c>
      <c r="N7" s="1">
        <v>250123</v>
      </c>
      <c r="T7" s="1">
        <f>U7*W7/10</f>
        <v>69.826499999999996</v>
      </c>
      <c r="U7">
        <v>3.9449999999999998</v>
      </c>
      <c r="V7">
        <v>3.9449999999999998</v>
      </c>
      <c r="W7">
        <v>177</v>
      </c>
      <c r="X7">
        <f>T7/K7</f>
        <v>9.3101999999999994E-3</v>
      </c>
      <c r="AD7" s="12"/>
    </row>
    <row r="8" spans="1:30" x14ac:dyDescent="0.2">
      <c r="A8" s="1" t="s">
        <v>27</v>
      </c>
      <c r="B8" s="5">
        <v>250130</v>
      </c>
      <c r="C8" s="5" t="s">
        <v>17</v>
      </c>
      <c r="D8" s="5">
        <v>1</v>
      </c>
      <c r="E8" s="5" t="s">
        <v>16</v>
      </c>
      <c r="F8" s="5">
        <v>0</v>
      </c>
      <c r="G8" s="4">
        <v>9.5999999999999996E-6</v>
      </c>
      <c r="H8" s="1" t="s">
        <v>39</v>
      </c>
      <c r="I8" s="5" t="s">
        <v>36</v>
      </c>
      <c r="J8" s="6" t="s">
        <v>22</v>
      </c>
      <c r="K8" s="7">
        <v>7500</v>
      </c>
      <c r="L8" s="5">
        <v>705</v>
      </c>
      <c r="M8" s="5">
        <v>5</v>
      </c>
      <c r="N8" s="1">
        <v>250205</v>
      </c>
      <c r="O8">
        <v>250502</v>
      </c>
      <c r="P8" t="s">
        <v>92</v>
      </c>
      <c r="Q8" t="s">
        <v>93</v>
      </c>
      <c r="R8" s="14">
        <v>250529</v>
      </c>
      <c r="S8" s="1">
        <v>0.45</v>
      </c>
      <c r="T8" s="1">
        <f>U8*W8/10</f>
        <v>71.743200000000002</v>
      </c>
      <c r="U8">
        <v>4.008</v>
      </c>
      <c r="V8">
        <v>4.008</v>
      </c>
      <c r="W8">
        <v>179</v>
      </c>
      <c r="X8">
        <f>T8/K8</f>
        <v>9.5657599999999995E-3</v>
      </c>
      <c r="Y8">
        <v>250529</v>
      </c>
      <c r="Z8">
        <v>3.8800000000000001E-2</v>
      </c>
      <c r="AA8">
        <v>3.8800000000000001E-2</v>
      </c>
      <c r="AB8">
        <v>250528</v>
      </c>
      <c r="AC8">
        <v>4.9000000000000004</v>
      </c>
      <c r="AD8">
        <v>250606</v>
      </c>
    </row>
    <row r="9" spans="1:30" ht="51" x14ac:dyDescent="0.2">
      <c r="A9" s="1" t="s">
        <v>28</v>
      </c>
      <c r="B9" s="5">
        <v>250131</v>
      </c>
      <c r="C9" s="5" t="s">
        <v>17</v>
      </c>
      <c r="D9" s="5">
        <v>1</v>
      </c>
      <c r="E9" s="5" t="s">
        <v>16</v>
      </c>
      <c r="F9" s="5">
        <v>0.5</v>
      </c>
      <c r="G9" s="8">
        <v>1.2999999999999999E-3</v>
      </c>
      <c r="H9" s="1" t="s">
        <v>46</v>
      </c>
      <c r="I9" s="5" t="s">
        <v>37</v>
      </c>
      <c r="J9" s="6" t="s">
        <v>22</v>
      </c>
      <c r="K9" s="7">
        <v>7500</v>
      </c>
      <c r="L9" s="5">
        <v>705</v>
      </c>
      <c r="M9" s="5">
        <v>5</v>
      </c>
      <c r="N9" s="1">
        <v>250205</v>
      </c>
      <c r="O9" s="1">
        <v>250514</v>
      </c>
      <c r="P9" t="s">
        <v>103</v>
      </c>
      <c r="Q9" s="12" t="s">
        <v>102</v>
      </c>
      <c r="R9" s="14">
        <v>250529</v>
      </c>
      <c r="S9" s="1">
        <v>5.73</v>
      </c>
      <c r="T9" s="1"/>
      <c r="Y9" s="13">
        <v>250516</v>
      </c>
      <c r="Z9">
        <v>1.5022</v>
      </c>
      <c r="AA9">
        <v>1.5022</v>
      </c>
      <c r="AB9">
        <v>250515</v>
      </c>
      <c r="AC9">
        <v>60.1</v>
      </c>
      <c r="AD9" s="12">
        <v>250522</v>
      </c>
    </row>
    <row r="10" spans="1:30" ht="68" x14ac:dyDescent="0.2">
      <c r="A10" s="1" t="s">
        <v>29</v>
      </c>
      <c r="B10" s="5">
        <v>250203</v>
      </c>
      <c r="C10" s="5" t="s">
        <v>17</v>
      </c>
      <c r="D10" s="5">
        <v>1</v>
      </c>
      <c r="E10" s="5" t="s">
        <v>16</v>
      </c>
      <c r="F10" s="5">
        <v>0</v>
      </c>
      <c r="G10" s="8">
        <v>3.5999999999999998E-8</v>
      </c>
      <c r="H10" s="1" t="s">
        <v>38</v>
      </c>
      <c r="I10" s="8">
        <v>1.7999999999999999E-6</v>
      </c>
      <c r="J10" s="6" t="s">
        <v>22</v>
      </c>
      <c r="K10" s="7">
        <v>7500</v>
      </c>
      <c r="L10" s="5">
        <v>800</v>
      </c>
      <c r="M10" s="5">
        <v>5</v>
      </c>
      <c r="N10" s="2" t="s">
        <v>74</v>
      </c>
      <c r="O10" s="2" t="s">
        <v>62</v>
      </c>
      <c r="P10" s="12" t="s">
        <v>100</v>
      </c>
      <c r="Q10" t="s">
        <v>101</v>
      </c>
      <c r="R10" s="14">
        <v>250529</v>
      </c>
      <c r="S10" s="1">
        <v>0.40500000000000003</v>
      </c>
      <c r="T10" s="1">
        <f>U10*W10/10</f>
        <v>76.958749999999995</v>
      </c>
      <c r="U10">
        <v>3.9874999999999998</v>
      </c>
      <c r="V10">
        <v>3.9874999999999998</v>
      </c>
      <c r="W10">
        <v>193</v>
      </c>
      <c r="X10">
        <f>T10/K10</f>
        <v>1.0261166666666667E-2</v>
      </c>
      <c r="Y10">
        <v>250514</v>
      </c>
      <c r="Z10">
        <v>4.3200000000000002E-2</v>
      </c>
      <c r="AA10">
        <v>4.3200000000000002E-2</v>
      </c>
      <c r="AB10">
        <v>250528</v>
      </c>
      <c r="AC10">
        <v>10.9</v>
      </c>
      <c r="AD10" s="12"/>
    </row>
    <row r="11" spans="1:30" ht="32" x14ac:dyDescent="0.2">
      <c r="A11" s="1" t="s">
        <v>30</v>
      </c>
      <c r="B11" s="5">
        <v>250204</v>
      </c>
      <c r="C11" s="5" t="s">
        <v>17</v>
      </c>
      <c r="D11" s="5">
        <v>1</v>
      </c>
      <c r="E11" s="5" t="s">
        <v>16</v>
      </c>
      <c r="F11" s="5">
        <v>0.5</v>
      </c>
      <c r="G11" s="8">
        <v>1.9000000000000001E-5</v>
      </c>
      <c r="H11" s="4">
        <v>2.0000000000000002E-5</v>
      </c>
      <c r="I11" s="8">
        <v>3.4999999999999999E-6</v>
      </c>
      <c r="J11" s="6" t="s">
        <v>22</v>
      </c>
      <c r="K11" s="7">
        <v>7500</v>
      </c>
      <c r="L11" s="5">
        <v>600</v>
      </c>
      <c r="M11" s="5">
        <v>5</v>
      </c>
      <c r="N11" s="14" t="s">
        <v>74</v>
      </c>
      <c r="O11">
        <v>250502</v>
      </c>
      <c r="P11" t="s">
        <v>94</v>
      </c>
      <c r="Q11" t="s">
        <v>95</v>
      </c>
      <c r="R11" s="14">
        <v>250529</v>
      </c>
      <c r="S11" s="1">
        <v>0.27400000000000002</v>
      </c>
      <c r="T11" s="1">
        <f t="shared" ref="T11:T21" si="0">U11*W11/10</f>
        <v>75.373000000000005</v>
      </c>
      <c r="U11">
        <v>3.9670000000000001</v>
      </c>
      <c r="V11">
        <v>3.9670000000000001</v>
      </c>
      <c r="W11">
        <v>190</v>
      </c>
      <c r="X11">
        <f>T11/K11</f>
        <v>1.0049733333333333E-2</v>
      </c>
      <c r="Y11">
        <v>250514</v>
      </c>
      <c r="Z11">
        <v>4.7899999999999998E-2</v>
      </c>
      <c r="AA11">
        <v>4.7899999999999998E-2</v>
      </c>
      <c r="AB11">
        <v>250528</v>
      </c>
      <c r="AC11">
        <v>8.8000000000000007</v>
      </c>
      <c r="AD11">
        <v>250606</v>
      </c>
    </row>
    <row r="12" spans="1:30" x14ac:dyDescent="0.2">
      <c r="A12" s="1" t="s">
        <v>41</v>
      </c>
      <c r="B12" s="5">
        <v>250226</v>
      </c>
      <c r="C12" s="5" t="s">
        <v>45</v>
      </c>
      <c r="D12" s="5">
        <v>2</v>
      </c>
      <c r="E12" s="5" t="s">
        <v>16</v>
      </c>
      <c r="F12" s="5">
        <v>12</v>
      </c>
      <c r="G12" s="9" t="s">
        <v>47</v>
      </c>
      <c r="H12" s="1" t="s">
        <v>46</v>
      </c>
      <c r="I12" s="9">
        <v>5.3000000000000001E-6</v>
      </c>
      <c r="J12" s="6" t="s">
        <v>22</v>
      </c>
      <c r="K12" s="7">
        <v>7500</v>
      </c>
      <c r="L12" s="5">
        <v>700</v>
      </c>
      <c r="M12" s="5">
        <v>5</v>
      </c>
      <c r="N12" s="1">
        <v>250228</v>
      </c>
      <c r="O12" s="13">
        <v>250514</v>
      </c>
      <c r="R12" s="5">
        <v>250306</v>
      </c>
      <c r="T12" s="1"/>
      <c r="U12" t="s">
        <v>57</v>
      </c>
      <c r="V12">
        <v>3.9580000000000002</v>
      </c>
      <c r="X12">
        <f>T12/K12</f>
        <v>0</v>
      </c>
      <c r="Y12" s="13">
        <v>250516</v>
      </c>
      <c r="Z12">
        <v>0.32769999999999999</v>
      </c>
      <c r="AA12">
        <v>0.32769999999999999</v>
      </c>
      <c r="AB12" s="10">
        <v>250515</v>
      </c>
      <c r="AC12">
        <v>6.9</v>
      </c>
      <c r="AD12" s="12"/>
    </row>
    <row r="13" spans="1:30" x14ac:dyDescent="0.2">
      <c r="A13" s="1" t="s">
        <v>42</v>
      </c>
      <c r="B13" s="5">
        <v>250227</v>
      </c>
      <c r="C13" s="5" t="s">
        <v>45</v>
      </c>
      <c r="D13" s="5">
        <v>2</v>
      </c>
      <c r="E13" s="5" t="s">
        <v>16</v>
      </c>
      <c r="F13" s="5">
        <v>0.5</v>
      </c>
      <c r="G13" t="s">
        <v>34</v>
      </c>
      <c r="H13" s="1" t="s">
        <v>46</v>
      </c>
      <c r="I13" s="8">
        <v>6.1999999999999999E-6</v>
      </c>
      <c r="J13" s="6" t="s">
        <v>22</v>
      </c>
      <c r="K13" s="7">
        <v>7500</v>
      </c>
      <c r="L13" s="5">
        <v>710</v>
      </c>
      <c r="M13" s="5">
        <v>5</v>
      </c>
      <c r="N13" s="1">
        <v>250228</v>
      </c>
      <c r="O13" s="13">
        <v>250514</v>
      </c>
      <c r="R13" s="5">
        <v>250306</v>
      </c>
      <c r="T13" s="1"/>
      <c r="U13" t="s">
        <v>58</v>
      </c>
      <c r="V13">
        <v>3.9470000000000001</v>
      </c>
      <c r="X13">
        <f>T13/K13</f>
        <v>0</v>
      </c>
      <c r="Y13" s="13">
        <v>250516</v>
      </c>
      <c r="Z13">
        <v>6.1899999999999997E-2</v>
      </c>
      <c r="AA13">
        <v>6.1899999999999997E-2</v>
      </c>
      <c r="AB13" s="10">
        <v>250515</v>
      </c>
      <c r="AC13">
        <v>6.4</v>
      </c>
      <c r="AD13" s="12"/>
    </row>
    <row r="14" spans="1:30" ht="34" x14ac:dyDescent="0.2">
      <c r="A14" s="1" t="s">
        <v>43</v>
      </c>
      <c r="B14" s="5">
        <v>250227</v>
      </c>
      <c r="C14" s="5" t="s">
        <v>45</v>
      </c>
      <c r="D14" s="5">
        <v>1</v>
      </c>
      <c r="E14" s="5" t="s">
        <v>16</v>
      </c>
      <c r="F14" s="5">
        <v>0.5</v>
      </c>
      <c r="G14" t="s">
        <v>34</v>
      </c>
      <c r="H14" s="1" t="s">
        <v>46</v>
      </c>
      <c r="I14" s="8">
        <v>5.0000000000000004E-6</v>
      </c>
      <c r="J14" s="6" t="s">
        <v>22</v>
      </c>
      <c r="K14" s="7">
        <v>7500</v>
      </c>
      <c r="L14" s="5">
        <v>700</v>
      </c>
      <c r="M14" s="5">
        <v>5</v>
      </c>
      <c r="N14" s="1">
        <v>250228</v>
      </c>
      <c r="O14" s="13">
        <v>250514</v>
      </c>
      <c r="R14" s="12" t="s">
        <v>79</v>
      </c>
      <c r="T14" s="1"/>
      <c r="U14" t="s">
        <v>58</v>
      </c>
      <c r="V14">
        <v>3.9470000000000001</v>
      </c>
      <c r="X14">
        <f>T14/K14</f>
        <v>0</v>
      </c>
      <c r="Y14" s="13">
        <v>250516</v>
      </c>
      <c r="Z14">
        <v>0.13059999999999999</v>
      </c>
      <c r="AA14">
        <v>0.13059999999999999</v>
      </c>
      <c r="AB14" s="10">
        <v>250515</v>
      </c>
      <c r="AC14">
        <v>4.3</v>
      </c>
      <c r="AD14" s="12"/>
    </row>
    <row r="15" spans="1:30" ht="32" x14ac:dyDescent="0.2">
      <c r="A15" s="5" t="s">
        <v>40</v>
      </c>
      <c r="B15" s="5">
        <v>250227</v>
      </c>
      <c r="C15" s="10" t="s">
        <v>17</v>
      </c>
      <c r="D15" s="10">
        <v>1</v>
      </c>
      <c r="E15" s="5" t="s">
        <v>16</v>
      </c>
      <c r="F15" s="10">
        <v>0.5</v>
      </c>
      <c r="G15" s="11">
        <v>2.1999999999999999E-5</v>
      </c>
      <c r="H15" s="4">
        <v>2.1999999999999999E-5</v>
      </c>
      <c r="I15" s="11">
        <v>7.0999999999999998E-6</v>
      </c>
      <c r="J15" s="6" t="s">
        <v>22</v>
      </c>
      <c r="K15" s="7">
        <v>7500</v>
      </c>
      <c r="L15" s="10">
        <v>700</v>
      </c>
      <c r="M15" s="5">
        <v>5</v>
      </c>
      <c r="N15" s="2" t="s">
        <v>75</v>
      </c>
      <c r="O15">
        <v>250502</v>
      </c>
      <c r="P15" t="s">
        <v>96</v>
      </c>
      <c r="Q15" t="s">
        <v>97</v>
      </c>
      <c r="R15" s="2">
        <v>250501</v>
      </c>
      <c r="S15">
        <v>0.308</v>
      </c>
      <c r="T15" s="1">
        <f t="shared" si="0"/>
        <v>70.99199999999999</v>
      </c>
      <c r="U15">
        <v>3.944</v>
      </c>
      <c r="V15">
        <v>3.944</v>
      </c>
      <c r="W15">
        <v>180</v>
      </c>
      <c r="X15">
        <f>T15/K15</f>
        <v>9.4655999999999994E-3</v>
      </c>
      <c r="Y15">
        <v>250514</v>
      </c>
      <c r="Z15">
        <v>3.1E-2</v>
      </c>
      <c r="AA15">
        <v>3.1E-2</v>
      </c>
      <c r="AB15">
        <v>250528</v>
      </c>
      <c r="AC15">
        <v>5.7</v>
      </c>
      <c r="AD15" s="12">
        <v>250522</v>
      </c>
    </row>
    <row r="16" spans="1:30" x14ac:dyDescent="0.2">
      <c r="A16" s="1" t="s">
        <v>44</v>
      </c>
      <c r="B16" s="5">
        <v>250303</v>
      </c>
      <c r="C16" s="5" t="s">
        <v>45</v>
      </c>
      <c r="D16" s="5">
        <v>1</v>
      </c>
      <c r="E16" s="5" t="s">
        <v>16</v>
      </c>
      <c r="F16" s="5">
        <v>0</v>
      </c>
      <c r="G16" s="15">
        <v>6.9999999999999997E-7</v>
      </c>
      <c r="H16" s="1" t="s">
        <v>47</v>
      </c>
      <c r="I16" s="9">
        <v>6.1999999999999999E-6</v>
      </c>
      <c r="J16" s="6" t="s">
        <v>22</v>
      </c>
      <c r="K16" s="7">
        <v>3750</v>
      </c>
      <c r="L16" s="5">
        <v>790</v>
      </c>
      <c r="M16" s="5">
        <v>5</v>
      </c>
      <c r="N16" s="1">
        <v>250303</v>
      </c>
      <c r="O16" s="13">
        <v>250514</v>
      </c>
      <c r="R16" s="5">
        <v>250306</v>
      </c>
      <c r="T16" s="1"/>
      <c r="U16" t="s">
        <v>59</v>
      </c>
      <c r="V16">
        <v>3.9910000000000001</v>
      </c>
      <c r="X16">
        <f>T16/K16</f>
        <v>0</v>
      </c>
      <c r="Y16" s="13">
        <v>250516</v>
      </c>
      <c r="Z16" t="s">
        <v>120</v>
      </c>
      <c r="AA16">
        <v>0.09</v>
      </c>
      <c r="AB16" s="10">
        <v>250515</v>
      </c>
      <c r="AC16">
        <v>6.1</v>
      </c>
      <c r="AD16" s="12"/>
    </row>
    <row r="17" spans="1:30" x14ac:dyDescent="0.2">
      <c r="A17" s="1" t="s">
        <v>48</v>
      </c>
      <c r="B17" s="5">
        <v>250408</v>
      </c>
      <c r="C17" s="5" t="s">
        <v>17</v>
      </c>
      <c r="D17" s="5">
        <v>2</v>
      </c>
      <c r="E17" s="5" t="s">
        <v>16</v>
      </c>
      <c r="F17" s="5">
        <v>0</v>
      </c>
      <c r="G17" s="9">
        <v>9.5999999999999996E-6</v>
      </c>
      <c r="H17" s="1" t="s">
        <v>39</v>
      </c>
      <c r="I17" s="8">
        <v>6.0000000000000002E-6</v>
      </c>
      <c r="J17" s="6" t="s">
        <v>22</v>
      </c>
      <c r="K17" s="7">
        <v>7500</v>
      </c>
      <c r="L17" s="5">
        <v>715</v>
      </c>
      <c r="M17" s="5">
        <v>5</v>
      </c>
      <c r="N17" s="1">
        <v>250408</v>
      </c>
      <c r="O17">
        <v>250415</v>
      </c>
      <c r="P17" t="s">
        <v>60</v>
      </c>
      <c r="R17" s="14">
        <v>250501</v>
      </c>
      <c r="S17">
        <v>0.42099999999999999</v>
      </c>
      <c r="T17" s="1"/>
      <c r="U17" t="s">
        <v>56</v>
      </c>
      <c r="V17">
        <v>4.0270000000000001</v>
      </c>
      <c r="X17">
        <f>T17/K17</f>
        <v>0</v>
      </c>
      <c r="Y17">
        <v>250529</v>
      </c>
      <c r="Z17">
        <v>8.2900000000000001E-2</v>
      </c>
      <c r="AA17">
        <v>8.2900000000000001E-2</v>
      </c>
      <c r="AB17">
        <v>250528</v>
      </c>
      <c r="AC17">
        <v>4.0999999999999996</v>
      </c>
      <c r="AD17" s="12"/>
    </row>
    <row r="18" spans="1:30" ht="68" x14ac:dyDescent="0.2">
      <c r="A18" s="1" t="s">
        <v>49</v>
      </c>
      <c r="B18" s="5">
        <v>250408</v>
      </c>
      <c r="C18" s="5" t="s">
        <v>17</v>
      </c>
      <c r="D18" s="5">
        <v>1</v>
      </c>
      <c r="E18" s="5" t="s">
        <v>16</v>
      </c>
      <c r="F18" s="5">
        <v>0</v>
      </c>
      <c r="G18" s="9">
        <v>9.5999999999999996E-6</v>
      </c>
      <c r="H18" s="1" t="s">
        <v>39</v>
      </c>
      <c r="I18" s="8">
        <v>9.9999999999999995E-7</v>
      </c>
      <c r="J18" s="6" t="s">
        <v>22</v>
      </c>
      <c r="K18" s="7">
        <v>7500</v>
      </c>
      <c r="L18" s="5">
        <v>810</v>
      </c>
      <c r="M18" s="5">
        <v>5</v>
      </c>
      <c r="N18" s="1">
        <v>250414</v>
      </c>
      <c r="O18" s="12" t="s">
        <v>64</v>
      </c>
      <c r="P18" s="12" t="s">
        <v>91</v>
      </c>
      <c r="Q18" t="s">
        <v>90</v>
      </c>
      <c r="R18" s="14">
        <v>250501</v>
      </c>
      <c r="S18">
        <v>0.19500000000000001</v>
      </c>
      <c r="T18" s="1">
        <f t="shared" si="0"/>
        <v>70.375199999999992</v>
      </c>
      <c r="U18">
        <v>3.976</v>
      </c>
      <c r="V18">
        <v>3.976</v>
      </c>
      <c r="W18">
        <v>177</v>
      </c>
      <c r="X18">
        <f>T18/K18</f>
        <v>9.3833599999999986E-3</v>
      </c>
      <c r="Y18">
        <v>250529</v>
      </c>
      <c r="Z18">
        <v>2.69E-2</v>
      </c>
      <c r="AA18">
        <v>2.69E-2</v>
      </c>
      <c r="AB18">
        <v>250528</v>
      </c>
      <c r="AC18">
        <v>4.5999999999999996</v>
      </c>
      <c r="AD18" s="12">
        <v>250522</v>
      </c>
    </row>
    <row r="19" spans="1:30" x14ac:dyDescent="0.2">
      <c r="A19" s="1" t="s">
        <v>50</v>
      </c>
      <c r="B19" s="5">
        <v>250409</v>
      </c>
      <c r="C19" s="5" t="s">
        <v>17</v>
      </c>
      <c r="D19" s="5">
        <v>2</v>
      </c>
      <c r="E19" s="5" t="s">
        <v>16</v>
      </c>
      <c r="F19" s="5">
        <v>0.1</v>
      </c>
      <c r="G19" s="9">
        <v>3.8E-6</v>
      </c>
      <c r="H19" s="1" t="s">
        <v>53</v>
      </c>
      <c r="I19" s="8">
        <v>6.9999999999999999E-6</v>
      </c>
      <c r="J19" s="6" t="s">
        <v>22</v>
      </c>
      <c r="K19" s="7">
        <v>7500</v>
      </c>
      <c r="L19" s="5">
        <v>715</v>
      </c>
      <c r="M19" s="5">
        <v>5</v>
      </c>
      <c r="N19" s="1">
        <v>250414</v>
      </c>
      <c r="O19" s="13">
        <v>250514</v>
      </c>
      <c r="P19" t="s">
        <v>104</v>
      </c>
      <c r="Q19" t="s">
        <v>105</v>
      </c>
      <c r="R19" s="14">
        <v>250501</v>
      </c>
      <c r="S19">
        <v>0.19500000000000001</v>
      </c>
      <c r="T19" s="1"/>
      <c r="U19" t="s">
        <v>84</v>
      </c>
      <c r="V19">
        <v>3.984</v>
      </c>
      <c r="X19">
        <f>T19/K19</f>
        <v>0</v>
      </c>
      <c r="Y19" s="13">
        <v>250516</v>
      </c>
      <c r="Z19">
        <v>5.9900000000000002E-2</v>
      </c>
      <c r="AA19">
        <v>5.9900000000000002E-2</v>
      </c>
      <c r="AB19" s="10">
        <v>250515</v>
      </c>
      <c r="AC19">
        <v>8.8000000000000007</v>
      </c>
      <c r="AD19" s="12">
        <v>250522</v>
      </c>
    </row>
    <row r="20" spans="1:30" x14ac:dyDescent="0.2">
      <c r="A20" s="1" t="s">
        <v>51</v>
      </c>
      <c r="B20" s="5">
        <v>250409</v>
      </c>
      <c r="C20" s="5" t="s">
        <v>17</v>
      </c>
      <c r="D20" s="5">
        <v>2</v>
      </c>
      <c r="E20" s="5" t="s">
        <v>16</v>
      </c>
      <c r="F20" s="5">
        <v>0</v>
      </c>
      <c r="G20" s="9">
        <v>2.2000000000000001E-6</v>
      </c>
      <c r="H20" s="1" t="s">
        <v>54</v>
      </c>
      <c r="I20" s="8">
        <v>1.5E-6</v>
      </c>
      <c r="J20" s="6" t="s">
        <v>22</v>
      </c>
      <c r="K20" s="7">
        <v>7500</v>
      </c>
      <c r="L20" s="5">
        <v>615</v>
      </c>
      <c r="M20" s="5">
        <v>5</v>
      </c>
      <c r="N20" s="1">
        <v>250414</v>
      </c>
      <c r="O20" s="13">
        <v>250514</v>
      </c>
      <c r="P20" t="s">
        <v>106</v>
      </c>
      <c r="Q20" t="s">
        <v>107</v>
      </c>
      <c r="R20" s="14">
        <v>250501</v>
      </c>
      <c r="S20">
        <v>0.30499999999999999</v>
      </c>
      <c r="T20" s="1"/>
      <c r="U20" t="s">
        <v>85</v>
      </c>
      <c r="V20">
        <v>4.0720000000000001</v>
      </c>
      <c r="X20">
        <f>T20/K20</f>
        <v>0</v>
      </c>
      <c r="Y20" s="13">
        <v>250516</v>
      </c>
      <c r="Z20">
        <v>3.27E-2</v>
      </c>
      <c r="AA20">
        <v>3.27E-2</v>
      </c>
      <c r="AB20" s="10">
        <v>250515</v>
      </c>
      <c r="AC20">
        <v>8.5</v>
      </c>
      <c r="AD20" s="12">
        <v>250527</v>
      </c>
    </row>
    <row r="21" spans="1:30" x14ac:dyDescent="0.2">
      <c r="A21" s="1" t="s">
        <v>52</v>
      </c>
      <c r="B21" s="5">
        <v>250409</v>
      </c>
      <c r="C21" s="5" t="s">
        <v>17</v>
      </c>
      <c r="D21" s="5">
        <v>1</v>
      </c>
      <c r="E21" s="5" t="s">
        <v>16</v>
      </c>
      <c r="F21" s="5">
        <v>0.1</v>
      </c>
      <c r="G21" s="9">
        <v>3.4999999999999999E-6</v>
      </c>
      <c r="H21" s="1" t="s">
        <v>55</v>
      </c>
      <c r="I21" s="9">
        <v>2.7E-6</v>
      </c>
      <c r="J21" s="6" t="s">
        <v>22</v>
      </c>
      <c r="K21" s="7">
        <v>7500</v>
      </c>
      <c r="L21" s="5">
        <v>710</v>
      </c>
      <c r="M21" s="5">
        <v>5</v>
      </c>
      <c r="N21" s="1">
        <v>250414</v>
      </c>
      <c r="O21">
        <v>250502</v>
      </c>
      <c r="P21" t="s">
        <v>98</v>
      </c>
      <c r="Q21" t="s">
        <v>99</v>
      </c>
      <c r="R21" s="14">
        <v>250529</v>
      </c>
      <c r="S21">
        <v>0.17899999999999999</v>
      </c>
      <c r="T21" s="1">
        <f t="shared" si="0"/>
        <v>70.127399999999994</v>
      </c>
      <c r="U21">
        <v>3.9620000000000002</v>
      </c>
      <c r="V21">
        <v>3.9620000000000002</v>
      </c>
      <c r="W21">
        <v>177</v>
      </c>
      <c r="X21">
        <f>T21/K21</f>
        <v>9.3503199999999988E-3</v>
      </c>
      <c r="Y21">
        <v>250529</v>
      </c>
      <c r="Z21">
        <v>3.73E-2</v>
      </c>
      <c r="AA21">
        <v>3.73E-2</v>
      </c>
      <c r="AB21">
        <v>250528</v>
      </c>
      <c r="AC21">
        <v>7.8</v>
      </c>
      <c r="AD21" s="12"/>
    </row>
    <row r="22" spans="1:30" ht="85" x14ac:dyDescent="0.2">
      <c r="A22" s="1" t="s">
        <v>66</v>
      </c>
      <c r="B22" s="5">
        <v>250506</v>
      </c>
      <c r="C22" s="5" t="s">
        <v>17</v>
      </c>
      <c r="D22" s="5">
        <v>1</v>
      </c>
      <c r="E22" s="5" t="s">
        <v>16</v>
      </c>
      <c r="F22" s="5">
        <v>0.5</v>
      </c>
      <c r="G22" s="9">
        <v>7.1999999999999997E-6</v>
      </c>
      <c r="H22" s="4">
        <v>2.0000000000000002E-5</v>
      </c>
      <c r="I22" s="9">
        <v>1.9999999999999999E-6</v>
      </c>
      <c r="J22" s="6" t="s">
        <v>22</v>
      </c>
      <c r="K22" s="7">
        <v>1000</v>
      </c>
      <c r="L22" s="5">
        <v>700</v>
      </c>
      <c r="M22" s="5">
        <v>5</v>
      </c>
      <c r="N22" s="1">
        <v>250507</v>
      </c>
      <c r="O22" s="13">
        <v>250519</v>
      </c>
      <c r="P22" t="s">
        <v>108</v>
      </c>
      <c r="Q22" s="12" t="s">
        <v>109</v>
      </c>
      <c r="R22" s="14">
        <v>250528</v>
      </c>
      <c r="S22">
        <v>0.96599999999999997</v>
      </c>
      <c r="T22" s="13"/>
      <c r="U22" t="s">
        <v>82</v>
      </c>
      <c r="V22">
        <v>3.927</v>
      </c>
      <c r="X22">
        <f>T22/K22</f>
        <v>0</v>
      </c>
      <c r="Y22">
        <v>250521</v>
      </c>
      <c r="Z22">
        <v>0.1038</v>
      </c>
      <c r="AA22">
        <v>0.1038</v>
      </c>
      <c r="AB22">
        <v>250520</v>
      </c>
      <c r="AC22">
        <v>11.1</v>
      </c>
      <c r="AD22" s="12"/>
    </row>
    <row r="23" spans="1:30" ht="85" x14ac:dyDescent="0.2">
      <c r="A23" s="1" t="s">
        <v>67</v>
      </c>
      <c r="B23" s="5">
        <v>250515</v>
      </c>
      <c r="C23" s="5" t="s">
        <v>17</v>
      </c>
      <c r="D23" s="5">
        <v>1</v>
      </c>
      <c r="E23" s="5" t="s">
        <v>16</v>
      </c>
      <c r="F23" s="5">
        <v>0.5</v>
      </c>
      <c r="G23" s="9">
        <v>7.1999999999999997E-6</v>
      </c>
      <c r="H23" s="4">
        <v>2.0000000000000002E-5</v>
      </c>
      <c r="I23" s="9">
        <v>2.9000000000000002E-6</v>
      </c>
      <c r="J23" s="6" t="s">
        <v>22</v>
      </c>
      <c r="K23" s="7">
        <v>1000</v>
      </c>
      <c r="L23" s="5">
        <v>665</v>
      </c>
      <c r="M23" s="5">
        <v>5</v>
      </c>
      <c r="N23" s="1">
        <v>250519</v>
      </c>
      <c r="O23" s="13">
        <v>250519</v>
      </c>
      <c r="P23" t="s">
        <v>110</v>
      </c>
      <c r="Q23" s="12" t="s">
        <v>109</v>
      </c>
      <c r="R23" s="14">
        <v>250528</v>
      </c>
      <c r="S23">
        <v>0.77800000000000002</v>
      </c>
      <c r="T23" s="13"/>
      <c r="U23" t="s">
        <v>83</v>
      </c>
      <c r="V23">
        <v>3.9319999999999999</v>
      </c>
      <c r="X23">
        <f>T23/K23</f>
        <v>0</v>
      </c>
      <c r="Y23">
        <v>250521</v>
      </c>
      <c r="Z23">
        <v>9.2899999999999996E-2</v>
      </c>
      <c r="AA23">
        <v>9.2899999999999996E-2</v>
      </c>
      <c r="AB23">
        <v>250520</v>
      </c>
      <c r="AC23">
        <v>8.1</v>
      </c>
      <c r="AD23" s="12"/>
    </row>
    <row r="24" spans="1:30" ht="68" x14ac:dyDescent="0.2">
      <c r="A24" s="1" t="s">
        <v>68</v>
      </c>
      <c r="B24" s="5">
        <v>250515</v>
      </c>
      <c r="C24" s="5" t="s">
        <v>17</v>
      </c>
      <c r="D24" s="5">
        <v>1.33</v>
      </c>
      <c r="E24" s="5" t="s">
        <v>16</v>
      </c>
      <c r="F24" s="5">
        <v>1.4</v>
      </c>
      <c r="G24" s="9">
        <v>5.0000000000000002E-5</v>
      </c>
      <c r="H24" s="4">
        <v>5.1999999999999997E-5</v>
      </c>
      <c r="I24" s="9">
        <v>3.9999999999999998E-6</v>
      </c>
      <c r="J24" s="6" t="s">
        <v>22</v>
      </c>
      <c r="K24" s="7">
        <v>7500</v>
      </c>
      <c r="L24" s="5">
        <v>830</v>
      </c>
      <c r="M24" s="5">
        <v>5</v>
      </c>
      <c r="N24" s="12" t="s">
        <v>78</v>
      </c>
      <c r="O24" s="13">
        <v>250519</v>
      </c>
      <c r="P24" t="s">
        <v>111</v>
      </c>
      <c r="Q24" s="12" t="s">
        <v>112</v>
      </c>
      <c r="R24" s="14">
        <v>250528</v>
      </c>
      <c r="S24">
        <v>11.6</v>
      </c>
      <c r="T24" s="13"/>
      <c r="U24" t="s">
        <v>81</v>
      </c>
      <c r="V24">
        <v>3.9209999999999998</v>
      </c>
      <c r="X24">
        <f>T24/K24</f>
        <v>0</v>
      </c>
      <c r="Y24">
        <v>250521</v>
      </c>
      <c r="Z24">
        <v>0.08</v>
      </c>
      <c r="AA24">
        <v>0.08</v>
      </c>
      <c r="AB24">
        <v>250520</v>
      </c>
      <c r="AC24">
        <v>14.6</v>
      </c>
      <c r="AD24" s="12">
        <v>250522</v>
      </c>
    </row>
    <row r="25" spans="1:30" ht="34" x14ac:dyDescent="0.2">
      <c r="A25" s="1" t="s">
        <v>69</v>
      </c>
      <c r="B25" s="5">
        <v>250516</v>
      </c>
      <c r="C25" s="5" t="s">
        <v>17</v>
      </c>
      <c r="D25" s="5">
        <v>0.9</v>
      </c>
      <c r="E25" s="5" t="s">
        <v>16</v>
      </c>
      <c r="F25" s="5">
        <v>0</v>
      </c>
      <c r="G25" s="9">
        <v>3.1999999999999999E-6</v>
      </c>
      <c r="H25" s="2" t="s">
        <v>72</v>
      </c>
      <c r="I25" s="8">
        <v>1.9E-6</v>
      </c>
      <c r="J25" s="6" t="s">
        <v>22</v>
      </c>
      <c r="K25" s="7">
        <v>7500</v>
      </c>
      <c r="L25" s="5">
        <v>730</v>
      </c>
      <c r="M25" s="5">
        <v>5</v>
      </c>
      <c r="N25" s="13">
        <v>250519</v>
      </c>
      <c r="O25" s="13">
        <v>250519</v>
      </c>
      <c r="P25" t="s">
        <v>113</v>
      </c>
      <c r="Q25" s="12" t="s">
        <v>114</v>
      </c>
      <c r="R25" s="14">
        <v>250528</v>
      </c>
      <c r="S25">
        <v>0.33100000000000002</v>
      </c>
      <c r="T25" s="13">
        <f>U25*W25/10</f>
        <v>64.222899999999996</v>
      </c>
      <c r="U25">
        <v>3.9889999999999999</v>
      </c>
      <c r="V25">
        <v>3.9889999999999999</v>
      </c>
      <c r="W25">
        <v>161</v>
      </c>
      <c r="X25">
        <f>T25/K25</f>
        <v>8.5630533333333324E-3</v>
      </c>
      <c r="Y25">
        <v>250521</v>
      </c>
      <c r="Z25">
        <v>0.03</v>
      </c>
      <c r="AA25">
        <v>0.03</v>
      </c>
      <c r="AB25">
        <v>250520</v>
      </c>
      <c r="AC25">
        <v>5.2</v>
      </c>
      <c r="AD25" s="12">
        <v>250522</v>
      </c>
    </row>
    <row r="26" spans="1:30" ht="34" x14ac:dyDescent="0.2">
      <c r="A26" s="1" t="s">
        <v>70</v>
      </c>
      <c r="B26" s="5">
        <v>250516</v>
      </c>
      <c r="C26" s="5" t="s">
        <v>17</v>
      </c>
      <c r="D26" s="5">
        <v>1.2</v>
      </c>
      <c r="E26" s="5" t="s">
        <v>16</v>
      </c>
      <c r="F26" s="5">
        <v>0</v>
      </c>
      <c r="G26" s="9">
        <v>1.3E-7</v>
      </c>
      <c r="H26" s="1" t="s">
        <v>73</v>
      </c>
      <c r="I26" s="8">
        <v>2.0999999999999998E-6</v>
      </c>
      <c r="J26" s="6" t="s">
        <v>22</v>
      </c>
      <c r="K26" s="7">
        <v>7500</v>
      </c>
      <c r="L26" s="5">
        <v>600</v>
      </c>
      <c r="M26" s="5">
        <v>5</v>
      </c>
      <c r="N26" s="13">
        <v>250519</v>
      </c>
      <c r="O26" s="13">
        <v>250519</v>
      </c>
      <c r="P26" t="s">
        <v>116</v>
      </c>
      <c r="Q26" s="12" t="s">
        <v>115</v>
      </c>
      <c r="R26" s="14">
        <v>250528</v>
      </c>
      <c r="S26">
        <v>0.247</v>
      </c>
      <c r="T26" s="13">
        <f>U26*W26/10</f>
        <v>81.555750000000003</v>
      </c>
      <c r="U26">
        <v>4.0575000000000001</v>
      </c>
      <c r="V26">
        <v>4.0575000000000001</v>
      </c>
      <c r="W26">
        <v>201</v>
      </c>
      <c r="X26">
        <f>T26/K26</f>
        <v>1.0874100000000001E-2</v>
      </c>
      <c r="Y26">
        <v>250521</v>
      </c>
      <c r="Z26">
        <v>3.0200000000000001E-2</v>
      </c>
      <c r="AA26">
        <v>3.0200000000000001E-2</v>
      </c>
      <c r="AB26">
        <v>250520</v>
      </c>
      <c r="AC26">
        <v>5.8</v>
      </c>
      <c r="AD26" s="12" t="s">
        <v>119</v>
      </c>
    </row>
    <row r="27" spans="1:30" ht="34" x14ac:dyDescent="0.2">
      <c r="A27" s="1" t="s">
        <v>123</v>
      </c>
      <c r="B27" s="5">
        <v>250605</v>
      </c>
      <c r="C27" s="5" t="s">
        <v>17</v>
      </c>
      <c r="D27" s="5">
        <v>1</v>
      </c>
      <c r="E27" s="5" t="s">
        <v>16</v>
      </c>
      <c r="F27" s="5">
        <v>0.5</v>
      </c>
      <c r="G27" s="9">
        <v>1.8E-5</v>
      </c>
      <c r="H27" s="9">
        <v>1.9000000000000001E-5</v>
      </c>
      <c r="I27" s="9">
        <v>2.7999999999999999E-6</v>
      </c>
      <c r="J27" s="6" t="s">
        <v>22</v>
      </c>
      <c r="K27" s="7">
        <v>7500</v>
      </c>
      <c r="L27" s="5">
        <v>715</v>
      </c>
      <c r="M27" s="5">
        <v>5</v>
      </c>
      <c r="N27" s="13">
        <v>250605</v>
      </c>
      <c r="O27" s="13">
        <v>250606</v>
      </c>
      <c r="P27" t="s">
        <v>130</v>
      </c>
      <c r="Q27" s="12" t="s">
        <v>131</v>
      </c>
      <c r="R27" s="14">
        <v>250617</v>
      </c>
      <c r="S27">
        <v>0.39500000000000002</v>
      </c>
      <c r="T27" s="13">
        <f t="shared" ref="T27:T37" si="1">U27*W27/10</f>
        <v>67.459500000000006</v>
      </c>
      <c r="U27">
        <v>3.9449999999999998</v>
      </c>
      <c r="V27">
        <v>3.9449999999999998</v>
      </c>
      <c r="W27">
        <v>171</v>
      </c>
      <c r="X27">
        <f>T27/K27</f>
        <v>8.9946000000000002E-3</v>
      </c>
      <c r="Y27">
        <v>250618</v>
      </c>
      <c r="Z27">
        <v>3.61E-2</v>
      </c>
      <c r="AA27">
        <v>3.61E-2</v>
      </c>
      <c r="AB27">
        <v>250611</v>
      </c>
      <c r="AC27">
        <v>10.199999999999999</v>
      </c>
      <c r="AD27">
        <v>250606</v>
      </c>
    </row>
    <row r="28" spans="1:30" ht="68" x14ac:dyDescent="0.2">
      <c r="A28" s="1" t="s">
        <v>124</v>
      </c>
      <c r="B28" s="5">
        <v>250605</v>
      </c>
      <c r="C28" s="5" t="s">
        <v>17</v>
      </c>
      <c r="D28" s="5">
        <v>1</v>
      </c>
      <c r="E28" s="5" t="s">
        <v>16</v>
      </c>
      <c r="F28" s="5">
        <v>0.5</v>
      </c>
      <c r="G28" s="9">
        <v>2.0999999999999999E-5</v>
      </c>
      <c r="H28" s="9">
        <v>2.0000000000000002E-5</v>
      </c>
      <c r="I28" s="9">
        <v>5.8000000000000004E-6</v>
      </c>
      <c r="J28" s="6" t="s">
        <v>22</v>
      </c>
      <c r="K28" s="7">
        <v>7500</v>
      </c>
      <c r="L28" s="5">
        <v>720</v>
      </c>
      <c r="M28" s="5">
        <v>5</v>
      </c>
      <c r="N28" s="13">
        <v>250606</v>
      </c>
      <c r="O28" s="13">
        <v>250606</v>
      </c>
      <c r="P28" t="s">
        <v>132</v>
      </c>
      <c r="Q28" s="12" t="s">
        <v>133</v>
      </c>
      <c r="R28" s="14">
        <v>250617</v>
      </c>
      <c r="S28">
        <v>0.97299999999999998</v>
      </c>
      <c r="T28" s="13">
        <f t="shared" si="1"/>
        <v>68.162000000000006</v>
      </c>
      <c r="U28">
        <v>3.94</v>
      </c>
      <c r="V28">
        <v>3.94</v>
      </c>
      <c r="W28">
        <v>173</v>
      </c>
      <c r="X28">
        <f>T28/K28</f>
        <v>9.0882666666666674E-3</v>
      </c>
      <c r="Y28">
        <v>250618</v>
      </c>
      <c r="Z28">
        <v>3.8699999999999998E-2</v>
      </c>
      <c r="AA28">
        <v>3.8699999999999998E-2</v>
      </c>
      <c r="AB28">
        <v>250611</v>
      </c>
      <c r="AC28">
        <v>9.3000000000000007</v>
      </c>
      <c r="AD28" s="12" t="s">
        <v>146</v>
      </c>
    </row>
    <row r="29" spans="1:30" ht="34" x14ac:dyDescent="0.2">
      <c r="A29" s="1" t="s">
        <v>125</v>
      </c>
      <c r="B29" s="5">
        <v>250606</v>
      </c>
      <c r="C29" s="5" t="s">
        <v>17</v>
      </c>
      <c r="D29" s="5">
        <v>0.8</v>
      </c>
      <c r="E29" s="5" t="s">
        <v>16</v>
      </c>
      <c r="F29" s="5">
        <v>0</v>
      </c>
      <c r="G29" s="9">
        <v>2.2999999999999999E-7</v>
      </c>
      <c r="H29" s="8">
        <v>3.0000000000000001E-6</v>
      </c>
      <c r="I29" s="9">
        <v>3.5999999999999998E-6</v>
      </c>
      <c r="J29" s="6" t="s">
        <v>22</v>
      </c>
      <c r="K29" s="7">
        <v>7500</v>
      </c>
      <c r="L29" s="5">
        <v>510</v>
      </c>
      <c r="M29" s="5">
        <v>5</v>
      </c>
      <c r="N29">
        <v>250611</v>
      </c>
      <c r="O29" s="13">
        <v>250612</v>
      </c>
      <c r="P29" t="s">
        <v>134</v>
      </c>
      <c r="Q29" s="12" t="s">
        <v>135</v>
      </c>
      <c r="R29" s="14">
        <v>250617</v>
      </c>
      <c r="S29">
        <v>0.30299999999999999</v>
      </c>
      <c r="T29" s="13">
        <f t="shared" si="1"/>
        <v>54.553500000000007</v>
      </c>
      <c r="U29">
        <v>4.0410000000000004</v>
      </c>
      <c r="V29">
        <v>4.0410000000000004</v>
      </c>
      <c r="W29">
        <v>135</v>
      </c>
      <c r="X29">
        <f>T29/K29</f>
        <v>7.2738000000000013E-3</v>
      </c>
      <c r="Y29">
        <v>250618</v>
      </c>
      <c r="Z29">
        <v>6.0699999999999997E-2</v>
      </c>
      <c r="AA29">
        <v>6.0699999999999997E-2</v>
      </c>
      <c r="AB29">
        <v>250611</v>
      </c>
      <c r="AC29">
        <v>8.6</v>
      </c>
      <c r="AD29" s="12">
        <v>250618</v>
      </c>
    </row>
    <row r="30" spans="1:30" ht="68" x14ac:dyDescent="0.2">
      <c r="A30" s="1" t="s">
        <v>126</v>
      </c>
      <c r="B30" s="5">
        <v>250606</v>
      </c>
      <c r="C30" s="5" t="s">
        <v>17</v>
      </c>
      <c r="D30" s="5">
        <v>0.8</v>
      </c>
      <c r="E30" s="5" t="s">
        <v>16</v>
      </c>
      <c r="F30" s="5">
        <v>1.2</v>
      </c>
      <c r="G30" s="9">
        <v>4.3999999999999999E-5</v>
      </c>
      <c r="H30" s="9">
        <v>4.3999999999999999E-5</v>
      </c>
      <c r="I30" s="9">
        <v>4.6999999999999999E-6</v>
      </c>
      <c r="J30" s="6" t="s">
        <v>22</v>
      </c>
      <c r="K30" s="7">
        <v>7500</v>
      </c>
      <c r="L30" s="5">
        <v>815</v>
      </c>
      <c r="M30" s="5">
        <v>5</v>
      </c>
      <c r="N30">
        <v>250611</v>
      </c>
      <c r="O30" s="13">
        <v>250612</v>
      </c>
      <c r="P30" s="12" t="s">
        <v>140</v>
      </c>
      <c r="Q30" s="12" t="s">
        <v>141</v>
      </c>
      <c r="R30" s="14">
        <v>250617</v>
      </c>
      <c r="S30">
        <v>7.49</v>
      </c>
      <c r="T30" s="13"/>
      <c r="U30" t="s">
        <v>82</v>
      </c>
      <c r="V30">
        <v>3.927</v>
      </c>
      <c r="Y30">
        <v>250618</v>
      </c>
      <c r="Z30" s="12" t="s">
        <v>142</v>
      </c>
      <c r="AA30" s="12">
        <v>0.25</v>
      </c>
      <c r="AB30">
        <v>250611</v>
      </c>
      <c r="AC30">
        <v>33.700000000000003</v>
      </c>
      <c r="AD30" s="12">
        <v>250619</v>
      </c>
    </row>
    <row r="31" spans="1:30" x14ac:dyDescent="0.2">
      <c r="A31" s="1" t="s">
        <v>127</v>
      </c>
      <c r="B31" s="5">
        <v>250610</v>
      </c>
      <c r="C31" s="5" t="s">
        <v>17</v>
      </c>
      <c r="D31" s="5">
        <v>1.6</v>
      </c>
      <c r="E31" s="5" t="s">
        <v>16</v>
      </c>
      <c r="F31" s="5">
        <v>0</v>
      </c>
      <c r="G31" s="9">
        <v>2.2000000000000001E-7</v>
      </c>
      <c r="H31" s="8">
        <v>2.7E-6</v>
      </c>
      <c r="I31" s="9">
        <v>3.4000000000000001E-6</v>
      </c>
      <c r="J31" s="6" t="s">
        <v>22</v>
      </c>
      <c r="K31" s="7">
        <v>7500</v>
      </c>
      <c r="L31" s="5">
        <v>535</v>
      </c>
      <c r="M31" s="5">
        <v>5</v>
      </c>
      <c r="N31">
        <v>250611</v>
      </c>
      <c r="O31" s="13">
        <v>250612</v>
      </c>
      <c r="P31" t="s">
        <v>137</v>
      </c>
      <c r="Q31" t="s">
        <v>136</v>
      </c>
      <c r="R31" s="14">
        <v>250617</v>
      </c>
      <c r="S31">
        <v>0.32100000000000001</v>
      </c>
      <c r="T31" s="13"/>
      <c r="U31" t="s">
        <v>129</v>
      </c>
      <c r="V31">
        <v>4.1100000000000003</v>
      </c>
      <c r="Y31">
        <v>250618</v>
      </c>
      <c r="Z31">
        <v>4.3200000000000002E-2</v>
      </c>
      <c r="AA31">
        <v>4.3200000000000002E-2</v>
      </c>
      <c r="AB31">
        <v>250611</v>
      </c>
      <c r="AC31">
        <v>5.0999999999999996</v>
      </c>
      <c r="AD31" s="12">
        <v>250619</v>
      </c>
    </row>
    <row r="32" spans="1:30" x14ac:dyDescent="0.2">
      <c r="A32" s="1" t="s">
        <v>128</v>
      </c>
      <c r="B32" s="5">
        <v>250610</v>
      </c>
      <c r="C32" s="5" t="s">
        <v>17</v>
      </c>
      <c r="D32" s="5">
        <v>1.5</v>
      </c>
      <c r="E32" s="5" t="s">
        <v>16</v>
      </c>
      <c r="F32" s="5">
        <v>0.1</v>
      </c>
      <c r="G32" s="9">
        <v>3.5999999999999998E-6</v>
      </c>
      <c r="H32" s="9">
        <v>6.6000000000000003E-6</v>
      </c>
      <c r="I32" s="9">
        <v>4.0999999999999997E-6</v>
      </c>
      <c r="J32" s="6" t="s">
        <v>22</v>
      </c>
      <c r="K32" s="7">
        <v>7500</v>
      </c>
      <c r="L32" s="5">
        <v>655</v>
      </c>
      <c r="M32" s="5">
        <v>5</v>
      </c>
      <c r="N32">
        <v>250611</v>
      </c>
      <c r="O32" s="13">
        <v>250612</v>
      </c>
      <c r="P32" t="s">
        <v>138</v>
      </c>
      <c r="Q32" t="s">
        <v>139</v>
      </c>
      <c r="R32" s="14">
        <v>250617</v>
      </c>
      <c r="S32">
        <v>0.19700000000000001</v>
      </c>
      <c r="T32" s="13">
        <f t="shared" si="1"/>
        <v>93.412800000000004</v>
      </c>
      <c r="U32">
        <v>3.992</v>
      </c>
      <c r="V32">
        <v>3.992</v>
      </c>
      <c r="W32">
        <v>234</v>
      </c>
      <c r="X32">
        <f>T32/K32</f>
        <v>1.2455040000000001E-2</v>
      </c>
      <c r="Y32">
        <v>250618</v>
      </c>
      <c r="Z32">
        <v>4.6300000000000001E-2</v>
      </c>
      <c r="AA32">
        <v>4.6300000000000001E-2</v>
      </c>
      <c r="AB32">
        <v>250611</v>
      </c>
      <c r="AC32">
        <v>5.5</v>
      </c>
      <c r="AD32" s="12">
        <v>250619</v>
      </c>
    </row>
    <row r="33" spans="1:29" x14ac:dyDescent="0.2">
      <c r="A33" s="1" t="s">
        <v>143</v>
      </c>
      <c r="B33" s="5">
        <v>250701</v>
      </c>
      <c r="C33" s="5" t="s">
        <v>17</v>
      </c>
      <c r="D33" s="5">
        <v>0.83</v>
      </c>
      <c r="E33" s="5" t="s">
        <v>16</v>
      </c>
      <c r="F33" s="5">
        <v>0.01</v>
      </c>
      <c r="G33" s="9">
        <v>3.9999999999999998E-7</v>
      </c>
      <c r="H33" s="9">
        <v>1.9E-6</v>
      </c>
      <c r="I33" s="9">
        <v>1.9E-6</v>
      </c>
      <c r="J33" s="6" t="s">
        <v>22</v>
      </c>
      <c r="K33" s="7">
        <v>7500</v>
      </c>
      <c r="L33" s="5">
        <v>795</v>
      </c>
      <c r="M33" s="5">
        <v>5</v>
      </c>
      <c r="N33">
        <v>250707</v>
      </c>
      <c r="O33" s="13">
        <v>250708</v>
      </c>
      <c r="P33">
        <v>62.7</v>
      </c>
      <c r="Q33">
        <v>1.7</v>
      </c>
      <c r="R33" s="14">
        <v>250709</v>
      </c>
      <c r="S33">
        <v>0.183</v>
      </c>
      <c r="T33" s="13">
        <f t="shared" si="1"/>
        <v>61.457499999999996</v>
      </c>
      <c r="U33">
        <v>3.9649999999999999</v>
      </c>
      <c r="V33">
        <v>3.9649999999999999</v>
      </c>
      <c r="W33">
        <v>155</v>
      </c>
      <c r="X33">
        <f>T33/K33</f>
        <v>8.194333333333333E-3</v>
      </c>
      <c r="Y33">
        <v>250708</v>
      </c>
      <c r="Z33">
        <v>3.8699999999999998E-2</v>
      </c>
      <c r="AA33">
        <v>3.8699999999999998E-2</v>
      </c>
      <c r="AB33">
        <v>250708</v>
      </c>
      <c r="AC33">
        <v>5.0999999999999996</v>
      </c>
    </row>
    <row r="34" spans="1:29" x14ac:dyDescent="0.2">
      <c r="A34" s="1" t="s">
        <v>144</v>
      </c>
      <c r="B34" s="5">
        <v>250702</v>
      </c>
      <c r="C34" s="5" t="s">
        <v>17</v>
      </c>
      <c r="D34" s="5">
        <v>0.83</v>
      </c>
      <c r="E34" s="5" t="s">
        <v>16</v>
      </c>
      <c r="F34" s="5">
        <v>0.2</v>
      </c>
      <c r="G34" s="9">
        <v>6.0000000000000002E-6</v>
      </c>
      <c r="H34" s="9">
        <v>7.9999999999999996E-6</v>
      </c>
      <c r="I34" s="9">
        <v>1.9999999999999999E-6</v>
      </c>
      <c r="J34" s="6" t="s">
        <v>22</v>
      </c>
      <c r="K34" s="7">
        <v>7500</v>
      </c>
      <c r="L34" s="5">
        <v>795</v>
      </c>
      <c r="M34" s="5">
        <v>5</v>
      </c>
      <c r="N34">
        <v>250707</v>
      </c>
      <c r="O34" s="13">
        <v>250708</v>
      </c>
      <c r="R34" s="14">
        <v>250709</v>
      </c>
      <c r="S34">
        <v>0.23699999999999999</v>
      </c>
      <c r="T34" s="13"/>
      <c r="U34">
        <v>3.9350000000000001</v>
      </c>
      <c r="V34">
        <v>3.9350000000000001</v>
      </c>
      <c r="Y34">
        <v>250708</v>
      </c>
      <c r="Z34">
        <v>5.57E-2</v>
      </c>
      <c r="AA34">
        <v>5.57E-2</v>
      </c>
      <c r="AB34">
        <v>250708</v>
      </c>
      <c r="AC34">
        <v>8.5</v>
      </c>
    </row>
    <row r="35" spans="1:29" x14ac:dyDescent="0.2">
      <c r="A35" s="1" t="s">
        <v>145</v>
      </c>
      <c r="B35" s="5">
        <v>250702</v>
      </c>
      <c r="C35" s="5" t="s">
        <v>17</v>
      </c>
      <c r="D35" s="5">
        <v>0.83</v>
      </c>
      <c r="E35" s="5" t="s">
        <v>16</v>
      </c>
      <c r="F35" s="5">
        <v>0.04</v>
      </c>
      <c r="G35" s="9">
        <v>9.9999999999999995E-7</v>
      </c>
      <c r="H35" s="9">
        <v>3.0000000000000001E-6</v>
      </c>
      <c r="I35" s="9">
        <v>2.0999999999999998E-6</v>
      </c>
      <c r="J35" s="6" t="s">
        <v>22</v>
      </c>
      <c r="K35" s="7">
        <v>7500</v>
      </c>
      <c r="L35" s="5">
        <v>800</v>
      </c>
      <c r="M35" s="5">
        <v>5</v>
      </c>
      <c r="N35">
        <v>250707</v>
      </c>
      <c r="O35" s="13">
        <v>250708</v>
      </c>
      <c r="P35">
        <v>66.099999999999994</v>
      </c>
      <c r="Q35">
        <v>2.2999999999999998</v>
      </c>
      <c r="R35" s="14">
        <v>250709</v>
      </c>
      <c r="S35">
        <v>0.217</v>
      </c>
      <c r="T35" s="13">
        <f t="shared" si="1"/>
        <v>63.9495</v>
      </c>
      <c r="U35">
        <v>3.9474999999999998</v>
      </c>
      <c r="V35">
        <v>3.9474999999999998</v>
      </c>
      <c r="W35">
        <v>162</v>
      </c>
      <c r="X35">
        <f>T35/K35</f>
        <v>8.5266000000000005E-3</v>
      </c>
      <c r="Y35">
        <v>250708</v>
      </c>
      <c r="Z35">
        <v>0.04</v>
      </c>
      <c r="AA35">
        <v>0.04</v>
      </c>
      <c r="AB35">
        <v>250708</v>
      </c>
      <c r="AC35">
        <v>6.1</v>
      </c>
    </row>
    <row r="36" spans="1:29" x14ac:dyDescent="0.2">
      <c r="A36" s="1" t="s">
        <v>149</v>
      </c>
      <c r="B36" s="5">
        <v>250714</v>
      </c>
      <c r="C36" s="5" t="s">
        <v>17</v>
      </c>
      <c r="D36" s="5">
        <v>1.8</v>
      </c>
      <c r="E36" s="5" t="s">
        <v>16</v>
      </c>
      <c r="F36" s="5">
        <v>2.5</v>
      </c>
      <c r="G36" s="9">
        <v>8.7000000000000001E-5</v>
      </c>
      <c r="H36" s="9">
        <v>8.3999999999999995E-5</v>
      </c>
      <c r="I36" s="9">
        <v>4.6999999999999999E-6</v>
      </c>
      <c r="J36" s="6" t="s">
        <v>22</v>
      </c>
      <c r="K36" s="7">
        <v>7500</v>
      </c>
      <c r="L36" s="5">
        <v>535</v>
      </c>
      <c r="M36" s="5">
        <v>5</v>
      </c>
      <c r="N36">
        <v>250714</v>
      </c>
      <c r="R36" s="14">
        <v>250715</v>
      </c>
      <c r="S36">
        <v>0.39700000000000002</v>
      </c>
      <c r="T36" s="13">
        <f t="shared" si="1"/>
        <v>96.713999999999999</v>
      </c>
      <c r="U36">
        <v>3.98</v>
      </c>
      <c r="V36">
        <v>3.98</v>
      </c>
      <c r="W36">
        <v>243</v>
      </c>
      <c r="X36">
        <f>T36/K36</f>
        <v>1.2895199999999999E-2</v>
      </c>
      <c r="Y36">
        <v>250714</v>
      </c>
      <c r="Z36">
        <v>5.3199999999999997E-2</v>
      </c>
      <c r="AA36">
        <v>5.3199999999999997E-2</v>
      </c>
      <c r="AB36">
        <v>250714</v>
      </c>
      <c r="AC36">
        <v>4.5999999999999996</v>
      </c>
    </row>
    <row r="37" spans="1:29" x14ac:dyDescent="0.2">
      <c r="A37" t="s">
        <v>150</v>
      </c>
      <c r="B37">
        <v>250718</v>
      </c>
      <c r="C37" s="5" t="s">
        <v>17</v>
      </c>
      <c r="D37">
        <v>0.83</v>
      </c>
      <c r="E37" s="5" t="s">
        <v>16</v>
      </c>
      <c r="F37">
        <v>2.8</v>
      </c>
      <c r="G37" s="9">
        <v>9.7E-5</v>
      </c>
      <c r="H37" s="9">
        <v>1E-4</v>
      </c>
      <c r="I37" s="9">
        <v>4.7999999999999998E-6</v>
      </c>
      <c r="J37" s="6" t="s">
        <v>22</v>
      </c>
      <c r="K37" s="7">
        <v>7500</v>
      </c>
      <c r="L37">
        <v>525</v>
      </c>
      <c r="M37">
        <v>5</v>
      </c>
      <c r="N37">
        <v>250718</v>
      </c>
      <c r="R37">
        <v>250721</v>
      </c>
      <c r="S37">
        <v>0.182</v>
      </c>
      <c r="T37" s="13">
        <f t="shared" si="1"/>
        <v>61.510800000000003</v>
      </c>
      <c r="U37">
        <v>3.9430000000000001</v>
      </c>
      <c r="V37">
        <v>3.9430000000000001</v>
      </c>
      <c r="W37">
        <v>156</v>
      </c>
      <c r="X37">
        <f>T37/K37</f>
        <v>8.2014400000000008E-3</v>
      </c>
      <c r="Y37">
        <v>250721</v>
      </c>
      <c r="Z37">
        <v>4.9799999999999997E-2</v>
      </c>
      <c r="AA37">
        <v>4.9799999999999997E-2</v>
      </c>
      <c r="AB37">
        <v>250718</v>
      </c>
      <c r="AC37">
        <v>4.5999999999999996</v>
      </c>
    </row>
    <row r="38" spans="1:29" x14ac:dyDescent="0.2">
      <c r="A38" t="s">
        <v>151</v>
      </c>
      <c r="B38">
        <v>250721</v>
      </c>
      <c r="C38" s="5" t="s">
        <v>17</v>
      </c>
      <c r="D38">
        <v>0.8</v>
      </c>
      <c r="E38" s="5" t="s">
        <v>16</v>
      </c>
      <c r="F38">
        <v>6.2</v>
      </c>
      <c r="G38" s="9">
        <v>2.1000000000000001E-4</v>
      </c>
      <c r="H38" s="9">
        <v>1E-4</v>
      </c>
      <c r="I38" s="9">
        <v>4.4000000000000002E-6</v>
      </c>
      <c r="J38" s="6" t="s">
        <v>22</v>
      </c>
      <c r="K38" s="7">
        <v>7500</v>
      </c>
      <c r="L38">
        <v>510</v>
      </c>
      <c r="M38">
        <v>5</v>
      </c>
      <c r="N38">
        <v>250721</v>
      </c>
      <c r="R38">
        <v>250722</v>
      </c>
      <c r="S38">
        <v>2.31</v>
      </c>
      <c r="U38" t="s">
        <v>153</v>
      </c>
      <c r="V38">
        <v>3.9239999999999999</v>
      </c>
      <c r="Y38">
        <v>250722</v>
      </c>
      <c r="Z38">
        <v>0.17660000000000001</v>
      </c>
      <c r="AA38">
        <v>0.17660000000000001</v>
      </c>
      <c r="AB38">
        <v>250721</v>
      </c>
      <c r="AC38">
        <v>4.0999999999999996</v>
      </c>
    </row>
    <row r="39" spans="1:29" x14ac:dyDescent="0.2">
      <c r="A39" t="s">
        <v>152</v>
      </c>
      <c r="B39">
        <v>250721</v>
      </c>
      <c r="C39" s="5" t="s">
        <v>17</v>
      </c>
      <c r="D39">
        <v>1.3</v>
      </c>
      <c r="E39" s="5" t="s">
        <v>16</v>
      </c>
      <c r="F39">
        <v>4</v>
      </c>
      <c r="G39" s="9">
        <v>1.3999999999999999E-4</v>
      </c>
      <c r="H39" s="9">
        <v>1E-4</v>
      </c>
      <c r="I39" s="9">
        <v>4.6999999999999999E-6</v>
      </c>
      <c r="J39" s="6" t="s">
        <v>22</v>
      </c>
      <c r="K39" s="7">
        <v>7500</v>
      </c>
      <c r="L39">
        <v>635</v>
      </c>
      <c r="M39">
        <v>5</v>
      </c>
      <c r="N39">
        <v>250722</v>
      </c>
      <c r="R39">
        <v>250722</v>
      </c>
      <c r="S39">
        <v>4.79</v>
      </c>
      <c r="U39" t="s">
        <v>154</v>
      </c>
      <c r="V39">
        <v>3.9430000000000001</v>
      </c>
      <c r="Y39">
        <v>250722</v>
      </c>
      <c r="Z39">
        <v>0.25480000000000003</v>
      </c>
      <c r="AA39">
        <v>0.25480000000000003</v>
      </c>
      <c r="AB39">
        <v>250722</v>
      </c>
      <c r="AC39">
        <v>15.8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2025-07-25T14:51:10Z</dcterms:modified>
</cp:coreProperties>
</file>