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sonbentley/Desktop/ORNL_SCGSR_Spring_Summer/"/>
    </mc:Choice>
  </mc:AlternateContent>
  <xr:revisionPtr revIDLastSave="0" documentId="13_ncr:1_{562F1356-01BC-7E44-AD32-F38E4E14498B}" xr6:coauthVersionLast="47" xr6:coauthVersionMax="47" xr10:uidLastSave="{00000000-0000-0000-0000-000000000000}"/>
  <bookViews>
    <workbookView xWindow="0" yWindow="500" windowWidth="28800" windowHeight="16420" xr2:uid="{68D1CEB9-1077-704D-B201-B008389E4CB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1" l="1"/>
  <c r="X25" i="1" s="1"/>
  <c r="T24" i="1"/>
  <c r="X24" i="1" s="1"/>
  <c r="T21" i="1"/>
  <c r="X21" i="1" s="1"/>
  <c r="T23" i="1"/>
  <c r="X23" i="1" s="1"/>
  <c r="T15" i="1"/>
  <c r="X15" i="1" s="1"/>
  <c r="T16" i="1"/>
  <c r="X16" i="1" s="1"/>
  <c r="T17" i="1"/>
  <c r="X17" i="1" s="1"/>
  <c r="T20" i="1"/>
  <c r="X20" i="1" s="1"/>
  <c r="T13" i="1"/>
  <c r="X13" i="1" s="1"/>
  <c r="T14" i="1"/>
  <c r="X14" i="1" s="1"/>
  <c r="T6" i="1"/>
  <c r="X6" i="1" s="1"/>
  <c r="X7" i="1"/>
  <c r="T8" i="1"/>
  <c r="X8" i="1" s="1"/>
  <c r="X9" i="1"/>
  <c r="X10" i="1"/>
  <c r="T11" i="1"/>
  <c r="X11" i="1" s="1"/>
  <c r="X12" i="1"/>
  <c r="T5" i="1"/>
  <c r="X5" i="1" s="1"/>
  <c r="T4" i="1"/>
  <c r="X4" i="1" s="1"/>
  <c r="T3" i="1"/>
  <c r="X3" i="1" s="1"/>
  <c r="T2" i="1"/>
  <c r="X2" i="1" s="1"/>
</calcChain>
</file>

<file path=xl/sharedStrings.xml><?xml version="1.0" encoding="utf-8"?>
<sst xmlns="http://schemas.openxmlformats.org/spreadsheetml/2006/main" count="202" uniqueCount="123">
  <si>
    <t>Sample ID</t>
  </si>
  <si>
    <t>Date (YYMMDD)</t>
  </si>
  <si>
    <t>Substrate</t>
  </si>
  <si>
    <t>Fluence (J/cm2)</t>
  </si>
  <si>
    <t>Spot Size (mmxmm)</t>
  </si>
  <si>
    <t>O2 Flow (sccm)</t>
  </si>
  <si>
    <t>Base Pressure (Torr)</t>
  </si>
  <si>
    <t>Target (1")</t>
  </si>
  <si>
    <t># Shots</t>
  </si>
  <si>
    <t>Rep Rate (Hz)</t>
  </si>
  <si>
    <t>XRD</t>
  </si>
  <si>
    <t>XRR</t>
  </si>
  <si>
    <t>Thickness - fitting fringes (nm)</t>
  </si>
  <si>
    <t># Unit Cells from Fringes</t>
  </si>
  <si>
    <t>Thickness /shot from Fringes (nm/shot)</t>
  </si>
  <si>
    <t>1.32 x 1.36</t>
  </si>
  <si>
    <t>STO (001)</t>
  </si>
  <si>
    <t>LaVO3</t>
  </si>
  <si>
    <t>A76</t>
  </si>
  <si>
    <t>A78</t>
  </si>
  <si>
    <t>A80</t>
  </si>
  <si>
    <t>A81</t>
  </si>
  <si>
    <t>2.5 x 10^-6</t>
  </si>
  <si>
    <t>5 x 10^-6</t>
  </si>
  <si>
    <t>~ Base Pressure</t>
  </si>
  <si>
    <t>1.5E-4 Torr</t>
  </si>
  <si>
    <t>A87</t>
  </si>
  <si>
    <t>B10</t>
  </si>
  <si>
    <t>B11</t>
  </si>
  <si>
    <t>B12</t>
  </si>
  <si>
    <t>B13</t>
  </si>
  <si>
    <t>B14</t>
  </si>
  <si>
    <t>7.5E-6 Torr</t>
  </si>
  <si>
    <t>3E-5 Torr</t>
  </si>
  <si>
    <t>5.5E-6 Torr</t>
  </si>
  <si>
    <t>4.027*</t>
  </si>
  <si>
    <t>cant fit</t>
  </si>
  <si>
    <t>Thickness (nm) (LaVO3 .cif, XRR)</t>
  </si>
  <si>
    <t>250206 &amp; 250512</t>
  </si>
  <si>
    <t>250123 &amp; 250505</t>
  </si>
  <si>
    <t>250415 &amp; 250505</t>
  </si>
  <si>
    <t>Rocking Curve</t>
  </si>
  <si>
    <t>B21</t>
  </si>
  <si>
    <t>B22</t>
  </si>
  <si>
    <t>B23</t>
  </si>
  <si>
    <t>Substrate Temp. (C) (based on average of temperature measured near substrate)</t>
  </si>
  <si>
    <t>5.5E-5 Torr \pm 0.5E-5</t>
  </si>
  <si>
    <t>250205 &amp; 250513</t>
  </si>
  <si>
    <t>250228 &amp; 250513</t>
  </si>
  <si>
    <t>Narrow Scan (43-51, 005, 2)</t>
  </si>
  <si>
    <t>AFM</t>
  </si>
  <si>
    <t>250508 (sub only) &amp; 250519</t>
  </si>
  <si>
    <r>
      <t>C Lattice Parameter from Fringes (</t>
    </r>
    <r>
      <rPr>
        <sz val="11"/>
        <color rgb="FF000000"/>
        <rFont val="Aptos Narrow"/>
        <family val="2"/>
      </rPr>
      <t>Å) (or 2Tw  peak position*)</t>
    </r>
  </si>
  <si>
    <t>3.921*</t>
  </si>
  <si>
    <t>3.927*</t>
  </si>
  <si>
    <t>3.984*</t>
  </si>
  <si>
    <t>4.072*</t>
  </si>
  <si>
    <t>Integrated LaVO4 Intensity: 48-51, normalized, x10^6 [B25 sub only= 4.7 (250520)]</t>
  </si>
  <si>
    <t>Thickness (nm) (LaVO4, XRR)</t>
  </si>
  <si>
    <t>68.8 (250505) &amp; 71.4 (250123)</t>
  </si>
  <si>
    <t>4.6 (250505)</t>
  </si>
  <si>
    <t>3.1 (250505)</t>
  </si>
  <si>
    <t>69.2 (250505) &amp; 71.6 (250415)</t>
  </si>
  <si>
    <t>70.7 (250502)</t>
  </si>
  <si>
    <t>4.2 (250502)</t>
  </si>
  <si>
    <t>72.9 (250502)</t>
  </si>
  <si>
    <t>3.2 (250502)</t>
  </si>
  <si>
    <t>69.8 (250502)</t>
  </si>
  <si>
    <t>3.7 (250502)</t>
  </si>
  <si>
    <t>69.5 (250502)</t>
  </si>
  <si>
    <t>3.8 (250502)</t>
  </si>
  <si>
    <t>77.7 (250206) &amp; 75.2 (250512)</t>
  </si>
  <si>
    <t>4.3 (250512)</t>
  </si>
  <si>
    <t>117.8 (250514)</t>
  </si>
  <si>
    <t>3.6 (250514)</t>
  </si>
  <si>
    <t>116.8 (250514)</t>
  </si>
  <si>
    <t>3.9 (250514)</t>
  </si>
  <si>
    <t>86.9 (250519)</t>
  </si>
  <si>
    <t>Only used LVO to fit and it was a poor fit</t>
  </si>
  <si>
    <t>67.0 (250519)</t>
  </si>
  <si>
    <t>1.1 (250519)</t>
  </si>
  <si>
    <t>not needed for fit</t>
  </si>
  <si>
    <t>83.3 (250519)</t>
  </si>
  <si>
    <t>RSM</t>
  </si>
  <si>
    <t>250128 &amp; 250521</t>
  </si>
  <si>
    <t>250522 &amp; 250527</t>
  </si>
  <si>
    <t>FWHM (deg) (Gaussian fitting of rocking curve: B25: sub only, 1 twin=0.0050 )</t>
  </si>
  <si>
    <t>Roughness (nm) (standard deviation of height: 3x3 um, 2 Hz, 512 sam/l, B25 sub only = 0.147 )</t>
  </si>
  <si>
    <t>B24</t>
  </si>
  <si>
    <t>B25</t>
  </si>
  <si>
    <t>B26</t>
  </si>
  <si>
    <t>B27</t>
  </si>
  <si>
    <t>B28</t>
  </si>
  <si>
    <t>B29</t>
  </si>
  <si>
    <t>4.110*</t>
  </si>
  <si>
    <t>69.9 (250606)</t>
  </si>
  <si>
    <t>1.7 (250606)</t>
  </si>
  <si>
    <t>70.6 (250606)</t>
  </si>
  <si>
    <t>0 (250606)</t>
  </si>
  <si>
    <t>55.2 (250612)</t>
  </si>
  <si>
    <t>1.6 (250612)</t>
  </si>
  <si>
    <t>1.8 (250612)</t>
  </si>
  <si>
    <t>100.9 (250612)</t>
  </si>
  <si>
    <t>96.1 (250612)</t>
  </si>
  <si>
    <t>0 (250612)</t>
  </si>
  <si>
    <t>~46 (250612) (very uncertain!)</t>
  </si>
  <si>
    <t xml:space="preserve">~18 (250612) (very uncertain!) </t>
  </si>
  <si>
    <t>0.25 (but two peaks)</t>
  </si>
  <si>
    <t>B30</t>
  </si>
  <si>
    <t>B31</t>
  </si>
  <si>
    <t>B32</t>
  </si>
  <si>
    <t>250606 &amp; 250701 after anneals</t>
  </si>
  <si>
    <t>O2 Pressure (Torr)</t>
  </si>
  <si>
    <t>Working pressure (Torr)</t>
  </si>
  <si>
    <t>A83</t>
  </si>
  <si>
    <t>B33</t>
  </si>
  <si>
    <t>B34</t>
  </si>
  <si>
    <t>B35</t>
  </si>
  <si>
    <t>3.924*</t>
  </si>
  <si>
    <t>3.943*</t>
  </si>
  <si>
    <t>C Lattice Parameter from Fringes (Å) (or 2Tw  peak position*) (strings!)</t>
  </si>
  <si>
    <t>FWHM (deg) (Gaussian fitting of rocking curve: B25: sub only, 1 twin=0.0050 ) (strings!)</t>
  </si>
  <si>
    <t>1.9 \pm 0.2 E-6 Torr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</si>
</sst>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/>
    <xf numFmtId="11" fontId="4" fillId="0" borderId="0" xfId="0" applyNumberFormat="1" applyFon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EC38-F4E5-B944-8D91-6D4894EA9D7A}">
  <dimension ref="A1:AD27"/>
  <sheetViews>
    <sheetView tabSelected="1" zoomScale="91" zoomScaleNormal="203" workbookViewId="0">
      <pane xSplit="1" ySplit="1" topLeftCell="D4" activePane="bottomRight" state="frozen"/>
      <selection pane="topRight" activeCell="I1" sqref="I1"/>
      <selection pane="bottomLeft" activeCell="A8" sqref="A8"/>
      <selection pane="bottomRight" activeCell="P8" sqref="P8"/>
    </sheetView>
  </sheetViews>
  <sheetFormatPr baseColWidth="10" defaultColWidth="11" defaultRowHeight="16" x14ac:dyDescent="0.2"/>
  <cols>
    <col min="2" max="2" width="12.33203125" customWidth="1"/>
    <col min="4" max="4" width="12.33203125" customWidth="1"/>
    <col min="5" max="5" width="15.1640625" customWidth="1"/>
    <col min="6" max="6" width="12.33203125" customWidth="1"/>
    <col min="7" max="8" width="15.5" customWidth="1"/>
    <col min="9" max="9" width="15.6640625" customWidth="1"/>
    <col min="12" max="12" width="15.6640625" customWidth="1"/>
    <col min="16" max="16" width="12" customWidth="1"/>
    <col min="19" max="19" width="14" customWidth="1"/>
  </cols>
  <sheetData>
    <row r="1" spans="1:30" ht="1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112</v>
      </c>
      <c r="H1" s="2" t="s">
        <v>113</v>
      </c>
      <c r="I1" s="1" t="s">
        <v>6</v>
      </c>
      <c r="J1" s="1" t="s">
        <v>7</v>
      </c>
      <c r="K1" s="1" t="s">
        <v>8</v>
      </c>
      <c r="L1" s="2" t="s">
        <v>45</v>
      </c>
      <c r="M1" s="1" t="s">
        <v>9</v>
      </c>
      <c r="N1" s="1" t="s">
        <v>10</v>
      </c>
      <c r="O1" s="1" t="s">
        <v>11</v>
      </c>
      <c r="P1" s="2" t="s">
        <v>37</v>
      </c>
      <c r="Q1" s="2" t="s">
        <v>58</v>
      </c>
      <c r="R1" s="2" t="s">
        <v>50</v>
      </c>
      <c r="S1" s="2" t="s">
        <v>87</v>
      </c>
      <c r="T1" s="2" t="s">
        <v>12</v>
      </c>
      <c r="U1" s="2" t="s">
        <v>52</v>
      </c>
      <c r="V1" s="2" t="s">
        <v>120</v>
      </c>
      <c r="W1" s="2" t="s">
        <v>13</v>
      </c>
      <c r="X1" s="2" t="s">
        <v>14</v>
      </c>
      <c r="Y1" s="2" t="s">
        <v>41</v>
      </c>
      <c r="Z1" s="2" t="s">
        <v>86</v>
      </c>
      <c r="AA1" s="2" t="s">
        <v>121</v>
      </c>
      <c r="AB1" s="2" t="s">
        <v>49</v>
      </c>
      <c r="AC1" s="2" t="s">
        <v>57</v>
      </c>
      <c r="AD1" s="2" t="s">
        <v>83</v>
      </c>
    </row>
    <row r="2" spans="1:30" ht="48" x14ac:dyDescent="0.2">
      <c r="A2" s="1" t="s">
        <v>18</v>
      </c>
      <c r="B2" s="1">
        <v>250122</v>
      </c>
      <c r="C2" s="1" t="s">
        <v>16</v>
      </c>
      <c r="D2" s="1">
        <v>1</v>
      </c>
      <c r="E2" s="1" t="s">
        <v>15</v>
      </c>
      <c r="F2" s="1">
        <v>0</v>
      </c>
      <c r="G2" s="4">
        <v>4.9999999999999998E-8</v>
      </c>
      <c r="H2" s="1" t="s">
        <v>24</v>
      </c>
      <c r="I2" s="1" t="s">
        <v>22</v>
      </c>
      <c r="J2" s="2" t="s">
        <v>17</v>
      </c>
      <c r="K2" s="3">
        <v>7500</v>
      </c>
      <c r="L2" s="1">
        <v>710</v>
      </c>
      <c r="M2" s="1">
        <v>5</v>
      </c>
      <c r="N2" s="1">
        <v>250205</v>
      </c>
      <c r="O2" s="2" t="s">
        <v>39</v>
      </c>
      <c r="P2" s="2" t="s">
        <v>59</v>
      </c>
      <c r="Q2" s="2" t="s">
        <v>60</v>
      </c>
      <c r="R2" s="2">
        <v>250501</v>
      </c>
      <c r="S2" s="2">
        <v>0.995</v>
      </c>
      <c r="T2" s="1">
        <f>U2*W2/10</f>
        <v>68.989200000000011</v>
      </c>
      <c r="U2" s="1">
        <v>4.0110000000000001</v>
      </c>
      <c r="V2" s="1">
        <v>4.0110000000000001</v>
      </c>
      <c r="W2">
        <v>172</v>
      </c>
      <c r="X2">
        <f>T2/K2</f>
        <v>9.1985600000000015E-3</v>
      </c>
      <c r="Y2">
        <v>250521</v>
      </c>
      <c r="Z2">
        <v>3.3000000000000002E-2</v>
      </c>
      <c r="AA2">
        <v>3.3000000000000002E-2</v>
      </c>
      <c r="AB2">
        <v>250520</v>
      </c>
      <c r="AC2">
        <v>6.8</v>
      </c>
      <c r="AD2" s="12" t="s">
        <v>84</v>
      </c>
    </row>
    <row r="3" spans="1:30" x14ac:dyDescent="0.2">
      <c r="A3" s="1" t="s">
        <v>19</v>
      </c>
      <c r="B3" s="5">
        <v>250130</v>
      </c>
      <c r="C3" s="5" t="s">
        <v>16</v>
      </c>
      <c r="D3" s="5">
        <v>1</v>
      </c>
      <c r="E3" s="5" t="s">
        <v>15</v>
      </c>
      <c r="F3" s="5">
        <v>0</v>
      </c>
      <c r="G3" s="4">
        <v>9.5999999999999996E-6</v>
      </c>
      <c r="H3" s="1" t="s">
        <v>25</v>
      </c>
      <c r="I3" s="5" t="s">
        <v>23</v>
      </c>
      <c r="J3" s="6" t="s">
        <v>17</v>
      </c>
      <c r="K3" s="7">
        <v>7500</v>
      </c>
      <c r="L3" s="5">
        <v>705</v>
      </c>
      <c r="M3" s="5">
        <v>5</v>
      </c>
      <c r="N3" s="1">
        <v>250205</v>
      </c>
      <c r="O3">
        <v>250502</v>
      </c>
      <c r="P3" t="s">
        <v>63</v>
      </c>
      <c r="Q3" t="s">
        <v>64</v>
      </c>
      <c r="R3" s="14">
        <v>250529</v>
      </c>
      <c r="S3" s="1">
        <v>0.45</v>
      </c>
      <c r="T3" s="1">
        <f>U3*W3/10</f>
        <v>71.743200000000002</v>
      </c>
      <c r="U3">
        <v>4.008</v>
      </c>
      <c r="V3">
        <v>4.008</v>
      </c>
      <c r="W3">
        <v>179</v>
      </c>
      <c r="X3">
        <f>T3/K3</f>
        <v>9.5657599999999995E-3</v>
      </c>
      <c r="Y3">
        <v>250529</v>
      </c>
      <c r="Z3">
        <v>3.8800000000000001E-2</v>
      </c>
      <c r="AA3">
        <v>3.8800000000000001E-2</v>
      </c>
      <c r="AB3">
        <v>250528</v>
      </c>
      <c r="AC3">
        <v>4.9000000000000004</v>
      </c>
      <c r="AD3">
        <v>250606</v>
      </c>
    </row>
    <row r="4" spans="1:30" ht="68" x14ac:dyDescent="0.2">
      <c r="A4" s="1" t="s">
        <v>20</v>
      </c>
      <c r="B4" s="5">
        <v>250203</v>
      </c>
      <c r="C4" s="5" t="s">
        <v>16</v>
      </c>
      <c r="D4" s="5">
        <v>1</v>
      </c>
      <c r="E4" s="5" t="s">
        <v>15</v>
      </c>
      <c r="F4" s="5">
        <v>0</v>
      </c>
      <c r="G4" s="8">
        <v>3.5999999999999998E-8</v>
      </c>
      <c r="H4" s="1" t="s">
        <v>24</v>
      </c>
      <c r="I4" s="8">
        <v>1.7999999999999999E-6</v>
      </c>
      <c r="J4" s="6" t="s">
        <v>17</v>
      </c>
      <c r="K4" s="7">
        <v>7500</v>
      </c>
      <c r="L4" s="5">
        <v>800</v>
      </c>
      <c r="M4" s="5">
        <v>5</v>
      </c>
      <c r="N4" s="2" t="s">
        <v>47</v>
      </c>
      <c r="O4" s="2" t="s">
        <v>38</v>
      </c>
      <c r="P4" s="12" t="s">
        <v>71</v>
      </c>
      <c r="Q4" t="s">
        <v>72</v>
      </c>
      <c r="R4" s="14">
        <v>250529</v>
      </c>
      <c r="S4" s="1">
        <v>0.40500000000000003</v>
      </c>
      <c r="T4" s="1">
        <f>U4*W4/10</f>
        <v>76.958749999999995</v>
      </c>
      <c r="U4">
        <v>3.9874999999999998</v>
      </c>
      <c r="V4">
        <v>3.9874999999999998</v>
      </c>
      <c r="W4">
        <v>193</v>
      </c>
      <c r="X4">
        <f t="shared" ref="X4:X17" si="0">T4/K4</f>
        <v>1.0261166666666667E-2</v>
      </c>
      <c r="Y4">
        <v>250514</v>
      </c>
      <c r="Z4">
        <v>4.3200000000000002E-2</v>
      </c>
      <c r="AA4">
        <v>4.3200000000000002E-2</v>
      </c>
      <c r="AB4">
        <v>250528</v>
      </c>
      <c r="AC4">
        <v>10.9</v>
      </c>
      <c r="AD4" s="12"/>
    </row>
    <row r="5" spans="1:30" ht="32" x14ac:dyDescent="0.2">
      <c r="A5" s="1" t="s">
        <v>21</v>
      </c>
      <c r="B5" s="5">
        <v>250204</v>
      </c>
      <c r="C5" s="5" t="s">
        <v>16</v>
      </c>
      <c r="D5" s="5">
        <v>1</v>
      </c>
      <c r="E5" s="5" t="s">
        <v>15</v>
      </c>
      <c r="F5" s="5">
        <v>0.5</v>
      </c>
      <c r="G5" s="8">
        <v>1.9000000000000001E-5</v>
      </c>
      <c r="H5" s="4">
        <v>2.0000000000000002E-5</v>
      </c>
      <c r="I5" s="8">
        <v>3.4999999999999999E-6</v>
      </c>
      <c r="J5" s="6" t="s">
        <v>17</v>
      </c>
      <c r="K5" s="7">
        <v>7500</v>
      </c>
      <c r="L5" s="5">
        <v>600</v>
      </c>
      <c r="M5" s="5">
        <v>5</v>
      </c>
      <c r="N5" s="14" t="s">
        <v>47</v>
      </c>
      <c r="O5">
        <v>250502</v>
      </c>
      <c r="P5" t="s">
        <v>65</v>
      </c>
      <c r="Q5" t="s">
        <v>66</v>
      </c>
      <c r="R5" s="14">
        <v>250529</v>
      </c>
      <c r="S5" s="1">
        <v>0.27400000000000002</v>
      </c>
      <c r="T5" s="1">
        <f t="shared" ref="T5:T11" si="1">U5*W5/10</f>
        <v>75.373000000000005</v>
      </c>
      <c r="U5">
        <v>3.9670000000000001</v>
      </c>
      <c r="V5">
        <v>3.9670000000000001</v>
      </c>
      <c r="W5">
        <v>190</v>
      </c>
      <c r="X5">
        <f t="shared" si="0"/>
        <v>1.0049733333333333E-2</v>
      </c>
      <c r="Y5">
        <v>250514</v>
      </c>
      <c r="Z5">
        <v>4.7899999999999998E-2</v>
      </c>
      <c r="AA5">
        <v>4.7899999999999998E-2</v>
      </c>
      <c r="AB5">
        <v>250528</v>
      </c>
      <c r="AC5">
        <v>8.8000000000000007</v>
      </c>
      <c r="AD5">
        <v>250606</v>
      </c>
    </row>
    <row r="6" spans="1:30" ht="32" x14ac:dyDescent="0.2">
      <c r="A6" s="5" t="s">
        <v>26</v>
      </c>
      <c r="B6" s="5">
        <v>250227</v>
      </c>
      <c r="C6" s="10" t="s">
        <v>16</v>
      </c>
      <c r="D6" s="10">
        <v>1</v>
      </c>
      <c r="E6" s="5" t="s">
        <v>15</v>
      </c>
      <c r="F6" s="10">
        <v>0.5</v>
      </c>
      <c r="G6" s="11">
        <v>2.1999999999999999E-5</v>
      </c>
      <c r="H6" s="4">
        <v>2.1999999999999999E-5</v>
      </c>
      <c r="I6" s="11">
        <v>7.0999999999999998E-6</v>
      </c>
      <c r="J6" s="6" t="s">
        <v>17</v>
      </c>
      <c r="K6" s="7">
        <v>7500</v>
      </c>
      <c r="L6" s="10">
        <v>700</v>
      </c>
      <c r="M6" s="5">
        <v>5</v>
      </c>
      <c r="N6" s="2" t="s">
        <v>48</v>
      </c>
      <c r="O6">
        <v>250502</v>
      </c>
      <c r="P6" t="s">
        <v>67</v>
      </c>
      <c r="Q6" t="s">
        <v>68</v>
      </c>
      <c r="R6" s="2">
        <v>250501</v>
      </c>
      <c r="S6">
        <v>0.308</v>
      </c>
      <c r="T6" s="1">
        <f t="shared" si="1"/>
        <v>70.99199999999999</v>
      </c>
      <c r="U6">
        <v>3.944</v>
      </c>
      <c r="V6">
        <v>3.944</v>
      </c>
      <c r="W6">
        <v>180</v>
      </c>
      <c r="X6">
        <f t="shared" si="0"/>
        <v>9.4655999999999994E-3</v>
      </c>
      <c r="Y6">
        <v>250514</v>
      </c>
      <c r="Z6">
        <v>3.1E-2</v>
      </c>
      <c r="AA6">
        <v>3.1E-2</v>
      </c>
      <c r="AB6">
        <v>250528</v>
      </c>
      <c r="AC6">
        <v>5.7</v>
      </c>
      <c r="AD6" s="12">
        <v>250522</v>
      </c>
    </row>
    <row r="7" spans="1:30" x14ac:dyDescent="0.2">
      <c r="A7" s="1" t="s">
        <v>27</v>
      </c>
      <c r="B7" s="5">
        <v>250408</v>
      </c>
      <c r="C7" s="5" t="s">
        <v>16</v>
      </c>
      <c r="D7" s="5">
        <v>2</v>
      </c>
      <c r="E7" s="5" t="s">
        <v>15</v>
      </c>
      <c r="F7" s="5">
        <v>0</v>
      </c>
      <c r="G7" s="9">
        <v>9.5999999999999996E-6</v>
      </c>
      <c r="H7" s="1" t="s">
        <v>25</v>
      </c>
      <c r="I7" s="8">
        <v>6.0000000000000002E-6</v>
      </c>
      <c r="J7" s="6" t="s">
        <v>17</v>
      </c>
      <c r="K7" s="7">
        <v>7500</v>
      </c>
      <c r="L7" s="5">
        <v>715</v>
      </c>
      <c r="M7" s="5">
        <v>5</v>
      </c>
      <c r="N7" s="1">
        <v>250408</v>
      </c>
      <c r="O7">
        <v>250415</v>
      </c>
      <c r="P7" t="s">
        <v>36</v>
      </c>
      <c r="R7" s="14">
        <v>250501</v>
      </c>
      <c r="S7">
        <v>0.42099999999999999</v>
      </c>
      <c r="T7" s="1"/>
      <c r="U7" t="s">
        <v>35</v>
      </c>
      <c r="V7">
        <v>4.0270000000000001</v>
      </c>
      <c r="X7">
        <f t="shared" si="0"/>
        <v>0</v>
      </c>
      <c r="Y7">
        <v>250529</v>
      </c>
      <c r="Z7">
        <v>8.2900000000000001E-2</v>
      </c>
      <c r="AA7">
        <v>8.2900000000000001E-2</v>
      </c>
      <c r="AB7">
        <v>250528</v>
      </c>
      <c r="AC7">
        <v>4.0999999999999996</v>
      </c>
      <c r="AD7" s="12"/>
    </row>
    <row r="8" spans="1:30" ht="68" x14ac:dyDescent="0.2">
      <c r="A8" s="1" t="s">
        <v>28</v>
      </c>
      <c r="B8" s="5">
        <v>250408</v>
      </c>
      <c r="C8" s="5" t="s">
        <v>16</v>
      </c>
      <c r="D8" s="5">
        <v>1</v>
      </c>
      <c r="E8" s="5" t="s">
        <v>15</v>
      </c>
      <c r="F8" s="5">
        <v>0</v>
      </c>
      <c r="G8" s="9">
        <v>9.5999999999999996E-6</v>
      </c>
      <c r="H8" s="1" t="s">
        <v>25</v>
      </c>
      <c r="I8" s="8">
        <v>9.9999999999999995E-7</v>
      </c>
      <c r="J8" s="6" t="s">
        <v>17</v>
      </c>
      <c r="K8" s="7">
        <v>7500</v>
      </c>
      <c r="L8" s="5">
        <v>810</v>
      </c>
      <c r="M8" s="5">
        <v>5</v>
      </c>
      <c r="N8" s="1">
        <v>250414</v>
      </c>
      <c r="O8" s="12" t="s">
        <v>40</v>
      </c>
      <c r="P8" s="12" t="s">
        <v>62</v>
      </c>
      <c r="Q8" t="s">
        <v>61</v>
      </c>
      <c r="R8" s="14">
        <v>250501</v>
      </c>
      <c r="S8">
        <v>0.19500000000000001</v>
      </c>
      <c r="T8" s="1">
        <f t="shared" si="1"/>
        <v>70.375199999999992</v>
      </c>
      <c r="U8">
        <v>3.976</v>
      </c>
      <c r="V8">
        <v>3.976</v>
      </c>
      <c r="W8">
        <v>177</v>
      </c>
      <c r="X8">
        <f t="shared" si="0"/>
        <v>9.3833599999999986E-3</v>
      </c>
      <c r="Y8">
        <v>250529</v>
      </c>
      <c r="Z8">
        <v>2.69E-2</v>
      </c>
      <c r="AA8">
        <v>2.69E-2</v>
      </c>
      <c r="AB8">
        <v>250528</v>
      </c>
      <c r="AC8">
        <v>4.5999999999999996</v>
      </c>
      <c r="AD8" s="12">
        <v>250522</v>
      </c>
    </row>
    <row r="9" spans="1:30" x14ac:dyDescent="0.2">
      <c r="A9" s="1" t="s">
        <v>29</v>
      </c>
      <c r="B9" s="5">
        <v>250409</v>
      </c>
      <c r="C9" s="5" t="s">
        <v>16</v>
      </c>
      <c r="D9" s="5">
        <v>2</v>
      </c>
      <c r="E9" s="5" t="s">
        <v>15</v>
      </c>
      <c r="F9" s="5">
        <v>0.1</v>
      </c>
      <c r="G9" s="9">
        <v>3.8E-6</v>
      </c>
      <c r="H9" s="1" t="s">
        <v>32</v>
      </c>
      <c r="I9" s="8">
        <v>6.9999999999999999E-6</v>
      </c>
      <c r="J9" s="6" t="s">
        <v>17</v>
      </c>
      <c r="K9" s="7">
        <v>7500</v>
      </c>
      <c r="L9" s="5">
        <v>715</v>
      </c>
      <c r="M9" s="5">
        <v>5</v>
      </c>
      <c r="N9" s="1">
        <v>250414</v>
      </c>
      <c r="O9" s="13">
        <v>250514</v>
      </c>
      <c r="P9" t="s">
        <v>73</v>
      </c>
      <c r="Q9" t="s">
        <v>74</v>
      </c>
      <c r="R9" s="14">
        <v>250501</v>
      </c>
      <c r="S9">
        <v>0.19500000000000001</v>
      </c>
      <c r="T9" s="1"/>
      <c r="U9" t="s">
        <v>55</v>
      </c>
      <c r="V9">
        <v>3.984</v>
      </c>
      <c r="X9">
        <f t="shared" si="0"/>
        <v>0</v>
      </c>
      <c r="Y9" s="13">
        <v>250516</v>
      </c>
      <c r="Z9">
        <v>5.9900000000000002E-2</v>
      </c>
      <c r="AA9">
        <v>5.9900000000000002E-2</v>
      </c>
      <c r="AB9" s="10">
        <v>250515</v>
      </c>
      <c r="AC9">
        <v>8.8000000000000007</v>
      </c>
      <c r="AD9" s="12">
        <v>250522</v>
      </c>
    </row>
    <row r="10" spans="1:30" x14ac:dyDescent="0.2">
      <c r="A10" s="1" t="s">
        <v>30</v>
      </c>
      <c r="B10" s="5">
        <v>250409</v>
      </c>
      <c r="C10" s="5" t="s">
        <v>16</v>
      </c>
      <c r="D10" s="5">
        <v>2</v>
      </c>
      <c r="E10" s="5" t="s">
        <v>15</v>
      </c>
      <c r="F10" s="5">
        <v>0</v>
      </c>
      <c r="G10" s="9">
        <v>2.2000000000000001E-6</v>
      </c>
      <c r="H10" s="1" t="s">
        <v>33</v>
      </c>
      <c r="I10" s="8">
        <v>1.5E-6</v>
      </c>
      <c r="J10" s="6" t="s">
        <v>17</v>
      </c>
      <c r="K10" s="7">
        <v>7500</v>
      </c>
      <c r="L10" s="5">
        <v>615</v>
      </c>
      <c r="M10" s="5">
        <v>5</v>
      </c>
      <c r="N10" s="1">
        <v>250414</v>
      </c>
      <c r="O10" s="13">
        <v>250514</v>
      </c>
      <c r="P10" t="s">
        <v>75</v>
      </c>
      <c r="Q10" t="s">
        <v>76</v>
      </c>
      <c r="R10" s="14">
        <v>250501</v>
      </c>
      <c r="S10">
        <v>0.30499999999999999</v>
      </c>
      <c r="T10" s="1"/>
      <c r="U10" t="s">
        <v>56</v>
      </c>
      <c r="V10">
        <v>4.0720000000000001</v>
      </c>
      <c r="X10">
        <f t="shared" si="0"/>
        <v>0</v>
      </c>
      <c r="Y10" s="13">
        <v>250516</v>
      </c>
      <c r="Z10">
        <v>3.27E-2</v>
      </c>
      <c r="AA10">
        <v>3.27E-2</v>
      </c>
      <c r="AB10" s="10">
        <v>250515</v>
      </c>
      <c r="AC10">
        <v>8.5</v>
      </c>
      <c r="AD10" s="12">
        <v>250527</v>
      </c>
    </row>
    <row r="11" spans="1:30" x14ac:dyDescent="0.2">
      <c r="A11" s="1" t="s">
        <v>31</v>
      </c>
      <c r="B11" s="5">
        <v>250409</v>
      </c>
      <c r="C11" s="5" t="s">
        <v>16</v>
      </c>
      <c r="D11" s="5">
        <v>1</v>
      </c>
      <c r="E11" s="5" t="s">
        <v>15</v>
      </c>
      <c r="F11" s="5">
        <v>0.1</v>
      </c>
      <c r="G11" s="9">
        <v>3.4999999999999999E-6</v>
      </c>
      <c r="H11" s="1" t="s">
        <v>34</v>
      </c>
      <c r="I11" s="9">
        <v>2.7E-6</v>
      </c>
      <c r="J11" s="6" t="s">
        <v>17</v>
      </c>
      <c r="K11" s="7">
        <v>7500</v>
      </c>
      <c r="L11" s="5">
        <v>710</v>
      </c>
      <c r="M11" s="5">
        <v>5</v>
      </c>
      <c r="N11" s="1">
        <v>250414</v>
      </c>
      <c r="O11">
        <v>250502</v>
      </c>
      <c r="P11" t="s">
        <v>69</v>
      </c>
      <c r="Q11" t="s">
        <v>70</v>
      </c>
      <c r="R11" s="14">
        <v>250529</v>
      </c>
      <c r="S11">
        <v>0.17899999999999999</v>
      </c>
      <c r="T11" s="1">
        <f t="shared" si="1"/>
        <v>70.127399999999994</v>
      </c>
      <c r="U11">
        <v>3.9620000000000002</v>
      </c>
      <c r="V11">
        <v>3.9620000000000002</v>
      </c>
      <c r="W11">
        <v>177</v>
      </c>
      <c r="X11">
        <f t="shared" si="0"/>
        <v>9.3503199999999988E-3</v>
      </c>
      <c r="Y11">
        <v>250529</v>
      </c>
      <c r="Z11">
        <v>3.73E-2</v>
      </c>
      <c r="AA11">
        <v>3.73E-2</v>
      </c>
      <c r="AB11">
        <v>250528</v>
      </c>
      <c r="AC11">
        <v>7.8</v>
      </c>
      <c r="AD11" s="12"/>
    </row>
    <row r="12" spans="1:30" ht="68" x14ac:dyDescent="0.2">
      <c r="A12" s="1" t="s">
        <v>42</v>
      </c>
      <c r="B12" s="5">
        <v>250515</v>
      </c>
      <c r="C12" s="5" t="s">
        <v>16</v>
      </c>
      <c r="D12" s="5">
        <v>1.33</v>
      </c>
      <c r="E12" s="5" t="s">
        <v>15</v>
      </c>
      <c r="F12" s="5">
        <v>1.4</v>
      </c>
      <c r="G12" s="9">
        <v>5.0000000000000002E-5</v>
      </c>
      <c r="H12" s="4">
        <v>5.1999999999999997E-5</v>
      </c>
      <c r="I12" s="9">
        <v>3.9999999999999998E-6</v>
      </c>
      <c r="J12" s="6" t="s">
        <v>17</v>
      </c>
      <c r="K12" s="7">
        <v>7500</v>
      </c>
      <c r="L12" s="5">
        <v>830</v>
      </c>
      <c r="M12" s="5">
        <v>5</v>
      </c>
      <c r="N12" s="12" t="s">
        <v>51</v>
      </c>
      <c r="O12" s="13">
        <v>250519</v>
      </c>
      <c r="P12" t="s">
        <v>77</v>
      </c>
      <c r="Q12" s="12" t="s">
        <v>78</v>
      </c>
      <c r="R12" s="14">
        <v>250528</v>
      </c>
      <c r="S12">
        <v>11.6</v>
      </c>
      <c r="T12" s="13"/>
      <c r="U12" t="s">
        <v>53</v>
      </c>
      <c r="V12">
        <v>3.9209999999999998</v>
      </c>
      <c r="X12">
        <f t="shared" si="0"/>
        <v>0</v>
      </c>
      <c r="Y12">
        <v>250521</v>
      </c>
      <c r="Z12">
        <v>0.08</v>
      </c>
      <c r="AA12">
        <v>0.08</v>
      </c>
      <c r="AB12">
        <v>250520</v>
      </c>
      <c r="AC12">
        <v>14.6</v>
      </c>
      <c r="AD12" s="12">
        <v>250522</v>
      </c>
    </row>
    <row r="13" spans="1:30" ht="34" x14ac:dyDescent="0.2">
      <c r="A13" s="1" t="s">
        <v>43</v>
      </c>
      <c r="B13" s="5">
        <v>250516</v>
      </c>
      <c r="C13" s="5" t="s">
        <v>16</v>
      </c>
      <c r="D13" s="5">
        <v>0.9</v>
      </c>
      <c r="E13" s="5" t="s">
        <v>15</v>
      </c>
      <c r="F13" s="5">
        <v>0</v>
      </c>
      <c r="G13" s="9">
        <v>3.1999999999999999E-6</v>
      </c>
      <c r="H13" s="2" t="s">
        <v>46</v>
      </c>
      <c r="I13" s="8">
        <v>1.9E-6</v>
      </c>
      <c r="J13" s="6" t="s">
        <v>17</v>
      </c>
      <c r="K13" s="7">
        <v>7500</v>
      </c>
      <c r="L13" s="5">
        <v>730</v>
      </c>
      <c r="M13" s="5">
        <v>5</v>
      </c>
      <c r="N13" s="13">
        <v>250519</v>
      </c>
      <c r="O13" s="13">
        <v>250519</v>
      </c>
      <c r="P13" t="s">
        <v>79</v>
      </c>
      <c r="Q13" s="12" t="s">
        <v>80</v>
      </c>
      <c r="R13" s="14">
        <v>250528</v>
      </c>
      <c r="S13">
        <v>0.33100000000000002</v>
      </c>
      <c r="T13" s="13">
        <f>U13*W13/10</f>
        <v>64.222899999999996</v>
      </c>
      <c r="U13">
        <v>3.9889999999999999</v>
      </c>
      <c r="V13">
        <v>3.9889999999999999</v>
      </c>
      <c r="W13">
        <v>161</v>
      </c>
      <c r="X13">
        <f t="shared" si="0"/>
        <v>8.5630533333333324E-3</v>
      </c>
      <c r="Y13">
        <v>250521</v>
      </c>
      <c r="Z13">
        <v>0.03</v>
      </c>
      <c r="AA13">
        <v>0.03</v>
      </c>
      <c r="AB13">
        <v>250520</v>
      </c>
      <c r="AC13">
        <v>5.2</v>
      </c>
      <c r="AD13" s="12">
        <v>250522</v>
      </c>
    </row>
    <row r="14" spans="1:30" ht="34" x14ac:dyDescent="0.2">
      <c r="A14" s="1" t="s">
        <v>44</v>
      </c>
      <c r="B14" s="5">
        <v>250516</v>
      </c>
      <c r="C14" s="5" t="s">
        <v>16</v>
      </c>
      <c r="D14" s="5">
        <v>1.2</v>
      </c>
      <c r="E14" s="5" t="s">
        <v>15</v>
      </c>
      <c r="F14" s="5">
        <v>0</v>
      </c>
      <c r="G14" s="9">
        <v>1.3E-7</v>
      </c>
      <c r="H14" s="1" t="s">
        <v>122</v>
      </c>
      <c r="I14" s="8">
        <v>2.0999999999999998E-6</v>
      </c>
      <c r="J14" s="6" t="s">
        <v>17</v>
      </c>
      <c r="K14" s="7">
        <v>7500</v>
      </c>
      <c r="L14" s="5">
        <v>600</v>
      </c>
      <c r="M14" s="5">
        <v>5</v>
      </c>
      <c r="N14" s="13">
        <v>250519</v>
      </c>
      <c r="O14" s="13">
        <v>250519</v>
      </c>
      <c r="P14" t="s">
        <v>82</v>
      </c>
      <c r="Q14" s="12" t="s">
        <v>81</v>
      </c>
      <c r="R14" s="14">
        <v>250528</v>
      </c>
      <c r="S14">
        <v>0.247</v>
      </c>
      <c r="T14" s="13">
        <f>U14*W14/10</f>
        <v>81.555750000000003</v>
      </c>
      <c r="U14">
        <v>4.0575000000000001</v>
      </c>
      <c r="V14">
        <v>4.0575000000000001</v>
      </c>
      <c r="W14">
        <v>201</v>
      </c>
      <c r="X14">
        <f t="shared" si="0"/>
        <v>1.0874100000000001E-2</v>
      </c>
      <c r="Y14">
        <v>250521</v>
      </c>
      <c r="Z14">
        <v>3.0200000000000001E-2</v>
      </c>
      <c r="AA14">
        <v>3.0200000000000001E-2</v>
      </c>
      <c r="AB14">
        <v>250520</v>
      </c>
      <c r="AC14">
        <v>5.8</v>
      </c>
      <c r="AD14" s="12" t="s">
        <v>85</v>
      </c>
    </row>
    <row r="15" spans="1:30" ht="34" x14ac:dyDescent="0.2">
      <c r="A15" s="1" t="s">
        <v>88</v>
      </c>
      <c r="B15" s="5">
        <v>250605</v>
      </c>
      <c r="C15" s="5" t="s">
        <v>16</v>
      </c>
      <c r="D15" s="5">
        <v>1</v>
      </c>
      <c r="E15" s="5" t="s">
        <v>15</v>
      </c>
      <c r="F15" s="5">
        <v>0.5</v>
      </c>
      <c r="G15" s="9">
        <v>1.8E-5</v>
      </c>
      <c r="H15" s="9">
        <v>1.9000000000000001E-5</v>
      </c>
      <c r="I15" s="9">
        <v>2.7999999999999999E-6</v>
      </c>
      <c r="J15" s="6" t="s">
        <v>17</v>
      </c>
      <c r="K15" s="7">
        <v>7500</v>
      </c>
      <c r="L15" s="5">
        <v>715</v>
      </c>
      <c r="M15" s="5">
        <v>5</v>
      </c>
      <c r="N15" s="13">
        <v>250605</v>
      </c>
      <c r="O15" s="13">
        <v>250606</v>
      </c>
      <c r="P15" t="s">
        <v>95</v>
      </c>
      <c r="Q15" s="12" t="s">
        <v>96</v>
      </c>
      <c r="R15" s="14">
        <v>250617</v>
      </c>
      <c r="S15">
        <v>0.39500000000000002</v>
      </c>
      <c r="T15" s="13">
        <f t="shared" ref="T15:T25" si="2">U15*W15/10</f>
        <v>67.459500000000006</v>
      </c>
      <c r="U15">
        <v>3.9449999999999998</v>
      </c>
      <c r="V15">
        <v>3.9449999999999998</v>
      </c>
      <c r="W15">
        <v>171</v>
      </c>
      <c r="X15">
        <f t="shared" si="0"/>
        <v>8.9946000000000002E-3</v>
      </c>
      <c r="Y15">
        <v>250618</v>
      </c>
      <c r="Z15">
        <v>3.61E-2</v>
      </c>
      <c r="AA15">
        <v>3.61E-2</v>
      </c>
      <c r="AB15">
        <v>250611</v>
      </c>
      <c r="AC15">
        <v>10.199999999999999</v>
      </c>
      <c r="AD15">
        <v>250606</v>
      </c>
    </row>
    <row r="16" spans="1:30" ht="68" x14ac:dyDescent="0.2">
      <c r="A16" s="1" t="s">
        <v>89</v>
      </c>
      <c r="B16" s="5">
        <v>250605</v>
      </c>
      <c r="C16" s="5" t="s">
        <v>16</v>
      </c>
      <c r="D16" s="5">
        <v>1</v>
      </c>
      <c r="E16" s="5" t="s">
        <v>15</v>
      </c>
      <c r="F16" s="5">
        <v>0.5</v>
      </c>
      <c r="G16" s="9">
        <v>2.0999999999999999E-5</v>
      </c>
      <c r="H16" s="9">
        <v>2.0000000000000002E-5</v>
      </c>
      <c r="I16" s="9">
        <v>5.8000000000000004E-6</v>
      </c>
      <c r="J16" s="6" t="s">
        <v>17</v>
      </c>
      <c r="K16" s="7">
        <v>7500</v>
      </c>
      <c r="L16" s="5">
        <v>720</v>
      </c>
      <c r="M16" s="5">
        <v>5</v>
      </c>
      <c r="N16" s="13">
        <v>250606</v>
      </c>
      <c r="O16" s="13">
        <v>250606</v>
      </c>
      <c r="P16" t="s">
        <v>97</v>
      </c>
      <c r="Q16" s="12" t="s">
        <v>98</v>
      </c>
      <c r="R16" s="14">
        <v>250617</v>
      </c>
      <c r="S16">
        <v>0.97299999999999998</v>
      </c>
      <c r="T16" s="13">
        <f t="shared" si="2"/>
        <v>68.162000000000006</v>
      </c>
      <c r="U16">
        <v>3.94</v>
      </c>
      <c r="V16">
        <v>3.94</v>
      </c>
      <c r="W16">
        <v>173</v>
      </c>
      <c r="X16">
        <f t="shared" si="0"/>
        <v>9.0882666666666674E-3</v>
      </c>
      <c r="Y16">
        <v>250618</v>
      </c>
      <c r="Z16">
        <v>3.8699999999999998E-2</v>
      </c>
      <c r="AA16">
        <v>3.8699999999999998E-2</v>
      </c>
      <c r="AB16">
        <v>250611</v>
      </c>
      <c r="AC16">
        <v>9.3000000000000007</v>
      </c>
      <c r="AD16" s="12" t="s">
        <v>111</v>
      </c>
    </row>
    <row r="17" spans="1:30" ht="34" x14ac:dyDescent="0.2">
      <c r="A17" s="1" t="s">
        <v>90</v>
      </c>
      <c r="B17" s="5">
        <v>250606</v>
      </c>
      <c r="C17" s="5" t="s">
        <v>16</v>
      </c>
      <c r="D17" s="5">
        <v>0.8</v>
      </c>
      <c r="E17" s="5" t="s">
        <v>15</v>
      </c>
      <c r="F17" s="5">
        <v>0</v>
      </c>
      <c r="G17" s="9">
        <v>2.2999999999999999E-7</v>
      </c>
      <c r="H17" s="8">
        <v>3.0000000000000001E-6</v>
      </c>
      <c r="I17" s="9">
        <v>3.5999999999999998E-6</v>
      </c>
      <c r="J17" s="6" t="s">
        <v>17</v>
      </c>
      <c r="K17" s="7">
        <v>7500</v>
      </c>
      <c r="L17" s="5">
        <v>510</v>
      </c>
      <c r="M17" s="5">
        <v>5</v>
      </c>
      <c r="N17">
        <v>250611</v>
      </c>
      <c r="O17" s="13">
        <v>250612</v>
      </c>
      <c r="P17" t="s">
        <v>99</v>
      </c>
      <c r="Q17" s="12" t="s">
        <v>100</v>
      </c>
      <c r="R17" s="14">
        <v>250617</v>
      </c>
      <c r="S17">
        <v>0.30299999999999999</v>
      </c>
      <c r="T17" s="13">
        <f t="shared" si="2"/>
        <v>54.553500000000007</v>
      </c>
      <c r="U17">
        <v>4.0410000000000004</v>
      </c>
      <c r="V17">
        <v>4.0410000000000004</v>
      </c>
      <c r="W17">
        <v>135</v>
      </c>
      <c r="X17">
        <f t="shared" si="0"/>
        <v>7.2738000000000013E-3</v>
      </c>
      <c r="Y17">
        <v>250618</v>
      </c>
      <c r="Z17">
        <v>6.0699999999999997E-2</v>
      </c>
      <c r="AA17">
        <v>6.0699999999999997E-2</v>
      </c>
      <c r="AB17">
        <v>250611</v>
      </c>
      <c r="AC17">
        <v>8.6</v>
      </c>
      <c r="AD17" s="12">
        <v>250618</v>
      </c>
    </row>
    <row r="18" spans="1:30" ht="68" x14ac:dyDescent="0.2">
      <c r="A18" s="1" t="s">
        <v>91</v>
      </c>
      <c r="B18" s="5">
        <v>250606</v>
      </c>
      <c r="C18" s="5" t="s">
        <v>16</v>
      </c>
      <c r="D18" s="5">
        <v>0.8</v>
      </c>
      <c r="E18" s="5" t="s">
        <v>15</v>
      </c>
      <c r="F18" s="5">
        <v>1.2</v>
      </c>
      <c r="G18" s="9">
        <v>4.3999999999999999E-5</v>
      </c>
      <c r="H18" s="9">
        <v>4.3999999999999999E-5</v>
      </c>
      <c r="I18" s="9">
        <v>4.6999999999999999E-6</v>
      </c>
      <c r="J18" s="6" t="s">
        <v>17</v>
      </c>
      <c r="K18" s="7">
        <v>7500</v>
      </c>
      <c r="L18" s="5">
        <v>815</v>
      </c>
      <c r="M18" s="5">
        <v>5</v>
      </c>
      <c r="N18">
        <v>250611</v>
      </c>
      <c r="O18" s="13">
        <v>250612</v>
      </c>
      <c r="P18" s="12" t="s">
        <v>105</v>
      </c>
      <c r="Q18" s="12" t="s">
        <v>106</v>
      </c>
      <c r="R18" s="14">
        <v>250617</v>
      </c>
      <c r="S18">
        <v>7.49</v>
      </c>
      <c r="T18" s="13"/>
      <c r="U18" t="s">
        <v>54</v>
      </c>
      <c r="V18">
        <v>3.927</v>
      </c>
      <c r="Y18">
        <v>250618</v>
      </c>
      <c r="Z18" s="12" t="s">
        <v>107</v>
      </c>
      <c r="AA18" s="12">
        <v>0.25</v>
      </c>
      <c r="AB18">
        <v>250611</v>
      </c>
      <c r="AC18">
        <v>33.700000000000003</v>
      </c>
      <c r="AD18" s="12">
        <v>250619</v>
      </c>
    </row>
    <row r="19" spans="1:30" x14ac:dyDescent="0.2">
      <c r="A19" s="1" t="s">
        <v>92</v>
      </c>
      <c r="B19" s="5">
        <v>250610</v>
      </c>
      <c r="C19" s="5" t="s">
        <v>16</v>
      </c>
      <c r="D19" s="5">
        <v>1.6</v>
      </c>
      <c r="E19" s="5" t="s">
        <v>15</v>
      </c>
      <c r="F19" s="5">
        <v>0</v>
      </c>
      <c r="G19" s="9">
        <v>2.2000000000000001E-7</v>
      </c>
      <c r="H19" s="8">
        <v>2.7E-6</v>
      </c>
      <c r="I19" s="9">
        <v>3.4000000000000001E-6</v>
      </c>
      <c r="J19" s="6" t="s">
        <v>17</v>
      </c>
      <c r="K19" s="7">
        <v>7500</v>
      </c>
      <c r="L19" s="5">
        <v>535</v>
      </c>
      <c r="M19" s="5">
        <v>5</v>
      </c>
      <c r="N19">
        <v>250611</v>
      </c>
      <c r="O19" s="13">
        <v>250612</v>
      </c>
      <c r="P19" t="s">
        <v>102</v>
      </c>
      <c r="Q19" t="s">
        <v>101</v>
      </c>
      <c r="R19" s="14">
        <v>250617</v>
      </c>
      <c r="S19">
        <v>0.32100000000000001</v>
      </c>
      <c r="T19" s="13"/>
      <c r="U19" t="s">
        <v>94</v>
      </c>
      <c r="V19">
        <v>4.1100000000000003</v>
      </c>
      <c r="Y19">
        <v>250618</v>
      </c>
      <c r="Z19">
        <v>4.3200000000000002E-2</v>
      </c>
      <c r="AA19">
        <v>4.3200000000000002E-2</v>
      </c>
      <c r="AB19">
        <v>250611</v>
      </c>
      <c r="AC19">
        <v>5.0999999999999996</v>
      </c>
      <c r="AD19" s="12">
        <v>250619</v>
      </c>
    </row>
    <row r="20" spans="1:30" x14ac:dyDescent="0.2">
      <c r="A20" s="1" t="s">
        <v>93</v>
      </c>
      <c r="B20" s="5">
        <v>250610</v>
      </c>
      <c r="C20" s="5" t="s">
        <v>16</v>
      </c>
      <c r="D20" s="5">
        <v>1.5</v>
      </c>
      <c r="E20" s="5" t="s">
        <v>15</v>
      </c>
      <c r="F20" s="5">
        <v>0.1</v>
      </c>
      <c r="G20" s="9">
        <v>3.5999999999999998E-6</v>
      </c>
      <c r="H20" s="9">
        <v>6.6000000000000003E-6</v>
      </c>
      <c r="I20" s="9">
        <v>4.0999999999999997E-6</v>
      </c>
      <c r="J20" s="6" t="s">
        <v>17</v>
      </c>
      <c r="K20" s="7">
        <v>7500</v>
      </c>
      <c r="L20" s="5">
        <v>655</v>
      </c>
      <c r="M20" s="5">
        <v>5</v>
      </c>
      <c r="N20">
        <v>250611</v>
      </c>
      <c r="O20" s="13">
        <v>250612</v>
      </c>
      <c r="P20" t="s">
        <v>103</v>
      </c>
      <c r="Q20" t="s">
        <v>104</v>
      </c>
      <c r="R20" s="14">
        <v>250617</v>
      </c>
      <c r="S20">
        <v>0.19700000000000001</v>
      </c>
      <c r="T20" s="13">
        <f t="shared" si="2"/>
        <v>93.412800000000004</v>
      </c>
      <c r="U20">
        <v>3.992</v>
      </c>
      <c r="V20">
        <v>3.992</v>
      </c>
      <c r="W20">
        <v>234</v>
      </c>
      <c r="X20">
        <f>T20/K20</f>
        <v>1.2455040000000001E-2</v>
      </c>
      <c r="Y20">
        <v>250618</v>
      </c>
      <c r="Z20">
        <v>4.6300000000000001E-2</v>
      </c>
      <c r="AA20">
        <v>4.6300000000000001E-2</v>
      </c>
      <c r="AB20">
        <v>250611</v>
      </c>
      <c r="AC20">
        <v>5.5</v>
      </c>
      <c r="AD20" s="12">
        <v>250619</v>
      </c>
    </row>
    <row r="21" spans="1:30" x14ac:dyDescent="0.2">
      <c r="A21" s="1" t="s">
        <v>108</v>
      </c>
      <c r="B21" s="5">
        <v>250701</v>
      </c>
      <c r="C21" s="5" t="s">
        <v>16</v>
      </c>
      <c r="D21" s="5">
        <v>0.83</v>
      </c>
      <c r="E21" s="5" t="s">
        <v>15</v>
      </c>
      <c r="F21" s="5">
        <v>0.01</v>
      </c>
      <c r="G21" s="9">
        <v>3.9999999999999998E-7</v>
      </c>
      <c r="H21" s="9">
        <v>1.9E-6</v>
      </c>
      <c r="I21" s="9">
        <v>1.9E-6</v>
      </c>
      <c r="J21" s="6" t="s">
        <v>17</v>
      </c>
      <c r="K21" s="7">
        <v>7500</v>
      </c>
      <c r="L21" s="5">
        <v>795</v>
      </c>
      <c r="M21" s="5">
        <v>5</v>
      </c>
      <c r="N21">
        <v>250707</v>
      </c>
      <c r="O21" s="13">
        <v>250708</v>
      </c>
      <c r="P21">
        <v>62.7</v>
      </c>
      <c r="Q21">
        <v>1.7</v>
      </c>
      <c r="R21" s="14">
        <v>250709</v>
      </c>
      <c r="S21">
        <v>0.183</v>
      </c>
      <c r="T21" s="13">
        <f t="shared" si="2"/>
        <v>61.457499999999996</v>
      </c>
      <c r="U21">
        <v>3.9649999999999999</v>
      </c>
      <c r="V21">
        <v>3.9649999999999999</v>
      </c>
      <c r="W21">
        <v>155</v>
      </c>
      <c r="X21">
        <f>T21/K21</f>
        <v>8.194333333333333E-3</v>
      </c>
      <c r="Y21">
        <v>250708</v>
      </c>
      <c r="Z21">
        <v>3.8699999999999998E-2</v>
      </c>
      <c r="AA21">
        <v>3.8699999999999998E-2</v>
      </c>
      <c r="AB21">
        <v>250708</v>
      </c>
      <c r="AC21">
        <v>5.0999999999999996</v>
      </c>
    </row>
    <row r="22" spans="1:30" x14ac:dyDescent="0.2">
      <c r="A22" s="1" t="s">
        <v>109</v>
      </c>
      <c r="B22" s="5">
        <v>250702</v>
      </c>
      <c r="C22" s="5" t="s">
        <v>16</v>
      </c>
      <c r="D22" s="5">
        <v>0.83</v>
      </c>
      <c r="E22" s="5" t="s">
        <v>15</v>
      </c>
      <c r="F22" s="5">
        <v>0.2</v>
      </c>
      <c r="G22" s="9">
        <v>6.0000000000000002E-6</v>
      </c>
      <c r="H22" s="9">
        <v>7.9999999999999996E-6</v>
      </c>
      <c r="I22" s="9">
        <v>1.9999999999999999E-6</v>
      </c>
      <c r="J22" s="6" t="s">
        <v>17</v>
      </c>
      <c r="K22" s="7">
        <v>7500</v>
      </c>
      <c r="L22" s="5">
        <v>795</v>
      </c>
      <c r="M22" s="5">
        <v>5</v>
      </c>
      <c r="N22">
        <v>250707</v>
      </c>
      <c r="O22" s="13">
        <v>250708</v>
      </c>
      <c r="R22" s="14">
        <v>250709</v>
      </c>
      <c r="S22">
        <v>0.23699999999999999</v>
      </c>
      <c r="T22" s="13"/>
      <c r="U22">
        <v>3.9350000000000001</v>
      </c>
      <c r="V22">
        <v>3.9350000000000001</v>
      </c>
      <c r="Y22">
        <v>250708</v>
      </c>
      <c r="Z22">
        <v>5.57E-2</v>
      </c>
      <c r="AA22">
        <v>5.57E-2</v>
      </c>
      <c r="AB22">
        <v>250708</v>
      </c>
      <c r="AC22">
        <v>8.5</v>
      </c>
    </row>
    <row r="23" spans="1:30" x14ac:dyDescent="0.2">
      <c r="A23" s="1" t="s">
        <v>110</v>
      </c>
      <c r="B23" s="5">
        <v>250702</v>
      </c>
      <c r="C23" s="5" t="s">
        <v>16</v>
      </c>
      <c r="D23" s="5">
        <v>0.83</v>
      </c>
      <c r="E23" s="5" t="s">
        <v>15</v>
      </c>
      <c r="F23" s="5">
        <v>0.04</v>
      </c>
      <c r="G23" s="9">
        <v>9.9999999999999995E-7</v>
      </c>
      <c r="H23" s="9">
        <v>3.0000000000000001E-6</v>
      </c>
      <c r="I23" s="9">
        <v>2.0999999999999998E-6</v>
      </c>
      <c r="J23" s="6" t="s">
        <v>17</v>
      </c>
      <c r="K23" s="7">
        <v>7500</v>
      </c>
      <c r="L23" s="5">
        <v>800</v>
      </c>
      <c r="M23" s="5">
        <v>5</v>
      </c>
      <c r="N23">
        <v>250707</v>
      </c>
      <c r="O23" s="13">
        <v>250708</v>
      </c>
      <c r="P23">
        <v>66.099999999999994</v>
      </c>
      <c r="Q23">
        <v>2.2999999999999998</v>
      </c>
      <c r="R23" s="14">
        <v>250709</v>
      </c>
      <c r="S23">
        <v>0.217</v>
      </c>
      <c r="T23" s="13">
        <f t="shared" si="2"/>
        <v>63.9495</v>
      </c>
      <c r="U23">
        <v>3.9474999999999998</v>
      </c>
      <c r="V23">
        <v>3.9474999999999998</v>
      </c>
      <c r="W23">
        <v>162</v>
      </c>
      <c r="X23">
        <f>T23/K23</f>
        <v>8.5266000000000005E-3</v>
      </c>
      <c r="Y23">
        <v>250708</v>
      </c>
      <c r="Z23">
        <v>0.04</v>
      </c>
      <c r="AA23">
        <v>0.04</v>
      </c>
      <c r="AB23">
        <v>250708</v>
      </c>
      <c r="AC23">
        <v>6.1</v>
      </c>
    </row>
    <row r="24" spans="1:30" x14ac:dyDescent="0.2">
      <c r="A24" s="1" t="s">
        <v>114</v>
      </c>
      <c r="B24" s="5">
        <v>250714</v>
      </c>
      <c r="C24" s="5" t="s">
        <v>16</v>
      </c>
      <c r="D24" s="5">
        <v>1.8</v>
      </c>
      <c r="E24" s="5" t="s">
        <v>15</v>
      </c>
      <c r="F24" s="5">
        <v>2.5</v>
      </c>
      <c r="G24" s="9">
        <v>8.7000000000000001E-5</v>
      </c>
      <c r="H24" s="9">
        <v>8.3999999999999995E-5</v>
      </c>
      <c r="I24" s="9">
        <v>4.6999999999999999E-6</v>
      </c>
      <c r="J24" s="6" t="s">
        <v>17</v>
      </c>
      <c r="K24" s="7">
        <v>7500</v>
      </c>
      <c r="L24" s="5">
        <v>535</v>
      </c>
      <c r="M24" s="5">
        <v>5</v>
      </c>
      <c r="N24">
        <v>250714</v>
      </c>
      <c r="R24" s="14">
        <v>250715</v>
      </c>
      <c r="S24">
        <v>0.39700000000000002</v>
      </c>
      <c r="T24" s="13">
        <f t="shared" si="2"/>
        <v>96.713999999999999</v>
      </c>
      <c r="U24">
        <v>3.98</v>
      </c>
      <c r="V24">
        <v>3.98</v>
      </c>
      <c r="W24">
        <v>243</v>
      </c>
      <c r="X24">
        <f>T24/K24</f>
        <v>1.2895199999999999E-2</v>
      </c>
      <c r="Y24">
        <v>250714</v>
      </c>
      <c r="Z24">
        <v>5.3199999999999997E-2</v>
      </c>
      <c r="AA24">
        <v>5.3199999999999997E-2</v>
      </c>
      <c r="AB24">
        <v>250714</v>
      </c>
      <c r="AC24">
        <v>4.5999999999999996</v>
      </c>
    </row>
    <row r="25" spans="1:30" x14ac:dyDescent="0.2">
      <c r="A25" t="s">
        <v>115</v>
      </c>
      <c r="B25">
        <v>250718</v>
      </c>
      <c r="C25" s="5" t="s">
        <v>16</v>
      </c>
      <c r="D25">
        <v>0.83</v>
      </c>
      <c r="E25" s="5" t="s">
        <v>15</v>
      </c>
      <c r="F25">
        <v>2.8</v>
      </c>
      <c r="G25" s="9">
        <v>9.7E-5</v>
      </c>
      <c r="H25" s="9">
        <v>1E-4</v>
      </c>
      <c r="I25" s="9">
        <v>4.7999999999999998E-6</v>
      </c>
      <c r="J25" s="6" t="s">
        <v>17</v>
      </c>
      <c r="K25" s="7">
        <v>7500</v>
      </c>
      <c r="L25">
        <v>525</v>
      </c>
      <c r="M25">
        <v>5</v>
      </c>
      <c r="N25">
        <v>250718</v>
      </c>
      <c r="R25">
        <v>250721</v>
      </c>
      <c r="S25">
        <v>0.182</v>
      </c>
      <c r="T25" s="13">
        <f t="shared" si="2"/>
        <v>61.510800000000003</v>
      </c>
      <c r="U25">
        <v>3.9430000000000001</v>
      </c>
      <c r="V25">
        <v>3.9430000000000001</v>
      </c>
      <c r="W25">
        <v>156</v>
      </c>
      <c r="X25">
        <f>T25/K25</f>
        <v>8.2014400000000008E-3</v>
      </c>
      <c r="Y25">
        <v>250721</v>
      </c>
      <c r="Z25">
        <v>4.9799999999999997E-2</v>
      </c>
      <c r="AA25">
        <v>4.9799999999999997E-2</v>
      </c>
      <c r="AB25">
        <v>250718</v>
      </c>
      <c r="AC25">
        <v>4.5999999999999996</v>
      </c>
    </row>
    <row r="26" spans="1:30" x14ac:dyDescent="0.2">
      <c r="A26" t="s">
        <v>116</v>
      </c>
      <c r="B26">
        <v>250721</v>
      </c>
      <c r="C26" s="5" t="s">
        <v>16</v>
      </c>
      <c r="D26">
        <v>0.8</v>
      </c>
      <c r="E26" s="5" t="s">
        <v>15</v>
      </c>
      <c r="F26">
        <v>6.2</v>
      </c>
      <c r="G26" s="9">
        <v>2.1000000000000001E-4</v>
      </c>
      <c r="H26" s="9">
        <v>1E-4</v>
      </c>
      <c r="I26" s="9">
        <v>4.4000000000000002E-6</v>
      </c>
      <c r="J26" s="6" t="s">
        <v>17</v>
      </c>
      <c r="K26" s="7">
        <v>7500</v>
      </c>
      <c r="L26">
        <v>510</v>
      </c>
      <c r="M26">
        <v>5</v>
      </c>
      <c r="N26">
        <v>250721</v>
      </c>
      <c r="R26">
        <v>250722</v>
      </c>
      <c r="S26">
        <v>2.31</v>
      </c>
      <c r="U26" t="s">
        <v>118</v>
      </c>
      <c r="V26">
        <v>3.9239999999999999</v>
      </c>
      <c r="Y26">
        <v>250722</v>
      </c>
      <c r="Z26">
        <v>0.17660000000000001</v>
      </c>
      <c r="AA26">
        <v>0.17660000000000001</v>
      </c>
      <c r="AB26">
        <v>250721</v>
      </c>
      <c r="AC26">
        <v>4.0999999999999996</v>
      </c>
    </row>
    <row r="27" spans="1:30" x14ac:dyDescent="0.2">
      <c r="A27" t="s">
        <v>117</v>
      </c>
      <c r="B27">
        <v>250721</v>
      </c>
      <c r="C27" s="5" t="s">
        <v>16</v>
      </c>
      <c r="D27">
        <v>1.3</v>
      </c>
      <c r="E27" s="5" t="s">
        <v>15</v>
      </c>
      <c r="F27">
        <v>4</v>
      </c>
      <c r="G27" s="9">
        <v>1.3999999999999999E-4</v>
      </c>
      <c r="H27" s="9">
        <v>1E-4</v>
      </c>
      <c r="I27" s="9">
        <v>4.6999999999999999E-6</v>
      </c>
      <c r="J27" s="6" t="s">
        <v>17</v>
      </c>
      <c r="K27" s="7">
        <v>7500</v>
      </c>
      <c r="L27">
        <v>635</v>
      </c>
      <c r="M27">
        <v>5</v>
      </c>
      <c r="N27">
        <v>250722</v>
      </c>
      <c r="R27">
        <v>250722</v>
      </c>
      <c r="S27">
        <v>4.79</v>
      </c>
      <c r="U27" t="s">
        <v>119</v>
      </c>
      <c r="V27">
        <v>3.9430000000000001</v>
      </c>
      <c r="Y27">
        <v>250722</v>
      </c>
      <c r="Z27">
        <v>0.25480000000000003</v>
      </c>
      <c r="AA27">
        <v>0.25480000000000003</v>
      </c>
      <c r="AB27">
        <v>250722</v>
      </c>
      <c r="AC27">
        <v>15.8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Bentley, Jackson</dc:creator>
  <cp:lastModifiedBy>Bentley, Jackson S</cp:lastModifiedBy>
  <dcterms:created xsi:type="dcterms:W3CDTF">2025-01-30T13:55:28Z</dcterms:created>
  <dcterms:modified xsi:type="dcterms:W3CDTF">2025-07-28T18:54:31Z</dcterms:modified>
</cp:coreProperties>
</file>