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DR\Tasks\Lab_01\"/>
    </mc:Choice>
  </mc:AlternateContent>
  <xr:revisionPtr revIDLastSave="0" documentId="13_ncr:1_{5DE3564B-8A0B-49C4-BC7D-A601EC805E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1" i="1"/>
  <c r="D2" i="2"/>
  <c r="D1" i="2"/>
  <c r="W3" i="1"/>
  <c r="K5" i="2"/>
  <c r="J5" i="2"/>
  <c r="I5" i="2"/>
  <c r="H5" i="2"/>
  <c r="G5" i="2"/>
  <c r="F5" i="2"/>
  <c r="E5" i="2"/>
  <c r="D5" i="2"/>
  <c r="U3" i="1"/>
  <c r="W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1" i="1"/>
  <c r="U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1" i="1"/>
  <c r="C1" i="1" a="1"/>
  <c r="C1" i="1" s="1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<sst xmlns="http://schemas.openxmlformats.org/spreadsheetml/2006/main" count="15" uniqueCount="15">
  <si>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Среднее арифметическое:</t>
  </si>
  <si>
    <t>Дисперсия:</t>
  </si>
  <si>
    <t>min:</t>
  </si>
  <si>
    <t>max: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</si>
  <si>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</si>
  <si>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</si>
  <si>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</si>
  <si>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</si>
  <si>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</si>
  <si>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</si>
  <si>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</si>
  <si>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</si>
  <si>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Кол-во значений:</t>
  </si>
  <si>
    <t>Интервалы:</t>
  </si>
  <si>
    <t>(ОКРУГЛВНИЗ(I1:0) - 20)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</si>
</sst>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Частоты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Лист1!$D$1:$D$25</c15:sqref>
                  </c15:fullRef>
                </c:ext>
              </c:extLst>
              <c:f>(Лист1!$D$1:$D$4,Лист1!$D$6,Лист1!$D$13:$D$17,Лист1!$D$22:$D$25)</c:f>
              <c:strCache>
                <c:ptCount val="14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25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Лист1!$C$1:$C$25</c15:sqref>
                  </c15:fullRef>
                </c:ext>
              </c:extLst>
              <c:f>(Лист1!$C$1:$C$4,Лист1!$C$6,Лист1!$C$13:$C$17,Лист1!$C$22:$C$25)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14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5-492B-B489-1E507102ED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2631519"/>
        <c:axId val="1885522111"/>
      </c:lineChart>
      <c:catAx>
        <c:axId val="1942631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Варианты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5522111"/>
        <c:crosses val="autoZero"/>
        <c:auto val="1"/>
        <c:lblAlgn val="ctr"/>
        <c:lblOffset val="100"/>
        <c:noMultiLvlLbl val="0"/>
      </c:catAx>
      <c:valAx>
        <c:axId val="188552211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crossAx val="194263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2747337342566652E-2"/>
          <c:y val="0.10037676653800665"/>
          <c:w val="0.94080191315740014"/>
          <c:h val="0.7861685792999054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Лист2!$D$4:$K$4</c:f>
              <c:strCache>
                <c:ptCount val="8"/>
                <c:pt idx="0">
                  <c:v>3 - 4</c:v>
                </c:pt>
                <c:pt idx="1">
                  <c:v>4 - 5</c:v>
                </c:pt>
                <c:pt idx="2">
                  <c:v>5 - 6</c:v>
                </c:pt>
                <c:pt idx="3">
                  <c:v>6 - 7</c:v>
                </c:pt>
                <c:pt idx="4">
                  <c:v>7 - 8</c:v>
                </c:pt>
                <c:pt idx="5">
                  <c:v>8 - 9</c:v>
                </c:pt>
                <c:pt idx="6">
                  <c:v>9 - 10</c:v>
                </c:pt>
                <c:pt idx="7">
                  <c:v>10 - 11</c:v>
                </c:pt>
              </c:strCache>
            </c:strRef>
          </c:cat>
          <c:val>
            <c:numRef>
              <c:f>Лист2!$D$5:$K$5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  <c:pt idx="4">
                  <c:v>4</c:v>
                </c:pt>
                <c:pt idx="5">
                  <c:v>16</c:v>
                </c:pt>
                <c:pt idx="6">
                  <c:v>11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2-4864-8CFF-36E2EC312D3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16277759"/>
        <c:axId val="1142919263"/>
      </c:barChart>
      <c:catAx>
        <c:axId val="121627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Интервалы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919263"/>
        <c:crosses val="autoZero"/>
        <c:auto val="1"/>
        <c:lblAlgn val="ctr"/>
        <c:lblOffset val="100"/>
        <c:noMultiLvlLbl val="0"/>
      </c:catAx>
      <c:valAx>
        <c:axId val="114291926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значений в интервале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crossAx val="121627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385762</xdr:colOff>
      <xdr:row>2</xdr:row>
      <xdr:rowOff>214312</xdr:rowOff>
    </xdr:from>
    <xdr:to>
      <xdr:col>22</xdr:col>
      <xdr:colOff>76200</xdr:colOff>
      <xdr:row>31</xdr:row>
      <xdr:rowOff>180975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9E92E89-3C04-9BED-A7D2-0749B751A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566736</xdr:colOff>
      <xdr:row>6</xdr:row>
      <xdr:rowOff>9526</xdr:rowOff>
    </xdr:from>
    <xdr:to>
      <xdr:col>13</xdr:col>
      <xdr:colOff>276224</xdr:colOff>
      <xdr:row>32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82100BD-E796-3AD0-F99D-6393A7DEF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1"/>
  <sheetViews>
    <sheetView tabSelected="1" workbookViewId="0">
      <selection activeCell="H1" sqref="H1"/>
    </sheetView>
  </sheetViews>
  <sheetFormatPr defaultRowHeight="15" x14ac:dyDescent="0.25"/>
  <cols>
    <col min="20" max="20" width="34" customWidth="1"/>
  </cols>
  <sheetData>
    <row r="1" spans="1:23" x14ac:dyDescent="0.25">
      <c r="A1">
        <v>25</v>
      </c>
      <c r="B1" s="5">
        <f>MIN(A:A)</f>
        <v>20</v>
      </c>
      <c r="C1" s="5" cm="1">
        <f t="array" ref="C1:C41">FREQUENCY(A:A,B:B)</f>
        <v>1</v>
      </c>
      <c r="D1">
        <f>IF(C1&gt;0,B1,"")</f>
        <v>20</v>
      </c>
      <c r="E1" s="5">
        <f>C1/40</f>
        <v>2.5000000000000001E-2</v>
      </c>
      <c r="F1" s="5">
        <f>SUM($C$1:C1)</f>
        <v>1</v>
      </c>
      <c r="G1" s="5">
        <f>SUM($E$1:E1)</f>
        <v>2.5000000000000001E-2</v>
      </c>
      <c r="H1" t="s">
        <v>14</v>
      </c>
      <c r="I1">
        <v>20</v>
      </c>
      <c r="W1">
        <f>($U$2 - A1)^2</f>
        <v>30.525624999999984</v>
      </c>
    </row>
    <row r="2" spans="1:23" ht="18.75" x14ac:dyDescent="0.3">
      <c r="A2">
        <v>23</v>
      </c>
      <c r="B2" s="5">
        <f>B1+1</f>
        <v>21</v>
      </c>
      <c r="C2" s="5">
        <v>1</v>
      </c>
      <c r="D2">
        <f t="shared" ref="D2:D41" si="0">IF(C2&gt;0,B2,"")</f>
        <v>21</v>
      </c>
      <c r="E2" s="5">
        <f t="shared" ref="E2:E25" si="1">C2/40</f>
        <v>2.5000000000000001E-2</v>
      </c>
      <c r="F2" s="5">
        <f>SUM($C$1:C2)</f>
        <v>2</v>
      </c>
      <c r="G2" s="5">
        <f>SUM($E$1:E2)</f>
        <v>0.05</v>
      </c>
      <c r="I2">
        <v>20.100000000000001</v>
      </c>
      <c r="T2" s="1" t="s">
        <v>0</v>
      </c>
      <c r="U2" s="1">
        <f>AVERAGEA(A:A)</f>
        <v>30.524999999999999</v>
      </c>
      <c r="W2">
        <f t="shared" ref="W2:W40" si="2">($U$2 - A2)^2</f>
        <v>56.625624999999978</v>
      </c>
    </row>
    <row r="3" spans="1:23" ht="18.75" x14ac:dyDescent="0.3">
      <c r="A3">
        <v>20</v>
      </c>
      <c r="B3" s="5">
        <f t="shared" ref="B3:B40" si="3">B2+1</f>
        <v>22</v>
      </c>
      <c r="C3" s="5">
        <v>2</v>
      </c>
      <c r="D3">
        <f t="shared" si="0"/>
        <v>22</v>
      </c>
      <c r="E3" s="5">
        <f t="shared" si="1"/>
        <v>0.05</v>
      </c>
      <c r="F3" s="5">
        <f>SUM($C$1:C3)</f>
        <v>4</v>
      </c>
      <c r="G3" s="5">
        <f>SUM($E$1:E3)</f>
        <v>0.1</v>
      </c>
      <c r="I3">
        <v>20.2</v>
      </c>
      <c r="T3" s="1" t="s">
        <v>1</v>
      </c>
      <c r="U3" s="1">
        <f>SUM(W:W)/40</f>
        <v>69.149375000000006</v>
      </c>
      <c r="W3">
        <f>($U$2 - A3)^2</f>
        <v>110.77562499999998</v>
      </c>
    </row>
    <row r="4" spans="1:23" x14ac:dyDescent="0.25">
      <c r="A4">
        <v>23</v>
      </c>
      <c r="B4" s="5">
        <f t="shared" si="3"/>
        <v>23</v>
      </c>
      <c r="C4" s="5">
        <v>14</v>
      </c>
      <c r="D4">
        <f t="shared" si="0"/>
        <v>23</v>
      </c>
      <c r="E4" s="5">
        <f t="shared" si="1"/>
        <v>0.35</v>
      </c>
      <c r="F4" s="5">
        <f>SUM($C$1:C4)</f>
        <v>18</v>
      </c>
      <c r="G4" s="5">
        <f>SUM($E$1:E4)</f>
        <v>0.44999999999999996</v>
      </c>
      <c r="I4">
        <v>20.3</v>
      </c>
      <c r="W4">
        <f t="shared" si="2"/>
        <v>56.625624999999978</v>
      </c>
    </row>
    <row r="5" spans="1:23" x14ac:dyDescent="0.25">
      <c r="A5">
        <v>23</v>
      </c>
      <c r="B5" s="5">
        <f t="shared" si="3"/>
        <v>24</v>
      </c>
      <c r="C5" s="5">
        <v>0</v>
      </c>
      <c r="D5" t="str">
        <f t="shared" si="0"/>
        <v/>
      </c>
      <c r="E5" s="5">
        <f t="shared" si="1"/>
        <v>0</v>
      </c>
      <c r="F5" s="5">
        <f>SUM($C$1:C5)</f>
        <v>18</v>
      </c>
      <c r="G5" s="5">
        <f>SUM($E$1:E5)</f>
        <v>0.44999999999999996</v>
      </c>
      <c r="I5">
        <v>20.399999999999999</v>
      </c>
      <c r="W5">
        <f t="shared" si="2"/>
        <v>56.625624999999978</v>
      </c>
    </row>
    <row r="6" spans="1:23" x14ac:dyDescent="0.25">
      <c r="A6">
        <v>22</v>
      </c>
      <c r="B6" s="5">
        <f t="shared" si="3"/>
        <v>25</v>
      </c>
      <c r="C6" s="5">
        <v>2</v>
      </c>
      <c r="D6">
        <f t="shared" si="0"/>
        <v>25</v>
      </c>
      <c r="E6" s="5">
        <f t="shared" si="1"/>
        <v>0.05</v>
      </c>
      <c r="F6" s="5">
        <f>SUM($C$1:C6)</f>
        <v>20</v>
      </c>
      <c r="G6" s="5">
        <f>SUM($E$1:E6)</f>
        <v>0.49999999999999994</v>
      </c>
      <c r="I6">
        <v>20.5</v>
      </c>
      <c r="W6">
        <f t="shared" si="2"/>
        <v>72.675624999999982</v>
      </c>
    </row>
    <row r="7" spans="1:23" x14ac:dyDescent="0.25">
      <c r="A7">
        <v>21</v>
      </c>
      <c r="B7" s="5">
        <f t="shared" si="3"/>
        <v>26</v>
      </c>
      <c r="C7" s="5">
        <v>0</v>
      </c>
      <c r="D7" t="str">
        <f t="shared" si="0"/>
        <v/>
      </c>
      <c r="E7" s="5">
        <f t="shared" si="1"/>
        <v>0</v>
      </c>
      <c r="F7" s="5">
        <f>SUM($C$1:C7)</f>
        <v>20</v>
      </c>
      <c r="G7" s="5">
        <f>SUM($E$1:E7)</f>
        <v>0.49999999999999994</v>
      </c>
      <c r="I7">
        <v>20.6</v>
      </c>
      <c r="W7">
        <f t="shared" si="2"/>
        <v>90.72562499999998</v>
      </c>
    </row>
    <row r="8" spans="1:23" x14ac:dyDescent="0.25">
      <c r="A8">
        <v>23</v>
      </c>
      <c r="B8" s="5">
        <f t="shared" si="3"/>
        <v>27</v>
      </c>
      <c r="C8" s="5">
        <v>0</v>
      </c>
      <c r="D8" t="str">
        <f t="shared" si="0"/>
        <v/>
      </c>
      <c r="E8" s="5">
        <f t="shared" si="1"/>
        <v>0</v>
      </c>
      <c r="F8" s="5">
        <f>SUM($C$1:C8)</f>
        <v>20</v>
      </c>
      <c r="G8" s="5">
        <f>SUM($E$1:E8)</f>
        <v>0.49999999999999994</v>
      </c>
      <c r="I8">
        <v>20.7</v>
      </c>
      <c r="W8">
        <f t="shared" si="2"/>
        <v>56.625624999999978</v>
      </c>
    </row>
    <row r="9" spans="1:23" x14ac:dyDescent="0.25">
      <c r="A9">
        <v>42</v>
      </c>
      <c r="B9" s="5">
        <f t="shared" si="3"/>
        <v>28</v>
      </c>
      <c r="C9" s="5">
        <v>0</v>
      </c>
      <c r="D9" t="str">
        <f t="shared" si="0"/>
        <v/>
      </c>
      <c r="E9" s="5">
        <f t="shared" si="1"/>
        <v>0</v>
      </c>
      <c r="F9" s="5">
        <f>SUM($C$1:C9)</f>
        <v>20</v>
      </c>
      <c r="G9" s="5">
        <f>SUM($E$1:E9)</f>
        <v>0.49999999999999994</v>
      </c>
      <c r="I9">
        <v>20.8</v>
      </c>
      <c r="W9">
        <f t="shared" si="2"/>
        <v>131.67562500000003</v>
      </c>
    </row>
    <row r="10" spans="1:23" x14ac:dyDescent="0.25">
      <c r="A10">
        <v>23</v>
      </c>
      <c r="B10" s="5">
        <f t="shared" si="3"/>
        <v>29</v>
      </c>
      <c r="C10" s="5">
        <v>0</v>
      </c>
      <c r="D10" t="str">
        <f t="shared" si="0"/>
        <v/>
      </c>
      <c r="E10" s="5">
        <f t="shared" si="1"/>
        <v>0</v>
      </c>
      <c r="F10" s="5">
        <f>SUM($C$1:C10)</f>
        <v>20</v>
      </c>
      <c r="G10" s="5">
        <f>SUM($E$1:E10)</f>
        <v>0.49999999999999994</v>
      </c>
      <c r="I10">
        <v>20.9</v>
      </c>
      <c r="W10">
        <f t="shared" si="2"/>
        <v>56.625624999999978</v>
      </c>
    </row>
    <row r="11" spans="1:23" x14ac:dyDescent="0.25">
      <c r="A11">
        <v>43</v>
      </c>
      <c r="B11" s="5">
        <f t="shared" si="3"/>
        <v>30</v>
      </c>
      <c r="C11" s="5">
        <v>0</v>
      </c>
      <c r="D11" t="str">
        <f t="shared" si="0"/>
        <v/>
      </c>
      <c r="E11" s="5">
        <f t="shared" si="1"/>
        <v>0</v>
      </c>
      <c r="F11" s="5">
        <f>SUM($C$1:C11)</f>
        <v>20</v>
      </c>
      <c r="G11" s="5">
        <f>SUM($E$1:E11)</f>
        <v>0.49999999999999994</v>
      </c>
      <c r="I11">
        <v>21</v>
      </c>
      <c r="W11">
        <f t="shared" si="2"/>
        <v>155.62562500000004</v>
      </c>
    </row>
    <row r="12" spans="1:23" x14ac:dyDescent="0.25">
      <c r="A12">
        <v>23</v>
      </c>
      <c r="B12" s="5">
        <f t="shared" si="3"/>
        <v>31</v>
      </c>
      <c r="C12" s="5">
        <v>0</v>
      </c>
      <c r="D12" t="str">
        <f t="shared" si="0"/>
        <v/>
      </c>
      <c r="E12" s="5">
        <f t="shared" si="1"/>
        <v>0</v>
      </c>
      <c r="F12" s="5">
        <f>SUM($C$1:C12)</f>
        <v>20</v>
      </c>
      <c r="G12" s="5">
        <f>SUM($E$1:E12)</f>
        <v>0.49999999999999994</v>
      </c>
      <c r="I12">
        <v>21.1</v>
      </c>
      <c r="W12">
        <f t="shared" si="2"/>
        <v>56.625624999999978</v>
      </c>
    </row>
    <row r="13" spans="1:23" x14ac:dyDescent="0.25">
      <c r="A13">
        <v>34</v>
      </c>
      <c r="B13" s="5">
        <f t="shared" si="3"/>
        <v>32</v>
      </c>
      <c r="C13" s="5">
        <v>1</v>
      </c>
      <c r="D13">
        <f t="shared" si="0"/>
        <v>32</v>
      </c>
      <c r="E13" s="5">
        <f t="shared" si="1"/>
        <v>2.5000000000000001E-2</v>
      </c>
      <c r="F13" s="5">
        <f>SUM($C$1:C13)</f>
        <v>21</v>
      </c>
      <c r="G13" s="5">
        <f>SUM($E$1:E13)</f>
        <v>0.52499999999999991</v>
      </c>
      <c r="I13">
        <v>21.2</v>
      </c>
      <c r="W13">
        <f t="shared" si="2"/>
        <v>12.075625000000009</v>
      </c>
    </row>
    <row r="14" spans="1:23" x14ac:dyDescent="0.25">
      <c r="A14">
        <v>34</v>
      </c>
      <c r="B14" s="5">
        <f t="shared" si="3"/>
        <v>33</v>
      </c>
      <c r="C14" s="5">
        <v>2</v>
      </c>
      <c r="D14">
        <f t="shared" si="0"/>
        <v>33</v>
      </c>
      <c r="E14" s="5">
        <f t="shared" si="1"/>
        <v>0.05</v>
      </c>
      <c r="F14" s="5">
        <f>SUM($C$1:C14)</f>
        <v>23</v>
      </c>
      <c r="G14" s="5">
        <f>SUM($E$1:E14)</f>
        <v>0.57499999999999996</v>
      </c>
      <c r="I14">
        <v>21.3</v>
      </c>
      <c r="W14">
        <f t="shared" si="2"/>
        <v>12.075625000000009</v>
      </c>
    </row>
    <row r="15" spans="1:23" x14ac:dyDescent="0.25">
      <c r="A15">
        <v>32</v>
      </c>
      <c r="B15" s="5">
        <f t="shared" si="3"/>
        <v>34</v>
      </c>
      <c r="C15" s="5">
        <v>5</v>
      </c>
      <c r="D15">
        <f t="shared" si="0"/>
        <v>34</v>
      </c>
      <c r="E15" s="5">
        <f t="shared" si="1"/>
        <v>0.125</v>
      </c>
      <c r="F15" s="5">
        <f>SUM($C$1:C15)</f>
        <v>28</v>
      </c>
      <c r="G15" s="5">
        <f>SUM($E$1:E15)</f>
        <v>0.7</v>
      </c>
      <c r="I15">
        <v>21.4</v>
      </c>
      <c r="W15">
        <f t="shared" si="2"/>
        <v>2.1756250000000041</v>
      </c>
    </row>
    <row r="16" spans="1:23" x14ac:dyDescent="0.25">
      <c r="A16">
        <v>34</v>
      </c>
      <c r="B16" s="5">
        <f t="shared" si="3"/>
        <v>35</v>
      </c>
      <c r="C16" s="5">
        <v>1</v>
      </c>
      <c r="D16">
        <f t="shared" si="0"/>
        <v>35</v>
      </c>
      <c r="E16" s="5">
        <f t="shared" si="1"/>
        <v>2.5000000000000001E-2</v>
      </c>
      <c r="F16" s="5">
        <f>SUM($C$1:C16)</f>
        <v>29</v>
      </c>
      <c r="G16" s="5">
        <f>SUM($E$1:E16)</f>
        <v>0.72499999999999998</v>
      </c>
      <c r="I16">
        <v>21.5</v>
      </c>
      <c r="W16">
        <f t="shared" si="2"/>
        <v>12.075625000000009</v>
      </c>
    </row>
    <row r="17" spans="1:23" x14ac:dyDescent="0.25">
      <c r="A17">
        <v>43</v>
      </c>
      <c r="B17" s="5">
        <f t="shared" si="3"/>
        <v>36</v>
      </c>
      <c r="C17" s="5">
        <v>1</v>
      </c>
      <c r="D17">
        <f t="shared" si="0"/>
        <v>36</v>
      </c>
      <c r="E17" s="5">
        <f t="shared" si="1"/>
        <v>2.5000000000000001E-2</v>
      </c>
      <c r="F17" s="5">
        <f>SUM($C$1:C17)</f>
        <v>30</v>
      </c>
      <c r="G17" s="5">
        <f>SUM($E$1:E17)</f>
        <v>0.75</v>
      </c>
      <c r="I17">
        <v>21.6</v>
      </c>
      <c r="W17">
        <f t="shared" si="2"/>
        <v>155.62562500000004</v>
      </c>
    </row>
    <row r="18" spans="1:23" x14ac:dyDescent="0.25">
      <c r="A18">
        <v>23</v>
      </c>
      <c r="B18" s="5">
        <f t="shared" si="3"/>
        <v>37</v>
      </c>
      <c r="C18" s="5">
        <v>0</v>
      </c>
      <c r="D18" t="str">
        <f t="shared" si="0"/>
        <v/>
      </c>
      <c r="E18" s="5">
        <f t="shared" si="1"/>
        <v>0</v>
      </c>
      <c r="F18" s="5">
        <f>SUM($C$1:C18)</f>
        <v>30</v>
      </c>
      <c r="G18" s="5">
        <f>SUM($E$1:E18)</f>
        <v>0.75</v>
      </c>
      <c r="I18">
        <v>21.7</v>
      </c>
      <c r="W18">
        <f t="shared" si="2"/>
        <v>56.625624999999978</v>
      </c>
    </row>
    <row r="19" spans="1:23" x14ac:dyDescent="0.25">
      <c r="A19">
        <v>44</v>
      </c>
      <c r="B19" s="5">
        <f t="shared" si="3"/>
        <v>38</v>
      </c>
      <c r="C19" s="5">
        <v>0</v>
      </c>
      <c r="D19" t="str">
        <f t="shared" si="0"/>
        <v/>
      </c>
      <c r="E19" s="5">
        <f t="shared" si="1"/>
        <v>0</v>
      </c>
      <c r="F19" s="5">
        <f>SUM($C$1:C19)</f>
        <v>30</v>
      </c>
      <c r="G19" s="5">
        <f>SUM($E$1:E19)</f>
        <v>0.75</v>
      </c>
      <c r="I19">
        <v>21.8</v>
      </c>
      <c r="W19">
        <f t="shared" si="2"/>
        <v>181.57562500000003</v>
      </c>
    </row>
    <row r="20" spans="1:23" x14ac:dyDescent="0.25">
      <c r="A20">
        <v>23</v>
      </c>
      <c r="B20" s="5">
        <f t="shared" si="3"/>
        <v>39</v>
      </c>
      <c r="C20" s="5">
        <v>0</v>
      </c>
      <c r="D20" t="str">
        <f t="shared" si="0"/>
        <v/>
      </c>
      <c r="E20" s="5">
        <f t="shared" si="1"/>
        <v>0</v>
      </c>
      <c r="F20" s="5">
        <f>SUM($C$1:C20)</f>
        <v>30</v>
      </c>
      <c r="G20" s="5">
        <f>SUM($E$1:E20)</f>
        <v>0.75</v>
      </c>
      <c r="I20">
        <v>21.9</v>
      </c>
      <c r="W20">
        <f t="shared" si="2"/>
        <v>56.625624999999978</v>
      </c>
    </row>
    <row r="21" spans="1:23" x14ac:dyDescent="0.25">
      <c r="A21">
        <v>23</v>
      </c>
      <c r="B21" s="5">
        <f t="shared" si="3"/>
        <v>40</v>
      </c>
      <c r="C21" s="5">
        <v>0</v>
      </c>
      <c r="D21" t="str">
        <f t="shared" si="0"/>
        <v/>
      </c>
      <c r="E21" s="5">
        <f t="shared" si="1"/>
        <v>0</v>
      </c>
      <c r="F21" s="5">
        <f>SUM($C$1:C21)</f>
        <v>30</v>
      </c>
      <c r="G21" s="5">
        <f>SUM($E$1:E21)</f>
        <v>0.75</v>
      </c>
      <c r="I21">
        <v>22</v>
      </c>
      <c r="W21">
        <f t="shared" si="2"/>
        <v>56.625624999999978</v>
      </c>
    </row>
    <row r="22" spans="1:23" x14ac:dyDescent="0.25">
      <c r="A22">
        <v>22</v>
      </c>
      <c r="B22" s="5">
        <f t="shared" si="3"/>
        <v>41</v>
      </c>
      <c r="C22" s="5">
        <v>1</v>
      </c>
      <c r="D22">
        <f t="shared" si="0"/>
        <v>41</v>
      </c>
      <c r="E22" s="5">
        <f t="shared" si="1"/>
        <v>2.5000000000000001E-2</v>
      </c>
      <c r="F22" s="5">
        <f>SUM($C$1:C22)</f>
        <v>31</v>
      </c>
      <c r="G22" s="5">
        <f>SUM($E$1:E22)</f>
        <v>0.77500000000000002</v>
      </c>
      <c r="I22">
        <v>22.1</v>
      </c>
      <c r="W22">
        <f t="shared" si="2"/>
        <v>72.675624999999982</v>
      </c>
    </row>
    <row r="23" spans="1:23" x14ac:dyDescent="0.25">
      <c r="A23">
        <v>23</v>
      </c>
      <c r="B23" s="5">
        <f t="shared" si="3"/>
        <v>42</v>
      </c>
      <c r="C23" s="5">
        <v>4</v>
      </c>
      <c r="D23">
        <f t="shared" si="0"/>
        <v>42</v>
      </c>
      <c r="E23" s="5">
        <f t="shared" si="1"/>
        <v>0.1</v>
      </c>
      <c r="F23" s="5">
        <f>SUM($C$1:C23)</f>
        <v>35</v>
      </c>
      <c r="G23" s="5">
        <f>SUM($E$1:E23)</f>
        <v>0.875</v>
      </c>
      <c r="I23">
        <v>22.2</v>
      </c>
      <c r="W23">
        <f t="shared" si="2"/>
        <v>56.625624999999978</v>
      </c>
    </row>
    <row r="24" spans="1:23" x14ac:dyDescent="0.25">
      <c r="A24">
        <v>43</v>
      </c>
      <c r="B24" s="5">
        <f t="shared" si="3"/>
        <v>43</v>
      </c>
      <c r="C24" s="5">
        <v>4</v>
      </c>
      <c r="D24">
        <f t="shared" si="0"/>
        <v>43</v>
      </c>
      <c r="E24" s="5">
        <f t="shared" si="1"/>
        <v>0.1</v>
      </c>
      <c r="F24" s="5">
        <f>SUM($C$1:C24)</f>
        <v>39</v>
      </c>
      <c r="G24" s="5">
        <f>SUM($E$1:E24)</f>
        <v>0.97499999999999998</v>
      </c>
      <c r="I24">
        <v>22.3</v>
      </c>
      <c r="W24">
        <f t="shared" si="2"/>
        <v>155.62562500000004</v>
      </c>
    </row>
    <row r="25" spans="1:23" x14ac:dyDescent="0.25">
      <c r="A25">
        <v>43</v>
      </c>
      <c r="B25" s="5">
        <f t="shared" si="3"/>
        <v>44</v>
      </c>
      <c r="C25" s="5">
        <v>1</v>
      </c>
      <c r="D25">
        <f t="shared" si="0"/>
        <v>44</v>
      </c>
      <c r="E25" s="5">
        <f t="shared" si="1"/>
        <v>2.5000000000000001E-2</v>
      </c>
      <c r="F25" s="5">
        <f>SUM($C$1:C25)</f>
        <v>40</v>
      </c>
      <c r="G25" s="5">
        <f>SUM($E$1:E25)</f>
        <v>1</v>
      </c>
      <c r="I25">
        <v>22.4</v>
      </c>
      <c r="W25">
        <f t="shared" si="2"/>
        <v>155.62562500000004</v>
      </c>
    </row>
    <row r="26" spans="1:23" x14ac:dyDescent="0.25">
      <c r="A26">
        <v>42</v>
      </c>
      <c r="B26">
        <f t="shared" si="3"/>
        <v>45</v>
      </c>
      <c r="C26">
        <v>0</v>
      </c>
      <c r="D26" t="str">
        <f t="shared" si="0"/>
        <v/>
      </c>
      <c r="I26">
        <v>22.5</v>
      </c>
      <c r="W26">
        <f t="shared" si="2"/>
        <v>131.67562500000003</v>
      </c>
    </row>
    <row r="27" spans="1:23" x14ac:dyDescent="0.25">
      <c r="A27">
        <v>42</v>
      </c>
      <c r="B27">
        <f t="shared" si="3"/>
        <v>46</v>
      </c>
      <c r="C27">
        <v>0</v>
      </c>
      <c r="D27" t="str">
        <f t="shared" si="0"/>
        <v/>
      </c>
      <c r="I27">
        <v>22.6</v>
      </c>
      <c r="W27">
        <f t="shared" si="2"/>
        <v>131.67562500000003</v>
      </c>
    </row>
    <row r="28" spans="1:23" x14ac:dyDescent="0.25">
      <c r="A28">
        <v>41</v>
      </c>
      <c r="B28">
        <f t="shared" si="3"/>
        <v>47</v>
      </c>
      <c r="C28">
        <v>0</v>
      </c>
      <c r="D28" t="str">
        <f t="shared" si="0"/>
        <v/>
      </c>
      <c r="I28">
        <v>22.7</v>
      </c>
      <c r="W28">
        <f t="shared" si="2"/>
        <v>109.72562500000004</v>
      </c>
    </row>
    <row r="29" spans="1:23" x14ac:dyDescent="0.25">
      <c r="A29">
        <v>23</v>
      </c>
      <c r="B29">
        <f t="shared" si="3"/>
        <v>48</v>
      </c>
      <c r="C29">
        <v>0</v>
      </c>
      <c r="D29" t="str">
        <f t="shared" si="0"/>
        <v/>
      </c>
      <c r="I29">
        <v>22.8</v>
      </c>
      <c r="W29">
        <f t="shared" si="2"/>
        <v>56.625624999999978</v>
      </c>
    </row>
    <row r="30" spans="1:23" x14ac:dyDescent="0.25">
      <c r="A30">
        <v>34</v>
      </c>
      <c r="B30">
        <f t="shared" si="3"/>
        <v>49</v>
      </c>
      <c r="C30">
        <v>0</v>
      </c>
      <c r="D30" t="str">
        <f t="shared" si="0"/>
        <v/>
      </c>
      <c r="I30">
        <v>22.9</v>
      </c>
      <c r="W30">
        <f t="shared" si="2"/>
        <v>12.075625000000009</v>
      </c>
    </row>
    <row r="31" spans="1:23" x14ac:dyDescent="0.25">
      <c r="A31">
        <v>35</v>
      </c>
      <c r="B31">
        <f t="shared" si="3"/>
        <v>50</v>
      </c>
      <c r="C31">
        <v>0</v>
      </c>
      <c r="D31" t="str">
        <f t="shared" si="0"/>
        <v/>
      </c>
      <c r="I31">
        <v>23</v>
      </c>
      <c r="W31">
        <f t="shared" si="2"/>
        <v>20.025625000000012</v>
      </c>
    </row>
    <row r="32" spans="1:23" x14ac:dyDescent="0.25">
      <c r="A32">
        <v>36</v>
      </c>
      <c r="B32">
        <f t="shared" si="3"/>
        <v>51</v>
      </c>
      <c r="C32">
        <v>0</v>
      </c>
      <c r="D32" t="str">
        <f t="shared" si="0"/>
        <v/>
      </c>
      <c r="I32">
        <v>23.1</v>
      </c>
      <c r="W32">
        <f t="shared" si="2"/>
        <v>29.975625000000015</v>
      </c>
    </row>
    <row r="33" spans="1:23" x14ac:dyDescent="0.25">
      <c r="A33">
        <v>23</v>
      </c>
      <c r="B33">
        <f t="shared" si="3"/>
        <v>52</v>
      </c>
      <c r="C33">
        <v>0</v>
      </c>
      <c r="D33" t="str">
        <f t="shared" si="0"/>
        <v/>
      </c>
      <c r="I33">
        <v>23.2</v>
      </c>
      <c r="W33">
        <f t="shared" si="2"/>
        <v>56.625624999999978</v>
      </c>
    </row>
    <row r="34" spans="1:23" x14ac:dyDescent="0.25">
      <c r="A34">
        <v>23</v>
      </c>
      <c r="B34">
        <f t="shared" si="3"/>
        <v>53</v>
      </c>
      <c r="C34">
        <v>0</v>
      </c>
      <c r="D34" t="str">
        <f t="shared" si="0"/>
        <v/>
      </c>
      <c r="I34">
        <v>23.3000000000001</v>
      </c>
      <c r="W34">
        <f t="shared" si="2"/>
        <v>56.625624999999978</v>
      </c>
    </row>
    <row r="35" spans="1:23" x14ac:dyDescent="0.25">
      <c r="A35">
        <v>23</v>
      </c>
      <c r="B35">
        <f t="shared" si="3"/>
        <v>54</v>
      </c>
      <c r="C35">
        <v>0</v>
      </c>
      <c r="D35" t="str">
        <f t="shared" si="0"/>
        <v/>
      </c>
      <c r="I35">
        <v>23.4</v>
      </c>
      <c r="W35">
        <f t="shared" si="2"/>
        <v>56.625624999999978</v>
      </c>
    </row>
    <row r="36" spans="1:23" x14ac:dyDescent="0.25">
      <c r="A36">
        <v>42</v>
      </c>
      <c r="B36">
        <f t="shared" si="3"/>
        <v>55</v>
      </c>
      <c r="C36">
        <v>0</v>
      </c>
      <c r="D36" t="str">
        <f t="shared" si="0"/>
        <v/>
      </c>
      <c r="I36">
        <v>23.5</v>
      </c>
      <c r="W36">
        <f t="shared" si="2"/>
        <v>131.67562500000003</v>
      </c>
    </row>
    <row r="37" spans="1:23" x14ac:dyDescent="0.25">
      <c r="A37">
        <v>25</v>
      </c>
      <c r="B37">
        <f t="shared" si="3"/>
        <v>56</v>
      </c>
      <c r="C37">
        <v>0</v>
      </c>
      <c r="D37" t="str">
        <f t="shared" si="0"/>
        <v/>
      </c>
      <c r="I37">
        <v>23.600000000000101</v>
      </c>
      <c r="W37">
        <f t="shared" si="2"/>
        <v>30.525624999999984</v>
      </c>
    </row>
    <row r="38" spans="1:23" x14ac:dyDescent="0.25">
      <c r="A38">
        <v>34</v>
      </c>
      <c r="B38">
        <f t="shared" si="3"/>
        <v>57</v>
      </c>
      <c r="C38">
        <v>0</v>
      </c>
      <c r="D38" t="str">
        <f t="shared" si="0"/>
        <v/>
      </c>
      <c r="I38">
        <v>23.7</v>
      </c>
      <c r="W38">
        <f t="shared" si="2"/>
        <v>12.075625000000009</v>
      </c>
    </row>
    <row r="39" spans="1:23" x14ac:dyDescent="0.25">
      <c r="A39">
        <v>33</v>
      </c>
      <c r="B39">
        <f t="shared" si="3"/>
        <v>58</v>
      </c>
      <c r="C39">
        <v>0</v>
      </c>
      <c r="D39" t="str">
        <f t="shared" si="0"/>
        <v/>
      </c>
      <c r="I39">
        <v>23.8000000000001</v>
      </c>
      <c r="W39">
        <f t="shared" si="2"/>
        <v>6.1256250000000074</v>
      </c>
    </row>
    <row r="40" spans="1:23" x14ac:dyDescent="0.25">
      <c r="A40">
        <v>33</v>
      </c>
      <c r="B40">
        <f t="shared" si="3"/>
        <v>59</v>
      </c>
      <c r="C40">
        <v>0</v>
      </c>
      <c r="D40" t="str">
        <f t="shared" si="0"/>
        <v/>
      </c>
      <c r="I40">
        <v>23.900000000000102</v>
      </c>
      <c r="W40">
        <f t="shared" si="2"/>
        <v>6.1256250000000074</v>
      </c>
    </row>
    <row r="41" spans="1:23" x14ac:dyDescent="0.25">
      <c r="C41">
        <v>0</v>
      </c>
      <c r="D41" t="str">
        <f t="shared" si="0"/>
        <v/>
      </c>
      <c r="I41">
        <v>24.000000000000099</v>
      </c>
    </row>
    <row r="42" spans="1:23" x14ac:dyDescent="0.25">
      <c r="I42">
        <v>24.100000000000101</v>
      </c>
    </row>
    <row r="43" spans="1:23" x14ac:dyDescent="0.25">
      <c r="I43">
        <v>24.200000000000099</v>
      </c>
    </row>
    <row r="44" spans="1:23" x14ac:dyDescent="0.25">
      <c r="I44">
        <v>24.3000000000001</v>
      </c>
    </row>
    <row r="45" spans="1:23" x14ac:dyDescent="0.25">
      <c r="I45">
        <v>24.400000000000102</v>
      </c>
    </row>
    <row r="46" spans="1:23" x14ac:dyDescent="0.25">
      <c r="I46">
        <v>24.500000000000099</v>
      </c>
    </row>
    <row r="47" spans="1:23" x14ac:dyDescent="0.25">
      <c r="I47">
        <v>24.600000000000101</v>
      </c>
    </row>
    <row r="48" spans="1:23" x14ac:dyDescent="0.25">
      <c r="I48">
        <v>24.700000000000099</v>
      </c>
    </row>
    <row r="49" spans="9:9" x14ac:dyDescent="0.25">
      <c r="I49">
        <v>24.8000000000001</v>
      </c>
    </row>
    <row r="50" spans="9:9" x14ac:dyDescent="0.25">
      <c r="I50">
        <v>24.900000000000102</v>
      </c>
    </row>
    <row r="51" spans="9:9" x14ac:dyDescent="0.25">
      <c r="I51">
        <v>25.000000000000099</v>
      </c>
    </row>
    <row r="52" spans="9:9" x14ac:dyDescent="0.25">
      <c r="I52">
        <v>25.100000000000101</v>
      </c>
    </row>
    <row r="53" spans="9:9" x14ac:dyDescent="0.25">
      <c r="I53">
        <v>25.200000000000099</v>
      </c>
    </row>
    <row r="54" spans="9:9" x14ac:dyDescent="0.25">
      <c r="I54">
        <v>25.3000000000001</v>
      </c>
    </row>
    <row r="55" spans="9:9" x14ac:dyDescent="0.25">
      <c r="I55">
        <v>25.400000000000102</v>
      </c>
    </row>
    <row r="56" spans="9:9" x14ac:dyDescent="0.25">
      <c r="I56">
        <v>25.500000000000099</v>
      </c>
    </row>
    <row r="57" spans="9:9" x14ac:dyDescent="0.25">
      <c r="I57">
        <v>25.600000000000101</v>
      </c>
    </row>
    <row r="58" spans="9:9" x14ac:dyDescent="0.25">
      <c r="I58">
        <v>25.700000000000099</v>
      </c>
    </row>
    <row r="59" spans="9:9" x14ac:dyDescent="0.25">
      <c r="I59">
        <v>25.8000000000001</v>
      </c>
    </row>
    <row r="60" spans="9:9" x14ac:dyDescent="0.25">
      <c r="I60">
        <v>25.900000000000102</v>
      </c>
    </row>
    <row r="61" spans="9:9" x14ac:dyDescent="0.25">
      <c r="I61">
        <v>26.000000000000099</v>
      </c>
    </row>
    <row r="62" spans="9:9" x14ac:dyDescent="0.25">
      <c r="I62">
        <v>26.100000000000101</v>
      </c>
    </row>
    <row r="63" spans="9:9" x14ac:dyDescent="0.25">
      <c r="I63">
        <v>26.200000000000099</v>
      </c>
    </row>
    <row r="64" spans="9:9" x14ac:dyDescent="0.25">
      <c r="I64">
        <v>26.3000000000001</v>
      </c>
    </row>
    <row r="65" spans="9:9" x14ac:dyDescent="0.25">
      <c r="I65">
        <v>26.400000000000102</v>
      </c>
    </row>
    <row r="66" spans="9:9" x14ac:dyDescent="0.25">
      <c r="I66">
        <v>26.500000000000099</v>
      </c>
    </row>
    <row r="67" spans="9:9" x14ac:dyDescent="0.25">
      <c r="I67">
        <v>26.600000000000101</v>
      </c>
    </row>
    <row r="68" spans="9:9" x14ac:dyDescent="0.25">
      <c r="I68">
        <v>26.700000000000099</v>
      </c>
    </row>
    <row r="69" spans="9:9" x14ac:dyDescent="0.25">
      <c r="I69">
        <v>26.8000000000001</v>
      </c>
    </row>
    <row r="70" spans="9:9" x14ac:dyDescent="0.25">
      <c r="I70">
        <v>26.900000000000102</v>
      </c>
    </row>
    <row r="71" spans="9:9" x14ac:dyDescent="0.25">
      <c r="I71">
        <v>27.000000000000099</v>
      </c>
    </row>
    <row r="72" spans="9:9" x14ac:dyDescent="0.25">
      <c r="I72">
        <v>27.100000000000101</v>
      </c>
    </row>
    <row r="73" spans="9:9" x14ac:dyDescent="0.25">
      <c r="I73">
        <v>27.200000000000099</v>
      </c>
    </row>
    <row r="74" spans="9:9" x14ac:dyDescent="0.25">
      <c r="I74">
        <v>27.3000000000001</v>
      </c>
    </row>
    <row r="75" spans="9:9" x14ac:dyDescent="0.25">
      <c r="I75">
        <v>27.400000000000102</v>
      </c>
    </row>
    <row r="76" spans="9:9" x14ac:dyDescent="0.25">
      <c r="I76">
        <v>27.500000000000099</v>
      </c>
    </row>
    <row r="77" spans="9:9" x14ac:dyDescent="0.25">
      <c r="I77">
        <v>27.600000000000101</v>
      </c>
    </row>
    <row r="78" spans="9:9" x14ac:dyDescent="0.25">
      <c r="I78">
        <v>27.700000000000099</v>
      </c>
    </row>
    <row r="79" spans="9:9" x14ac:dyDescent="0.25">
      <c r="I79">
        <v>27.8000000000001</v>
      </c>
    </row>
    <row r="80" spans="9:9" x14ac:dyDescent="0.25">
      <c r="I80">
        <v>27.900000000000102</v>
      </c>
    </row>
    <row r="81" spans="9:9" x14ac:dyDescent="0.25">
      <c r="I81">
        <v>28.000000000000099</v>
      </c>
    </row>
    <row r="82" spans="9:9" x14ac:dyDescent="0.25">
      <c r="I82">
        <v>28.100000000000101</v>
      </c>
    </row>
    <row r="83" spans="9:9" x14ac:dyDescent="0.25">
      <c r="I83">
        <v>28.200000000000099</v>
      </c>
    </row>
    <row r="84" spans="9:9" x14ac:dyDescent="0.25">
      <c r="I84">
        <v>28.3000000000001</v>
      </c>
    </row>
    <row r="85" spans="9:9" x14ac:dyDescent="0.25">
      <c r="I85">
        <v>28.400000000000102</v>
      </c>
    </row>
    <row r="86" spans="9:9" x14ac:dyDescent="0.25">
      <c r="I86">
        <v>28.500000000000099</v>
      </c>
    </row>
    <row r="87" spans="9:9" x14ac:dyDescent="0.25">
      <c r="I87">
        <v>28.600000000000101</v>
      </c>
    </row>
    <row r="88" spans="9:9" x14ac:dyDescent="0.25">
      <c r="I88">
        <v>28.700000000000099</v>
      </c>
    </row>
    <row r="89" spans="9:9" x14ac:dyDescent="0.25">
      <c r="I89">
        <v>28.8000000000001</v>
      </c>
    </row>
    <row r="90" spans="9:9" x14ac:dyDescent="0.25">
      <c r="I90">
        <v>28.900000000000102</v>
      </c>
    </row>
    <row r="91" spans="9:9" x14ac:dyDescent="0.25">
      <c r="I91">
        <v>29.000000000000099</v>
      </c>
    </row>
    <row r="92" spans="9:9" x14ac:dyDescent="0.25">
      <c r="I92">
        <v>29.100000000000101</v>
      </c>
    </row>
    <row r="93" spans="9:9" x14ac:dyDescent="0.25">
      <c r="I93">
        <v>29.200000000000099</v>
      </c>
    </row>
    <row r="94" spans="9:9" x14ac:dyDescent="0.25">
      <c r="I94">
        <v>29.3000000000001</v>
      </c>
    </row>
    <row r="95" spans="9:9" x14ac:dyDescent="0.25">
      <c r="I95">
        <v>29.400000000000102</v>
      </c>
    </row>
    <row r="96" spans="9:9" x14ac:dyDescent="0.25">
      <c r="I96">
        <v>29.500000000000099</v>
      </c>
    </row>
    <row r="97" spans="9:9" x14ac:dyDescent="0.25">
      <c r="I97">
        <v>29.600000000000101</v>
      </c>
    </row>
    <row r="98" spans="9:9" x14ac:dyDescent="0.25">
      <c r="I98">
        <v>29.700000000000099</v>
      </c>
    </row>
    <row r="99" spans="9:9" x14ac:dyDescent="0.25">
      <c r="I99">
        <v>29.8000000000001</v>
      </c>
    </row>
    <row r="100" spans="9:9" x14ac:dyDescent="0.25">
      <c r="I100">
        <v>29.900000000000102</v>
      </c>
    </row>
    <row r="101" spans="9:9" x14ac:dyDescent="0.25">
      <c r="I101">
        <v>30.000000000000099</v>
      </c>
    </row>
    <row r="102" spans="9:9" x14ac:dyDescent="0.25">
      <c r="I102">
        <v>30.100000000000101</v>
      </c>
    </row>
    <row r="103" spans="9:9" x14ac:dyDescent="0.25">
      <c r="I103">
        <v>30.200000000000099</v>
      </c>
    </row>
    <row r="104" spans="9:9" x14ac:dyDescent="0.25">
      <c r="I104">
        <v>30.3000000000001</v>
      </c>
    </row>
    <row r="105" spans="9:9" x14ac:dyDescent="0.25">
      <c r="I105">
        <v>30.400000000000102</v>
      </c>
    </row>
    <row r="106" spans="9:9" x14ac:dyDescent="0.25">
      <c r="I106">
        <v>30.500000000000099</v>
      </c>
    </row>
    <row r="107" spans="9:9" x14ac:dyDescent="0.25">
      <c r="I107">
        <v>30.6000000000002</v>
      </c>
    </row>
    <row r="108" spans="9:9" x14ac:dyDescent="0.25">
      <c r="I108">
        <v>30.700000000000198</v>
      </c>
    </row>
    <row r="109" spans="9:9" x14ac:dyDescent="0.25">
      <c r="I109">
        <v>30.8000000000002</v>
      </c>
    </row>
    <row r="110" spans="9:9" x14ac:dyDescent="0.25">
      <c r="I110">
        <v>30.900000000000201</v>
      </c>
    </row>
    <row r="111" spans="9:9" x14ac:dyDescent="0.25">
      <c r="I111">
        <v>31.000000000000199</v>
      </c>
    </row>
    <row r="112" spans="9:9" x14ac:dyDescent="0.25">
      <c r="I112">
        <v>31.1000000000002</v>
      </c>
    </row>
    <row r="113" spans="9:9" x14ac:dyDescent="0.25">
      <c r="I113">
        <v>31.200000000000198</v>
      </c>
    </row>
    <row r="114" spans="9:9" x14ac:dyDescent="0.25">
      <c r="I114">
        <v>31.3000000000002</v>
      </c>
    </row>
    <row r="115" spans="9:9" x14ac:dyDescent="0.25">
      <c r="I115">
        <v>31.400000000000201</v>
      </c>
    </row>
    <row r="116" spans="9:9" x14ac:dyDescent="0.25">
      <c r="I116">
        <v>31.500000000000199</v>
      </c>
    </row>
    <row r="117" spans="9:9" x14ac:dyDescent="0.25">
      <c r="I117">
        <v>31.6000000000002</v>
      </c>
    </row>
    <row r="118" spans="9:9" x14ac:dyDescent="0.25">
      <c r="I118">
        <v>31.700000000000198</v>
      </c>
    </row>
    <row r="119" spans="9:9" x14ac:dyDescent="0.25">
      <c r="I119">
        <v>31.8000000000002</v>
      </c>
    </row>
    <row r="120" spans="9:9" x14ac:dyDescent="0.25">
      <c r="I120">
        <v>31.900000000000201</v>
      </c>
    </row>
    <row r="121" spans="9:9" x14ac:dyDescent="0.25">
      <c r="I121">
        <v>32.000000000000199</v>
      </c>
    </row>
    <row r="122" spans="9:9" x14ac:dyDescent="0.25">
      <c r="I122">
        <v>32.1000000000002</v>
      </c>
    </row>
    <row r="123" spans="9:9" x14ac:dyDescent="0.25">
      <c r="I123">
        <v>32.200000000000202</v>
      </c>
    </row>
    <row r="124" spans="9:9" x14ac:dyDescent="0.25">
      <c r="I124">
        <v>32.300000000000203</v>
      </c>
    </row>
    <row r="125" spans="9:9" x14ac:dyDescent="0.25">
      <c r="I125">
        <v>32.400000000000198</v>
      </c>
    </row>
    <row r="126" spans="9:9" x14ac:dyDescent="0.25">
      <c r="I126">
        <v>32.500000000000199</v>
      </c>
    </row>
    <row r="127" spans="9:9" x14ac:dyDescent="0.25">
      <c r="I127">
        <v>32.6000000000002</v>
      </c>
    </row>
    <row r="128" spans="9:9" x14ac:dyDescent="0.25">
      <c r="I128">
        <v>32.700000000000202</v>
      </c>
    </row>
    <row r="129" spans="9:9" x14ac:dyDescent="0.25">
      <c r="I129">
        <v>32.800000000000203</v>
      </c>
    </row>
    <row r="130" spans="9:9" x14ac:dyDescent="0.25">
      <c r="I130">
        <v>32.900000000000198</v>
      </c>
    </row>
    <row r="131" spans="9:9" x14ac:dyDescent="0.25">
      <c r="I131">
        <v>33.000000000000199</v>
      </c>
    </row>
    <row r="132" spans="9:9" x14ac:dyDescent="0.25">
      <c r="I132">
        <v>33.1000000000002</v>
      </c>
    </row>
    <row r="133" spans="9:9" x14ac:dyDescent="0.25">
      <c r="I133">
        <v>33.200000000000202</v>
      </c>
    </row>
    <row r="134" spans="9:9" x14ac:dyDescent="0.25">
      <c r="I134">
        <v>33.300000000000203</v>
      </c>
    </row>
    <row r="135" spans="9:9" x14ac:dyDescent="0.25">
      <c r="I135">
        <v>33.400000000000198</v>
      </c>
    </row>
    <row r="136" spans="9:9" x14ac:dyDescent="0.25">
      <c r="I136">
        <v>33.500000000000199</v>
      </c>
    </row>
    <row r="137" spans="9:9" x14ac:dyDescent="0.25">
      <c r="I137">
        <v>33.6000000000002</v>
      </c>
    </row>
    <row r="138" spans="9:9" x14ac:dyDescent="0.25">
      <c r="I138">
        <v>33.700000000000202</v>
      </c>
    </row>
    <row r="139" spans="9:9" x14ac:dyDescent="0.25">
      <c r="I139">
        <v>33.800000000000203</v>
      </c>
    </row>
    <row r="140" spans="9:9" x14ac:dyDescent="0.25">
      <c r="I140">
        <v>33.900000000000198</v>
      </c>
    </row>
    <row r="141" spans="9:9" x14ac:dyDescent="0.25">
      <c r="I141">
        <v>34.000000000000199</v>
      </c>
    </row>
    <row r="142" spans="9:9" x14ac:dyDescent="0.25">
      <c r="I142">
        <v>34.1000000000002</v>
      </c>
    </row>
    <row r="143" spans="9:9" x14ac:dyDescent="0.25">
      <c r="I143">
        <v>34.200000000000202</v>
      </c>
    </row>
    <row r="144" spans="9:9" x14ac:dyDescent="0.25">
      <c r="I144">
        <v>34.300000000000203</v>
      </c>
    </row>
    <row r="145" spans="9:9" x14ac:dyDescent="0.25">
      <c r="I145">
        <v>34.400000000000198</v>
      </c>
    </row>
    <row r="146" spans="9:9" x14ac:dyDescent="0.25">
      <c r="I146">
        <v>34.500000000000199</v>
      </c>
    </row>
    <row r="147" spans="9:9" x14ac:dyDescent="0.25">
      <c r="I147">
        <v>34.6000000000002</v>
      </c>
    </row>
    <row r="148" spans="9:9" x14ac:dyDescent="0.25">
      <c r="I148">
        <v>34.700000000000202</v>
      </c>
    </row>
    <row r="149" spans="9:9" x14ac:dyDescent="0.25">
      <c r="I149">
        <v>34.800000000000203</v>
      </c>
    </row>
    <row r="150" spans="9:9" x14ac:dyDescent="0.25">
      <c r="I150">
        <v>34.900000000000198</v>
      </c>
    </row>
    <row r="151" spans="9:9" x14ac:dyDescent="0.25">
      <c r="I151">
        <v>35.000000000000199</v>
      </c>
    </row>
    <row r="152" spans="9:9" x14ac:dyDescent="0.25">
      <c r="I152">
        <v>35.1000000000002</v>
      </c>
    </row>
    <row r="153" spans="9:9" x14ac:dyDescent="0.25">
      <c r="I153">
        <v>35.200000000000202</v>
      </c>
    </row>
    <row r="154" spans="9:9" x14ac:dyDescent="0.25">
      <c r="I154">
        <v>35.300000000000203</v>
      </c>
    </row>
    <row r="155" spans="9:9" x14ac:dyDescent="0.25">
      <c r="I155">
        <v>35.400000000000198</v>
      </c>
    </row>
    <row r="156" spans="9:9" x14ac:dyDescent="0.25">
      <c r="I156">
        <v>35.500000000000199</v>
      </c>
    </row>
    <row r="157" spans="9:9" x14ac:dyDescent="0.25">
      <c r="I157">
        <v>35.6000000000002</v>
      </c>
    </row>
    <row r="158" spans="9:9" x14ac:dyDescent="0.25">
      <c r="I158">
        <v>35.700000000000202</v>
      </c>
    </row>
    <row r="159" spans="9:9" x14ac:dyDescent="0.25">
      <c r="I159">
        <v>35.800000000000203</v>
      </c>
    </row>
    <row r="160" spans="9:9" x14ac:dyDescent="0.25">
      <c r="I160">
        <v>35.900000000000198</v>
      </c>
    </row>
    <row r="161" spans="9:9" x14ac:dyDescent="0.25">
      <c r="I161">
        <v>36.000000000000199</v>
      </c>
    </row>
    <row r="162" spans="9:9" x14ac:dyDescent="0.25">
      <c r="I162">
        <v>36.1000000000002</v>
      </c>
    </row>
    <row r="163" spans="9:9" x14ac:dyDescent="0.25">
      <c r="I163">
        <v>36.200000000000202</v>
      </c>
    </row>
    <row r="164" spans="9:9" x14ac:dyDescent="0.25">
      <c r="I164">
        <v>36.300000000000203</v>
      </c>
    </row>
    <row r="165" spans="9:9" x14ac:dyDescent="0.25">
      <c r="I165">
        <v>36.400000000000198</v>
      </c>
    </row>
    <row r="166" spans="9:9" x14ac:dyDescent="0.25">
      <c r="I166">
        <v>36.500000000000199</v>
      </c>
    </row>
    <row r="167" spans="9:9" x14ac:dyDescent="0.25">
      <c r="I167">
        <v>36.6000000000002</v>
      </c>
    </row>
    <row r="168" spans="9:9" x14ac:dyDescent="0.25">
      <c r="I168">
        <v>36.700000000000202</v>
      </c>
    </row>
    <row r="169" spans="9:9" x14ac:dyDescent="0.25">
      <c r="I169">
        <v>36.800000000000203</v>
      </c>
    </row>
    <row r="170" spans="9:9" x14ac:dyDescent="0.25">
      <c r="I170">
        <v>36.900000000000198</v>
      </c>
    </row>
    <row r="171" spans="9:9" x14ac:dyDescent="0.25">
      <c r="I171">
        <v>37.000000000000199</v>
      </c>
    </row>
    <row r="172" spans="9:9" x14ac:dyDescent="0.25">
      <c r="I172">
        <v>37.1000000000002</v>
      </c>
    </row>
    <row r="173" spans="9:9" x14ac:dyDescent="0.25">
      <c r="I173">
        <v>37.200000000000202</v>
      </c>
    </row>
    <row r="174" spans="9:9" x14ac:dyDescent="0.25">
      <c r="I174">
        <v>37.300000000000203</v>
      </c>
    </row>
    <row r="175" spans="9:9" x14ac:dyDescent="0.25">
      <c r="I175">
        <v>37.400000000000198</v>
      </c>
    </row>
    <row r="176" spans="9:9" x14ac:dyDescent="0.25">
      <c r="I176">
        <v>37.500000000000199</v>
      </c>
    </row>
    <row r="177" spans="9:9" x14ac:dyDescent="0.25">
      <c r="I177">
        <v>37.6000000000003</v>
      </c>
    </row>
    <row r="178" spans="9:9" x14ac:dyDescent="0.25">
      <c r="I178">
        <v>37.700000000000301</v>
      </c>
    </row>
    <row r="179" spans="9:9" x14ac:dyDescent="0.25">
      <c r="I179">
        <v>37.800000000000303</v>
      </c>
    </row>
    <row r="180" spans="9:9" x14ac:dyDescent="0.25">
      <c r="I180">
        <v>37.900000000000297</v>
      </c>
    </row>
    <row r="181" spans="9:9" x14ac:dyDescent="0.25">
      <c r="I181">
        <v>38.000000000000298</v>
      </c>
    </row>
    <row r="182" spans="9:9" x14ac:dyDescent="0.25">
      <c r="I182">
        <v>38.1000000000003</v>
      </c>
    </row>
    <row r="183" spans="9:9" x14ac:dyDescent="0.25">
      <c r="I183">
        <v>38.200000000000301</v>
      </c>
    </row>
    <row r="184" spans="9:9" x14ac:dyDescent="0.25">
      <c r="I184">
        <v>38.300000000000303</v>
      </c>
    </row>
    <row r="185" spans="9:9" x14ac:dyDescent="0.25">
      <c r="I185">
        <v>38.400000000000297</v>
      </c>
    </row>
    <row r="186" spans="9:9" x14ac:dyDescent="0.25">
      <c r="I186">
        <v>38.500000000000298</v>
      </c>
    </row>
    <row r="187" spans="9:9" x14ac:dyDescent="0.25">
      <c r="I187">
        <v>38.6000000000003</v>
      </c>
    </row>
    <row r="188" spans="9:9" x14ac:dyDescent="0.25">
      <c r="I188">
        <v>38.700000000000301</v>
      </c>
    </row>
    <row r="189" spans="9:9" x14ac:dyDescent="0.25">
      <c r="I189">
        <v>38.800000000000303</v>
      </c>
    </row>
    <row r="190" spans="9:9" x14ac:dyDescent="0.25">
      <c r="I190">
        <v>38.900000000000297</v>
      </c>
    </row>
    <row r="191" spans="9:9" x14ac:dyDescent="0.25">
      <c r="I191">
        <v>39.000000000000298</v>
      </c>
    </row>
    <row r="192" spans="9:9" x14ac:dyDescent="0.25">
      <c r="I192">
        <v>39.1000000000003</v>
      </c>
    </row>
    <row r="193" spans="9:9" x14ac:dyDescent="0.25">
      <c r="I193">
        <v>39.200000000000301</v>
      </c>
    </row>
    <row r="194" spans="9:9" x14ac:dyDescent="0.25">
      <c r="I194">
        <v>39.300000000000303</v>
      </c>
    </row>
    <row r="195" spans="9:9" x14ac:dyDescent="0.25">
      <c r="I195">
        <v>39.400000000000297</v>
      </c>
    </row>
    <row r="196" spans="9:9" x14ac:dyDescent="0.25">
      <c r="I196">
        <v>39.500000000000298</v>
      </c>
    </row>
    <row r="197" spans="9:9" x14ac:dyDescent="0.25">
      <c r="I197">
        <v>39.6000000000003</v>
      </c>
    </row>
    <row r="198" spans="9:9" x14ac:dyDescent="0.25">
      <c r="I198">
        <v>39.700000000000301</v>
      </c>
    </row>
    <row r="199" spans="9:9" x14ac:dyDescent="0.25">
      <c r="I199">
        <v>39.800000000000303</v>
      </c>
    </row>
    <row r="200" spans="9:9" x14ac:dyDescent="0.25">
      <c r="I200">
        <v>39.900000000000297</v>
      </c>
    </row>
    <row r="201" spans="9:9" x14ac:dyDescent="0.25">
      <c r="I201">
        <v>40.000000000000298</v>
      </c>
    </row>
    <row r="202" spans="9:9" x14ac:dyDescent="0.25">
      <c r="I202">
        <v>40.1000000000003</v>
      </c>
    </row>
    <row r="203" spans="9:9" x14ac:dyDescent="0.25">
      <c r="I203">
        <v>40.200000000000301</v>
      </c>
    </row>
    <row r="204" spans="9:9" x14ac:dyDescent="0.25">
      <c r="I204">
        <v>40.300000000000303</v>
      </c>
    </row>
    <row r="205" spans="9:9" x14ac:dyDescent="0.25">
      <c r="I205">
        <v>40.400000000000297</v>
      </c>
    </row>
    <row r="206" spans="9:9" x14ac:dyDescent="0.25">
      <c r="I206">
        <v>40.500000000000298</v>
      </c>
    </row>
    <row r="207" spans="9:9" x14ac:dyDescent="0.25">
      <c r="I207">
        <v>40.6000000000003</v>
      </c>
    </row>
    <row r="208" spans="9:9" x14ac:dyDescent="0.25">
      <c r="I208">
        <v>40.700000000000301</v>
      </c>
    </row>
    <row r="209" spans="9:9" x14ac:dyDescent="0.25">
      <c r="I209">
        <v>40.800000000000303</v>
      </c>
    </row>
    <row r="210" spans="9:9" x14ac:dyDescent="0.25">
      <c r="I210">
        <v>40.900000000000297</v>
      </c>
    </row>
    <row r="211" spans="9:9" x14ac:dyDescent="0.25">
      <c r="I211">
        <v>41.000000000000298</v>
      </c>
    </row>
    <row r="212" spans="9:9" x14ac:dyDescent="0.25">
      <c r="I212">
        <v>41.1000000000003</v>
      </c>
    </row>
    <row r="213" spans="9:9" x14ac:dyDescent="0.25">
      <c r="I213">
        <v>41.200000000000301</v>
      </c>
    </row>
    <row r="214" spans="9:9" x14ac:dyDescent="0.25">
      <c r="I214">
        <v>41.300000000000303</v>
      </c>
    </row>
    <row r="215" spans="9:9" x14ac:dyDescent="0.25">
      <c r="I215">
        <v>41.400000000000297</v>
      </c>
    </row>
    <row r="216" spans="9:9" x14ac:dyDescent="0.25">
      <c r="I216">
        <v>41.500000000000298</v>
      </c>
    </row>
    <row r="217" spans="9:9" x14ac:dyDescent="0.25">
      <c r="I217">
        <v>41.6000000000003</v>
      </c>
    </row>
    <row r="218" spans="9:9" x14ac:dyDescent="0.25">
      <c r="I218">
        <v>41.700000000000301</v>
      </c>
    </row>
    <row r="219" spans="9:9" x14ac:dyDescent="0.25">
      <c r="I219">
        <v>41.800000000000303</v>
      </c>
    </row>
    <row r="220" spans="9:9" x14ac:dyDescent="0.25">
      <c r="I220">
        <v>41.900000000000297</v>
      </c>
    </row>
    <row r="221" spans="9:9" x14ac:dyDescent="0.25">
      <c r="I221">
        <v>42.000000000000298</v>
      </c>
    </row>
    <row r="222" spans="9:9" x14ac:dyDescent="0.25">
      <c r="I222">
        <v>42.1000000000003</v>
      </c>
    </row>
    <row r="223" spans="9:9" x14ac:dyDescent="0.25">
      <c r="I223">
        <v>42.200000000000301</v>
      </c>
    </row>
    <row r="224" spans="9:9" x14ac:dyDescent="0.25">
      <c r="I224">
        <v>42.300000000000303</v>
      </c>
    </row>
    <row r="225" spans="9:9" x14ac:dyDescent="0.25">
      <c r="I225">
        <v>42.400000000000297</v>
      </c>
    </row>
    <row r="226" spans="9:9" x14ac:dyDescent="0.25">
      <c r="I226">
        <v>42.500000000000298</v>
      </c>
    </row>
    <row r="227" spans="9:9" x14ac:dyDescent="0.25">
      <c r="I227">
        <v>42.6000000000003</v>
      </c>
    </row>
    <row r="228" spans="9:9" x14ac:dyDescent="0.25">
      <c r="I228">
        <v>42.700000000000301</v>
      </c>
    </row>
    <row r="229" spans="9:9" x14ac:dyDescent="0.25">
      <c r="I229">
        <v>42.800000000000303</v>
      </c>
    </row>
    <row r="230" spans="9:9" x14ac:dyDescent="0.25">
      <c r="I230">
        <v>42.900000000000297</v>
      </c>
    </row>
    <row r="231" spans="9:9" x14ac:dyDescent="0.25">
      <c r="I231">
        <v>43.000000000000298</v>
      </c>
    </row>
    <row r="232" spans="9:9" x14ac:dyDescent="0.25">
      <c r="I232">
        <v>43.1000000000003</v>
      </c>
    </row>
    <row r="233" spans="9:9" x14ac:dyDescent="0.25">
      <c r="I233">
        <v>43.200000000000301</v>
      </c>
    </row>
    <row r="234" spans="9:9" x14ac:dyDescent="0.25">
      <c r="I234">
        <v>43.300000000000303</v>
      </c>
    </row>
    <row r="235" spans="9:9" x14ac:dyDescent="0.25">
      <c r="I235">
        <v>43.400000000000297</v>
      </c>
    </row>
    <row r="236" spans="9:9" x14ac:dyDescent="0.25">
      <c r="I236">
        <v>43.500000000000298</v>
      </c>
    </row>
    <row r="237" spans="9:9" x14ac:dyDescent="0.25">
      <c r="I237">
        <v>43.6000000000003</v>
      </c>
    </row>
    <row r="238" spans="9:9" x14ac:dyDescent="0.25">
      <c r="I238">
        <v>43.700000000000301</v>
      </c>
    </row>
    <row r="239" spans="9:9" x14ac:dyDescent="0.25">
      <c r="I239">
        <v>43.800000000000303</v>
      </c>
    </row>
    <row r="240" spans="9:9" x14ac:dyDescent="0.25">
      <c r="I240">
        <v>43.900000000000297</v>
      </c>
    </row>
    <row r="241" spans="9:9" x14ac:dyDescent="0.25">
      <c r="I241">
        <v>44.000000000000298</v>
      </c>
    </row>
    <row r="242" spans="9:9" x14ac:dyDescent="0.25">
      <c r="I242">
        <v>44.1000000000003</v>
      </c>
    </row>
    <row r="243" spans="9:9" x14ac:dyDescent="0.25">
      <c r="I243">
        <v>44.200000000000301</v>
      </c>
    </row>
    <row r="244" spans="9:9" x14ac:dyDescent="0.25">
      <c r="I244">
        <v>44.300000000000303</v>
      </c>
    </row>
    <row r="245" spans="9:9" x14ac:dyDescent="0.25">
      <c r="I245">
        <v>44.400000000000297</v>
      </c>
    </row>
    <row r="246" spans="9:9" x14ac:dyDescent="0.25">
      <c r="I246">
        <v>44.500000000000298</v>
      </c>
    </row>
    <row r="247" spans="9:9" x14ac:dyDescent="0.25">
      <c r="I247">
        <v>44.6000000000003</v>
      </c>
    </row>
    <row r="248" spans="9:9" x14ac:dyDescent="0.25">
      <c r="I248">
        <v>44.700000000000401</v>
      </c>
    </row>
    <row r="249" spans="9:9" x14ac:dyDescent="0.25">
      <c r="I249">
        <v>44.800000000000402</v>
      </c>
    </row>
    <row r="250" spans="9:9" x14ac:dyDescent="0.25">
      <c r="I250">
        <v>44.900000000000396</v>
      </c>
    </row>
    <row r="251" spans="9:9" x14ac:dyDescent="0.25">
      <c r="I251">
        <v>45.000000000000398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6DC9FEE-C1DA-4D80-B654-5E3F8C3CE60B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Лист1!D1:D1</xm:f>
              <xm:sqref>C1</xm:sqref>
            </x14:sparkline>
            <x14:sparkline>
              <xm:f>Лист1!D2:D2</xm:f>
              <xm:sqref>C2</xm:sqref>
            </x14:sparkline>
            <x14:sparkline>
              <xm:f>Лист1!D3:D3</xm:f>
              <xm:sqref>C3</xm:sqref>
            </x14:sparkline>
            <x14:sparkline>
              <xm:f>Лист1!D4:D4</xm:f>
              <xm:sqref>C4</xm:sqref>
            </x14:sparkline>
            <x14:sparkline>
              <xm:f>Лист1!D5:D5</xm:f>
              <xm:sqref>C5</xm:sqref>
            </x14:sparkline>
            <x14:sparkline>
              <xm:f>Лист1!D6:D6</xm:f>
              <xm:sqref>C6</xm:sqref>
            </x14:sparkline>
            <x14:sparkline>
              <xm:f>Лист1!D7:D7</xm:f>
              <xm:sqref>C7</xm:sqref>
            </x14:sparkline>
            <x14:sparkline>
              <xm:f>Лист1!D8:D8</xm:f>
              <xm:sqref>C8</xm:sqref>
            </x14:sparkline>
            <x14:sparkline>
              <xm:f>Лист1!D9:D9</xm:f>
              <xm:sqref>C9</xm:sqref>
            </x14:sparkline>
            <x14:sparkline>
              <xm:f>Лист1!D10:D10</xm:f>
              <xm:sqref>C10</xm:sqref>
            </x14:sparkline>
            <x14:sparkline>
              <xm:f>Лист1!D11:D11</xm:f>
              <xm:sqref>C11</xm:sqref>
            </x14:sparkline>
            <x14:sparkline>
              <xm:f>Лист1!D12:D12</xm:f>
              <xm:sqref>C12</xm:sqref>
            </x14:sparkline>
            <x14:sparkline>
              <xm:f>Лист1!D13:D13</xm:f>
              <xm:sqref>C13</xm:sqref>
            </x14:sparkline>
            <x14:sparkline>
              <xm:f>Лист1!D14:D14</xm:f>
              <xm:sqref>C14</xm:sqref>
            </x14:sparkline>
            <x14:sparkline>
              <xm:f>Лист1!D15:D15</xm:f>
              <xm:sqref>C15</xm:sqref>
            </x14:sparkline>
            <x14:sparkline>
              <xm:f>Лист1!D16:D16</xm:f>
              <xm:sqref>C16</xm:sqref>
            </x14:sparkline>
            <x14:sparkline>
              <xm:f>Лист1!D17:D17</xm:f>
              <xm:sqref>C17</xm:sqref>
            </x14:sparkline>
            <x14:sparkline>
              <xm:f>Лист1!D18:D18</xm:f>
              <xm:sqref>C18</xm:sqref>
            </x14:sparkline>
            <x14:sparkline>
              <xm:f>Лист1!D19:D19</xm:f>
              <xm:sqref>C19</xm:sqref>
            </x14:sparkline>
            <x14:sparkline>
              <xm:f>Лист1!D20:D20</xm:f>
              <xm:sqref>C20</xm:sqref>
            </x14:sparkline>
            <x14:sparkline>
              <xm:f>Лист1!D21:D21</xm:f>
              <xm:sqref>C21</xm:sqref>
            </x14:sparkline>
            <x14:sparkline>
              <xm:f>Лист1!D22:D22</xm:f>
              <xm:sqref>C22</xm:sqref>
            </x14:sparkline>
            <x14:sparkline>
              <xm:f>Лист1!D23:D23</xm:f>
              <xm:sqref>C23</xm:sqref>
            </x14:sparkline>
            <x14:sparkline>
              <xm:f>Лист1!D24:D24</xm:f>
              <xm:sqref>C24</xm:sqref>
            </x14:sparkline>
            <x14:sparkline>
              <xm:f>Лист1!D25:D25</xm:f>
              <xm:sqref>C25</xm:sqref>
            </x14:sparkline>
          </x14:sparklines>
        </x14:sparklineGroup>
        <x14:sparklineGroup displayEmptyCellsAs="gap" xr2:uid="{045A7342-F66E-487E-9827-7486DF49C0C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Лист1!C1:C1</xm:f>
              <xm:sqref>D1</xm:sqref>
            </x14:sparkline>
            <x14:sparkline>
              <xm:f>Лист1!C2:C2</xm:f>
              <xm:sqref>D2</xm:sqref>
            </x14:sparkline>
            <x14:sparkline>
              <xm:f>Лист1!C3:C3</xm:f>
              <xm:sqref>D3</xm:sqref>
            </x14:sparkline>
            <x14:sparkline>
              <xm:f>Лист1!C4:C4</xm:f>
              <xm:sqref>D4</xm:sqref>
            </x14:sparkline>
            <x14:sparkline>
              <xm:f>Лист1!C5:C5</xm:f>
              <xm:sqref>D5</xm:sqref>
            </x14:sparkline>
            <x14:sparkline>
              <xm:f>Лист1!C6:C6</xm:f>
              <xm:sqref>D6</xm:sqref>
            </x14:sparkline>
            <x14:sparkline>
              <xm:f>Лист1!C7:C7</xm:f>
              <xm:sqref>D7</xm:sqref>
            </x14:sparkline>
            <x14:sparkline>
              <xm:f>Лист1!C8:C8</xm:f>
              <xm:sqref>D8</xm:sqref>
            </x14:sparkline>
            <x14:sparkline>
              <xm:f>Лист1!C9:C9</xm:f>
              <xm:sqref>D9</xm:sqref>
            </x14:sparkline>
            <x14:sparkline>
              <xm:f>Лист1!C10:C10</xm:f>
              <xm:sqref>D10</xm:sqref>
            </x14:sparkline>
            <x14:sparkline>
              <xm:f>Лист1!C11:C11</xm:f>
              <xm:sqref>D11</xm:sqref>
            </x14:sparkline>
            <x14:sparkline>
              <xm:f>Лист1!C12:C12</xm:f>
              <xm:sqref>D12</xm:sqref>
            </x14:sparkline>
            <x14:sparkline>
              <xm:f>Лист1!C13:C13</xm:f>
              <xm:sqref>D13</xm:sqref>
            </x14:sparkline>
            <x14:sparkline>
              <xm:f>Лист1!C14:C14</xm:f>
              <xm:sqref>D14</xm:sqref>
            </x14:sparkline>
            <x14:sparkline>
              <xm:f>Лист1!C15:C15</xm:f>
              <xm:sqref>D15</xm:sqref>
            </x14:sparkline>
            <x14:sparkline>
              <xm:f>Лист1!C16:C16</xm:f>
              <xm:sqref>D16</xm:sqref>
            </x14:sparkline>
            <x14:sparkline>
              <xm:f>Лист1!C17:C17</xm:f>
              <xm:sqref>D17</xm:sqref>
            </x14:sparkline>
            <x14:sparkline>
              <xm:f>Лист1!C18:C18</xm:f>
              <xm:sqref>D18</xm:sqref>
            </x14:sparkline>
            <x14:sparkline>
              <xm:f>Лист1!C19:C19</xm:f>
              <xm:sqref>D19</xm:sqref>
            </x14:sparkline>
            <x14:sparkline>
              <xm:f>Лист1!C20:C20</xm:f>
              <xm:sqref>D20</xm:sqref>
            </x14:sparkline>
            <x14:sparkline>
              <xm:f>Лист1!C21:C21</xm:f>
              <xm:sqref>D21</xm:sqref>
            </x14:sparkline>
            <x14:sparkline>
              <xm:f>Лист1!C22:C22</xm:f>
              <xm:sqref>D22</xm:sqref>
            </x14:sparkline>
            <x14:sparkline>
              <xm:f>Лист1!C23:C23</xm:f>
              <xm:sqref>D23</xm:sqref>
            </x14:sparkline>
            <x14:sparkline>
              <xm:f>Лист1!C24:C24</xm:f>
              <xm:sqref>D24</xm:sqref>
            </x14:sparkline>
            <x14:sparkline>
              <xm:f>Лист1!C25:C25</xm:f>
              <xm:sqref>D25</xm:sqref>
            </x14:sparkline>
            <x14:sparkline>
              <xm:f>Лист1!C26:C26</xm:f>
              <xm:sqref>D26</xm:sqref>
            </x14:sparkline>
            <x14:sparkline>
              <xm:f>Лист1!C27:C27</xm:f>
              <xm:sqref>D27</xm:sqref>
            </x14:sparkline>
            <x14:sparkline>
              <xm:f>Лист1!C28:C28</xm:f>
              <xm:sqref>D28</xm:sqref>
            </x14:sparkline>
            <x14:sparkline>
              <xm:f>Лист1!C29:C29</xm:f>
              <xm:sqref>D29</xm:sqref>
            </x14:sparkline>
            <x14:sparkline>
              <xm:f>Лист1!C30:C30</xm:f>
              <xm:sqref>D30</xm:sqref>
            </x14:sparkline>
            <x14:sparkline>
              <xm:f>Лист1!C31:C31</xm:f>
              <xm:sqref>D31</xm:sqref>
            </x14:sparkline>
            <x14:sparkline>
              <xm:f>Лист1!C32:C32</xm:f>
              <xm:sqref>D32</xm:sqref>
            </x14:sparkline>
            <x14:sparkline>
              <xm:f>Лист1!C33:C33</xm:f>
              <xm:sqref>D33</xm:sqref>
            </x14:sparkline>
            <x14:sparkline>
              <xm:f>Лист1!C34:C34</xm:f>
              <xm:sqref>D34</xm:sqref>
            </x14:sparkline>
            <x14:sparkline>
              <xm:f>Лист1!C35:C35</xm:f>
              <xm:sqref>D35</xm:sqref>
            </x14:sparkline>
            <x14:sparkline>
              <xm:f>Лист1!C36:C36</xm:f>
              <xm:sqref>D36</xm:sqref>
            </x14:sparkline>
            <x14:sparkline>
              <xm:f>Лист1!C37:C37</xm:f>
              <xm:sqref>D37</xm:sqref>
            </x14:sparkline>
            <x14:sparkline>
              <xm:f>Лист1!C38:C38</xm:f>
              <xm:sqref>D38</xm:sqref>
            </x14:sparkline>
            <x14:sparkline>
              <xm:f>Лист1!C39:C39</xm:f>
              <xm:sqref>D39</xm:sqref>
            </x14:sparkline>
            <x14:sparkline>
              <xm:f>Лист1!C40:C40</xm:f>
              <xm:sqref>D40</xm:sqref>
            </x14:sparkline>
            <x14:sparkline>
              <xm:f>Лист1!C41:C41</xm:f>
              <xm:sqref>D41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E532-D0CA-489A-B997-F4C37D3C414E}">
  <dimension ref="A1:L50"/>
  <sheetViews>
    <sheetView workbookViewId="0">
      <selection activeCell="M4" sqref="M4"/>
    </sheetView>
  </sheetViews>
  <sheetFormatPr defaultRowHeight="15" x14ac:dyDescent="0.25"/>
  <cols>
    <col min="3" max="3" width="19.5703125" customWidth="1"/>
  </cols>
  <sheetData>
    <row r="1" spans="1:12" x14ac:dyDescent="0.25">
      <c r="A1">
        <v>3.5</v>
      </c>
      <c r="C1" t="s">
        <v>2</v>
      </c>
      <c r="D1">
        <f>MIN(A:A)</f>
        <v>3.3</v>
      </c>
    </row>
    <row r="2" spans="1:12" x14ac:dyDescent="0.25">
      <c r="A2">
        <v>9</v>
      </c>
      <c r="C2" t="s">
        <v>3</v>
      </c>
      <c r="D2">
        <f>MAX(A:A)</f>
        <v>10.7</v>
      </c>
    </row>
    <row r="3" spans="1:12" x14ac:dyDescent="0.25">
      <c r="A3">
        <v>3.3</v>
      </c>
    </row>
    <row r="4" spans="1:12" ht="15.75" x14ac:dyDescent="0.25">
      <c r="A4">
        <v>5.5</v>
      </c>
      <c r="C4" s="3" t="s">
        <v>13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2"/>
    </row>
    <row r="5" spans="1:12" ht="15.75" x14ac:dyDescent="0.25">
      <c r="A5">
        <v>9.5</v>
      </c>
      <c r="C5" s="3" t="s">
        <v>12</v>
      </c>
      <c r="D5" s="3">
        <f>COUNTIF($A:$A,"&gt;3") - COUNTIF($A:$A,"&gt;4")</f>
        <v>3</v>
      </c>
      <c r="E5" s="3">
        <f>COUNTIF($A:$A,"&gt;4") - COUNTIF($A:$A,"&gt;5")</f>
        <v>1</v>
      </c>
      <c r="F5" s="3">
        <f>COUNTIF($A:$A,"&gt;5") - COUNTIF($A:$A,"&gt;6")</f>
        <v>7</v>
      </c>
      <c r="G5" s="3">
        <f>COUNTIF($A:$A,"&gt;6") - COUNTIF($A:$A,"&gt;7")</f>
        <v>1</v>
      </c>
      <c r="H5" s="3">
        <f>COUNTIF($A:$A,"&gt;7") - COUNTIF($A:$A,"&gt;8")</f>
        <v>4</v>
      </c>
      <c r="I5" s="3">
        <f>COUNTIF($A:$A,"&gt;8") - COUNTIF($A:$A,"&gt;9")</f>
        <v>16</v>
      </c>
      <c r="J5" s="3">
        <f>COUNTIF($A:$A,"&gt;9") - COUNTIF($A:$A,"&gt;10")</f>
        <v>11</v>
      </c>
      <c r="K5" s="3">
        <f>COUNTIF($A:$A,"&gt;10") - COUNTIF($A:$A,"&gt;11")</f>
        <v>7</v>
      </c>
    </row>
    <row r="6" spans="1:12" x14ac:dyDescent="0.25">
      <c r="A6">
        <v>10.7</v>
      </c>
    </row>
    <row r="7" spans="1:12" x14ac:dyDescent="0.25">
      <c r="A7">
        <v>8.5</v>
      </c>
    </row>
    <row r="8" spans="1:12" x14ac:dyDescent="0.25">
      <c r="A8">
        <v>10.3</v>
      </c>
    </row>
    <row r="9" spans="1:12" x14ac:dyDescent="0.25">
      <c r="A9">
        <v>10.5</v>
      </c>
    </row>
    <row r="10" spans="1:12" x14ac:dyDescent="0.25">
      <c r="A10">
        <v>5.7</v>
      </c>
    </row>
    <row r="11" spans="1:12" x14ac:dyDescent="0.25">
      <c r="A11">
        <v>9.5</v>
      </c>
    </row>
    <row r="12" spans="1:12" x14ac:dyDescent="0.25">
      <c r="A12">
        <v>9.1999999999999993</v>
      </c>
    </row>
    <row r="13" spans="1:12" x14ac:dyDescent="0.25">
      <c r="A13">
        <v>8.1999999999999993</v>
      </c>
    </row>
    <row r="14" spans="1:12" x14ac:dyDescent="0.25">
      <c r="A14">
        <v>8.1</v>
      </c>
    </row>
    <row r="15" spans="1:12" x14ac:dyDescent="0.25">
      <c r="A15">
        <v>7.1</v>
      </c>
    </row>
    <row r="16" spans="1:12" x14ac:dyDescent="0.25">
      <c r="A16">
        <v>8.1</v>
      </c>
    </row>
    <row r="17" spans="1:1" x14ac:dyDescent="0.25">
      <c r="A17">
        <v>8.9</v>
      </c>
    </row>
    <row r="18" spans="1:1" x14ac:dyDescent="0.25">
      <c r="A18">
        <v>7.1</v>
      </c>
    </row>
    <row r="19" spans="1:1" x14ac:dyDescent="0.25">
      <c r="A19">
        <v>9.1</v>
      </c>
    </row>
    <row r="20" spans="1:1" x14ac:dyDescent="0.25">
      <c r="A20">
        <v>10.199999999999999</v>
      </c>
    </row>
    <row r="21" spans="1:1" x14ac:dyDescent="0.25">
      <c r="A21">
        <v>8.5</v>
      </c>
    </row>
    <row r="22" spans="1:1" x14ac:dyDescent="0.25">
      <c r="A22">
        <v>9.3000000000000007</v>
      </c>
    </row>
    <row r="23" spans="1:1" x14ac:dyDescent="0.25">
      <c r="A23">
        <v>7</v>
      </c>
    </row>
    <row r="24" spans="1:1" x14ac:dyDescent="0.25">
      <c r="A24">
        <v>5.2</v>
      </c>
    </row>
    <row r="25" spans="1:1" x14ac:dyDescent="0.25">
      <c r="A25">
        <v>5.2</v>
      </c>
    </row>
    <row r="26" spans="1:1" x14ac:dyDescent="0.25">
      <c r="A26">
        <v>8.1</v>
      </c>
    </row>
    <row r="27" spans="1:1" x14ac:dyDescent="0.25">
      <c r="A27">
        <v>8.6999999999999993</v>
      </c>
    </row>
    <row r="28" spans="1:1" x14ac:dyDescent="0.25">
      <c r="A28">
        <v>9.6999999999999993</v>
      </c>
    </row>
    <row r="29" spans="1:1" x14ac:dyDescent="0.25">
      <c r="A29">
        <v>8.1</v>
      </c>
    </row>
    <row r="30" spans="1:1" x14ac:dyDescent="0.25">
      <c r="A30">
        <v>10.1</v>
      </c>
    </row>
    <row r="31" spans="1:1" x14ac:dyDescent="0.25">
      <c r="A31">
        <v>9.6999999999999993</v>
      </c>
    </row>
    <row r="32" spans="1:1" x14ac:dyDescent="0.25">
      <c r="A32">
        <v>9.9</v>
      </c>
    </row>
    <row r="33" spans="1:1" x14ac:dyDescent="0.25">
      <c r="A33">
        <v>5.2</v>
      </c>
    </row>
    <row r="34" spans="1:1" x14ac:dyDescent="0.25">
      <c r="A34">
        <v>7.9</v>
      </c>
    </row>
    <row r="35" spans="1:1" x14ac:dyDescent="0.25">
      <c r="A35">
        <v>10.3</v>
      </c>
    </row>
    <row r="36" spans="1:1" x14ac:dyDescent="0.25">
      <c r="A36">
        <v>9.1</v>
      </c>
    </row>
    <row r="37" spans="1:1" x14ac:dyDescent="0.25">
      <c r="A37">
        <v>10.199999999999999</v>
      </c>
    </row>
    <row r="38" spans="1:1" x14ac:dyDescent="0.25">
      <c r="A38">
        <v>5.5</v>
      </c>
    </row>
    <row r="39" spans="1:1" x14ac:dyDescent="0.25">
      <c r="A39">
        <v>3.9</v>
      </c>
    </row>
    <row r="40" spans="1:1" x14ac:dyDescent="0.25">
      <c r="A40">
        <v>5</v>
      </c>
    </row>
    <row r="41" spans="1:1" x14ac:dyDescent="0.25">
      <c r="A41">
        <v>5.2</v>
      </c>
    </row>
    <row r="42" spans="1:1" x14ac:dyDescent="0.25">
      <c r="A42">
        <v>9</v>
      </c>
    </row>
    <row r="43" spans="1:1" x14ac:dyDescent="0.25">
      <c r="A43">
        <v>8.5</v>
      </c>
    </row>
    <row r="44" spans="1:1" x14ac:dyDescent="0.25">
      <c r="A44">
        <v>9.3000000000000007</v>
      </c>
    </row>
    <row r="45" spans="1:1" x14ac:dyDescent="0.25">
      <c r="A45">
        <v>8.5</v>
      </c>
    </row>
    <row r="46" spans="1:1" x14ac:dyDescent="0.25">
      <c r="A46">
        <v>8.1999999999999993</v>
      </c>
    </row>
    <row r="47" spans="1:1" x14ac:dyDescent="0.25">
      <c r="A47">
        <v>8.6999999999999993</v>
      </c>
    </row>
    <row r="48" spans="1:1" x14ac:dyDescent="0.25">
      <c r="A48">
        <v>8.5</v>
      </c>
    </row>
    <row r="49" spans="1:1" x14ac:dyDescent="0.25">
      <c r="A49">
        <v>7.5</v>
      </c>
    </row>
    <row r="50" spans="1:1" x14ac:dyDescent="0.25">
      <c r="A50">
        <v>9.1999999999999993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John_Lenin</dc:creator>
  <cp:lastModifiedBy>Зимин Андрей Валерьевич</cp:lastModifiedBy>
  <dcterms:created xsi:type="dcterms:W3CDTF">2015-06-05T18:19:34Z</dcterms:created>
  <dcterms:modified xsi:type="dcterms:W3CDTF">2023-09-16T12:16:36Z</dcterms:modified>
</cp:coreProperties>
</file>