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DR\Tasks\Lab_01\"/>
    </mc:Choice>
  </mc:AlternateContent>
  <xr:revisionPtr revIDLastSave="0" documentId="13_ncr:1_{483EC3BB-B156-416F-B03A-618F41B8D727}" xr6:coauthVersionLast="47" xr6:coauthVersionMax="47" xr10:uidLastSave="{00000000-0000-0000-0000-000000000000}"/>
  <bookViews>
    <workbookView minimized="1" xWindow="3510" yWindow="120" windowWidth="21600" windowHeight="14685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J4" i="2"/>
  <c r="K4" i="2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31" i="1"/>
  <c r="H1" i="1" a="1"/>
  <c r="H1" i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/>
  <c r="H187" i="1" a="1"/>
  <c r="H187" i="1" s="1"/>
  <c r="H188" i="1" a="1"/>
  <c r="H188" i="1" s="1"/>
  <c r="H189" i="1" a="1"/>
  <c r="H189" i="1" s="1"/>
  <c r="H190" i="1" a="1"/>
  <c r="H190" i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/>
  <c r="H2" i="1" a="1"/>
  <c r="H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  <c r="D2" i="2"/>
  <c r="D1" i="2"/>
  <c r="W3" i="1"/>
  <c r="K5" i="2"/>
  <c r="J5" i="2"/>
  <c r="I5" i="2"/>
  <c r="H5" i="2"/>
  <c r="G5" i="2"/>
  <c r="F5" i="2"/>
  <c r="E5" i="2"/>
  <c r="D5" i="2"/>
  <c r="U3" i="1"/>
  <c r="W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" i="1"/>
  <c r="U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" i="1"/>
  <c r="C1" i="1" a="1"/>
  <c r="C1" i="1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<sst xmlns="http://schemas.openxmlformats.org/spreadsheetml/2006/main" count="6" uniqueCount="6">
  <si>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Среднее арифметическое:</t>
  </si>
  <si>
    <t>Дисперсия:</t>
  </si>
  <si>
    <t>min:</t>
  </si>
  <si>
    <t>max:</t>
  </si>
  <si>
    <t>Кол-во значений:</t>
  </si>
  <si>
    <t>Интервалы: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</si>
</sst>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Частоты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Лист1!$D$1:$D$25</c15:sqref>
                  </c15:fullRef>
                </c:ext>
              </c:extLst>
              <c:f>(Лист1!$D$1:$D$4,Лист1!$D$6,Лист1!$D$13:$D$17,Лист1!$D$22:$D$25)</c:f>
              <c:strCache>
                <c:ptCount val="1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25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Лист1!$C$1:$C$25</c15:sqref>
                  </c15:fullRef>
                </c:ext>
              </c:extLst>
              <c:f>(Лист1!$C$1:$C$4,Лист1!$C$6,Лист1!$C$13:$C$17,Лист1!$C$22:$C$25)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5-492B-B489-1E507102ED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2631519"/>
        <c:axId val="1885522111"/>
      </c:lineChart>
      <c:catAx>
        <c:axId val="194263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Варианты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522111"/>
        <c:crosses val="autoZero"/>
        <c:auto val="1"/>
        <c:lblAlgn val="ctr"/>
        <c:lblOffset val="100"/>
        <c:noMultiLvlLbl val="0"/>
      </c:catAx>
      <c:valAx>
        <c:axId val="1885522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6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8426106708889074E-2"/>
          <c:y val="8.5394845638564226E-2"/>
          <c:w val="0.93281074940422726"/>
          <c:h val="0.78820383168490948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Лист1!$J:$J</c:f>
              <c:strCache>
                <c:ptCount val="241"/>
                <c:pt idx="0">
                  <c:v>20</c:v>
                </c:pt>
                <c:pt idx="10">
                  <c:v>21</c:v>
                </c:pt>
                <c:pt idx="20">
                  <c:v>22</c:v>
                </c:pt>
                <c:pt idx="30">
                  <c:v>23</c:v>
                </c:pt>
                <c:pt idx="40">
                  <c:v>24</c:v>
                </c:pt>
                <c:pt idx="50">
                  <c:v>25</c:v>
                </c:pt>
                <c:pt idx="60">
                  <c:v>26</c:v>
                </c:pt>
                <c:pt idx="70">
                  <c:v>27</c:v>
                </c:pt>
                <c:pt idx="80">
                  <c:v>28</c:v>
                </c:pt>
                <c:pt idx="90">
                  <c:v>29</c:v>
                </c:pt>
                <c:pt idx="100">
                  <c:v>30</c:v>
                </c:pt>
                <c:pt idx="110">
                  <c:v>31</c:v>
                </c:pt>
                <c:pt idx="120">
                  <c:v>32</c:v>
                </c:pt>
                <c:pt idx="130">
                  <c:v>33</c:v>
                </c:pt>
                <c:pt idx="140">
                  <c:v>34</c:v>
                </c:pt>
                <c:pt idx="150">
                  <c:v>35</c:v>
                </c:pt>
                <c:pt idx="160">
                  <c:v>36</c:v>
                </c:pt>
                <c:pt idx="170">
                  <c:v>37</c:v>
                </c:pt>
                <c:pt idx="180">
                  <c:v>38</c:v>
                </c:pt>
                <c:pt idx="190">
                  <c:v>39</c:v>
                </c:pt>
                <c:pt idx="200">
                  <c:v>40</c:v>
                </c:pt>
                <c:pt idx="210">
                  <c:v>41</c:v>
                </c:pt>
                <c:pt idx="220">
                  <c:v>42</c:v>
                </c:pt>
                <c:pt idx="230">
                  <c:v>43</c:v>
                </c:pt>
                <c:pt idx="240">
                  <c:v>44</c:v>
                </c:pt>
              </c:strCache>
            </c:strRef>
          </c:cat>
          <c:val>
            <c:numRef>
              <c:f>Лист1!$H$1:$H$251</c:f>
              <c:numCache>
                <c:formatCode>General</c:formatCode>
                <c:ptCount val="251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0.44999999999999996</c:v>
                </c:pt>
                <c:pt idx="31">
                  <c:v>0.44999999999999996</c:v>
                </c:pt>
                <c:pt idx="32">
                  <c:v>0.44999999999999996</c:v>
                </c:pt>
                <c:pt idx="33">
                  <c:v>0.44999999999999996</c:v>
                </c:pt>
                <c:pt idx="34">
                  <c:v>0.44999999999999996</c:v>
                </c:pt>
                <c:pt idx="35">
                  <c:v>0.44999999999999996</c:v>
                </c:pt>
                <c:pt idx="36">
                  <c:v>0.44999999999999996</c:v>
                </c:pt>
                <c:pt idx="37">
                  <c:v>0.44999999999999996</c:v>
                </c:pt>
                <c:pt idx="38">
                  <c:v>0.44999999999999996</c:v>
                </c:pt>
                <c:pt idx="39">
                  <c:v>0.44999999999999996</c:v>
                </c:pt>
                <c:pt idx="40">
                  <c:v>0.44999999999999996</c:v>
                </c:pt>
                <c:pt idx="41">
                  <c:v>0.44999999999999996</c:v>
                </c:pt>
                <c:pt idx="42">
                  <c:v>0.44999999999999996</c:v>
                </c:pt>
                <c:pt idx="43">
                  <c:v>0.44999999999999996</c:v>
                </c:pt>
                <c:pt idx="44">
                  <c:v>0.44999999999999996</c:v>
                </c:pt>
                <c:pt idx="45">
                  <c:v>0.44999999999999996</c:v>
                </c:pt>
                <c:pt idx="46">
                  <c:v>0.44999999999999996</c:v>
                </c:pt>
                <c:pt idx="47">
                  <c:v>0.44999999999999996</c:v>
                </c:pt>
                <c:pt idx="48">
                  <c:v>0.44999999999999996</c:v>
                </c:pt>
                <c:pt idx="49">
                  <c:v>0.44999999999999996</c:v>
                </c:pt>
                <c:pt idx="50">
                  <c:v>0.49999999999999994</c:v>
                </c:pt>
                <c:pt idx="51">
                  <c:v>0.49999999999999994</c:v>
                </c:pt>
                <c:pt idx="52">
                  <c:v>0.49999999999999994</c:v>
                </c:pt>
                <c:pt idx="53">
                  <c:v>0.49999999999999994</c:v>
                </c:pt>
                <c:pt idx="54">
                  <c:v>0.49999999999999994</c:v>
                </c:pt>
                <c:pt idx="55">
                  <c:v>0.49999999999999994</c:v>
                </c:pt>
                <c:pt idx="56">
                  <c:v>0.49999999999999994</c:v>
                </c:pt>
                <c:pt idx="57">
                  <c:v>0.49999999999999994</c:v>
                </c:pt>
                <c:pt idx="58">
                  <c:v>0.49999999999999994</c:v>
                </c:pt>
                <c:pt idx="59">
                  <c:v>0.49999999999999994</c:v>
                </c:pt>
                <c:pt idx="60">
                  <c:v>0.49999999999999994</c:v>
                </c:pt>
                <c:pt idx="61">
                  <c:v>0.49999999999999994</c:v>
                </c:pt>
                <c:pt idx="62">
                  <c:v>0.49999999999999994</c:v>
                </c:pt>
                <c:pt idx="63">
                  <c:v>0.49999999999999994</c:v>
                </c:pt>
                <c:pt idx="64">
                  <c:v>0.49999999999999994</c:v>
                </c:pt>
                <c:pt idx="65">
                  <c:v>0.49999999999999994</c:v>
                </c:pt>
                <c:pt idx="66">
                  <c:v>0.49999999999999994</c:v>
                </c:pt>
                <c:pt idx="67">
                  <c:v>0.49999999999999994</c:v>
                </c:pt>
                <c:pt idx="68">
                  <c:v>0.49999999999999994</c:v>
                </c:pt>
                <c:pt idx="69">
                  <c:v>0.49999999999999994</c:v>
                </c:pt>
                <c:pt idx="70">
                  <c:v>0.49999999999999994</c:v>
                </c:pt>
                <c:pt idx="71">
                  <c:v>0.49999999999999994</c:v>
                </c:pt>
                <c:pt idx="72">
                  <c:v>0.49999999999999994</c:v>
                </c:pt>
                <c:pt idx="73">
                  <c:v>0.49999999999999994</c:v>
                </c:pt>
                <c:pt idx="74">
                  <c:v>0.49999999999999994</c:v>
                </c:pt>
                <c:pt idx="75">
                  <c:v>0.49999999999999994</c:v>
                </c:pt>
                <c:pt idx="76">
                  <c:v>0.49999999999999994</c:v>
                </c:pt>
                <c:pt idx="77">
                  <c:v>0.49999999999999994</c:v>
                </c:pt>
                <c:pt idx="78">
                  <c:v>0.49999999999999994</c:v>
                </c:pt>
                <c:pt idx="79">
                  <c:v>0.49999999999999994</c:v>
                </c:pt>
                <c:pt idx="80">
                  <c:v>0.49999999999999994</c:v>
                </c:pt>
                <c:pt idx="81">
                  <c:v>0.49999999999999994</c:v>
                </c:pt>
                <c:pt idx="82">
                  <c:v>0.49999999999999994</c:v>
                </c:pt>
                <c:pt idx="83">
                  <c:v>0.49999999999999994</c:v>
                </c:pt>
                <c:pt idx="84">
                  <c:v>0.49999999999999994</c:v>
                </c:pt>
                <c:pt idx="85">
                  <c:v>0.49999999999999994</c:v>
                </c:pt>
                <c:pt idx="86">
                  <c:v>0.49999999999999994</c:v>
                </c:pt>
                <c:pt idx="87">
                  <c:v>0.49999999999999994</c:v>
                </c:pt>
                <c:pt idx="88">
                  <c:v>0.49999999999999994</c:v>
                </c:pt>
                <c:pt idx="89">
                  <c:v>0.49999999999999994</c:v>
                </c:pt>
                <c:pt idx="90">
                  <c:v>0.49999999999999994</c:v>
                </c:pt>
                <c:pt idx="91">
                  <c:v>0.49999999999999994</c:v>
                </c:pt>
                <c:pt idx="92">
                  <c:v>0.49999999999999994</c:v>
                </c:pt>
                <c:pt idx="93">
                  <c:v>0.49999999999999994</c:v>
                </c:pt>
                <c:pt idx="94">
                  <c:v>0.49999999999999994</c:v>
                </c:pt>
                <c:pt idx="95">
                  <c:v>0.49999999999999994</c:v>
                </c:pt>
                <c:pt idx="96">
                  <c:v>0.49999999999999994</c:v>
                </c:pt>
                <c:pt idx="97">
                  <c:v>0.49999999999999994</c:v>
                </c:pt>
                <c:pt idx="98">
                  <c:v>0.49999999999999994</c:v>
                </c:pt>
                <c:pt idx="99">
                  <c:v>0.49999999999999994</c:v>
                </c:pt>
                <c:pt idx="100">
                  <c:v>0.49999999999999994</c:v>
                </c:pt>
                <c:pt idx="101">
                  <c:v>0.49999999999999994</c:v>
                </c:pt>
                <c:pt idx="102">
                  <c:v>0.49999999999999994</c:v>
                </c:pt>
                <c:pt idx="103">
                  <c:v>0.49999999999999994</c:v>
                </c:pt>
                <c:pt idx="104">
                  <c:v>0.49999999999999994</c:v>
                </c:pt>
                <c:pt idx="105">
                  <c:v>0.49999999999999994</c:v>
                </c:pt>
                <c:pt idx="106">
                  <c:v>0.49999999999999994</c:v>
                </c:pt>
                <c:pt idx="107">
                  <c:v>0.49999999999999994</c:v>
                </c:pt>
                <c:pt idx="108">
                  <c:v>0.49999999999999994</c:v>
                </c:pt>
                <c:pt idx="109">
                  <c:v>0.49999999999999994</c:v>
                </c:pt>
                <c:pt idx="110">
                  <c:v>0.49999999999999994</c:v>
                </c:pt>
                <c:pt idx="111">
                  <c:v>0.49999999999999994</c:v>
                </c:pt>
                <c:pt idx="112">
                  <c:v>0.49999999999999994</c:v>
                </c:pt>
                <c:pt idx="113">
                  <c:v>0.49999999999999994</c:v>
                </c:pt>
                <c:pt idx="114">
                  <c:v>0.49999999999999994</c:v>
                </c:pt>
                <c:pt idx="115">
                  <c:v>0.49999999999999994</c:v>
                </c:pt>
                <c:pt idx="116">
                  <c:v>0.49999999999999994</c:v>
                </c:pt>
                <c:pt idx="117">
                  <c:v>0.49999999999999994</c:v>
                </c:pt>
                <c:pt idx="118">
                  <c:v>0.49999999999999994</c:v>
                </c:pt>
                <c:pt idx="119">
                  <c:v>0.49999999999999994</c:v>
                </c:pt>
                <c:pt idx="120">
                  <c:v>0.52499999999999991</c:v>
                </c:pt>
                <c:pt idx="121">
                  <c:v>0.52499999999999991</c:v>
                </c:pt>
                <c:pt idx="122">
                  <c:v>0.52499999999999991</c:v>
                </c:pt>
                <c:pt idx="123">
                  <c:v>0.52499999999999991</c:v>
                </c:pt>
                <c:pt idx="124">
                  <c:v>0.52499999999999991</c:v>
                </c:pt>
                <c:pt idx="125">
                  <c:v>0.52499999999999991</c:v>
                </c:pt>
                <c:pt idx="126">
                  <c:v>0.52499999999999991</c:v>
                </c:pt>
                <c:pt idx="127">
                  <c:v>0.52499999999999991</c:v>
                </c:pt>
                <c:pt idx="128">
                  <c:v>0.52499999999999991</c:v>
                </c:pt>
                <c:pt idx="129">
                  <c:v>0.52499999999999991</c:v>
                </c:pt>
                <c:pt idx="130">
                  <c:v>0.57499999999999996</c:v>
                </c:pt>
                <c:pt idx="131">
                  <c:v>0.57499999999999996</c:v>
                </c:pt>
                <c:pt idx="132">
                  <c:v>0.57499999999999996</c:v>
                </c:pt>
                <c:pt idx="133">
                  <c:v>0.57499999999999996</c:v>
                </c:pt>
                <c:pt idx="134">
                  <c:v>0.57499999999999996</c:v>
                </c:pt>
                <c:pt idx="135">
                  <c:v>0.57499999999999996</c:v>
                </c:pt>
                <c:pt idx="136">
                  <c:v>0.57499999999999996</c:v>
                </c:pt>
                <c:pt idx="137">
                  <c:v>0.57499999999999996</c:v>
                </c:pt>
                <c:pt idx="138">
                  <c:v>0.57499999999999996</c:v>
                </c:pt>
                <c:pt idx="139">
                  <c:v>0.57499999999999996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0.72499999999999998</c:v>
                </c:pt>
                <c:pt idx="151">
                  <c:v>0.72499999999999998</c:v>
                </c:pt>
                <c:pt idx="152">
                  <c:v>0.72499999999999998</c:v>
                </c:pt>
                <c:pt idx="153">
                  <c:v>0.72499999999999998</c:v>
                </c:pt>
                <c:pt idx="154">
                  <c:v>0.72499999999999998</c:v>
                </c:pt>
                <c:pt idx="155">
                  <c:v>0.72499999999999998</c:v>
                </c:pt>
                <c:pt idx="156">
                  <c:v>0.72499999999999998</c:v>
                </c:pt>
                <c:pt idx="157">
                  <c:v>0.72499999999999998</c:v>
                </c:pt>
                <c:pt idx="158">
                  <c:v>0.72499999999999998</c:v>
                </c:pt>
                <c:pt idx="159">
                  <c:v>0.72499999999999998</c:v>
                </c:pt>
                <c:pt idx="160">
                  <c:v>0.75</c:v>
                </c:pt>
                <c:pt idx="161">
                  <c:v>0.75</c:v>
                </c:pt>
                <c:pt idx="162">
                  <c:v>0.75</c:v>
                </c:pt>
                <c:pt idx="163">
                  <c:v>0.75</c:v>
                </c:pt>
                <c:pt idx="164">
                  <c:v>0.75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0.75</c:v>
                </c:pt>
                <c:pt idx="173">
                  <c:v>0.75</c:v>
                </c:pt>
                <c:pt idx="174">
                  <c:v>0.75</c:v>
                </c:pt>
                <c:pt idx="175">
                  <c:v>0.75</c:v>
                </c:pt>
                <c:pt idx="176">
                  <c:v>0.75</c:v>
                </c:pt>
                <c:pt idx="177">
                  <c:v>0.75</c:v>
                </c:pt>
                <c:pt idx="178">
                  <c:v>0.75</c:v>
                </c:pt>
                <c:pt idx="179">
                  <c:v>0.75</c:v>
                </c:pt>
                <c:pt idx="180">
                  <c:v>0.75</c:v>
                </c:pt>
                <c:pt idx="181">
                  <c:v>0.75</c:v>
                </c:pt>
                <c:pt idx="182">
                  <c:v>0.75</c:v>
                </c:pt>
                <c:pt idx="183">
                  <c:v>0.75</c:v>
                </c:pt>
                <c:pt idx="184">
                  <c:v>0.75</c:v>
                </c:pt>
                <c:pt idx="185">
                  <c:v>0.75</c:v>
                </c:pt>
                <c:pt idx="186">
                  <c:v>0.75</c:v>
                </c:pt>
                <c:pt idx="187">
                  <c:v>0.75</c:v>
                </c:pt>
                <c:pt idx="188">
                  <c:v>0.75</c:v>
                </c:pt>
                <c:pt idx="189">
                  <c:v>0.75</c:v>
                </c:pt>
                <c:pt idx="190">
                  <c:v>0.75</c:v>
                </c:pt>
                <c:pt idx="191">
                  <c:v>0.75</c:v>
                </c:pt>
                <c:pt idx="192">
                  <c:v>0.75</c:v>
                </c:pt>
                <c:pt idx="193">
                  <c:v>0.75</c:v>
                </c:pt>
                <c:pt idx="194">
                  <c:v>0.75</c:v>
                </c:pt>
                <c:pt idx="195">
                  <c:v>0.75</c:v>
                </c:pt>
                <c:pt idx="196">
                  <c:v>0.75</c:v>
                </c:pt>
                <c:pt idx="197">
                  <c:v>0.75</c:v>
                </c:pt>
                <c:pt idx="198">
                  <c:v>0.75</c:v>
                </c:pt>
                <c:pt idx="199">
                  <c:v>0.75</c:v>
                </c:pt>
                <c:pt idx="200">
                  <c:v>0.75</c:v>
                </c:pt>
                <c:pt idx="201">
                  <c:v>0.75</c:v>
                </c:pt>
                <c:pt idx="202">
                  <c:v>0.75</c:v>
                </c:pt>
                <c:pt idx="203">
                  <c:v>0.75</c:v>
                </c:pt>
                <c:pt idx="204">
                  <c:v>0.75</c:v>
                </c:pt>
                <c:pt idx="205">
                  <c:v>0.75</c:v>
                </c:pt>
                <c:pt idx="206">
                  <c:v>0.75</c:v>
                </c:pt>
                <c:pt idx="207">
                  <c:v>0.75</c:v>
                </c:pt>
                <c:pt idx="208">
                  <c:v>0.75</c:v>
                </c:pt>
                <c:pt idx="209">
                  <c:v>0.75</c:v>
                </c:pt>
                <c:pt idx="210">
                  <c:v>0.77500000000000002</c:v>
                </c:pt>
                <c:pt idx="211">
                  <c:v>0.77500000000000002</c:v>
                </c:pt>
                <c:pt idx="212">
                  <c:v>0.77500000000000002</c:v>
                </c:pt>
                <c:pt idx="213">
                  <c:v>0.77500000000000002</c:v>
                </c:pt>
                <c:pt idx="214">
                  <c:v>0.77500000000000002</c:v>
                </c:pt>
                <c:pt idx="215">
                  <c:v>0.77500000000000002</c:v>
                </c:pt>
                <c:pt idx="216">
                  <c:v>0.77500000000000002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0.77500000000000002</c:v>
                </c:pt>
                <c:pt idx="220">
                  <c:v>0.875</c:v>
                </c:pt>
                <c:pt idx="221">
                  <c:v>0.875</c:v>
                </c:pt>
                <c:pt idx="222">
                  <c:v>0.875</c:v>
                </c:pt>
                <c:pt idx="223">
                  <c:v>0.875</c:v>
                </c:pt>
                <c:pt idx="224">
                  <c:v>0.875</c:v>
                </c:pt>
                <c:pt idx="225">
                  <c:v>0.875</c:v>
                </c:pt>
                <c:pt idx="226">
                  <c:v>0.875</c:v>
                </c:pt>
                <c:pt idx="227">
                  <c:v>0.875</c:v>
                </c:pt>
                <c:pt idx="228">
                  <c:v>0.875</c:v>
                </c:pt>
                <c:pt idx="229">
                  <c:v>0.875</c:v>
                </c:pt>
                <c:pt idx="230">
                  <c:v>0.97499999999999998</c:v>
                </c:pt>
                <c:pt idx="231">
                  <c:v>0.97499999999999998</c:v>
                </c:pt>
                <c:pt idx="232">
                  <c:v>0.97499999999999998</c:v>
                </c:pt>
                <c:pt idx="233">
                  <c:v>0.97499999999999998</c:v>
                </c:pt>
                <c:pt idx="234">
                  <c:v>0.97499999999999998</c:v>
                </c:pt>
                <c:pt idx="235">
                  <c:v>0.97499999999999998</c:v>
                </c:pt>
                <c:pt idx="236">
                  <c:v>0.97499999999999998</c:v>
                </c:pt>
                <c:pt idx="237">
                  <c:v>0.97499999999999998</c:v>
                </c:pt>
                <c:pt idx="238">
                  <c:v>0.97499999999999998</c:v>
                </c:pt>
                <c:pt idx="239">
                  <c:v>0.97499999999999998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E-4D24-9C39-53FC7B7D70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3410976"/>
        <c:axId val="469646432"/>
      </c:lineChart>
      <c:catAx>
        <c:axId val="7934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Варианты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646432"/>
        <c:crosses val="autoZero"/>
        <c:auto val="1"/>
        <c:lblAlgn val="ctr"/>
        <c:lblOffset val="100"/>
        <c:noMultiLvlLbl val="0"/>
      </c:catAx>
      <c:valAx>
        <c:axId val="469646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34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747337342566652E-2"/>
          <c:y val="0.10037676653800665"/>
          <c:w val="0.94080191315740014"/>
          <c:h val="0.786168579299905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Лист2!$D$4:$K$4</c:f>
              <c:strCache>
                <c:ptCount val="8"/>
                <c:pt idx="0">
                  <c:v>3 - 4</c:v>
                </c:pt>
                <c:pt idx="1">
                  <c:v>4 - 5</c:v>
                </c:pt>
                <c:pt idx="2">
                  <c:v>5 - 6</c:v>
                </c:pt>
                <c:pt idx="3">
                  <c:v>6 - 7</c:v>
                </c:pt>
                <c:pt idx="4">
                  <c:v>7 - 8</c:v>
                </c:pt>
                <c:pt idx="5">
                  <c:v>8 - 9</c:v>
                </c:pt>
                <c:pt idx="6">
                  <c:v>9 - 10</c:v>
                </c:pt>
                <c:pt idx="7">
                  <c:v>10 - 11</c:v>
                </c:pt>
              </c:strCache>
            </c:strRef>
          </c:cat>
          <c:val>
            <c:numRef>
              <c:f>Лист2!$D$5:$K$5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4</c:v>
                </c:pt>
                <c:pt idx="5">
                  <c:v>16</c:v>
                </c:pt>
                <c:pt idx="6">
                  <c:v>11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2-4864-8CFF-36E2EC312D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16277759"/>
        <c:axId val="1142919263"/>
      </c:barChart>
      <c:catAx>
        <c:axId val="121627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919263"/>
        <c:crosses val="autoZero"/>
        <c:auto val="1"/>
        <c:lblAlgn val="ctr"/>
        <c:lblOffset val="100"/>
        <c:noMultiLvlLbl val="0"/>
      </c:catAx>
      <c:valAx>
        <c:axId val="114291926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значений в интервале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162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3</xdr:row>
      <xdr:rowOff>90487</xdr:rowOff>
    </xdr:from>
    <xdr:to>
      <xdr:col>17</xdr:col>
      <xdr:colOff>76200</xdr:colOff>
      <xdr:row>32</xdr:row>
      <xdr:rowOff>104775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9E92E89-3C04-9BED-A7D2-0749B751A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385762</xdr:colOff>
      <xdr:row>3</xdr:row>
      <xdr:rowOff>128586</xdr:rowOff>
    </xdr:from>
    <xdr:to>
      <xdr:col>29</xdr:col>
      <xdr:colOff>16566</xdr:colOff>
      <xdr:row>32</xdr:row>
      <xdr:rowOff>114299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0B6F9A-415B-0B87-1833-979E84849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566736</xdr:colOff>
      <xdr:row>6</xdr:row>
      <xdr:rowOff>9526</xdr:rowOff>
    </xdr:from>
    <xdr:to>
      <xdr:col>13</xdr:col>
      <xdr:colOff>276224</xdr:colOff>
      <xdr:row>32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2100BD-E796-3AD0-F99D-6393A7DEF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topLeftCell="D1" zoomScaleNormal="100" workbookViewId="0">
      <selection activeCell="AE21" sqref="AE21"/>
    </sheetView>
  </sheetViews>
  <sheetFormatPr defaultRowHeight="15" x14ac:dyDescent="0.25"/>
  <cols>
    <col min="8" max="8" width="10.28515625" bestFit="1" customWidth="1"/>
    <col min="20" max="20" width="34" customWidth="1"/>
  </cols>
  <sheetData>
    <row r="1" spans="1:23" x14ac:dyDescent="0.25">
      <c r="A1">
        <v>25</v>
      </c>
      <c r="B1" s="4">
        <f>MIN(A:A)</f>
        <v>20</v>
      </c>
      <c r="C1" s="4" cm="1">
        <f t="array" ref="C1:C41">FREQUENCY(A:A,B:B)</f>
        <v>1</v>
      </c>
      <c r="D1">
        <f>IF(C1&gt;0,B1,"")</f>
        <v>20</v>
      </c>
      <c r="E1" s="4">
        <f>C1/40</f>
        <v>2.5000000000000001E-2</v>
      </c>
      <c r="F1" s="4">
        <f>SUM($C$1:C1)</f>
        <v>1</v>
      </c>
      <c r="G1" s="4">
        <f>SUM($E$1:E1)</f>
        <v>2.5000000000000001E-2</v>
      </c>
      <c r="H1" cm="1">
        <f t="array" ref="H1">INDEX(G:G,ROUNDDOWN(I1, 0) - 19, 1)</f>
        <v>2.5000000000000001E-2</v>
      </c>
      <c r="I1">
        <v>20</v>
      </c>
      <c r="J1">
        <f t="shared" ref="J1:J64" si="0">IF(MOD(ROUND(I1, 2)*10, 10) = 0,I1,"")</f>
        <v>20</v>
      </c>
      <c r="W1">
        <f>($U$2 - A1)^2</f>
        <v>30.525624999999984</v>
      </c>
    </row>
    <row r="2" spans="1:23" ht="18.75" x14ac:dyDescent="0.3">
      <c r="A2">
        <v>23</v>
      </c>
      <c r="B2" s="4">
        <f>B1+1</f>
        <v>21</v>
      </c>
      <c r="C2" s="4">
        <v>1</v>
      </c>
      <c r="D2">
        <f t="shared" ref="D2:D41" si="1">IF(C2&gt;0,B2,"")</f>
        <v>21</v>
      </c>
      <c r="E2" s="4">
        <f t="shared" ref="E2:E25" si="2">C2/40</f>
        <v>2.5000000000000001E-2</v>
      </c>
      <c r="F2" s="4">
        <f>SUM($C$1:C2)</f>
        <v>2</v>
      </c>
      <c r="G2" s="4">
        <f>SUM($E$1:E2)</f>
        <v>0.05</v>
      </c>
      <c r="H2" cm="1">
        <f t="array" ref="H2">INDEX(G:G,ROUNDDOWN(I2, 0) - 19, 1)</f>
        <v>2.5000000000000001E-2</v>
      </c>
      <c r="I2">
        <v>20.100000000000001</v>
      </c>
      <c r="J2" t="str">
        <f t="shared" si="0"/>
        <v/>
      </c>
      <c r="T2" s="1" t="s">
        <v>0</v>
      </c>
      <c r="U2" s="1">
        <f>AVERAGEA(A:A)</f>
        <v>30.524999999999999</v>
      </c>
      <c r="W2">
        <f t="shared" ref="W2:W40" si="3">($U$2 - A2)^2</f>
        <v>56.625624999999978</v>
      </c>
    </row>
    <row r="3" spans="1:23" ht="18.75" x14ac:dyDescent="0.3">
      <c r="A3">
        <v>20</v>
      </c>
      <c r="B3" s="4">
        <f t="shared" ref="B3:B40" si="4">B2+1</f>
        <v>22</v>
      </c>
      <c r="C3" s="4">
        <v>2</v>
      </c>
      <c r="D3">
        <f t="shared" si="1"/>
        <v>22</v>
      </c>
      <c r="E3" s="4">
        <f t="shared" si="2"/>
        <v>0.05</v>
      </c>
      <c r="F3" s="4">
        <f>SUM($C$1:C3)</f>
        <v>4</v>
      </c>
      <c r="G3" s="4">
        <f>SUM($E$1:E3)</f>
        <v>0.1</v>
      </c>
      <c r="H3" cm="1">
        <f t="array" ref="H3">INDEX(G:G,ROUNDDOWN(I3, 0) - 19, 1)</f>
        <v>2.5000000000000001E-2</v>
      </c>
      <c r="I3">
        <v>20.2</v>
      </c>
      <c r="J3" t="str">
        <f t="shared" si="0"/>
        <v/>
      </c>
      <c r="T3" s="1" t="s">
        <v>1</v>
      </c>
      <c r="U3" s="1">
        <f>SUM(W:W)/40</f>
        <v>69.149375000000006</v>
      </c>
      <c r="W3">
        <f>($U$2 - A3)^2</f>
        <v>110.77562499999998</v>
      </c>
    </row>
    <row r="4" spans="1:23" x14ac:dyDescent="0.25">
      <c r="A4">
        <v>23</v>
      </c>
      <c r="B4" s="4">
        <f t="shared" si="4"/>
        <v>23</v>
      </c>
      <c r="C4" s="4">
        <v>14</v>
      </c>
      <c r="D4">
        <f t="shared" si="1"/>
        <v>23</v>
      </c>
      <c r="E4" s="4">
        <f t="shared" si="2"/>
        <v>0.35</v>
      </c>
      <c r="F4" s="4">
        <f>SUM($C$1:C4)</f>
        <v>18</v>
      </c>
      <c r="G4" s="4">
        <f>SUM($E$1:E4)</f>
        <v>0.44999999999999996</v>
      </c>
      <c r="H4" cm="1">
        <f t="array" ref="H4">INDEX(G:G,ROUNDDOWN(I4, 0) - 19, 1)</f>
        <v>2.5000000000000001E-2</v>
      </c>
      <c r="I4">
        <v>20.3</v>
      </c>
      <c r="J4" t="str">
        <f t="shared" si="0"/>
        <v/>
      </c>
      <c r="W4">
        <f t="shared" si="3"/>
        <v>56.625624999999978</v>
      </c>
    </row>
    <row r="5" spans="1:23" x14ac:dyDescent="0.25">
      <c r="A5">
        <v>23</v>
      </c>
      <c r="B5" s="4">
        <f t="shared" si="4"/>
        <v>24</v>
      </c>
      <c r="C5" s="4">
        <v>0</v>
      </c>
      <c r="D5" t="str">
        <f t="shared" si="1"/>
        <v/>
      </c>
      <c r="E5" s="4">
        <f t="shared" si="2"/>
        <v>0</v>
      </c>
      <c r="F5" s="4">
        <f>SUM($C$1:C5)</f>
        <v>18</v>
      </c>
      <c r="G5" s="4">
        <f>SUM($E$1:E5)</f>
        <v>0.44999999999999996</v>
      </c>
      <c r="H5" cm="1">
        <f t="array" ref="H5">INDEX(G:G,ROUNDDOWN(I5, 0) - 19, 1)</f>
        <v>2.5000000000000001E-2</v>
      </c>
      <c r="I5">
        <v>20.399999999999999</v>
      </c>
      <c r="J5" t="str">
        <f t="shared" si="0"/>
        <v/>
      </c>
      <c r="W5">
        <f t="shared" si="3"/>
        <v>56.625624999999978</v>
      </c>
    </row>
    <row r="6" spans="1:23" x14ac:dyDescent="0.25">
      <c r="A6">
        <v>22</v>
      </c>
      <c r="B6" s="4">
        <f t="shared" si="4"/>
        <v>25</v>
      </c>
      <c r="C6" s="4">
        <v>2</v>
      </c>
      <c r="D6">
        <f t="shared" si="1"/>
        <v>25</v>
      </c>
      <c r="E6" s="4">
        <f t="shared" si="2"/>
        <v>0.05</v>
      </c>
      <c r="F6" s="4">
        <f>SUM($C$1:C6)</f>
        <v>20</v>
      </c>
      <c r="G6" s="4">
        <f>SUM($E$1:E6)</f>
        <v>0.49999999999999994</v>
      </c>
      <c r="H6" cm="1">
        <f t="array" ref="H6">INDEX(G:G,ROUNDDOWN(I6, 0) - 19, 1)</f>
        <v>2.5000000000000001E-2</v>
      </c>
      <c r="I6">
        <v>20.5</v>
      </c>
      <c r="J6" t="str">
        <f t="shared" si="0"/>
        <v/>
      </c>
      <c r="W6">
        <f t="shared" si="3"/>
        <v>72.675624999999982</v>
      </c>
    </row>
    <row r="7" spans="1:23" x14ac:dyDescent="0.25">
      <c r="A7">
        <v>21</v>
      </c>
      <c r="B7" s="4">
        <f t="shared" si="4"/>
        <v>26</v>
      </c>
      <c r="C7" s="4">
        <v>0</v>
      </c>
      <c r="D7" t="str">
        <f t="shared" si="1"/>
        <v/>
      </c>
      <c r="E7" s="4">
        <f t="shared" si="2"/>
        <v>0</v>
      </c>
      <c r="F7" s="4">
        <f>SUM($C$1:C7)</f>
        <v>20</v>
      </c>
      <c r="G7" s="4">
        <f>SUM($E$1:E7)</f>
        <v>0.49999999999999994</v>
      </c>
      <c r="H7" cm="1">
        <f t="array" ref="H7">INDEX(G:G,ROUNDDOWN(I7, 0) - 19, 1)</f>
        <v>2.5000000000000001E-2</v>
      </c>
      <c r="I7">
        <v>20.6</v>
      </c>
      <c r="J7" t="str">
        <f t="shared" si="0"/>
        <v/>
      </c>
      <c r="W7">
        <f t="shared" si="3"/>
        <v>90.72562499999998</v>
      </c>
    </row>
    <row r="8" spans="1:23" x14ac:dyDescent="0.25">
      <c r="A8">
        <v>23</v>
      </c>
      <c r="B8" s="4">
        <f t="shared" si="4"/>
        <v>27</v>
      </c>
      <c r="C8" s="4">
        <v>0</v>
      </c>
      <c r="D8" t="str">
        <f t="shared" si="1"/>
        <v/>
      </c>
      <c r="E8" s="4">
        <f t="shared" si="2"/>
        <v>0</v>
      </c>
      <c r="F8" s="4">
        <f>SUM($C$1:C8)</f>
        <v>20</v>
      </c>
      <c r="G8" s="4">
        <f>SUM($E$1:E8)</f>
        <v>0.49999999999999994</v>
      </c>
      <c r="H8" cm="1">
        <f t="array" ref="H8">INDEX(G:G,ROUNDDOWN(I8, 0) - 19, 1)</f>
        <v>2.5000000000000001E-2</v>
      </c>
      <c r="I8">
        <v>20.7</v>
      </c>
      <c r="J8" t="str">
        <f t="shared" si="0"/>
        <v/>
      </c>
      <c r="W8">
        <f t="shared" si="3"/>
        <v>56.625624999999978</v>
      </c>
    </row>
    <row r="9" spans="1:23" x14ac:dyDescent="0.25">
      <c r="A9">
        <v>42</v>
      </c>
      <c r="B9" s="4">
        <f t="shared" si="4"/>
        <v>28</v>
      </c>
      <c r="C9" s="4">
        <v>0</v>
      </c>
      <c r="D9" t="str">
        <f t="shared" si="1"/>
        <v/>
      </c>
      <c r="E9" s="4">
        <f t="shared" si="2"/>
        <v>0</v>
      </c>
      <c r="F9" s="4">
        <f>SUM($C$1:C9)</f>
        <v>20</v>
      </c>
      <c r="G9" s="4">
        <f>SUM($E$1:E9)</f>
        <v>0.49999999999999994</v>
      </c>
      <c r="H9" cm="1">
        <f t="array" ref="H9">INDEX(G:G,ROUNDDOWN(I9, 0) - 19, 1)</f>
        <v>2.5000000000000001E-2</v>
      </c>
      <c r="I9">
        <v>20.8</v>
      </c>
      <c r="J9" t="str">
        <f t="shared" si="0"/>
        <v/>
      </c>
      <c r="W9">
        <f t="shared" si="3"/>
        <v>131.67562500000003</v>
      </c>
    </row>
    <row r="10" spans="1:23" x14ac:dyDescent="0.25">
      <c r="A10">
        <v>23</v>
      </c>
      <c r="B10" s="4">
        <f t="shared" si="4"/>
        <v>29</v>
      </c>
      <c r="C10" s="4">
        <v>0</v>
      </c>
      <c r="D10" t="str">
        <f t="shared" si="1"/>
        <v/>
      </c>
      <c r="E10" s="4">
        <f t="shared" si="2"/>
        <v>0</v>
      </c>
      <c r="F10" s="4">
        <f>SUM($C$1:C10)</f>
        <v>20</v>
      </c>
      <c r="G10" s="4">
        <f>SUM($E$1:E10)</f>
        <v>0.49999999999999994</v>
      </c>
      <c r="H10" cm="1">
        <f t="array" ref="H10">INDEX(G:G,ROUNDDOWN(I10, 0) - 19, 1)</f>
        <v>2.5000000000000001E-2</v>
      </c>
      <c r="I10">
        <v>20.9</v>
      </c>
      <c r="J10" t="str">
        <f t="shared" si="0"/>
        <v/>
      </c>
      <c r="W10">
        <f t="shared" si="3"/>
        <v>56.625624999999978</v>
      </c>
    </row>
    <row r="11" spans="1:23" x14ac:dyDescent="0.25">
      <c r="A11">
        <v>43</v>
      </c>
      <c r="B11" s="4">
        <f t="shared" si="4"/>
        <v>30</v>
      </c>
      <c r="C11" s="4">
        <v>0</v>
      </c>
      <c r="D11" t="str">
        <f t="shared" si="1"/>
        <v/>
      </c>
      <c r="E11" s="4">
        <f t="shared" si="2"/>
        <v>0</v>
      </c>
      <c r="F11" s="4">
        <f>SUM($C$1:C11)</f>
        <v>20</v>
      </c>
      <c r="G11" s="4">
        <f>SUM($E$1:E11)</f>
        <v>0.49999999999999994</v>
      </c>
      <c r="H11" cm="1">
        <f t="array" ref="H11">INDEX(G:G,ROUNDDOWN(I11, 0) - 19, 1)</f>
        <v>0.05</v>
      </c>
      <c r="I11">
        <v>21</v>
      </c>
      <c r="J11">
        <f t="shared" si="0"/>
        <v>21</v>
      </c>
      <c r="W11">
        <f t="shared" si="3"/>
        <v>155.62562500000004</v>
      </c>
    </row>
    <row r="12" spans="1:23" x14ac:dyDescent="0.25">
      <c r="A12">
        <v>23</v>
      </c>
      <c r="B12" s="4">
        <f t="shared" si="4"/>
        <v>31</v>
      </c>
      <c r="C12" s="4">
        <v>0</v>
      </c>
      <c r="D12" t="str">
        <f t="shared" si="1"/>
        <v/>
      </c>
      <c r="E12" s="4">
        <f t="shared" si="2"/>
        <v>0</v>
      </c>
      <c r="F12" s="4">
        <f>SUM($C$1:C12)</f>
        <v>20</v>
      </c>
      <c r="G12" s="4">
        <f>SUM($E$1:E12)</f>
        <v>0.49999999999999994</v>
      </c>
      <c r="H12" cm="1">
        <f t="array" ref="H12">INDEX(G:G,ROUNDDOWN(I12, 0) - 19, 1)</f>
        <v>0.05</v>
      </c>
      <c r="I12">
        <v>21.1</v>
      </c>
      <c r="J12" t="str">
        <f t="shared" si="0"/>
        <v/>
      </c>
      <c r="W12">
        <f t="shared" si="3"/>
        <v>56.625624999999978</v>
      </c>
    </row>
    <row r="13" spans="1:23" x14ac:dyDescent="0.25">
      <c r="A13">
        <v>34</v>
      </c>
      <c r="B13" s="4">
        <f t="shared" si="4"/>
        <v>32</v>
      </c>
      <c r="C13" s="4">
        <v>1</v>
      </c>
      <c r="D13">
        <f t="shared" si="1"/>
        <v>32</v>
      </c>
      <c r="E13" s="4">
        <f t="shared" si="2"/>
        <v>2.5000000000000001E-2</v>
      </c>
      <c r="F13" s="4">
        <f>SUM($C$1:C13)</f>
        <v>21</v>
      </c>
      <c r="G13" s="4">
        <f>SUM($E$1:E13)</f>
        <v>0.52499999999999991</v>
      </c>
      <c r="H13" cm="1">
        <f t="array" ref="H13">INDEX(G:G,ROUNDDOWN(I13, 0) - 19, 1)</f>
        <v>0.05</v>
      </c>
      <c r="I13">
        <v>21.2</v>
      </c>
      <c r="J13" t="str">
        <f t="shared" si="0"/>
        <v/>
      </c>
      <c r="W13">
        <f t="shared" si="3"/>
        <v>12.075625000000009</v>
      </c>
    </row>
    <row r="14" spans="1:23" x14ac:dyDescent="0.25">
      <c r="A14">
        <v>34</v>
      </c>
      <c r="B14" s="4">
        <f t="shared" si="4"/>
        <v>33</v>
      </c>
      <c r="C14" s="4">
        <v>2</v>
      </c>
      <c r="D14">
        <f t="shared" si="1"/>
        <v>33</v>
      </c>
      <c r="E14" s="4">
        <f t="shared" si="2"/>
        <v>0.05</v>
      </c>
      <c r="F14" s="4">
        <f>SUM($C$1:C14)</f>
        <v>23</v>
      </c>
      <c r="G14" s="4">
        <f>SUM($E$1:E14)</f>
        <v>0.57499999999999996</v>
      </c>
      <c r="H14" cm="1">
        <f t="array" ref="H14">INDEX(G:G,ROUNDDOWN(I14, 0) - 19, 1)</f>
        <v>0.05</v>
      </c>
      <c r="I14">
        <v>21.3</v>
      </c>
      <c r="J14" t="str">
        <f t="shared" si="0"/>
        <v/>
      </c>
      <c r="W14">
        <f t="shared" si="3"/>
        <v>12.075625000000009</v>
      </c>
    </row>
    <row r="15" spans="1:23" x14ac:dyDescent="0.25">
      <c r="A15">
        <v>32</v>
      </c>
      <c r="B15" s="4">
        <f t="shared" si="4"/>
        <v>34</v>
      </c>
      <c r="C15" s="4">
        <v>5</v>
      </c>
      <c r="D15">
        <f t="shared" si="1"/>
        <v>34</v>
      </c>
      <c r="E15" s="4">
        <f t="shared" si="2"/>
        <v>0.125</v>
      </c>
      <c r="F15" s="4">
        <f>SUM($C$1:C15)</f>
        <v>28</v>
      </c>
      <c r="G15" s="4">
        <f>SUM($E$1:E15)</f>
        <v>0.7</v>
      </c>
      <c r="H15" cm="1">
        <f t="array" ref="H15">INDEX(G:G,ROUNDDOWN(I15, 0) - 19, 1)</f>
        <v>0.05</v>
      </c>
      <c r="I15">
        <v>21.4</v>
      </c>
      <c r="J15" t="str">
        <f t="shared" si="0"/>
        <v/>
      </c>
      <c r="W15">
        <f t="shared" si="3"/>
        <v>2.1756250000000041</v>
      </c>
    </row>
    <row r="16" spans="1:23" x14ac:dyDescent="0.25">
      <c r="A16">
        <v>34</v>
      </c>
      <c r="B16" s="4">
        <f t="shared" si="4"/>
        <v>35</v>
      </c>
      <c r="C16" s="4">
        <v>1</v>
      </c>
      <c r="D16">
        <f t="shared" si="1"/>
        <v>35</v>
      </c>
      <c r="E16" s="4">
        <f t="shared" si="2"/>
        <v>2.5000000000000001E-2</v>
      </c>
      <c r="F16" s="4">
        <f>SUM($C$1:C16)</f>
        <v>29</v>
      </c>
      <c r="G16" s="4">
        <f>SUM($E$1:E16)</f>
        <v>0.72499999999999998</v>
      </c>
      <c r="H16" cm="1">
        <f t="array" ref="H16">INDEX(G:G,ROUNDDOWN(I16, 0) - 19, 1)</f>
        <v>0.05</v>
      </c>
      <c r="I16">
        <v>21.5</v>
      </c>
      <c r="J16" t="str">
        <f t="shared" si="0"/>
        <v/>
      </c>
      <c r="W16">
        <f t="shared" si="3"/>
        <v>12.075625000000009</v>
      </c>
    </row>
    <row r="17" spans="1:23" x14ac:dyDescent="0.25">
      <c r="A17">
        <v>43</v>
      </c>
      <c r="B17" s="4">
        <f t="shared" si="4"/>
        <v>36</v>
      </c>
      <c r="C17" s="4">
        <v>1</v>
      </c>
      <c r="D17">
        <f t="shared" si="1"/>
        <v>36</v>
      </c>
      <c r="E17" s="4">
        <f t="shared" si="2"/>
        <v>2.5000000000000001E-2</v>
      </c>
      <c r="F17" s="4">
        <f>SUM($C$1:C17)</f>
        <v>30</v>
      </c>
      <c r="G17" s="4">
        <f>SUM($E$1:E17)</f>
        <v>0.75</v>
      </c>
      <c r="H17" cm="1">
        <f t="array" ref="H17">INDEX(G:G,ROUNDDOWN(I17, 0) - 19, 1)</f>
        <v>0.05</v>
      </c>
      <c r="I17">
        <v>21.6</v>
      </c>
      <c r="J17" t="str">
        <f t="shared" si="0"/>
        <v/>
      </c>
      <c r="W17">
        <f t="shared" si="3"/>
        <v>155.62562500000004</v>
      </c>
    </row>
    <row r="18" spans="1:23" x14ac:dyDescent="0.25">
      <c r="A18">
        <v>23</v>
      </c>
      <c r="B18" s="4">
        <f t="shared" si="4"/>
        <v>37</v>
      </c>
      <c r="C18" s="4">
        <v>0</v>
      </c>
      <c r="D18" t="str">
        <f t="shared" si="1"/>
        <v/>
      </c>
      <c r="E18" s="4">
        <f t="shared" si="2"/>
        <v>0</v>
      </c>
      <c r="F18" s="4">
        <f>SUM($C$1:C18)</f>
        <v>30</v>
      </c>
      <c r="G18" s="4">
        <f>SUM($E$1:E18)</f>
        <v>0.75</v>
      </c>
      <c r="H18" cm="1">
        <f t="array" ref="H18">INDEX(G:G,ROUNDDOWN(I18, 0) - 19, 1)</f>
        <v>0.05</v>
      </c>
      <c r="I18">
        <v>21.7</v>
      </c>
      <c r="J18" t="str">
        <f t="shared" si="0"/>
        <v/>
      </c>
      <c r="W18">
        <f t="shared" si="3"/>
        <v>56.625624999999978</v>
      </c>
    </row>
    <row r="19" spans="1:23" x14ac:dyDescent="0.25">
      <c r="A19">
        <v>44</v>
      </c>
      <c r="B19" s="4">
        <f t="shared" si="4"/>
        <v>38</v>
      </c>
      <c r="C19" s="4">
        <v>0</v>
      </c>
      <c r="D19" t="str">
        <f t="shared" si="1"/>
        <v/>
      </c>
      <c r="E19" s="4">
        <f t="shared" si="2"/>
        <v>0</v>
      </c>
      <c r="F19" s="4">
        <f>SUM($C$1:C19)</f>
        <v>30</v>
      </c>
      <c r="G19" s="4">
        <f>SUM($E$1:E19)</f>
        <v>0.75</v>
      </c>
      <c r="H19" cm="1">
        <f t="array" ref="H19">INDEX(G:G,ROUNDDOWN(I19, 0) - 19, 1)</f>
        <v>0.05</v>
      </c>
      <c r="I19">
        <v>21.8</v>
      </c>
      <c r="J19" t="str">
        <f t="shared" si="0"/>
        <v/>
      </c>
      <c r="W19">
        <f t="shared" si="3"/>
        <v>181.57562500000003</v>
      </c>
    </row>
    <row r="20" spans="1:23" x14ac:dyDescent="0.25">
      <c r="A20">
        <v>23</v>
      </c>
      <c r="B20" s="4">
        <f t="shared" si="4"/>
        <v>39</v>
      </c>
      <c r="C20" s="4">
        <v>0</v>
      </c>
      <c r="D20" t="str">
        <f t="shared" si="1"/>
        <v/>
      </c>
      <c r="E20" s="4">
        <f t="shared" si="2"/>
        <v>0</v>
      </c>
      <c r="F20" s="4">
        <f>SUM($C$1:C20)</f>
        <v>30</v>
      </c>
      <c r="G20" s="4">
        <f>SUM($E$1:E20)</f>
        <v>0.75</v>
      </c>
      <c r="H20" cm="1">
        <f t="array" ref="H20">INDEX(G:G,ROUNDDOWN(I20, 0) - 19, 1)</f>
        <v>0.05</v>
      </c>
      <c r="I20">
        <v>21.9</v>
      </c>
      <c r="J20" t="str">
        <f t="shared" si="0"/>
        <v/>
      </c>
      <c r="W20">
        <f t="shared" si="3"/>
        <v>56.625624999999978</v>
      </c>
    </row>
    <row r="21" spans="1:23" x14ac:dyDescent="0.25">
      <c r="A21">
        <v>23</v>
      </c>
      <c r="B21" s="4">
        <f t="shared" si="4"/>
        <v>40</v>
      </c>
      <c r="C21" s="4">
        <v>0</v>
      </c>
      <c r="D21" t="str">
        <f t="shared" si="1"/>
        <v/>
      </c>
      <c r="E21" s="4">
        <f t="shared" si="2"/>
        <v>0</v>
      </c>
      <c r="F21" s="4">
        <f>SUM($C$1:C21)</f>
        <v>30</v>
      </c>
      <c r="G21" s="4">
        <f>SUM($E$1:E21)</f>
        <v>0.75</v>
      </c>
      <c r="H21" cm="1">
        <f t="array" ref="H21">INDEX(G:G,ROUNDDOWN(I21, 0) - 19, 1)</f>
        <v>0.1</v>
      </c>
      <c r="I21">
        <v>22</v>
      </c>
      <c r="J21">
        <f t="shared" si="0"/>
        <v>22</v>
      </c>
      <c r="W21">
        <f t="shared" si="3"/>
        <v>56.625624999999978</v>
      </c>
    </row>
    <row r="22" spans="1:23" x14ac:dyDescent="0.25">
      <c r="A22">
        <v>22</v>
      </c>
      <c r="B22" s="4">
        <f t="shared" si="4"/>
        <v>41</v>
      </c>
      <c r="C22" s="4">
        <v>1</v>
      </c>
      <c r="D22">
        <f t="shared" si="1"/>
        <v>41</v>
      </c>
      <c r="E22" s="4">
        <f t="shared" si="2"/>
        <v>2.5000000000000001E-2</v>
      </c>
      <c r="F22" s="4">
        <f>SUM($C$1:C22)</f>
        <v>31</v>
      </c>
      <c r="G22" s="4">
        <f>SUM($E$1:E22)</f>
        <v>0.77500000000000002</v>
      </c>
      <c r="H22" cm="1">
        <f t="array" ref="H22">INDEX(G:G,ROUNDDOWN(I22, 0) - 19, 1)</f>
        <v>0.1</v>
      </c>
      <c r="I22">
        <v>22.1</v>
      </c>
      <c r="J22" t="str">
        <f t="shared" si="0"/>
        <v/>
      </c>
      <c r="W22">
        <f t="shared" si="3"/>
        <v>72.675624999999982</v>
      </c>
    </row>
    <row r="23" spans="1:23" x14ac:dyDescent="0.25">
      <c r="A23">
        <v>23</v>
      </c>
      <c r="B23" s="4">
        <f t="shared" si="4"/>
        <v>42</v>
      </c>
      <c r="C23" s="4">
        <v>4</v>
      </c>
      <c r="D23">
        <f t="shared" si="1"/>
        <v>42</v>
      </c>
      <c r="E23" s="4">
        <f t="shared" si="2"/>
        <v>0.1</v>
      </c>
      <c r="F23" s="4">
        <f>SUM($C$1:C23)</f>
        <v>35</v>
      </c>
      <c r="G23" s="4">
        <f>SUM($E$1:E23)</f>
        <v>0.875</v>
      </c>
      <c r="H23" cm="1">
        <f t="array" ref="H23">INDEX(G:G,ROUNDDOWN(I23, 0) - 19, 1)</f>
        <v>0.1</v>
      </c>
      <c r="I23">
        <v>22.2</v>
      </c>
      <c r="J23" t="str">
        <f t="shared" si="0"/>
        <v/>
      </c>
      <c r="W23">
        <f t="shared" si="3"/>
        <v>56.625624999999978</v>
      </c>
    </row>
    <row r="24" spans="1:23" x14ac:dyDescent="0.25">
      <c r="A24">
        <v>43</v>
      </c>
      <c r="B24" s="4">
        <f t="shared" si="4"/>
        <v>43</v>
      </c>
      <c r="C24" s="4">
        <v>4</v>
      </c>
      <c r="D24">
        <f t="shared" si="1"/>
        <v>43</v>
      </c>
      <c r="E24" s="4">
        <f t="shared" si="2"/>
        <v>0.1</v>
      </c>
      <c r="F24" s="4">
        <f>SUM($C$1:C24)</f>
        <v>39</v>
      </c>
      <c r="G24" s="4">
        <f>SUM($E$1:E24)</f>
        <v>0.97499999999999998</v>
      </c>
      <c r="H24" cm="1">
        <f t="array" ref="H24">INDEX(G:G,ROUNDDOWN(I24, 0) - 19, 1)</f>
        <v>0.1</v>
      </c>
      <c r="I24">
        <v>22.3</v>
      </c>
      <c r="J24" t="str">
        <f t="shared" si="0"/>
        <v/>
      </c>
      <c r="W24">
        <f t="shared" si="3"/>
        <v>155.62562500000004</v>
      </c>
    </row>
    <row r="25" spans="1:23" x14ac:dyDescent="0.25">
      <c r="A25">
        <v>43</v>
      </c>
      <c r="B25" s="4">
        <f t="shared" si="4"/>
        <v>44</v>
      </c>
      <c r="C25" s="4">
        <v>1</v>
      </c>
      <c r="D25">
        <f t="shared" si="1"/>
        <v>44</v>
      </c>
      <c r="E25" s="4">
        <f t="shared" si="2"/>
        <v>2.5000000000000001E-2</v>
      </c>
      <c r="F25" s="4">
        <f>SUM($C$1:C25)</f>
        <v>40</v>
      </c>
      <c r="G25" s="4">
        <f>SUM($E$1:E25)</f>
        <v>1</v>
      </c>
      <c r="H25" cm="1">
        <f t="array" ref="H25">INDEX(G:G,ROUNDDOWN(I25, 0) - 19, 1)</f>
        <v>0.1</v>
      </c>
      <c r="I25">
        <v>22.4</v>
      </c>
      <c r="J25" t="str">
        <f t="shared" si="0"/>
        <v/>
      </c>
      <c r="W25">
        <f t="shared" si="3"/>
        <v>155.62562500000004</v>
      </c>
    </row>
    <row r="26" spans="1:23" x14ac:dyDescent="0.25">
      <c r="A26">
        <v>42</v>
      </c>
      <c r="B26">
        <f t="shared" si="4"/>
        <v>45</v>
      </c>
      <c r="C26">
        <v>0</v>
      </c>
      <c r="D26" t="str">
        <f t="shared" si="1"/>
        <v/>
      </c>
      <c r="H26" cm="1">
        <f t="array" ref="H26">INDEX(G:G,ROUNDDOWN(I26, 0) - 19, 1)</f>
        <v>0.1</v>
      </c>
      <c r="I26">
        <v>22.5</v>
      </c>
      <c r="J26" t="str">
        <f t="shared" si="0"/>
        <v/>
      </c>
      <c r="W26">
        <f t="shared" si="3"/>
        <v>131.67562500000003</v>
      </c>
    </row>
    <row r="27" spans="1:23" x14ac:dyDescent="0.25">
      <c r="A27">
        <v>42</v>
      </c>
      <c r="B27">
        <f t="shared" si="4"/>
        <v>46</v>
      </c>
      <c r="C27">
        <v>0</v>
      </c>
      <c r="D27" t="str">
        <f t="shared" si="1"/>
        <v/>
      </c>
      <c r="H27" cm="1">
        <f t="array" ref="H27">INDEX(G:G,ROUNDDOWN(I27, 0) - 19, 1)</f>
        <v>0.1</v>
      </c>
      <c r="I27">
        <v>22.6</v>
      </c>
      <c r="J27" t="str">
        <f t="shared" si="0"/>
        <v/>
      </c>
      <c r="W27">
        <f t="shared" si="3"/>
        <v>131.67562500000003</v>
      </c>
    </row>
    <row r="28" spans="1:23" x14ac:dyDescent="0.25">
      <c r="A28">
        <v>41</v>
      </c>
      <c r="B28">
        <f t="shared" si="4"/>
        <v>47</v>
      </c>
      <c r="C28">
        <v>0</v>
      </c>
      <c r="D28" t="str">
        <f t="shared" si="1"/>
        <v/>
      </c>
      <c r="H28" cm="1">
        <f t="array" ref="H28">INDEX(G:G,ROUNDDOWN(I28, 0) - 19, 1)</f>
        <v>0.1</v>
      </c>
      <c r="I28">
        <v>22.7</v>
      </c>
      <c r="J28" t="str">
        <f t="shared" si="0"/>
        <v/>
      </c>
      <c r="W28">
        <f t="shared" si="3"/>
        <v>109.72562500000004</v>
      </c>
    </row>
    <row r="29" spans="1:23" x14ac:dyDescent="0.25">
      <c r="A29">
        <v>23</v>
      </c>
      <c r="B29">
        <f t="shared" si="4"/>
        <v>48</v>
      </c>
      <c r="C29">
        <v>0</v>
      </c>
      <c r="D29" t="str">
        <f t="shared" si="1"/>
        <v/>
      </c>
      <c r="H29" cm="1">
        <f t="array" ref="H29">INDEX(G:G,ROUNDDOWN(I29, 0) - 19, 1)</f>
        <v>0.1</v>
      </c>
      <c r="I29">
        <v>22.8</v>
      </c>
      <c r="J29" t="str">
        <f t="shared" si="0"/>
        <v/>
      </c>
      <c r="W29">
        <f t="shared" si="3"/>
        <v>56.625624999999978</v>
      </c>
    </row>
    <row r="30" spans="1:23" x14ac:dyDescent="0.25">
      <c r="A30">
        <v>34</v>
      </c>
      <c r="B30">
        <f t="shared" si="4"/>
        <v>49</v>
      </c>
      <c r="C30">
        <v>0</v>
      </c>
      <c r="D30" t="str">
        <f t="shared" si="1"/>
        <v/>
      </c>
      <c r="H30" cm="1">
        <f t="array" ref="H30">INDEX(G:G,ROUNDDOWN(I30, 0) - 19, 1)</f>
        <v>0.1</v>
      </c>
      <c r="I30">
        <v>22.9</v>
      </c>
      <c r="J30" t="str">
        <f t="shared" si="0"/>
        <v/>
      </c>
      <c r="W30">
        <f t="shared" si="3"/>
        <v>12.075625000000009</v>
      </c>
    </row>
    <row r="31" spans="1:23" x14ac:dyDescent="0.25">
      <c r="A31">
        <v>35</v>
      </c>
      <c r="B31">
        <f t="shared" si="4"/>
        <v>50</v>
      </c>
      <c r="C31">
        <v>0</v>
      </c>
      <c r="D31" t="str">
        <f t="shared" si="1"/>
        <v/>
      </c>
      <c r="H31" cm="1">
        <f t="array" ref="H31">INDEX(G:G,ROUNDDOWN(I31, 0) - 19, 1)</f>
        <v>0.44999999999999996</v>
      </c>
      <c r="I31">
        <v>23</v>
      </c>
      <c r="J31">
        <f t="shared" si="0"/>
        <v>23</v>
      </c>
      <c r="W31">
        <f t="shared" si="3"/>
        <v>20.025625000000012</v>
      </c>
    </row>
    <row r="32" spans="1:23" x14ac:dyDescent="0.25">
      <c r="A32">
        <v>36</v>
      </c>
      <c r="B32">
        <f t="shared" si="4"/>
        <v>51</v>
      </c>
      <c r="C32">
        <v>0</v>
      </c>
      <c r="D32" t="str">
        <f t="shared" si="1"/>
        <v/>
      </c>
      <c r="H32" cm="1">
        <f t="array" ref="H32">INDEX(G:G,ROUNDDOWN(I32, 0) - 19, 1)</f>
        <v>0.44999999999999996</v>
      </c>
      <c r="I32">
        <v>23.1</v>
      </c>
      <c r="J32" t="str">
        <f t="shared" si="0"/>
        <v/>
      </c>
      <c r="W32">
        <f t="shared" si="3"/>
        <v>29.975625000000015</v>
      </c>
    </row>
    <row r="33" spans="1:23" x14ac:dyDescent="0.25">
      <c r="A33">
        <v>23</v>
      </c>
      <c r="B33">
        <f t="shared" si="4"/>
        <v>52</v>
      </c>
      <c r="C33">
        <v>0</v>
      </c>
      <c r="D33" t="str">
        <f t="shared" si="1"/>
        <v/>
      </c>
      <c r="H33" cm="1">
        <f t="array" ref="H33">INDEX(G:G,ROUNDDOWN(I33, 0) - 19, 1)</f>
        <v>0.44999999999999996</v>
      </c>
      <c r="I33">
        <v>23.2</v>
      </c>
      <c r="J33" t="str">
        <f t="shared" si="0"/>
        <v/>
      </c>
      <c r="W33">
        <f t="shared" si="3"/>
        <v>56.625624999999978</v>
      </c>
    </row>
    <row r="34" spans="1:23" x14ac:dyDescent="0.25">
      <c r="A34">
        <v>23</v>
      </c>
      <c r="B34">
        <f t="shared" si="4"/>
        <v>53</v>
      </c>
      <c r="C34">
        <v>0</v>
      </c>
      <c r="D34" t="str">
        <f t="shared" si="1"/>
        <v/>
      </c>
      <c r="H34" cm="1">
        <f t="array" ref="H34">INDEX(G:G,ROUNDDOWN(I34, 0) - 19, 1)</f>
        <v>0.44999999999999996</v>
      </c>
      <c r="I34">
        <v>23.3000000000001</v>
      </c>
      <c r="J34" t="str">
        <f t="shared" si="0"/>
        <v/>
      </c>
      <c r="W34">
        <f t="shared" si="3"/>
        <v>56.625624999999978</v>
      </c>
    </row>
    <row r="35" spans="1:23" x14ac:dyDescent="0.25">
      <c r="A35">
        <v>23</v>
      </c>
      <c r="B35">
        <f t="shared" si="4"/>
        <v>54</v>
      </c>
      <c r="C35">
        <v>0</v>
      </c>
      <c r="D35" t="str">
        <f t="shared" si="1"/>
        <v/>
      </c>
      <c r="H35" cm="1">
        <f t="array" ref="H35">INDEX(G:G,ROUNDDOWN(I35, 0) - 19, 1)</f>
        <v>0.44999999999999996</v>
      </c>
      <c r="I35">
        <v>23.4</v>
      </c>
      <c r="J35" t="str">
        <f t="shared" si="0"/>
        <v/>
      </c>
      <c r="W35">
        <f t="shared" si="3"/>
        <v>56.625624999999978</v>
      </c>
    </row>
    <row r="36" spans="1:23" x14ac:dyDescent="0.25">
      <c r="A36">
        <v>42</v>
      </c>
      <c r="B36">
        <f t="shared" si="4"/>
        <v>55</v>
      </c>
      <c r="C36">
        <v>0</v>
      </c>
      <c r="D36" t="str">
        <f t="shared" si="1"/>
        <v/>
      </c>
      <c r="H36" cm="1">
        <f t="array" ref="H36">INDEX(G:G,ROUNDDOWN(I36, 0) - 19, 1)</f>
        <v>0.44999999999999996</v>
      </c>
      <c r="I36">
        <v>23.5</v>
      </c>
      <c r="J36" t="str">
        <f t="shared" si="0"/>
        <v/>
      </c>
      <c r="W36">
        <f t="shared" si="3"/>
        <v>131.67562500000003</v>
      </c>
    </row>
    <row r="37" spans="1:23" x14ac:dyDescent="0.25">
      <c r="A37">
        <v>25</v>
      </c>
      <c r="B37">
        <f t="shared" si="4"/>
        <v>56</v>
      </c>
      <c r="C37">
        <v>0</v>
      </c>
      <c r="D37" t="str">
        <f t="shared" si="1"/>
        <v/>
      </c>
      <c r="H37" cm="1">
        <f t="array" ref="H37">INDEX(G:G,ROUNDDOWN(I37, 0) - 19, 1)</f>
        <v>0.44999999999999996</v>
      </c>
      <c r="I37">
        <v>23.600000000000101</v>
      </c>
      <c r="J37" t="str">
        <f t="shared" si="0"/>
        <v/>
      </c>
      <c r="W37">
        <f t="shared" si="3"/>
        <v>30.525624999999984</v>
      </c>
    </row>
    <row r="38" spans="1:23" x14ac:dyDescent="0.25">
      <c r="A38">
        <v>34</v>
      </c>
      <c r="B38">
        <f t="shared" si="4"/>
        <v>57</v>
      </c>
      <c r="C38">
        <v>0</v>
      </c>
      <c r="D38" t="str">
        <f t="shared" si="1"/>
        <v/>
      </c>
      <c r="H38" cm="1">
        <f t="array" ref="H38">INDEX(G:G,ROUNDDOWN(I38, 0) - 19, 1)</f>
        <v>0.44999999999999996</v>
      </c>
      <c r="I38">
        <v>23.7</v>
      </c>
      <c r="J38" t="str">
        <f t="shared" si="0"/>
        <v/>
      </c>
      <c r="W38">
        <f t="shared" si="3"/>
        <v>12.075625000000009</v>
      </c>
    </row>
    <row r="39" spans="1:23" x14ac:dyDescent="0.25">
      <c r="A39">
        <v>33</v>
      </c>
      <c r="B39">
        <f t="shared" si="4"/>
        <v>58</v>
      </c>
      <c r="C39">
        <v>0</v>
      </c>
      <c r="D39" t="str">
        <f t="shared" si="1"/>
        <v/>
      </c>
      <c r="H39" cm="1">
        <f t="array" ref="H39">INDEX(G:G,ROUNDDOWN(I39, 0) - 19, 1)</f>
        <v>0.44999999999999996</v>
      </c>
      <c r="I39">
        <v>23.8000000000001</v>
      </c>
      <c r="J39" t="str">
        <f t="shared" si="0"/>
        <v/>
      </c>
      <c r="W39">
        <f t="shared" si="3"/>
        <v>6.1256250000000074</v>
      </c>
    </row>
    <row r="40" spans="1:23" x14ac:dyDescent="0.25">
      <c r="A40">
        <v>33</v>
      </c>
      <c r="B40">
        <f t="shared" si="4"/>
        <v>59</v>
      </c>
      <c r="C40">
        <v>0</v>
      </c>
      <c r="D40" t="str">
        <f t="shared" si="1"/>
        <v/>
      </c>
      <c r="H40" cm="1">
        <f t="array" ref="H40">INDEX(G:G,ROUNDDOWN(I40, 0) - 19, 1)</f>
        <v>0.44999999999999996</v>
      </c>
      <c r="I40">
        <v>23.900000000000102</v>
      </c>
      <c r="J40" t="str">
        <f t="shared" si="0"/>
        <v/>
      </c>
      <c r="W40">
        <f t="shared" si="3"/>
        <v>6.1256250000000074</v>
      </c>
    </row>
    <row r="41" spans="1:23" x14ac:dyDescent="0.25">
      <c r="C41">
        <v>0</v>
      </c>
      <c r="D41" t="str">
        <f t="shared" si="1"/>
        <v/>
      </c>
      <c r="H41" cm="1">
        <f t="array" ref="H41">INDEX(G:G,ROUNDDOWN(I41, 0) - 19, 1)</f>
        <v>0.44999999999999996</v>
      </c>
      <c r="I41">
        <v>24.000000000000099</v>
      </c>
      <c r="J41">
        <f t="shared" si="0"/>
        <v>24.000000000000099</v>
      </c>
    </row>
    <row r="42" spans="1:23" x14ac:dyDescent="0.25">
      <c r="H42" cm="1">
        <f t="array" ref="H42">INDEX(G:G,ROUNDDOWN(I42, 0) - 19, 1)</f>
        <v>0.44999999999999996</v>
      </c>
      <c r="I42">
        <v>24.100000000000101</v>
      </c>
      <c r="J42" t="str">
        <f t="shared" si="0"/>
        <v/>
      </c>
    </row>
    <row r="43" spans="1:23" x14ac:dyDescent="0.25">
      <c r="H43" cm="1">
        <f t="array" ref="H43">INDEX(G:G,ROUNDDOWN(I43, 0) - 19, 1)</f>
        <v>0.44999999999999996</v>
      </c>
      <c r="I43">
        <v>24.200000000000099</v>
      </c>
      <c r="J43" t="str">
        <f t="shared" si="0"/>
        <v/>
      </c>
    </row>
    <row r="44" spans="1:23" x14ac:dyDescent="0.25">
      <c r="H44" cm="1">
        <f t="array" ref="H44">INDEX(G:G,ROUNDDOWN(I44, 0) - 19, 1)</f>
        <v>0.44999999999999996</v>
      </c>
      <c r="I44">
        <v>24.3000000000001</v>
      </c>
      <c r="J44" t="str">
        <f t="shared" si="0"/>
        <v/>
      </c>
    </row>
    <row r="45" spans="1:23" x14ac:dyDescent="0.25">
      <c r="H45" cm="1">
        <f t="array" ref="H45">INDEX(G:G,ROUNDDOWN(I45, 0) - 19, 1)</f>
        <v>0.44999999999999996</v>
      </c>
      <c r="I45">
        <v>24.400000000000102</v>
      </c>
      <c r="J45" t="str">
        <f t="shared" si="0"/>
        <v/>
      </c>
    </row>
    <row r="46" spans="1:23" x14ac:dyDescent="0.25">
      <c r="H46" cm="1">
        <f t="array" ref="H46">INDEX(G:G,ROUNDDOWN(I46, 0) - 19, 1)</f>
        <v>0.44999999999999996</v>
      </c>
      <c r="I46">
        <v>24.500000000000099</v>
      </c>
      <c r="J46" t="str">
        <f t="shared" si="0"/>
        <v/>
      </c>
    </row>
    <row r="47" spans="1:23" x14ac:dyDescent="0.25">
      <c r="H47" cm="1">
        <f t="array" ref="H47">INDEX(G:G,ROUNDDOWN(I47, 0) - 19, 1)</f>
        <v>0.44999999999999996</v>
      </c>
      <c r="I47">
        <v>24.600000000000101</v>
      </c>
      <c r="J47" t="str">
        <f t="shared" si="0"/>
        <v/>
      </c>
    </row>
    <row r="48" spans="1:23" x14ac:dyDescent="0.25">
      <c r="H48" cm="1">
        <f t="array" ref="H48">INDEX(G:G,ROUNDDOWN(I48, 0) - 19, 1)</f>
        <v>0.44999999999999996</v>
      </c>
      <c r="I48">
        <v>24.700000000000099</v>
      </c>
      <c r="J48" t="str">
        <f t="shared" si="0"/>
        <v/>
      </c>
    </row>
    <row r="49" spans="8:10" x14ac:dyDescent="0.25">
      <c r="H49" cm="1">
        <f t="array" ref="H49">INDEX(G:G,ROUNDDOWN(I49, 0) - 19, 1)</f>
        <v>0.44999999999999996</v>
      </c>
      <c r="I49">
        <v>24.8000000000001</v>
      </c>
      <c r="J49" t="str">
        <f t="shared" si="0"/>
        <v/>
      </c>
    </row>
    <row r="50" spans="8:10" x14ac:dyDescent="0.25">
      <c r="H50" cm="1">
        <f t="array" ref="H50">INDEX(G:G,ROUNDDOWN(I50, 0) - 19, 1)</f>
        <v>0.44999999999999996</v>
      </c>
      <c r="I50">
        <v>24.900000000000102</v>
      </c>
      <c r="J50" t="str">
        <f t="shared" si="0"/>
        <v/>
      </c>
    </row>
    <row r="51" spans="8:10" x14ac:dyDescent="0.25">
      <c r="H51" cm="1">
        <f t="array" ref="H51">INDEX(G:G,ROUNDDOWN(I51, 0) - 19, 1)</f>
        <v>0.49999999999999994</v>
      </c>
      <c r="I51">
        <v>25.000000000000099</v>
      </c>
      <c r="J51">
        <f t="shared" si="0"/>
        <v>25.000000000000099</v>
      </c>
    </row>
    <row r="52" spans="8:10" x14ac:dyDescent="0.25">
      <c r="H52" cm="1">
        <f t="array" ref="H52">INDEX(G:G,ROUNDDOWN(I52, 0) - 19, 1)</f>
        <v>0.49999999999999994</v>
      </c>
      <c r="I52">
        <v>25.100000000000101</v>
      </c>
      <c r="J52" t="str">
        <f t="shared" si="0"/>
        <v/>
      </c>
    </row>
    <row r="53" spans="8:10" x14ac:dyDescent="0.25">
      <c r="H53" cm="1">
        <f t="array" ref="H53">INDEX(G:G,ROUNDDOWN(I53, 0) - 19, 1)</f>
        <v>0.49999999999999994</v>
      </c>
      <c r="I53">
        <v>25.200000000000099</v>
      </c>
      <c r="J53" t="str">
        <f t="shared" si="0"/>
        <v/>
      </c>
    </row>
    <row r="54" spans="8:10" x14ac:dyDescent="0.25">
      <c r="H54" cm="1">
        <f t="array" ref="H54">INDEX(G:G,ROUNDDOWN(I54, 0) - 19, 1)</f>
        <v>0.49999999999999994</v>
      </c>
      <c r="I54">
        <v>25.3000000000001</v>
      </c>
      <c r="J54" t="str">
        <f t="shared" si="0"/>
        <v/>
      </c>
    </row>
    <row r="55" spans="8:10" x14ac:dyDescent="0.25">
      <c r="H55" cm="1">
        <f t="array" ref="H55">INDEX(G:G,ROUNDDOWN(I55, 0) - 19, 1)</f>
        <v>0.49999999999999994</v>
      </c>
      <c r="I55">
        <v>25.400000000000102</v>
      </c>
      <c r="J55" t="str">
        <f t="shared" si="0"/>
        <v/>
      </c>
    </row>
    <row r="56" spans="8:10" x14ac:dyDescent="0.25">
      <c r="H56" cm="1">
        <f t="array" ref="H56">INDEX(G:G,ROUNDDOWN(I56, 0) - 19, 1)</f>
        <v>0.49999999999999994</v>
      </c>
      <c r="I56">
        <v>25.500000000000099</v>
      </c>
      <c r="J56" t="str">
        <f t="shared" si="0"/>
        <v/>
      </c>
    </row>
    <row r="57" spans="8:10" x14ac:dyDescent="0.25">
      <c r="H57" cm="1">
        <f t="array" ref="H57">INDEX(G:G,ROUNDDOWN(I57, 0) - 19, 1)</f>
        <v>0.49999999999999994</v>
      </c>
      <c r="I57">
        <v>25.600000000000101</v>
      </c>
      <c r="J57" t="str">
        <f t="shared" si="0"/>
        <v/>
      </c>
    </row>
    <row r="58" spans="8:10" x14ac:dyDescent="0.25">
      <c r="H58" cm="1">
        <f t="array" ref="H58">INDEX(G:G,ROUNDDOWN(I58, 0) - 19, 1)</f>
        <v>0.49999999999999994</v>
      </c>
      <c r="I58">
        <v>25.700000000000099</v>
      </c>
      <c r="J58" t="str">
        <f t="shared" si="0"/>
        <v/>
      </c>
    </row>
    <row r="59" spans="8:10" x14ac:dyDescent="0.25">
      <c r="H59" cm="1">
        <f t="array" ref="H59">INDEX(G:G,ROUNDDOWN(I59, 0) - 19, 1)</f>
        <v>0.49999999999999994</v>
      </c>
      <c r="I59">
        <v>25.8000000000001</v>
      </c>
      <c r="J59" t="str">
        <f t="shared" si="0"/>
        <v/>
      </c>
    </row>
    <row r="60" spans="8:10" x14ac:dyDescent="0.25">
      <c r="H60" cm="1">
        <f t="array" ref="H60">INDEX(G:G,ROUNDDOWN(I60, 0) - 19, 1)</f>
        <v>0.49999999999999994</v>
      </c>
      <c r="I60">
        <v>25.900000000000102</v>
      </c>
      <c r="J60" t="str">
        <f t="shared" si="0"/>
        <v/>
      </c>
    </row>
    <row r="61" spans="8:10" x14ac:dyDescent="0.25">
      <c r="H61" cm="1">
        <f t="array" ref="H61">INDEX(G:G,ROUNDDOWN(I61, 0) - 19, 1)</f>
        <v>0.49999999999999994</v>
      </c>
      <c r="I61">
        <v>26.000000000000099</v>
      </c>
      <c r="J61">
        <f t="shared" si="0"/>
        <v>26.000000000000099</v>
      </c>
    </row>
    <row r="62" spans="8:10" x14ac:dyDescent="0.25">
      <c r="H62" cm="1">
        <f t="array" ref="H62">INDEX(G:G,ROUNDDOWN(I62, 0) - 19, 1)</f>
        <v>0.49999999999999994</v>
      </c>
      <c r="I62">
        <v>26.100000000000101</v>
      </c>
      <c r="J62" t="str">
        <f t="shared" si="0"/>
        <v/>
      </c>
    </row>
    <row r="63" spans="8:10" x14ac:dyDescent="0.25">
      <c r="H63" cm="1">
        <f t="array" ref="H63">INDEX(G:G,ROUNDDOWN(I63, 0) - 19, 1)</f>
        <v>0.49999999999999994</v>
      </c>
      <c r="I63">
        <v>26.200000000000099</v>
      </c>
      <c r="J63" t="str">
        <f t="shared" si="0"/>
        <v/>
      </c>
    </row>
    <row r="64" spans="8:10" x14ac:dyDescent="0.25">
      <c r="H64" cm="1">
        <f t="array" ref="H64">INDEX(G:G,ROUNDDOWN(I64, 0) - 19, 1)</f>
        <v>0.49999999999999994</v>
      </c>
      <c r="I64">
        <v>26.3000000000001</v>
      </c>
      <c r="J64" t="str">
        <f t="shared" si="0"/>
        <v/>
      </c>
    </row>
    <row r="65" spans="8:10" x14ac:dyDescent="0.25">
      <c r="H65" cm="1">
        <f t="array" ref="H65">INDEX(G:G,ROUNDDOWN(I65, 0) - 19, 1)</f>
        <v>0.49999999999999994</v>
      </c>
      <c r="I65">
        <v>26.400000000000102</v>
      </c>
      <c r="J65" t="str">
        <f t="shared" ref="J65:J128" si="5">IF(MOD(ROUND(I65, 2)*10, 10) = 0,I65,"")</f>
        <v/>
      </c>
    </row>
    <row r="66" spans="8:10" x14ac:dyDescent="0.25">
      <c r="H66" cm="1">
        <f t="array" ref="H66">INDEX(G:G,ROUNDDOWN(I66, 0) - 19, 1)</f>
        <v>0.49999999999999994</v>
      </c>
      <c r="I66">
        <v>26.500000000000099</v>
      </c>
      <c r="J66" t="str">
        <f t="shared" si="5"/>
        <v/>
      </c>
    </row>
    <row r="67" spans="8:10" x14ac:dyDescent="0.25">
      <c r="H67" cm="1">
        <f t="array" ref="H67">INDEX(G:G,ROUNDDOWN(I67, 0) - 19, 1)</f>
        <v>0.49999999999999994</v>
      </c>
      <c r="I67">
        <v>26.600000000000101</v>
      </c>
      <c r="J67" t="str">
        <f t="shared" si="5"/>
        <v/>
      </c>
    </row>
    <row r="68" spans="8:10" x14ac:dyDescent="0.25">
      <c r="H68" cm="1">
        <f t="array" ref="H68">INDEX(G:G,ROUNDDOWN(I68, 0) - 19, 1)</f>
        <v>0.49999999999999994</v>
      </c>
      <c r="I68">
        <v>26.700000000000099</v>
      </c>
      <c r="J68" t="str">
        <f t="shared" si="5"/>
        <v/>
      </c>
    </row>
    <row r="69" spans="8:10" x14ac:dyDescent="0.25">
      <c r="H69" cm="1">
        <f t="array" ref="H69">INDEX(G:G,ROUNDDOWN(I69, 0) - 19, 1)</f>
        <v>0.49999999999999994</v>
      </c>
      <c r="I69">
        <v>26.8000000000001</v>
      </c>
      <c r="J69" t="str">
        <f t="shared" si="5"/>
        <v/>
      </c>
    </row>
    <row r="70" spans="8:10" x14ac:dyDescent="0.25">
      <c r="H70" cm="1">
        <f t="array" ref="H70">INDEX(G:G,ROUNDDOWN(I70, 0) - 19, 1)</f>
        <v>0.49999999999999994</v>
      </c>
      <c r="I70">
        <v>26.900000000000102</v>
      </c>
      <c r="J70" t="str">
        <f t="shared" si="5"/>
        <v/>
      </c>
    </row>
    <row r="71" spans="8:10" x14ac:dyDescent="0.25">
      <c r="H71" cm="1">
        <f t="array" ref="H71">INDEX(G:G,ROUNDDOWN(I71, 0) - 19, 1)</f>
        <v>0.49999999999999994</v>
      </c>
      <c r="I71">
        <v>27.000000000000099</v>
      </c>
      <c r="J71">
        <f t="shared" si="5"/>
        <v>27.000000000000099</v>
      </c>
    </row>
    <row r="72" spans="8:10" x14ac:dyDescent="0.25">
      <c r="H72" cm="1">
        <f t="array" ref="H72">INDEX(G:G,ROUNDDOWN(I72, 0) - 19, 1)</f>
        <v>0.49999999999999994</v>
      </c>
      <c r="I72">
        <v>27.100000000000101</v>
      </c>
      <c r="J72" t="str">
        <f t="shared" si="5"/>
        <v/>
      </c>
    </row>
    <row r="73" spans="8:10" x14ac:dyDescent="0.25">
      <c r="H73" cm="1">
        <f t="array" ref="H73">INDEX(G:G,ROUNDDOWN(I73, 0) - 19, 1)</f>
        <v>0.49999999999999994</v>
      </c>
      <c r="I73">
        <v>27.200000000000099</v>
      </c>
      <c r="J73" t="str">
        <f t="shared" si="5"/>
        <v/>
      </c>
    </row>
    <row r="74" spans="8:10" x14ac:dyDescent="0.25">
      <c r="H74" cm="1">
        <f t="array" ref="H74">INDEX(G:G,ROUNDDOWN(I74, 0) - 19, 1)</f>
        <v>0.49999999999999994</v>
      </c>
      <c r="I74">
        <v>27.3000000000001</v>
      </c>
      <c r="J74" t="str">
        <f t="shared" si="5"/>
        <v/>
      </c>
    </row>
    <row r="75" spans="8:10" x14ac:dyDescent="0.25">
      <c r="H75" cm="1">
        <f t="array" ref="H75">INDEX(G:G,ROUNDDOWN(I75, 0) - 19, 1)</f>
        <v>0.49999999999999994</v>
      </c>
      <c r="I75">
        <v>27.400000000000102</v>
      </c>
      <c r="J75" t="str">
        <f t="shared" si="5"/>
        <v/>
      </c>
    </row>
    <row r="76" spans="8:10" x14ac:dyDescent="0.25">
      <c r="H76" cm="1">
        <f t="array" ref="H76">INDEX(G:G,ROUNDDOWN(I76, 0) - 19, 1)</f>
        <v>0.49999999999999994</v>
      </c>
      <c r="I76">
        <v>27.500000000000099</v>
      </c>
      <c r="J76" t="str">
        <f t="shared" si="5"/>
        <v/>
      </c>
    </row>
    <row r="77" spans="8:10" x14ac:dyDescent="0.25">
      <c r="H77" cm="1">
        <f t="array" ref="H77">INDEX(G:G,ROUNDDOWN(I77, 0) - 19, 1)</f>
        <v>0.49999999999999994</v>
      </c>
      <c r="I77">
        <v>27.600000000000101</v>
      </c>
      <c r="J77" t="str">
        <f t="shared" si="5"/>
        <v/>
      </c>
    </row>
    <row r="78" spans="8:10" x14ac:dyDescent="0.25">
      <c r="H78" cm="1">
        <f t="array" ref="H78">INDEX(G:G,ROUNDDOWN(I78, 0) - 19, 1)</f>
        <v>0.49999999999999994</v>
      </c>
      <c r="I78">
        <v>27.700000000000099</v>
      </c>
      <c r="J78" t="str">
        <f t="shared" si="5"/>
        <v/>
      </c>
    </row>
    <row r="79" spans="8:10" x14ac:dyDescent="0.25">
      <c r="H79" cm="1">
        <f t="array" ref="H79">INDEX(G:G,ROUNDDOWN(I79, 0) - 19, 1)</f>
        <v>0.49999999999999994</v>
      </c>
      <c r="I79">
        <v>27.8000000000001</v>
      </c>
      <c r="J79" t="str">
        <f t="shared" si="5"/>
        <v/>
      </c>
    </row>
    <row r="80" spans="8:10" x14ac:dyDescent="0.25">
      <c r="H80" cm="1">
        <f t="array" ref="H80">INDEX(G:G,ROUNDDOWN(I80, 0) - 19, 1)</f>
        <v>0.49999999999999994</v>
      </c>
      <c r="I80">
        <v>27.900000000000102</v>
      </c>
      <c r="J80" t="str">
        <f t="shared" si="5"/>
        <v/>
      </c>
    </row>
    <row r="81" spans="8:10" x14ac:dyDescent="0.25">
      <c r="H81" cm="1">
        <f t="array" ref="H81">INDEX(G:G,ROUNDDOWN(I81, 0) - 19, 1)</f>
        <v>0.49999999999999994</v>
      </c>
      <c r="I81">
        <v>28.000000000000099</v>
      </c>
      <c r="J81">
        <f t="shared" si="5"/>
        <v>28.000000000000099</v>
      </c>
    </row>
    <row r="82" spans="8:10" x14ac:dyDescent="0.25">
      <c r="H82" cm="1">
        <f t="array" ref="H82">INDEX(G:G,ROUNDDOWN(I82, 0) - 19, 1)</f>
        <v>0.49999999999999994</v>
      </c>
      <c r="I82">
        <v>28.100000000000101</v>
      </c>
      <c r="J82" t="str">
        <f t="shared" si="5"/>
        <v/>
      </c>
    </row>
    <row r="83" spans="8:10" x14ac:dyDescent="0.25">
      <c r="H83" cm="1">
        <f t="array" ref="H83">INDEX(G:G,ROUNDDOWN(I83, 0) - 19, 1)</f>
        <v>0.49999999999999994</v>
      </c>
      <c r="I83">
        <v>28.200000000000099</v>
      </c>
      <c r="J83" t="str">
        <f t="shared" si="5"/>
        <v/>
      </c>
    </row>
    <row r="84" spans="8:10" x14ac:dyDescent="0.25">
      <c r="H84" cm="1">
        <f t="array" ref="H84">INDEX(G:G,ROUNDDOWN(I84, 0) - 19, 1)</f>
        <v>0.49999999999999994</v>
      </c>
      <c r="I84">
        <v>28.3000000000001</v>
      </c>
      <c r="J84" t="str">
        <f t="shared" si="5"/>
        <v/>
      </c>
    </row>
    <row r="85" spans="8:10" x14ac:dyDescent="0.25">
      <c r="H85" cm="1">
        <f t="array" ref="H85">INDEX(G:G,ROUNDDOWN(I85, 0) - 19, 1)</f>
        <v>0.49999999999999994</v>
      </c>
      <c r="I85">
        <v>28.400000000000102</v>
      </c>
      <c r="J85" t="str">
        <f t="shared" si="5"/>
        <v/>
      </c>
    </row>
    <row r="86" spans="8:10" x14ac:dyDescent="0.25">
      <c r="H86" cm="1">
        <f t="array" ref="H86">INDEX(G:G,ROUNDDOWN(I86, 0) - 19, 1)</f>
        <v>0.49999999999999994</v>
      </c>
      <c r="I86">
        <v>28.500000000000099</v>
      </c>
      <c r="J86" t="str">
        <f t="shared" si="5"/>
        <v/>
      </c>
    </row>
    <row r="87" spans="8:10" x14ac:dyDescent="0.25">
      <c r="H87" cm="1">
        <f t="array" ref="H87">INDEX(G:G,ROUNDDOWN(I87, 0) - 19, 1)</f>
        <v>0.49999999999999994</v>
      </c>
      <c r="I87">
        <v>28.600000000000101</v>
      </c>
      <c r="J87" t="str">
        <f t="shared" si="5"/>
        <v/>
      </c>
    </row>
    <row r="88" spans="8:10" x14ac:dyDescent="0.25">
      <c r="H88" cm="1">
        <f t="array" ref="H88">INDEX(G:G,ROUNDDOWN(I88, 0) - 19, 1)</f>
        <v>0.49999999999999994</v>
      </c>
      <c r="I88">
        <v>28.700000000000099</v>
      </c>
      <c r="J88" t="str">
        <f t="shared" si="5"/>
        <v/>
      </c>
    </row>
    <row r="89" spans="8:10" x14ac:dyDescent="0.25">
      <c r="H89" cm="1">
        <f t="array" ref="H89">INDEX(G:G,ROUNDDOWN(I89, 0) - 19, 1)</f>
        <v>0.49999999999999994</v>
      </c>
      <c r="I89">
        <v>28.8000000000001</v>
      </c>
      <c r="J89" t="str">
        <f t="shared" si="5"/>
        <v/>
      </c>
    </row>
    <row r="90" spans="8:10" x14ac:dyDescent="0.25">
      <c r="H90" cm="1">
        <f t="array" ref="H90">INDEX(G:G,ROUNDDOWN(I90, 0) - 19, 1)</f>
        <v>0.49999999999999994</v>
      </c>
      <c r="I90">
        <v>28.900000000000102</v>
      </c>
      <c r="J90" t="str">
        <f t="shared" si="5"/>
        <v/>
      </c>
    </row>
    <row r="91" spans="8:10" x14ac:dyDescent="0.25">
      <c r="H91" cm="1">
        <f t="array" ref="H91">INDEX(G:G,ROUNDDOWN(I91, 0) - 19, 1)</f>
        <v>0.49999999999999994</v>
      </c>
      <c r="I91">
        <v>29.000000000000099</v>
      </c>
      <c r="J91">
        <f t="shared" si="5"/>
        <v>29.000000000000099</v>
      </c>
    </row>
    <row r="92" spans="8:10" x14ac:dyDescent="0.25">
      <c r="H92" cm="1">
        <f t="array" ref="H92">INDEX(G:G,ROUNDDOWN(I92, 0) - 19, 1)</f>
        <v>0.49999999999999994</v>
      </c>
      <c r="I92">
        <v>29.100000000000101</v>
      </c>
      <c r="J92" t="str">
        <f t="shared" si="5"/>
        <v/>
      </c>
    </row>
    <row r="93" spans="8:10" x14ac:dyDescent="0.25">
      <c r="H93" cm="1">
        <f t="array" ref="H93">INDEX(G:G,ROUNDDOWN(I93, 0) - 19, 1)</f>
        <v>0.49999999999999994</v>
      </c>
      <c r="I93">
        <v>29.200000000000099</v>
      </c>
      <c r="J93" t="str">
        <f t="shared" si="5"/>
        <v/>
      </c>
    </row>
    <row r="94" spans="8:10" x14ac:dyDescent="0.25">
      <c r="H94" cm="1">
        <f t="array" ref="H94">INDEX(G:G,ROUNDDOWN(I94, 0) - 19, 1)</f>
        <v>0.49999999999999994</v>
      </c>
      <c r="I94">
        <v>29.3000000000001</v>
      </c>
      <c r="J94" t="str">
        <f t="shared" si="5"/>
        <v/>
      </c>
    </row>
    <row r="95" spans="8:10" x14ac:dyDescent="0.25">
      <c r="H95" cm="1">
        <f t="array" ref="H95">INDEX(G:G,ROUNDDOWN(I95, 0) - 19, 1)</f>
        <v>0.49999999999999994</v>
      </c>
      <c r="I95">
        <v>29.400000000000102</v>
      </c>
      <c r="J95" t="str">
        <f t="shared" si="5"/>
        <v/>
      </c>
    </row>
    <row r="96" spans="8:10" x14ac:dyDescent="0.25">
      <c r="H96" cm="1">
        <f t="array" ref="H96">INDEX(G:G,ROUNDDOWN(I96, 0) - 19, 1)</f>
        <v>0.49999999999999994</v>
      </c>
      <c r="I96">
        <v>29.500000000000099</v>
      </c>
      <c r="J96" t="str">
        <f t="shared" si="5"/>
        <v/>
      </c>
    </row>
    <row r="97" spans="8:10" x14ac:dyDescent="0.25">
      <c r="H97" cm="1">
        <f t="array" ref="H97">INDEX(G:G,ROUNDDOWN(I97, 0) - 19, 1)</f>
        <v>0.49999999999999994</v>
      </c>
      <c r="I97">
        <v>29.600000000000101</v>
      </c>
      <c r="J97" t="str">
        <f t="shared" si="5"/>
        <v/>
      </c>
    </row>
    <row r="98" spans="8:10" x14ac:dyDescent="0.25">
      <c r="H98" cm="1">
        <f t="array" ref="H98">INDEX(G:G,ROUNDDOWN(I98, 0) - 19, 1)</f>
        <v>0.49999999999999994</v>
      </c>
      <c r="I98">
        <v>29.700000000000099</v>
      </c>
      <c r="J98" t="str">
        <f t="shared" si="5"/>
        <v/>
      </c>
    </row>
    <row r="99" spans="8:10" x14ac:dyDescent="0.25">
      <c r="H99" cm="1">
        <f t="array" ref="H99">INDEX(G:G,ROUNDDOWN(I99, 0) - 19, 1)</f>
        <v>0.49999999999999994</v>
      </c>
      <c r="I99">
        <v>29.8000000000001</v>
      </c>
      <c r="J99" t="str">
        <f t="shared" si="5"/>
        <v/>
      </c>
    </row>
    <row r="100" spans="8:10" x14ac:dyDescent="0.25">
      <c r="H100" cm="1">
        <f t="array" ref="H100">INDEX(G:G,ROUNDDOWN(I100, 0) - 19, 1)</f>
        <v>0.49999999999999994</v>
      </c>
      <c r="I100">
        <v>29.900000000000102</v>
      </c>
      <c r="J100" t="str">
        <f t="shared" si="5"/>
        <v/>
      </c>
    </row>
    <row r="101" spans="8:10" x14ac:dyDescent="0.25">
      <c r="H101" cm="1">
        <f t="array" ref="H101">INDEX(G:G,ROUNDDOWN(I101, 0) - 19, 1)</f>
        <v>0.49999999999999994</v>
      </c>
      <c r="I101">
        <v>30.000000000000099</v>
      </c>
      <c r="J101">
        <f t="shared" si="5"/>
        <v>30.000000000000099</v>
      </c>
    </row>
    <row r="102" spans="8:10" x14ac:dyDescent="0.25">
      <c r="H102" cm="1">
        <f t="array" ref="H102">INDEX(G:G,ROUNDDOWN(I102, 0) - 19, 1)</f>
        <v>0.49999999999999994</v>
      </c>
      <c r="I102">
        <v>30.100000000000101</v>
      </c>
      <c r="J102" t="str">
        <f t="shared" si="5"/>
        <v/>
      </c>
    </row>
    <row r="103" spans="8:10" x14ac:dyDescent="0.25">
      <c r="H103" cm="1">
        <f t="array" ref="H103">INDEX(G:G,ROUNDDOWN(I103, 0) - 19, 1)</f>
        <v>0.49999999999999994</v>
      </c>
      <c r="I103">
        <v>30.200000000000099</v>
      </c>
      <c r="J103" t="str">
        <f t="shared" si="5"/>
        <v/>
      </c>
    </row>
    <row r="104" spans="8:10" x14ac:dyDescent="0.25">
      <c r="H104" cm="1">
        <f t="array" ref="H104">INDEX(G:G,ROUNDDOWN(I104, 0) - 19, 1)</f>
        <v>0.49999999999999994</v>
      </c>
      <c r="I104">
        <v>30.3000000000001</v>
      </c>
      <c r="J104" t="str">
        <f t="shared" si="5"/>
        <v/>
      </c>
    </row>
    <row r="105" spans="8:10" x14ac:dyDescent="0.25">
      <c r="H105" cm="1">
        <f t="array" ref="H105">INDEX(G:G,ROUNDDOWN(I105, 0) - 19, 1)</f>
        <v>0.49999999999999994</v>
      </c>
      <c r="I105">
        <v>30.400000000000102</v>
      </c>
      <c r="J105" t="str">
        <f t="shared" si="5"/>
        <v/>
      </c>
    </row>
    <row r="106" spans="8:10" x14ac:dyDescent="0.25">
      <c r="H106" cm="1">
        <f t="array" ref="H106">INDEX(G:G,ROUNDDOWN(I106, 0) - 19, 1)</f>
        <v>0.49999999999999994</v>
      </c>
      <c r="I106">
        <v>30.500000000000099</v>
      </c>
      <c r="J106" t="str">
        <f t="shared" si="5"/>
        <v/>
      </c>
    </row>
    <row r="107" spans="8:10" x14ac:dyDescent="0.25">
      <c r="H107" cm="1">
        <f t="array" ref="H107">INDEX(G:G,ROUNDDOWN(I107, 0) - 19, 1)</f>
        <v>0.49999999999999994</v>
      </c>
      <c r="I107">
        <v>30.6000000000002</v>
      </c>
      <c r="J107" t="str">
        <f t="shared" si="5"/>
        <v/>
      </c>
    </row>
    <row r="108" spans="8:10" x14ac:dyDescent="0.25">
      <c r="H108" cm="1">
        <f t="array" ref="H108">INDEX(G:G,ROUNDDOWN(I108, 0) - 19, 1)</f>
        <v>0.49999999999999994</v>
      </c>
      <c r="I108">
        <v>30.700000000000198</v>
      </c>
      <c r="J108" t="str">
        <f t="shared" si="5"/>
        <v/>
      </c>
    </row>
    <row r="109" spans="8:10" x14ac:dyDescent="0.25">
      <c r="H109" cm="1">
        <f t="array" ref="H109">INDEX(G:G,ROUNDDOWN(I109, 0) - 19, 1)</f>
        <v>0.49999999999999994</v>
      </c>
      <c r="I109">
        <v>30.8000000000002</v>
      </c>
      <c r="J109" t="str">
        <f t="shared" si="5"/>
        <v/>
      </c>
    </row>
    <row r="110" spans="8:10" x14ac:dyDescent="0.25">
      <c r="H110" cm="1">
        <f t="array" ref="H110">INDEX(G:G,ROUNDDOWN(I110, 0) - 19, 1)</f>
        <v>0.49999999999999994</v>
      </c>
      <c r="I110">
        <v>30.900000000000201</v>
      </c>
      <c r="J110" t="str">
        <f t="shared" si="5"/>
        <v/>
      </c>
    </row>
    <row r="111" spans="8:10" x14ac:dyDescent="0.25">
      <c r="H111" cm="1">
        <f t="array" ref="H111">INDEX(G:G,ROUNDDOWN(I111, 0) - 19, 1)</f>
        <v>0.49999999999999994</v>
      </c>
      <c r="I111">
        <v>31.000000000000199</v>
      </c>
      <c r="J111">
        <f t="shared" si="5"/>
        <v>31.000000000000199</v>
      </c>
    </row>
    <row r="112" spans="8:10" x14ac:dyDescent="0.25">
      <c r="H112" cm="1">
        <f t="array" ref="H112">INDEX(G:G,ROUNDDOWN(I112, 0) - 19, 1)</f>
        <v>0.49999999999999994</v>
      </c>
      <c r="I112">
        <v>31.1000000000002</v>
      </c>
      <c r="J112" t="str">
        <f t="shared" si="5"/>
        <v/>
      </c>
    </row>
    <row r="113" spans="8:10" x14ac:dyDescent="0.25">
      <c r="H113" cm="1">
        <f t="array" ref="H113">INDEX(G:G,ROUNDDOWN(I113, 0) - 19, 1)</f>
        <v>0.49999999999999994</v>
      </c>
      <c r="I113">
        <v>31.200000000000198</v>
      </c>
      <c r="J113" t="str">
        <f t="shared" si="5"/>
        <v/>
      </c>
    </row>
    <row r="114" spans="8:10" x14ac:dyDescent="0.25">
      <c r="H114" cm="1">
        <f t="array" ref="H114">INDEX(G:G,ROUNDDOWN(I114, 0) - 19, 1)</f>
        <v>0.49999999999999994</v>
      </c>
      <c r="I114">
        <v>31.3000000000002</v>
      </c>
      <c r="J114" t="str">
        <f t="shared" si="5"/>
        <v/>
      </c>
    </row>
    <row r="115" spans="8:10" x14ac:dyDescent="0.25">
      <c r="H115" cm="1">
        <f t="array" ref="H115">INDEX(G:G,ROUNDDOWN(I115, 0) - 19, 1)</f>
        <v>0.49999999999999994</v>
      </c>
      <c r="I115">
        <v>31.400000000000201</v>
      </c>
      <c r="J115" t="str">
        <f t="shared" si="5"/>
        <v/>
      </c>
    </row>
    <row r="116" spans="8:10" x14ac:dyDescent="0.25">
      <c r="H116" cm="1">
        <f t="array" ref="H116">INDEX(G:G,ROUNDDOWN(I116, 0) - 19, 1)</f>
        <v>0.49999999999999994</v>
      </c>
      <c r="I116">
        <v>31.500000000000199</v>
      </c>
      <c r="J116" t="str">
        <f t="shared" si="5"/>
        <v/>
      </c>
    </row>
    <row r="117" spans="8:10" x14ac:dyDescent="0.25">
      <c r="H117" cm="1">
        <f t="array" ref="H117">INDEX(G:G,ROUNDDOWN(I117, 0) - 19, 1)</f>
        <v>0.49999999999999994</v>
      </c>
      <c r="I117">
        <v>31.6000000000002</v>
      </c>
      <c r="J117" t="str">
        <f t="shared" si="5"/>
        <v/>
      </c>
    </row>
    <row r="118" spans="8:10" x14ac:dyDescent="0.25">
      <c r="H118" cm="1">
        <f t="array" ref="H118">INDEX(G:G,ROUNDDOWN(I118, 0) - 19, 1)</f>
        <v>0.49999999999999994</v>
      </c>
      <c r="I118">
        <v>31.700000000000198</v>
      </c>
      <c r="J118" t="str">
        <f t="shared" si="5"/>
        <v/>
      </c>
    </row>
    <row r="119" spans="8:10" x14ac:dyDescent="0.25">
      <c r="H119" cm="1">
        <f t="array" ref="H119">INDEX(G:G,ROUNDDOWN(I119, 0) - 19, 1)</f>
        <v>0.49999999999999994</v>
      </c>
      <c r="I119">
        <v>31.8000000000002</v>
      </c>
      <c r="J119" t="str">
        <f t="shared" si="5"/>
        <v/>
      </c>
    </row>
    <row r="120" spans="8:10" x14ac:dyDescent="0.25">
      <c r="H120" cm="1">
        <f t="array" ref="H120">INDEX(G:G,ROUNDDOWN(I120, 0) - 19, 1)</f>
        <v>0.49999999999999994</v>
      </c>
      <c r="I120">
        <v>31.900000000000201</v>
      </c>
      <c r="J120" t="str">
        <f t="shared" si="5"/>
        <v/>
      </c>
    </row>
    <row r="121" spans="8:10" x14ac:dyDescent="0.25">
      <c r="H121" cm="1">
        <f t="array" ref="H121">INDEX(G:G,ROUNDDOWN(I121, 0) - 19, 1)</f>
        <v>0.52499999999999991</v>
      </c>
      <c r="I121">
        <v>32.000000000000199</v>
      </c>
      <c r="J121">
        <f t="shared" si="5"/>
        <v>32.000000000000199</v>
      </c>
    </row>
    <row r="122" spans="8:10" x14ac:dyDescent="0.25">
      <c r="H122" cm="1">
        <f t="array" ref="H122">INDEX(G:G,ROUNDDOWN(I122, 0) - 19, 1)</f>
        <v>0.52499999999999991</v>
      </c>
      <c r="I122">
        <v>32.1000000000002</v>
      </c>
      <c r="J122" t="str">
        <f t="shared" si="5"/>
        <v/>
      </c>
    </row>
    <row r="123" spans="8:10" x14ac:dyDescent="0.25">
      <c r="H123" cm="1">
        <f t="array" ref="H123">INDEX(G:G,ROUNDDOWN(I123, 0) - 19, 1)</f>
        <v>0.52499999999999991</v>
      </c>
      <c r="I123">
        <v>32.200000000000202</v>
      </c>
      <c r="J123" t="str">
        <f t="shared" si="5"/>
        <v/>
      </c>
    </row>
    <row r="124" spans="8:10" x14ac:dyDescent="0.25">
      <c r="H124" cm="1">
        <f t="array" ref="H124">INDEX(G:G,ROUNDDOWN(I124, 0) - 19, 1)</f>
        <v>0.52499999999999991</v>
      </c>
      <c r="I124">
        <v>32.300000000000203</v>
      </c>
      <c r="J124" t="str">
        <f t="shared" si="5"/>
        <v/>
      </c>
    </row>
    <row r="125" spans="8:10" x14ac:dyDescent="0.25">
      <c r="H125" cm="1">
        <f t="array" ref="H125">INDEX(G:G,ROUNDDOWN(I125, 0) - 19, 1)</f>
        <v>0.52499999999999991</v>
      </c>
      <c r="I125">
        <v>32.400000000000198</v>
      </c>
      <c r="J125" t="str">
        <f t="shared" si="5"/>
        <v/>
      </c>
    </row>
    <row r="126" spans="8:10" x14ac:dyDescent="0.25">
      <c r="H126" cm="1">
        <f t="array" ref="H126">INDEX(G:G,ROUNDDOWN(I126, 0) - 19, 1)</f>
        <v>0.52499999999999991</v>
      </c>
      <c r="I126">
        <v>32.500000000000199</v>
      </c>
      <c r="J126" t="str">
        <f t="shared" si="5"/>
        <v/>
      </c>
    </row>
    <row r="127" spans="8:10" x14ac:dyDescent="0.25">
      <c r="H127" cm="1">
        <f t="array" ref="H127">INDEX(G:G,ROUNDDOWN(I127, 0) - 19, 1)</f>
        <v>0.52499999999999991</v>
      </c>
      <c r="I127">
        <v>32.6000000000002</v>
      </c>
      <c r="J127" t="str">
        <f t="shared" si="5"/>
        <v/>
      </c>
    </row>
    <row r="128" spans="8:10" x14ac:dyDescent="0.25">
      <c r="H128" cm="1">
        <f t="array" ref="H128">INDEX(G:G,ROUNDDOWN(I128, 0) - 19, 1)</f>
        <v>0.52499999999999991</v>
      </c>
      <c r="I128">
        <v>32.700000000000202</v>
      </c>
      <c r="J128" t="str">
        <f t="shared" si="5"/>
        <v/>
      </c>
    </row>
    <row r="129" spans="8:10" x14ac:dyDescent="0.25">
      <c r="H129" cm="1">
        <f t="array" ref="H129">INDEX(G:G,ROUNDDOWN(I129, 0) - 19, 1)</f>
        <v>0.52499999999999991</v>
      </c>
      <c r="I129">
        <v>32.800000000000203</v>
      </c>
      <c r="J129" t="str">
        <f t="shared" ref="J129:J192" si="6">IF(MOD(ROUND(I129, 2)*10, 10) = 0,I129,"")</f>
        <v/>
      </c>
    </row>
    <row r="130" spans="8:10" x14ac:dyDescent="0.25">
      <c r="H130" cm="1">
        <f t="array" ref="H130">INDEX(G:G,ROUNDDOWN(I130, 0) - 19, 1)</f>
        <v>0.52499999999999991</v>
      </c>
      <c r="I130">
        <v>32.900000000000198</v>
      </c>
      <c r="J130" t="str">
        <f t="shared" si="6"/>
        <v/>
      </c>
    </row>
    <row r="131" spans="8:10" x14ac:dyDescent="0.25">
      <c r="H131" cm="1">
        <f t="array" ref="H131">INDEX(G:G,ROUNDDOWN(I131, 0) - 19, 1)</f>
        <v>0.57499999999999996</v>
      </c>
      <c r="I131">
        <v>33.000000000000199</v>
      </c>
      <c r="J131">
        <f t="shared" si="6"/>
        <v>33.000000000000199</v>
      </c>
    </row>
    <row r="132" spans="8:10" x14ac:dyDescent="0.25">
      <c r="H132" cm="1">
        <f t="array" ref="H132">INDEX(G:G,ROUNDDOWN(I132, 0) - 19, 1)</f>
        <v>0.57499999999999996</v>
      </c>
      <c r="I132">
        <v>33.1000000000002</v>
      </c>
      <c r="J132" t="str">
        <f t="shared" si="6"/>
        <v/>
      </c>
    </row>
    <row r="133" spans="8:10" x14ac:dyDescent="0.25">
      <c r="H133" cm="1">
        <f t="array" ref="H133">INDEX(G:G,ROUNDDOWN(I133, 0) - 19, 1)</f>
        <v>0.57499999999999996</v>
      </c>
      <c r="I133">
        <v>33.200000000000202</v>
      </c>
      <c r="J133" t="str">
        <f t="shared" si="6"/>
        <v/>
      </c>
    </row>
    <row r="134" spans="8:10" x14ac:dyDescent="0.25">
      <c r="H134" cm="1">
        <f t="array" ref="H134">INDEX(G:G,ROUNDDOWN(I134, 0) - 19, 1)</f>
        <v>0.57499999999999996</v>
      </c>
      <c r="I134">
        <v>33.300000000000203</v>
      </c>
      <c r="J134" t="str">
        <f t="shared" si="6"/>
        <v/>
      </c>
    </row>
    <row r="135" spans="8:10" x14ac:dyDescent="0.25">
      <c r="H135" cm="1">
        <f t="array" ref="H135">INDEX(G:G,ROUNDDOWN(I135, 0) - 19, 1)</f>
        <v>0.57499999999999996</v>
      </c>
      <c r="I135">
        <v>33.400000000000198</v>
      </c>
      <c r="J135" t="str">
        <f t="shared" si="6"/>
        <v/>
      </c>
    </row>
    <row r="136" spans="8:10" x14ac:dyDescent="0.25">
      <c r="H136" cm="1">
        <f t="array" ref="H136">INDEX(G:G,ROUNDDOWN(I136, 0) - 19, 1)</f>
        <v>0.57499999999999996</v>
      </c>
      <c r="I136">
        <v>33.500000000000199</v>
      </c>
      <c r="J136" t="str">
        <f t="shared" si="6"/>
        <v/>
      </c>
    </row>
    <row r="137" spans="8:10" x14ac:dyDescent="0.25">
      <c r="H137" cm="1">
        <f t="array" ref="H137">INDEX(G:G,ROUNDDOWN(I137, 0) - 19, 1)</f>
        <v>0.57499999999999996</v>
      </c>
      <c r="I137">
        <v>33.6000000000002</v>
      </c>
      <c r="J137" t="str">
        <f t="shared" si="6"/>
        <v/>
      </c>
    </row>
    <row r="138" spans="8:10" x14ac:dyDescent="0.25">
      <c r="H138" cm="1">
        <f t="array" ref="H138">INDEX(G:G,ROUNDDOWN(I138, 0) - 19, 1)</f>
        <v>0.57499999999999996</v>
      </c>
      <c r="I138">
        <v>33.700000000000202</v>
      </c>
      <c r="J138" t="str">
        <f t="shared" si="6"/>
        <v/>
      </c>
    </row>
    <row r="139" spans="8:10" x14ac:dyDescent="0.25">
      <c r="H139" cm="1">
        <f t="array" ref="H139">INDEX(G:G,ROUNDDOWN(I139, 0) - 19, 1)</f>
        <v>0.57499999999999996</v>
      </c>
      <c r="I139">
        <v>33.800000000000203</v>
      </c>
      <c r="J139" t="str">
        <f t="shared" si="6"/>
        <v/>
      </c>
    </row>
    <row r="140" spans="8:10" x14ac:dyDescent="0.25">
      <c r="H140" cm="1">
        <f t="array" ref="H140">INDEX(G:G,ROUNDDOWN(I140, 0) - 19, 1)</f>
        <v>0.57499999999999996</v>
      </c>
      <c r="I140">
        <v>33.900000000000198</v>
      </c>
      <c r="J140" t="str">
        <f t="shared" si="6"/>
        <v/>
      </c>
    </row>
    <row r="141" spans="8:10" x14ac:dyDescent="0.25">
      <c r="H141" cm="1">
        <f t="array" ref="H141">INDEX(G:G,ROUNDDOWN(I141, 0) - 19, 1)</f>
        <v>0.7</v>
      </c>
      <c r="I141">
        <v>34.000000000000199</v>
      </c>
      <c r="J141">
        <f t="shared" si="6"/>
        <v>34.000000000000199</v>
      </c>
    </row>
    <row r="142" spans="8:10" x14ac:dyDescent="0.25">
      <c r="H142" cm="1">
        <f t="array" ref="H142">INDEX(G:G,ROUNDDOWN(I142, 0) - 19, 1)</f>
        <v>0.7</v>
      </c>
      <c r="I142">
        <v>34.1000000000002</v>
      </c>
      <c r="J142" t="str">
        <f t="shared" si="6"/>
        <v/>
      </c>
    </row>
    <row r="143" spans="8:10" x14ac:dyDescent="0.25">
      <c r="H143" cm="1">
        <f t="array" ref="H143">INDEX(G:G,ROUNDDOWN(I143, 0) - 19, 1)</f>
        <v>0.7</v>
      </c>
      <c r="I143">
        <v>34.200000000000202</v>
      </c>
      <c r="J143" t="str">
        <f t="shared" si="6"/>
        <v/>
      </c>
    </row>
    <row r="144" spans="8:10" x14ac:dyDescent="0.25">
      <c r="H144" cm="1">
        <f t="array" ref="H144">INDEX(G:G,ROUNDDOWN(I144, 0) - 19, 1)</f>
        <v>0.7</v>
      </c>
      <c r="I144">
        <v>34.300000000000203</v>
      </c>
      <c r="J144" t="str">
        <f t="shared" si="6"/>
        <v/>
      </c>
    </row>
    <row r="145" spans="8:10" x14ac:dyDescent="0.25">
      <c r="H145" cm="1">
        <f t="array" ref="H145">INDEX(G:G,ROUNDDOWN(I145, 0) - 19, 1)</f>
        <v>0.7</v>
      </c>
      <c r="I145">
        <v>34.400000000000198</v>
      </c>
      <c r="J145" t="str">
        <f t="shared" si="6"/>
        <v/>
      </c>
    </row>
    <row r="146" spans="8:10" x14ac:dyDescent="0.25">
      <c r="H146" cm="1">
        <f t="array" ref="H146">INDEX(G:G,ROUNDDOWN(I146, 0) - 19, 1)</f>
        <v>0.7</v>
      </c>
      <c r="I146">
        <v>34.500000000000199</v>
      </c>
      <c r="J146" t="str">
        <f t="shared" si="6"/>
        <v/>
      </c>
    </row>
    <row r="147" spans="8:10" x14ac:dyDescent="0.25">
      <c r="H147" cm="1">
        <f t="array" ref="H147">INDEX(G:G,ROUNDDOWN(I147, 0) - 19, 1)</f>
        <v>0.7</v>
      </c>
      <c r="I147">
        <v>34.6000000000002</v>
      </c>
      <c r="J147" t="str">
        <f t="shared" si="6"/>
        <v/>
      </c>
    </row>
    <row r="148" spans="8:10" x14ac:dyDescent="0.25">
      <c r="H148" cm="1">
        <f t="array" ref="H148">INDEX(G:G,ROUNDDOWN(I148, 0) - 19, 1)</f>
        <v>0.7</v>
      </c>
      <c r="I148">
        <v>34.700000000000202</v>
      </c>
      <c r="J148" t="str">
        <f t="shared" si="6"/>
        <v/>
      </c>
    </row>
    <row r="149" spans="8:10" x14ac:dyDescent="0.25">
      <c r="H149" cm="1">
        <f t="array" ref="H149">INDEX(G:G,ROUNDDOWN(I149, 0) - 19, 1)</f>
        <v>0.7</v>
      </c>
      <c r="I149">
        <v>34.800000000000203</v>
      </c>
      <c r="J149" t="str">
        <f t="shared" si="6"/>
        <v/>
      </c>
    </row>
    <row r="150" spans="8:10" x14ac:dyDescent="0.25">
      <c r="H150" cm="1">
        <f t="array" ref="H150">INDEX(G:G,ROUNDDOWN(I150, 0) - 19, 1)</f>
        <v>0.7</v>
      </c>
      <c r="I150">
        <v>34.900000000000198</v>
      </c>
      <c r="J150" t="str">
        <f t="shared" si="6"/>
        <v/>
      </c>
    </row>
    <row r="151" spans="8:10" x14ac:dyDescent="0.25">
      <c r="H151" cm="1">
        <f t="array" ref="H151">INDEX(G:G,ROUNDDOWN(I151, 0) - 19, 1)</f>
        <v>0.72499999999999998</v>
      </c>
      <c r="I151">
        <v>35.000000000000199</v>
      </c>
      <c r="J151">
        <f t="shared" si="6"/>
        <v>35.000000000000199</v>
      </c>
    </row>
    <row r="152" spans="8:10" x14ac:dyDescent="0.25">
      <c r="H152" cm="1">
        <f t="array" ref="H152">INDEX(G:G,ROUNDDOWN(I152, 0) - 19, 1)</f>
        <v>0.72499999999999998</v>
      </c>
      <c r="I152">
        <v>35.1000000000002</v>
      </c>
      <c r="J152" t="str">
        <f t="shared" si="6"/>
        <v/>
      </c>
    </row>
    <row r="153" spans="8:10" x14ac:dyDescent="0.25">
      <c r="H153" cm="1">
        <f t="array" ref="H153">INDEX(G:G,ROUNDDOWN(I153, 0) - 19, 1)</f>
        <v>0.72499999999999998</v>
      </c>
      <c r="I153">
        <v>35.200000000000202</v>
      </c>
      <c r="J153" t="str">
        <f t="shared" si="6"/>
        <v/>
      </c>
    </row>
    <row r="154" spans="8:10" x14ac:dyDescent="0.25">
      <c r="H154" cm="1">
        <f t="array" ref="H154">INDEX(G:G,ROUNDDOWN(I154, 0) - 19, 1)</f>
        <v>0.72499999999999998</v>
      </c>
      <c r="I154">
        <v>35.300000000000203</v>
      </c>
      <c r="J154" t="str">
        <f t="shared" si="6"/>
        <v/>
      </c>
    </row>
    <row r="155" spans="8:10" x14ac:dyDescent="0.25">
      <c r="H155" cm="1">
        <f t="array" ref="H155">INDEX(G:G,ROUNDDOWN(I155, 0) - 19, 1)</f>
        <v>0.72499999999999998</v>
      </c>
      <c r="I155">
        <v>35.400000000000198</v>
      </c>
      <c r="J155" t="str">
        <f t="shared" si="6"/>
        <v/>
      </c>
    </row>
    <row r="156" spans="8:10" x14ac:dyDescent="0.25">
      <c r="H156" cm="1">
        <f t="array" ref="H156">INDEX(G:G,ROUNDDOWN(I156, 0) - 19, 1)</f>
        <v>0.72499999999999998</v>
      </c>
      <c r="I156">
        <v>35.500000000000199</v>
      </c>
      <c r="J156" t="str">
        <f t="shared" si="6"/>
        <v/>
      </c>
    </row>
    <row r="157" spans="8:10" x14ac:dyDescent="0.25">
      <c r="H157" cm="1">
        <f t="array" ref="H157">INDEX(G:G,ROUNDDOWN(I157, 0) - 19, 1)</f>
        <v>0.72499999999999998</v>
      </c>
      <c r="I157">
        <v>35.6000000000002</v>
      </c>
      <c r="J157" t="str">
        <f t="shared" si="6"/>
        <v/>
      </c>
    </row>
    <row r="158" spans="8:10" x14ac:dyDescent="0.25">
      <c r="H158" cm="1">
        <f t="array" ref="H158">INDEX(G:G,ROUNDDOWN(I158, 0) - 19, 1)</f>
        <v>0.72499999999999998</v>
      </c>
      <c r="I158">
        <v>35.700000000000202</v>
      </c>
      <c r="J158" t="str">
        <f t="shared" si="6"/>
        <v/>
      </c>
    </row>
    <row r="159" spans="8:10" x14ac:dyDescent="0.25">
      <c r="H159" cm="1">
        <f t="array" ref="H159">INDEX(G:G,ROUNDDOWN(I159, 0) - 19, 1)</f>
        <v>0.72499999999999998</v>
      </c>
      <c r="I159">
        <v>35.800000000000203</v>
      </c>
      <c r="J159" t="str">
        <f t="shared" si="6"/>
        <v/>
      </c>
    </row>
    <row r="160" spans="8:10" x14ac:dyDescent="0.25">
      <c r="H160" cm="1">
        <f t="array" ref="H160">INDEX(G:G,ROUNDDOWN(I160, 0) - 19, 1)</f>
        <v>0.72499999999999998</v>
      </c>
      <c r="I160">
        <v>35.900000000000198</v>
      </c>
      <c r="J160" t="str">
        <f t="shared" si="6"/>
        <v/>
      </c>
    </row>
    <row r="161" spans="8:10" x14ac:dyDescent="0.25">
      <c r="H161" cm="1">
        <f t="array" ref="H161">INDEX(G:G,ROUNDDOWN(I161, 0) - 19, 1)</f>
        <v>0.75</v>
      </c>
      <c r="I161">
        <v>36.000000000000199</v>
      </c>
      <c r="J161">
        <f t="shared" si="6"/>
        <v>36.000000000000199</v>
      </c>
    </row>
    <row r="162" spans="8:10" x14ac:dyDescent="0.25">
      <c r="H162" cm="1">
        <f t="array" ref="H162">INDEX(G:G,ROUNDDOWN(I162, 0) - 19, 1)</f>
        <v>0.75</v>
      </c>
      <c r="I162">
        <v>36.1000000000002</v>
      </c>
      <c r="J162" t="str">
        <f t="shared" si="6"/>
        <v/>
      </c>
    </row>
    <row r="163" spans="8:10" x14ac:dyDescent="0.25">
      <c r="H163" cm="1">
        <f t="array" ref="H163">INDEX(G:G,ROUNDDOWN(I163, 0) - 19, 1)</f>
        <v>0.75</v>
      </c>
      <c r="I163">
        <v>36.200000000000202</v>
      </c>
      <c r="J163" t="str">
        <f t="shared" si="6"/>
        <v/>
      </c>
    </row>
    <row r="164" spans="8:10" x14ac:dyDescent="0.25">
      <c r="H164" cm="1">
        <f t="array" ref="H164">INDEX(G:G,ROUNDDOWN(I164, 0) - 19, 1)</f>
        <v>0.75</v>
      </c>
      <c r="I164">
        <v>36.300000000000203</v>
      </c>
      <c r="J164" t="str">
        <f t="shared" si="6"/>
        <v/>
      </c>
    </row>
    <row r="165" spans="8:10" x14ac:dyDescent="0.25">
      <c r="H165" cm="1">
        <f t="array" ref="H165">INDEX(G:G,ROUNDDOWN(I165, 0) - 19, 1)</f>
        <v>0.75</v>
      </c>
      <c r="I165">
        <v>36.400000000000198</v>
      </c>
      <c r="J165" t="str">
        <f t="shared" si="6"/>
        <v/>
      </c>
    </row>
    <row r="166" spans="8:10" x14ac:dyDescent="0.25">
      <c r="H166" cm="1">
        <f t="array" ref="H166">INDEX(G:G,ROUNDDOWN(I166, 0) - 19, 1)</f>
        <v>0.75</v>
      </c>
      <c r="I166">
        <v>36.500000000000199</v>
      </c>
      <c r="J166" t="str">
        <f t="shared" si="6"/>
        <v/>
      </c>
    </row>
    <row r="167" spans="8:10" x14ac:dyDescent="0.25">
      <c r="H167" cm="1">
        <f t="array" ref="H167">INDEX(G:G,ROUNDDOWN(I167, 0) - 19, 1)</f>
        <v>0.75</v>
      </c>
      <c r="I167">
        <v>36.6000000000002</v>
      </c>
      <c r="J167" t="str">
        <f t="shared" si="6"/>
        <v/>
      </c>
    </row>
    <row r="168" spans="8:10" x14ac:dyDescent="0.25">
      <c r="H168" cm="1">
        <f t="array" ref="H168">INDEX(G:G,ROUNDDOWN(I168, 0) - 19, 1)</f>
        <v>0.75</v>
      </c>
      <c r="I168">
        <v>36.700000000000202</v>
      </c>
      <c r="J168" t="str">
        <f t="shared" si="6"/>
        <v/>
      </c>
    </row>
    <row r="169" spans="8:10" x14ac:dyDescent="0.25">
      <c r="H169" cm="1">
        <f t="array" ref="H169">INDEX(G:G,ROUNDDOWN(I169, 0) - 19, 1)</f>
        <v>0.75</v>
      </c>
      <c r="I169">
        <v>36.800000000000203</v>
      </c>
      <c r="J169" t="str">
        <f t="shared" si="6"/>
        <v/>
      </c>
    </row>
    <row r="170" spans="8:10" x14ac:dyDescent="0.25">
      <c r="H170" cm="1">
        <f t="array" ref="H170">INDEX(G:G,ROUNDDOWN(I170, 0) - 19, 1)</f>
        <v>0.75</v>
      </c>
      <c r="I170">
        <v>36.900000000000198</v>
      </c>
      <c r="J170" t="str">
        <f t="shared" si="6"/>
        <v/>
      </c>
    </row>
    <row r="171" spans="8:10" x14ac:dyDescent="0.25">
      <c r="H171" cm="1">
        <f t="array" ref="H171">INDEX(G:G,ROUNDDOWN(I171, 0) - 19, 1)</f>
        <v>0.75</v>
      </c>
      <c r="I171">
        <v>37.000000000000199</v>
      </c>
      <c r="J171">
        <f t="shared" si="6"/>
        <v>37.000000000000199</v>
      </c>
    </row>
    <row r="172" spans="8:10" x14ac:dyDescent="0.25">
      <c r="H172" cm="1">
        <f t="array" ref="H172">INDEX(G:G,ROUNDDOWN(I172, 0) - 19, 1)</f>
        <v>0.75</v>
      </c>
      <c r="I172">
        <v>37.1000000000002</v>
      </c>
      <c r="J172" t="str">
        <f t="shared" si="6"/>
        <v/>
      </c>
    </row>
    <row r="173" spans="8:10" x14ac:dyDescent="0.25">
      <c r="H173" cm="1">
        <f t="array" ref="H173">INDEX(G:G,ROUNDDOWN(I173, 0) - 19, 1)</f>
        <v>0.75</v>
      </c>
      <c r="I173">
        <v>37.200000000000202</v>
      </c>
      <c r="J173" t="str">
        <f t="shared" si="6"/>
        <v/>
      </c>
    </row>
    <row r="174" spans="8:10" x14ac:dyDescent="0.25">
      <c r="H174" cm="1">
        <f t="array" ref="H174">INDEX(G:G,ROUNDDOWN(I174, 0) - 19, 1)</f>
        <v>0.75</v>
      </c>
      <c r="I174">
        <v>37.300000000000203</v>
      </c>
      <c r="J174" t="str">
        <f t="shared" si="6"/>
        <v/>
      </c>
    </row>
    <row r="175" spans="8:10" x14ac:dyDescent="0.25">
      <c r="H175" cm="1">
        <f t="array" ref="H175">INDEX(G:G,ROUNDDOWN(I175, 0) - 19, 1)</f>
        <v>0.75</v>
      </c>
      <c r="I175">
        <v>37.400000000000198</v>
      </c>
      <c r="J175" t="str">
        <f t="shared" si="6"/>
        <v/>
      </c>
    </row>
    <row r="176" spans="8:10" x14ac:dyDescent="0.25">
      <c r="H176" cm="1">
        <f t="array" ref="H176">INDEX(G:G,ROUNDDOWN(I176, 0) - 19, 1)</f>
        <v>0.75</v>
      </c>
      <c r="I176">
        <v>37.500000000000199</v>
      </c>
      <c r="J176" t="str">
        <f t="shared" si="6"/>
        <v/>
      </c>
    </row>
    <row r="177" spans="8:10" x14ac:dyDescent="0.25">
      <c r="H177" cm="1">
        <f t="array" ref="H177">INDEX(G:G,ROUNDDOWN(I177, 0) - 19, 1)</f>
        <v>0.75</v>
      </c>
      <c r="I177">
        <v>37.6000000000003</v>
      </c>
      <c r="J177" t="str">
        <f t="shared" si="6"/>
        <v/>
      </c>
    </row>
    <row r="178" spans="8:10" x14ac:dyDescent="0.25">
      <c r="H178" cm="1">
        <f t="array" ref="H178">INDEX(G:G,ROUNDDOWN(I178, 0) - 19, 1)</f>
        <v>0.75</v>
      </c>
      <c r="I178">
        <v>37.700000000000301</v>
      </c>
      <c r="J178" t="str">
        <f t="shared" si="6"/>
        <v/>
      </c>
    </row>
    <row r="179" spans="8:10" x14ac:dyDescent="0.25">
      <c r="H179" cm="1">
        <f t="array" ref="H179">INDEX(G:G,ROUNDDOWN(I179, 0) - 19, 1)</f>
        <v>0.75</v>
      </c>
      <c r="I179">
        <v>37.800000000000303</v>
      </c>
      <c r="J179" t="str">
        <f t="shared" si="6"/>
        <v/>
      </c>
    </row>
    <row r="180" spans="8:10" x14ac:dyDescent="0.25">
      <c r="H180" cm="1">
        <f t="array" ref="H180">INDEX(G:G,ROUNDDOWN(I180, 0) - 19, 1)</f>
        <v>0.75</v>
      </c>
      <c r="I180">
        <v>37.900000000000297</v>
      </c>
      <c r="J180" t="str">
        <f t="shared" si="6"/>
        <v/>
      </c>
    </row>
    <row r="181" spans="8:10" x14ac:dyDescent="0.25">
      <c r="H181" cm="1">
        <f t="array" ref="H181">INDEX(G:G,ROUNDDOWN(I181, 0) - 19, 1)</f>
        <v>0.75</v>
      </c>
      <c r="I181">
        <v>38.000000000000298</v>
      </c>
      <c r="J181">
        <f t="shared" si="6"/>
        <v>38.000000000000298</v>
      </c>
    </row>
    <row r="182" spans="8:10" x14ac:dyDescent="0.25">
      <c r="H182" cm="1">
        <f t="array" ref="H182">INDEX(G:G,ROUNDDOWN(I182, 0) - 19, 1)</f>
        <v>0.75</v>
      </c>
      <c r="I182">
        <v>38.1000000000003</v>
      </c>
      <c r="J182" t="str">
        <f t="shared" si="6"/>
        <v/>
      </c>
    </row>
    <row r="183" spans="8:10" x14ac:dyDescent="0.25">
      <c r="H183" cm="1">
        <f t="array" ref="H183">INDEX(G:G,ROUNDDOWN(I183, 0) - 19, 1)</f>
        <v>0.75</v>
      </c>
      <c r="I183">
        <v>38.200000000000301</v>
      </c>
      <c r="J183" t="str">
        <f t="shared" si="6"/>
        <v/>
      </c>
    </row>
    <row r="184" spans="8:10" x14ac:dyDescent="0.25">
      <c r="H184" cm="1">
        <f t="array" ref="H184">INDEX(G:G,ROUNDDOWN(I184, 0) - 19, 1)</f>
        <v>0.75</v>
      </c>
      <c r="I184">
        <v>38.300000000000303</v>
      </c>
      <c r="J184" t="str">
        <f t="shared" si="6"/>
        <v/>
      </c>
    </row>
    <row r="185" spans="8:10" x14ac:dyDescent="0.25">
      <c r="H185" cm="1">
        <f t="array" ref="H185">INDEX(G:G,ROUNDDOWN(I185, 0) - 19, 1)</f>
        <v>0.75</v>
      </c>
      <c r="I185">
        <v>38.400000000000297</v>
      </c>
      <c r="J185" t="str">
        <f t="shared" si="6"/>
        <v/>
      </c>
    </row>
    <row r="186" spans="8:10" x14ac:dyDescent="0.25">
      <c r="H186" cm="1">
        <f t="array" ref="H186">INDEX(G:G,ROUNDDOWN(I186, 0) - 19, 1)</f>
        <v>0.75</v>
      </c>
      <c r="I186">
        <v>38.500000000000298</v>
      </c>
      <c r="J186" t="str">
        <f t="shared" si="6"/>
        <v/>
      </c>
    </row>
    <row r="187" spans="8:10" x14ac:dyDescent="0.25">
      <c r="H187" cm="1">
        <f t="array" ref="H187">INDEX(G:G,ROUNDDOWN(I187, 0) - 19, 1)</f>
        <v>0.75</v>
      </c>
      <c r="I187">
        <v>38.6000000000003</v>
      </c>
      <c r="J187" t="str">
        <f t="shared" si="6"/>
        <v/>
      </c>
    </row>
    <row r="188" spans="8:10" x14ac:dyDescent="0.25">
      <c r="H188" cm="1">
        <f t="array" ref="H188">INDEX(G:G,ROUNDDOWN(I188, 0) - 19, 1)</f>
        <v>0.75</v>
      </c>
      <c r="I188">
        <v>38.700000000000301</v>
      </c>
      <c r="J188" t="str">
        <f t="shared" si="6"/>
        <v/>
      </c>
    </row>
    <row r="189" spans="8:10" x14ac:dyDescent="0.25">
      <c r="H189" cm="1">
        <f t="array" ref="H189">INDEX(G:G,ROUNDDOWN(I189, 0) - 19, 1)</f>
        <v>0.75</v>
      </c>
      <c r="I189">
        <v>38.800000000000303</v>
      </c>
      <c r="J189" t="str">
        <f t="shared" si="6"/>
        <v/>
      </c>
    </row>
    <row r="190" spans="8:10" x14ac:dyDescent="0.25">
      <c r="H190" cm="1">
        <f t="array" ref="H190">INDEX(G:G,ROUNDDOWN(I190, 0) - 19, 1)</f>
        <v>0.75</v>
      </c>
      <c r="I190">
        <v>38.900000000000297</v>
      </c>
      <c r="J190" t="str">
        <f t="shared" si="6"/>
        <v/>
      </c>
    </row>
    <row r="191" spans="8:10" x14ac:dyDescent="0.25">
      <c r="H191" cm="1">
        <f t="array" ref="H191">INDEX(G:G,ROUNDDOWN(I191, 0) - 19, 1)</f>
        <v>0.75</v>
      </c>
      <c r="I191">
        <v>39.000000000000298</v>
      </c>
      <c r="J191">
        <f t="shared" si="6"/>
        <v>39.000000000000298</v>
      </c>
    </row>
    <row r="192" spans="8:10" x14ac:dyDescent="0.25">
      <c r="H192" cm="1">
        <f t="array" ref="H192">INDEX(G:G,ROUNDDOWN(I192, 0) - 19, 1)</f>
        <v>0.75</v>
      </c>
      <c r="I192">
        <v>39.1000000000003</v>
      </c>
      <c r="J192" t="str">
        <f t="shared" si="6"/>
        <v/>
      </c>
    </row>
    <row r="193" spans="8:10" x14ac:dyDescent="0.25">
      <c r="H193" cm="1">
        <f t="array" ref="H193">INDEX(G:G,ROUNDDOWN(I193, 0) - 19, 1)</f>
        <v>0.75</v>
      </c>
      <c r="I193">
        <v>39.200000000000301</v>
      </c>
      <c r="J193" t="str">
        <f t="shared" ref="J193:J230" si="7">IF(MOD(ROUND(I193, 2)*10, 10) = 0,I193,"")</f>
        <v/>
      </c>
    </row>
    <row r="194" spans="8:10" x14ac:dyDescent="0.25">
      <c r="H194" cm="1">
        <f t="array" ref="H194">INDEX(G:G,ROUNDDOWN(I194, 0) - 19, 1)</f>
        <v>0.75</v>
      </c>
      <c r="I194">
        <v>39.300000000000303</v>
      </c>
      <c r="J194" t="str">
        <f t="shared" si="7"/>
        <v/>
      </c>
    </row>
    <row r="195" spans="8:10" x14ac:dyDescent="0.25">
      <c r="H195" cm="1">
        <f t="array" ref="H195">INDEX(G:G,ROUNDDOWN(I195, 0) - 19, 1)</f>
        <v>0.75</v>
      </c>
      <c r="I195">
        <v>39.400000000000297</v>
      </c>
      <c r="J195" t="str">
        <f t="shared" si="7"/>
        <v/>
      </c>
    </row>
    <row r="196" spans="8:10" x14ac:dyDescent="0.25">
      <c r="H196" cm="1">
        <f t="array" ref="H196">INDEX(G:G,ROUNDDOWN(I196, 0) - 19, 1)</f>
        <v>0.75</v>
      </c>
      <c r="I196">
        <v>39.500000000000298</v>
      </c>
      <c r="J196" t="str">
        <f t="shared" si="7"/>
        <v/>
      </c>
    </row>
    <row r="197" spans="8:10" x14ac:dyDescent="0.25">
      <c r="H197" cm="1">
        <f t="array" ref="H197">INDEX(G:G,ROUNDDOWN(I197, 0) - 19, 1)</f>
        <v>0.75</v>
      </c>
      <c r="I197">
        <v>39.6000000000003</v>
      </c>
      <c r="J197" t="str">
        <f t="shared" si="7"/>
        <v/>
      </c>
    </row>
    <row r="198" spans="8:10" x14ac:dyDescent="0.25">
      <c r="H198" cm="1">
        <f t="array" ref="H198">INDEX(G:G,ROUNDDOWN(I198, 0) - 19, 1)</f>
        <v>0.75</v>
      </c>
      <c r="I198">
        <v>39.700000000000301</v>
      </c>
      <c r="J198" t="str">
        <f t="shared" si="7"/>
        <v/>
      </c>
    </row>
    <row r="199" spans="8:10" x14ac:dyDescent="0.25">
      <c r="H199" cm="1">
        <f t="array" ref="H199">INDEX(G:G,ROUNDDOWN(I199, 0) - 19, 1)</f>
        <v>0.75</v>
      </c>
      <c r="I199">
        <v>39.800000000000303</v>
      </c>
      <c r="J199" t="str">
        <f t="shared" si="7"/>
        <v/>
      </c>
    </row>
    <row r="200" spans="8:10" x14ac:dyDescent="0.25">
      <c r="H200" cm="1">
        <f t="array" ref="H200">INDEX(G:G,ROUNDDOWN(I200, 0) - 19, 1)</f>
        <v>0.75</v>
      </c>
      <c r="I200">
        <v>39.900000000000297</v>
      </c>
      <c r="J200" t="str">
        <f t="shared" si="7"/>
        <v/>
      </c>
    </row>
    <row r="201" spans="8:10" x14ac:dyDescent="0.25">
      <c r="H201" cm="1">
        <f t="array" ref="H201">INDEX(G:G,ROUNDDOWN(I201, 0) - 19, 1)</f>
        <v>0.75</v>
      </c>
      <c r="I201">
        <v>40.000000000000298</v>
      </c>
      <c r="J201">
        <f t="shared" si="7"/>
        <v>40.000000000000298</v>
      </c>
    </row>
    <row r="202" spans="8:10" x14ac:dyDescent="0.25">
      <c r="H202" cm="1">
        <f t="array" ref="H202">INDEX(G:G,ROUNDDOWN(I202, 0) - 19, 1)</f>
        <v>0.75</v>
      </c>
      <c r="I202">
        <v>40.1000000000003</v>
      </c>
      <c r="J202" t="str">
        <f t="shared" si="7"/>
        <v/>
      </c>
    </row>
    <row r="203" spans="8:10" x14ac:dyDescent="0.25">
      <c r="H203" cm="1">
        <f t="array" ref="H203">INDEX(G:G,ROUNDDOWN(I203, 0) - 19, 1)</f>
        <v>0.75</v>
      </c>
      <c r="I203">
        <v>40.200000000000301</v>
      </c>
      <c r="J203" t="str">
        <f t="shared" si="7"/>
        <v/>
      </c>
    </row>
    <row r="204" spans="8:10" x14ac:dyDescent="0.25">
      <c r="H204" cm="1">
        <f t="array" ref="H204">INDEX(G:G,ROUNDDOWN(I204, 0) - 19, 1)</f>
        <v>0.75</v>
      </c>
      <c r="I204">
        <v>40.300000000000303</v>
      </c>
      <c r="J204" t="str">
        <f t="shared" si="7"/>
        <v/>
      </c>
    </row>
    <row r="205" spans="8:10" x14ac:dyDescent="0.25">
      <c r="H205" cm="1">
        <f t="array" ref="H205">INDEX(G:G,ROUNDDOWN(I205, 0) - 19, 1)</f>
        <v>0.75</v>
      </c>
      <c r="I205">
        <v>40.400000000000297</v>
      </c>
      <c r="J205" t="str">
        <f t="shared" si="7"/>
        <v/>
      </c>
    </row>
    <row r="206" spans="8:10" x14ac:dyDescent="0.25">
      <c r="H206" cm="1">
        <f t="array" ref="H206">INDEX(G:G,ROUNDDOWN(I206, 0) - 19, 1)</f>
        <v>0.75</v>
      </c>
      <c r="I206">
        <v>40.500000000000298</v>
      </c>
      <c r="J206" t="str">
        <f t="shared" si="7"/>
        <v/>
      </c>
    </row>
    <row r="207" spans="8:10" x14ac:dyDescent="0.25">
      <c r="H207" cm="1">
        <f t="array" ref="H207">INDEX(G:G,ROUNDDOWN(I207, 0) - 19, 1)</f>
        <v>0.75</v>
      </c>
      <c r="I207">
        <v>40.6000000000003</v>
      </c>
      <c r="J207" t="str">
        <f t="shared" si="7"/>
        <v/>
      </c>
    </row>
    <row r="208" spans="8:10" x14ac:dyDescent="0.25">
      <c r="H208" cm="1">
        <f t="array" ref="H208">INDEX(G:G,ROUNDDOWN(I208, 0) - 19, 1)</f>
        <v>0.75</v>
      </c>
      <c r="I208">
        <v>40.700000000000301</v>
      </c>
      <c r="J208" t="str">
        <f t="shared" si="7"/>
        <v/>
      </c>
    </row>
    <row r="209" spans="8:10" x14ac:dyDescent="0.25">
      <c r="H209" cm="1">
        <f t="array" ref="H209">INDEX(G:G,ROUNDDOWN(I209, 0) - 19, 1)</f>
        <v>0.75</v>
      </c>
      <c r="I209">
        <v>40.800000000000303</v>
      </c>
      <c r="J209" t="str">
        <f t="shared" si="7"/>
        <v/>
      </c>
    </row>
    <row r="210" spans="8:10" x14ac:dyDescent="0.25">
      <c r="H210" cm="1">
        <f t="array" ref="H210">INDEX(G:G,ROUNDDOWN(I210, 0) - 19, 1)</f>
        <v>0.75</v>
      </c>
      <c r="I210">
        <v>40.900000000000297</v>
      </c>
      <c r="J210" t="str">
        <f t="shared" si="7"/>
        <v/>
      </c>
    </row>
    <row r="211" spans="8:10" x14ac:dyDescent="0.25">
      <c r="H211" cm="1">
        <f t="array" ref="H211">INDEX(G:G,ROUNDDOWN(I211, 0) - 19, 1)</f>
        <v>0.77500000000000002</v>
      </c>
      <c r="I211">
        <v>41.000000000000298</v>
      </c>
      <c r="J211">
        <f t="shared" si="7"/>
        <v>41.000000000000298</v>
      </c>
    </row>
    <row r="212" spans="8:10" x14ac:dyDescent="0.25">
      <c r="H212" cm="1">
        <f t="array" ref="H212">INDEX(G:G,ROUNDDOWN(I212, 0) - 19, 1)</f>
        <v>0.77500000000000002</v>
      </c>
      <c r="I212">
        <v>41.1000000000003</v>
      </c>
      <c r="J212" t="str">
        <f t="shared" si="7"/>
        <v/>
      </c>
    </row>
    <row r="213" spans="8:10" x14ac:dyDescent="0.25">
      <c r="H213" cm="1">
        <f t="array" ref="H213">INDEX(G:G,ROUNDDOWN(I213, 0) - 19, 1)</f>
        <v>0.77500000000000002</v>
      </c>
      <c r="I213">
        <v>41.200000000000301</v>
      </c>
      <c r="J213" t="str">
        <f t="shared" si="7"/>
        <v/>
      </c>
    </row>
    <row r="214" spans="8:10" x14ac:dyDescent="0.25">
      <c r="H214" cm="1">
        <f t="array" ref="H214">INDEX(G:G,ROUNDDOWN(I214, 0) - 19, 1)</f>
        <v>0.77500000000000002</v>
      </c>
      <c r="I214">
        <v>41.300000000000303</v>
      </c>
      <c r="J214" t="str">
        <f t="shared" si="7"/>
        <v/>
      </c>
    </row>
    <row r="215" spans="8:10" x14ac:dyDescent="0.25">
      <c r="H215" cm="1">
        <f t="array" ref="H215">INDEX(G:G,ROUNDDOWN(I215, 0) - 19, 1)</f>
        <v>0.77500000000000002</v>
      </c>
      <c r="I215">
        <v>41.400000000000297</v>
      </c>
      <c r="J215" t="str">
        <f t="shared" si="7"/>
        <v/>
      </c>
    </row>
    <row r="216" spans="8:10" x14ac:dyDescent="0.25">
      <c r="H216" cm="1">
        <f t="array" ref="H216">INDEX(G:G,ROUNDDOWN(I216, 0) - 19, 1)</f>
        <v>0.77500000000000002</v>
      </c>
      <c r="I216">
        <v>41.500000000000298</v>
      </c>
      <c r="J216" t="str">
        <f t="shared" si="7"/>
        <v/>
      </c>
    </row>
    <row r="217" spans="8:10" x14ac:dyDescent="0.25">
      <c r="H217" cm="1">
        <f t="array" ref="H217">INDEX(G:G,ROUNDDOWN(I217, 0) - 19, 1)</f>
        <v>0.77500000000000002</v>
      </c>
      <c r="I217">
        <v>41.6000000000003</v>
      </c>
      <c r="J217" t="str">
        <f t="shared" si="7"/>
        <v/>
      </c>
    </row>
    <row r="218" spans="8:10" x14ac:dyDescent="0.25">
      <c r="H218" cm="1">
        <f t="array" ref="H218">INDEX(G:G,ROUNDDOWN(I218, 0) - 19, 1)</f>
        <v>0.77500000000000002</v>
      </c>
      <c r="I218">
        <v>41.700000000000301</v>
      </c>
      <c r="J218" t="str">
        <f t="shared" si="7"/>
        <v/>
      </c>
    </row>
    <row r="219" spans="8:10" x14ac:dyDescent="0.25">
      <c r="H219" cm="1">
        <f t="array" ref="H219">INDEX(G:G,ROUNDDOWN(I219, 0) - 19, 1)</f>
        <v>0.77500000000000002</v>
      </c>
      <c r="I219">
        <v>41.800000000000303</v>
      </c>
      <c r="J219" t="str">
        <f t="shared" si="7"/>
        <v/>
      </c>
    </row>
    <row r="220" spans="8:10" x14ac:dyDescent="0.25">
      <c r="H220" cm="1">
        <f t="array" ref="H220">INDEX(G:G,ROUNDDOWN(I220, 0) - 19, 1)</f>
        <v>0.77500000000000002</v>
      </c>
      <c r="I220">
        <v>41.900000000000297</v>
      </c>
      <c r="J220" t="str">
        <f t="shared" si="7"/>
        <v/>
      </c>
    </row>
    <row r="221" spans="8:10" x14ac:dyDescent="0.25">
      <c r="H221" cm="1">
        <f t="array" ref="H221">INDEX(G:G,ROUNDDOWN(I221, 0) - 19, 1)</f>
        <v>0.875</v>
      </c>
      <c r="I221">
        <v>42.000000000000298</v>
      </c>
      <c r="J221">
        <f t="shared" si="7"/>
        <v>42.000000000000298</v>
      </c>
    </row>
    <row r="222" spans="8:10" x14ac:dyDescent="0.25">
      <c r="H222" cm="1">
        <f t="array" ref="H222">INDEX(G:G,ROUNDDOWN(I222, 0) - 19, 1)</f>
        <v>0.875</v>
      </c>
      <c r="I222">
        <v>42.1000000000003</v>
      </c>
      <c r="J222" t="str">
        <f t="shared" si="7"/>
        <v/>
      </c>
    </row>
    <row r="223" spans="8:10" x14ac:dyDescent="0.25">
      <c r="H223" cm="1">
        <f t="array" ref="H223">INDEX(G:G,ROUNDDOWN(I223, 0) - 19, 1)</f>
        <v>0.875</v>
      </c>
      <c r="I223">
        <v>42.200000000000301</v>
      </c>
      <c r="J223" t="str">
        <f t="shared" si="7"/>
        <v/>
      </c>
    </row>
    <row r="224" spans="8:10" x14ac:dyDescent="0.25">
      <c r="H224" cm="1">
        <f t="array" ref="H224">INDEX(G:G,ROUNDDOWN(I224, 0) - 19, 1)</f>
        <v>0.875</v>
      </c>
      <c r="I224">
        <v>42.300000000000303</v>
      </c>
      <c r="J224" t="str">
        <f t="shared" si="7"/>
        <v/>
      </c>
    </row>
    <row r="225" spans="8:10" x14ac:dyDescent="0.25">
      <c r="H225" cm="1">
        <f t="array" ref="H225">INDEX(G:G,ROUNDDOWN(I225, 0) - 19, 1)</f>
        <v>0.875</v>
      </c>
      <c r="I225">
        <v>42.400000000000297</v>
      </c>
      <c r="J225" t="str">
        <f t="shared" si="7"/>
        <v/>
      </c>
    </row>
    <row r="226" spans="8:10" x14ac:dyDescent="0.25">
      <c r="H226" cm="1">
        <f t="array" ref="H226">INDEX(G:G,ROUNDDOWN(I226, 0) - 19, 1)</f>
        <v>0.875</v>
      </c>
      <c r="I226">
        <v>42.500000000000298</v>
      </c>
      <c r="J226" t="str">
        <f t="shared" si="7"/>
        <v/>
      </c>
    </row>
    <row r="227" spans="8:10" x14ac:dyDescent="0.25">
      <c r="H227" cm="1">
        <f t="array" ref="H227">INDEX(G:G,ROUNDDOWN(I227, 0) - 19, 1)</f>
        <v>0.875</v>
      </c>
      <c r="I227">
        <v>42.6000000000003</v>
      </c>
      <c r="J227" t="str">
        <f t="shared" si="7"/>
        <v/>
      </c>
    </row>
    <row r="228" spans="8:10" x14ac:dyDescent="0.25">
      <c r="H228" cm="1">
        <f t="array" ref="H228">INDEX(G:G,ROUNDDOWN(I228, 0) - 19, 1)</f>
        <v>0.875</v>
      </c>
      <c r="I228">
        <v>42.700000000000301</v>
      </c>
      <c r="J228" t="str">
        <f t="shared" si="7"/>
        <v/>
      </c>
    </row>
    <row r="229" spans="8:10" x14ac:dyDescent="0.25">
      <c r="H229" cm="1">
        <f t="array" ref="H229">INDEX(G:G,ROUNDDOWN(I229, 0) - 19, 1)</f>
        <v>0.875</v>
      </c>
      <c r="I229">
        <v>42.800000000000303</v>
      </c>
      <c r="J229" t="str">
        <f t="shared" si="7"/>
        <v/>
      </c>
    </row>
    <row r="230" spans="8:10" x14ac:dyDescent="0.25">
      <c r="H230" cm="1">
        <f t="array" ref="H230">INDEX(G:G,ROUNDDOWN(I230, 0) - 19, 1)</f>
        <v>0.875</v>
      </c>
      <c r="I230">
        <v>42.900000000000297</v>
      </c>
      <c r="J230" t="str">
        <f t="shared" si="7"/>
        <v/>
      </c>
    </row>
    <row r="231" spans="8:10" x14ac:dyDescent="0.25">
      <c r="H231" cm="1">
        <f t="array" ref="H231">INDEX(G:G,ROUNDDOWN(I231, 0) - 19, 1)</f>
        <v>0.97499999999999998</v>
      </c>
      <c r="I231">
        <v>43.000000000000298</v>
      </c>
      <c r="J231">
        <f>IF(MOD(ROUND(I231, 2)*10, 10) = 0,I231,"")</f>
        <v>43.000000000000298</v>
      </c>
    </row>
    <row r="232" spans="8:10" x14ac:dyDescent="0.25">
      <c r="H232" cm="1">
        <f t="array" ref="H232">INDEX(G:G,ROUNDDOWN(I232, 0) - 19, 1)</f>
        <v>0.97499999999999998</v>
      </c>
      <c r="I232">
        <v>43.1000000000003</v>
      </c>
      <c r="J232" t="str">
        <f t="shared" ref="J232:J246" si="8">IF(MOD(ROUND(I232, 2)*10, 10) = 0,I232,"")</f>
        <v/>
      </c>
    </row>
    <row r="233" spans="8:10" x14ac:dyDescent="0.25">
      <c r="H233" cm="1">
        <f t="array" ref="H233">INDEX(G:G,ROUNDDOWN(I233, 0) - 19, 1)</f>
        <v>0.97499999999999998</v>
      </c>
      <c r="I233">
        <v>43.200000000000301</v>
      </c>
      <c r="J233" t="str">
        <f t="shared" si="8"/>
        <v/>
      </c>
    </row>
    <row r="234" spans="8:10" x14ac:dyDescent="0.25">
      <c r="H234" cm="1">
        <f t="array" ref="H234">INDEX(G:G,ROUNDDOWN(I234, 0) - 19, 1)</f>
        <v>0.97499999999999998</v>
      </c>
      <c r="I234">
        <v>43.300000000000303</v>
      </c>
      <c r="J234" t="str">
        <f t="shared" si="8"/>
        <v/>
      </c>
    </row>
    <row r="235" spans="8:10" x14ac:dyDescent="0.25">
      <c r="H235" cm="1">
        <f t="array" ref="H235">INDEX(G:G,ROUNDDOWN(I235, 0) - 19, 1)</f>
        <v>0.97499999999999998</v>
      </c>
      <c r="I235">
        <v>43.400000000000297</v>
      </c>
      <c r="J235" t="str">
        <f t="shared" si="8"/>
        <v/>
      </c>
    </row>
    <row r="236" spans="8:10" x14ac:dyDescent="0.25">
      <c r="H236" cm="1">
        <f t="array" ref="H236">INDEX(G:G,ROUNDDOWN(I236, 0) - 19, 1)</f>
        <v>0.97499999999999998</v>
      </c>
      <c r="I236">
        <v>43.500000000000298</v>
      </c>
      <c r="J236" t="str">
        <f t="shared" si="8"/>
        <v/>
      </c>
    </row>
    <row r="237" spans="8:10" x14ac:dyDescent="0.25">
      <c r="H237" cm="1">
        <f t="array" ref="H237">INDEX(G:G,ROUNDDOWN(I237, 0) - 19, 1)</f>
        <v>0.97499999999999998</v>
      </c>
      <c r="I237">
        <v>43.6000000000003</v>
      </c>
      <c r="J237" t="str">
        <f t="shared" si="8"/>
        <v/>
      </c>
    </row>
    <row r="238" spans="8:10" x14ac:dyDescent="0.25">
      <c r="H238" cm="1">
        <f t="array" ref="H238">INDEX(G:G,ROUNDDOWN(I238, 0) - 19, 1)</f>
        <v>0.97499999999999998</v>
      </c>
      <c r="I238">
        <v>43.700000000000301</v>
      </c>
      <c r="J238" t="str">
        <f t="shared" si="8"/>
        <v/>
      </c>
    </row>
    <row r="239" spans="8:10" x14ac:dyDescent="0.25">
      <c r="H239" cm="1">
        <f t="array" ref="H239">INDEX(G:G,ROUNDDOWN(I239, 0) - 19, 1)</f>
        <v>0.97499999999999998</v>
      </c>
      <c r="I239">
        <v>43.800000000000303</v>
      </c>
      <c r="J239" t="str">
        <f t="shared" si="8"/>
        <v/>
      </c>
    </row>
    <row r="240" spans="8:10" x14ac:dyDescent="0.25">
      <c r="H240" cm="1">
        <f t="array" ref="H240">INDEX(G:G,ROUNDDOWN(I240, 0) - 19, 1)</f>
        <v>0.97499999999999998</v>
      </c>
      <c r="I240">
        <v>43.900000000000297</v>
      </c>
      <c r="J240" t="str">
        <f t="shared" si="8"/>
        <v/>
      </c>
    </row>
    <row r="241" spans="8:10" x14ac:dyDescent="0.25">
      <c r="H241" cm="1">
        <f t="array" ref="H241">INDEX(G:G,ROUNDDOWN(I241, 0) - 19, 1)</f>
        <v>1</v>
      </c>
      <c r="I241">
        <v>44.000000000000298</v>
      </c>
      <c r="J241">
        <f t="shared" si="8"/>
        <v>44.000000000000298</v>
      </c>
    </row>
    <row r="242" spans="8:10" x14ac:dyDescent="0.25">
      <c r="H242" cm="1">
        <f t="array" ref="H242">INDEX(G:G,ROUNDDOWN(I242, 0) - 19, 1)</f>
        <v>1</v>
      </c>
      <c r="I242">
        <v>44.1000000000003</v>
      </c>
      <c r="J242" t="str">
        <f t="shared" si="8"/>
        <v/>
      </c>
    </row>
    <row r="243" spans="8:10" x14ac:dyDescent="0.25">
      <c r="H243" cm="1">
        <f t="array" ref="H243">INDEX(G:G,ROUNDDOWN(I243, 0) - 19, 1)</f>
        <v>1</v>
      </c>
      <c r="I243">
        <v>44.200000000000301</v>
      </c>
      <c r="J243" t="str">
        <f t="shared" si="8"/>
        <v/>
      </c>
    </row>
    <row r="244" spans="8:10" x14ac:dyDescent="0.25">
      <c r="H244" cm="1">
        <f t="array" ref="H244">INDEX(G:G,ROUNDDOWN(I244, 0) - 19, 1)</f>
        <v>1</v>
      </c>
      <c r="I244">
        <v>44.300000000000303</v>
      </c>
      <c r="J244" t="str">
        <f t="shared" si="8"/>
        <v/>
      </c>
    </row>
    <row r="245" spans="8:10" x14ac:dyDescent="0.25">
      <c r="H245" cm="1">
        <f t="array" ref="H245">INDEX(G:G,ROUNDDOWN(I245, 0) - 19, 1)</f>
        <v>1</v>
      </c>
      <c r="I245">
        <v>44.400000000000297</v>
      </c>
      <c r="J245" t="str">
        <f t="shared" si="8"/>
        <v/>
      </c>
    </row>
    <row r="246" spans="8:10" x14ac:dyDescent="0.25">
      <c r="H246" cm="1">
        <f t="array" ref="H246">INDEX(G:G,ROUNDDOWN(I246, 0) - 19, 1)</f>
        <v>1</v>
      </c>
      <c r="I246">
        <v>44.500000000000298</v>
      </c>
      <c r="J246" t="str">
        <f t="shared" si="8"/>
        <v/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6DC9FEE-C1DA-4D80-B654-5E3F8C3CE60B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Лист1!D1:D1</xm:f>
              <xm:sqref>C1</xm:sqref>
            </x14:sparkline>
            <x14:sparkline>
              <xm:f>Лист1!D2:D2</xm:f>
              <xm:sqref>C2</xm:sqref>
            </x14:sparkline>
            <x14:sparkline>
              <xm:f>Лист1!D3:D3</xm:f>
              <xm:sqref>C3</xm:sqref>
            </x14:sparkline>
            <x14:sparkline>
              <xm:f>Лист1!D4:D4</xm:f>
              <xm:sqref>C4</xm:sqref>
            </x14:sparkline>
            <x14:sparkline>
              <xm:f>Лист1!D5:D5</xm:f>
              <xm:sqref>C5</xm:sqref>
            </x14:sparkline>
            <x14:sparkline>
              <xm:f>Лист1!D6:D6</xm:f>
              <xm:sqref>C6</xm:sqref>
            </x14:sparkline>
            <x14:sparkline>
              <xm:f>Лист1!D7:D7</xm:f>
              <xm:sqref>C7</xm:sqref>
            </x14:sparkline>
            <x14:sparkline>
              <xm:f>Лист1!D8:D8</xm:f>
              <xm:sqref>C8</xm:sqref>
            </x14:sparkline>
            <x14:sparkline>
              <xm:f>Лист1!D9:D9</xm:f>
              <xm:sqref>C9</xm:sqref>
            </x14:sparkline>
            <x14:sparkline>
              <xm:f>Лист1!D10:D10</xm:f>
              <xm:sqref>C10</xm:sqref>
            </x14:sparkline>
            <x14:sparkline>
              <xm:f>Лист1!D11:D11</xm:f>
              <xm:sqref>C11</xm:sqref>
            </x14:sparkline>
            <x14:sparkline>
              <xm:f>Лист1!D12:D12</xm:f>
              <xm:sqref>C12</xm:sqref>
            </x14:sparkline>
            <x14:sparkline>
              <xm:f>Лист1!D13:D13</xm:f>
              <xm:sqref>C13</xm:sqref>
            </x14:sparkline>
            <x14:sparkline>
              <xm:f>Лист1!D14:D14</xm:f>
              <xm:sqref>C14</xm:sqref>
            </x14:sparkline>
            <x14:sparkline>
              <xm:f>Лист1!D15:D15</xm:f>
              <xm:sqref>C15</xm:sqref>
            </x14:sparkline>
            <x14:sparkline>
              <xm:f>Лист1!D16:D16</xm:f>
              <xm:sqref>C16</xm:sqref>
            </x14:sparkline>
            <x14:sparkline>
              <xm:f>Лист1!D17:D17</xm:f>
              <xm:sqref>C17</xm:sqref>
            </x14:sparkline>
            <x14:sparkline>
              <xm:f>Лист1!D18:D18</xm:f>
              <xm:sqref>C18</xm:sqref>
            </x14:sparkline>
            <x14:sparkline>
              <xm:f>Лист1!D19:D19</xm:f>
              <xm:sqref>C19</xm:sqref>
            </x14:sparkline>
            <x14:sparkline>
              <xm:f>Лист1!D20:D20</xm:f>
              <xm:sqref>C20</xm:sqref>
            </x14:sparkline>
            <x14:sparkline>
              <xm:f>Лист1!D21:D21</xm:f>
              <xm:sqref>C21</xm:sqref>
            </x14:sparkline>
            <x14:sparkline>
              <xm:f>Лист1!D22:D22</xm:f>
              <xm:sqref>C22</xm:sqref>
            </x14:sparkline>
            <x14:sparkline>
              <xm:f>Лист1!D23:D23</xm:f>
              <xm:sqref>C23</xm:sqref>
            </x14:sparkline>
            <x14:sparkline>
              <xm:f>Лист1!D24:D24</xm:f>
              <xm:sqref>C24</xm:sqref>
            </x14:sparkline>
            <x14:sparkline>
              <xm:f>Лист1!D25:D25</xm:f>
              <xm:sqref>C25</xm:sqref>
            </x14:sparkline>
          </x14:sparklines>
        </x14:sparklineGroup>
        <x14:sparklineGroup displayEmptyCellsAs="gap" xr2:uid="{045A7342-F66E-487E-9827-7486DF49C0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Лист1!C1:C1</xm:f>
              <xm:sqref>D1</xm:sqref>
            </x14:sparkline>
            <x14:sparkline>
              <xm:f>Лист1!C2:C2</xm:f>
              <xm:sqref>D2</xm:sqref>
            </x14:sparkline>
            <x14:sparkline>
              <xm:f>Лист1!C3:C3</xm:f>
              <xm:sqref>D3</xm:sqref>
            </x14:sparkline>
            <x14:sparkline>
              <xm:f>Лист1!C4:C4</xm:f>
              <xm:sqref>D4</xm:sqref>
            </x14:sparkline>
            <x14:sparkline>
              <xm:f>Лист1!C5:C5</xm:f>
              <xm:sqref>D5</xm:sqref>
            </x14:sparkline>
            <x14:sparkline>
              <xm:f>Лист1!C6:C6</xm:f>
              <xm:sqref>D6</xm:sqref>
            </x14:sparkline>
            <x14:sparkline>
              <xm:f>Лист1!C7:C7</xm:f>
              <xm:sqref>D7</xm:sqref>
            </x14:sparkline>
            <x14:sparkline>
              <xm:f>Лист1!C8:C8</xm:f>
              <xm:sqref>D8</xm:sqref>
            </x14:sparkline>
            <x14:sparkline>
              <xm:f>Лист1!C9:C9</xm:f>
              <xm:sqref>D9</xm:sqref>
            </x14:sparkline>
            <x14:sparkline>
              <xm:f>Лист1!C10:C10</xm:f>
              <xm:sqref>D10</xm:sqref>
            </x14:sparkline>
            <x14:sparkline>
              <xm:f>Лист1!C11:C11</xm:f>
              <xm:sqref>D11</xm:sqref>
            </x14:sparkline>
            <x14:sparkline>
              <xm:f>Лист1!C12:C12</xm:f>
              <xm:sqref>D12</xm:sqref>
            </x14:sparkline>
            <x14:sparkline>
              <xm:f>Лист1!C13:C13</xm:f>
              <xm:sqref>D13</xm:sqref>
            </x14:sparkline>
            <x14:sparkline>
              <xm:f>Лист1!C14:C14</xm:f>
              <xm:sqref>D14</xm:sqref>
            </x14:sparkline>
            <x14:sparkline>
              <xm:f>Лист1!C15:C15</xm:f>
              <xm:sqref>D15</xm:sqref>
            </x14:sparkline>
            <x14:sparkline>
              <xm:f>Лист1!C16:C16</xm:f>
              <xm:sqref>D16</xm:sqref>
            </x14:sparkline>
            <x14:sparkline>
              <xm:f>Лист1!C17:C17</xm:f>
              <xm:sqref>D17</xm:sqref>
            </x14:sparkline>
            <x14:sparkline>
              <xm:f>Лист1!C18:C18</xm:f>
              <xm:sqref>D18</xm:sqref>
            </x14:sparkline>
            <x14:sparkline>
              <xm:f>Лист1!C19:C19</xm:f>
              <xm:sqref>D19</xm:sqref>
            </x14:sparkline>
            <x14:sparkline>
              <xm:f>Лист1!C20:C20</xm:f>
              <xm:sqref>D20</xm:sqref>
            </x14:sparkline>
            <x14:sparkline>
              <xm:f>Лист1!C21:C21</xm:f>
              <xm:sqref>D21</xm:sqref>
            </x14:sparkline>
            <x14:sparkline>
              <xm:f>Лист1!C22:C22</xm:f>
              <xm:sqref>D22</xm:sqref>
            </x14:sparkline>
            <x14:sparkline>
              <xm:f>Лист1!C23:C23</xm:f>
              <xm:sqref>D23</xm:sqref>
            </x14:sparkline>
            <x14:sparkline>
              <xm:f>Лист1!C24:C24</xm:f>
              <xm:sqref>D24</xm:sqref>
            </x14:sparkline>
            <x14:sparkline>
              <xm:f>Лист1!C25:C25</xm:f>
              <xm:sqref>D25</xm:sqref>
            </x14:sparkline>
            <x14:sparkline>
              <xm:f>Лист1!C26:C26</xm:f>
              <xm:sqref>D26</xm:sqref>
            </x14:sparkline>
            <x14:sparkline>
              <xm:f>Лист1!C27:C27</xm:f>
              <xm:sqref>D27</xm:sqref>
            </x14:sparkline>
            <x14:sparkline>
              <xm:f>Лист1!C28:C28</xm:f>
              <xm:sqref>D28</xm:sqref>
            </x14:sparkline>
            <x14:sparkline>
              <xm:f>Лист1!C29:C29</xm:f>
              <xm:sqref>D29</xm:sqref>
            </x14:sparkline>
            <x14:sparkline>
              <xm:f>Лист1!C30:C30</xm:f>
              <xm:sqref>D30</xm:sqref>
            </x14:sparkline>
            <x14:sparkline>
              <xm:f>Лист1!C31:C31</xm:f>
              <xm:sqref>D31</xm:sqref>
            </x14:sparkline>
            <x14:sparkline>
              <xm:f>Лист1!C32:C32</xm:f>
              <xm:sqref>D32</xm:sqref>
            </x14:sparkline>
            <x14:sparkline>
              <xm:f>Лист1!C33:C33</xm:f>
              <xm:sqref>D33</xm:sqref>
            </x14:sparkline>
            <x14:sparkline>
              <xm:f>Лист1!C34:C34</xm:f>
              <xm:sqref>D34</xm:sqref>
            </x14:sparkline>
            <x14:sparkline>
              <xm:f>Лист1!C35:C35</xm:f>
              <xm:sqref>D35</xm:sqref>
            </x14:sparkline>
            <x14:sparkline>
              <xm:f>Лист1!C36:C36</xm:f>
              <xm:sqref>D36</xm:sqref>
            </x14:sparkline>
            <x14:sparkline>
              <xm:f>Лист1!C37:C37</xm:f>
              <xm:sqref>D37</xm:sqref>
            </x14:sparkline>
            <x14:sparkline>
              <xm:f>Лист1!C38:C38</xm:f>
              <xm:sqref>D38</xm:sqref>
            </x14:sparkline>
            <x14:sparkline>
              <xm:f>Лист1!C39:C39</xm:f>
              <xm:sqref>D39</xm:sqref>
            </x14:sparkline>
            <x14:sparkline>
              <xm:f>Лист1!C40:C40</xm:f>
              <xm:sqref>D40</xm:sqref>
            </x14:sparkline>
            <x14:sparkline>
              <xm:f>Лист1!C41:C41</xm:f>
              <xm:sqref>D41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32-D0CA-489A-B997-F4C37D3C414E}">
  <dimension ref="A1:X50"/>
  <sheetViews>
    <sheetView tabSelected="1" workbookViewId="0">
      <selection activeCell="D5" sqref="D5"/>
    </sheetView>
  </sheetViews>
  <sheetFormatPr defaultRowHeight="15" x14ac:dyDescent="0.25"/>
  <cols>
    <col min="3" max="3" width="19.5703125" customWidth="1"/>
  </cols>
  <sheetData>
    <row r="1" spans="1:24" x14ac:dyDescent="0.25">
      <c r="A1">
        <v>3.5</v>
      </c>
      <c r="C1" t="s">
        <v>2</v>
      </c>
      <c r="D1">
        <f>MIN(A:A)</f>
        <v>3.3</v>
      </c>
    </row>
    <row r="2" spans="1:24" x14ac:dyDescent="0.25">
      <c r="A2">
        <v>9</v>
      </c>
      <c r="C2" t="s">
        <v>3</v>
      </c>
      <c r="D2">
        <f>MAX(A:A)</f>
        <v>10.7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</row>
    <row r="3" spans="1:24" x14ac:dyDescent="0.25">
      <c r="A3">
        <v>3.3</v>
      </c>
    </row>
    <row r="4" spans="1:24" ht="15.75" x14ac:dyDescent="0.25">
      <c r="A4">
        <v>5.5</v>
      </c>
      <c r="C4" s="3" t="s">
        <v>5</v>
      </c>
      <c r="D4" s="5" t="str">
        <f>_xlfn.CONCAT(P2, " - ",  Q2)</f>
        <v>3 - 4</v>
      </c>
      <c r="E4" s="5" t="str">
        <f t="shared" ref="E4:K4" si="0">_xlfn.CONCAT(Q2, " - ",  R2)</f>
        <v>4 - 5</v>
      </c>
      <c r="F4" s="5" t="str">
        <f t="shared" si="0"/>
        <v>5 - 6</v>
      </c>
      <c r="G4" s="5" t="str">
        <f t="shared" si="0"/>
        <v>6 - 7</v>
      </c>
      <c r="H4" s="5" t="str">
        <f t="shared" si="0"/>
        <v>7 - 8</v>
      </c>
      <c r="I4" s="5" t="str">
        <f t="shared" si="0"/>
        <v>8 - 9</v>
      </c>
      <c r="J4" s="5" t="str">
        <f t="shared" si="0"/>
        <v>9 - 10</v>
      </c>
      <c r="K4" s="5" t="str">
        <f t="shared" si="0"/>
        <v>10 - 11</v>
      </c>
      <c r="L4" s="2"/>
    </row>
    <row r="5" spans="1:24" ht="15.75" x14ac:dyDescent="0.25">
      <c r="A5">
        <v>9.5</v>
      </c>
      <c r="C5" s="3" t="s">
        <v>4</v>
      </c>
      <c r="D5" s="3">
        <f>COUNTIF($A:$A,"&gt;3") - COUNTIF($A:$A,"&gt;4")</f>
        <v>3</v>
      </c>
      <c r="E5" s="3">
        <f>COUNTIF($A:$A,"&gt;4") - COUNTIF($A:$A,"&gt;5")</f>
        <v>1</v>
      </c>
      <c r="F5" s="3">
        <f>COUNTIF($A:$A,"&gt;5") - COUNTIF($A:$A,"&gt;6")</f>
        <v>7</v>
      </c>
      <c r="G5" s="3">
        <f>COUNTIF($A:$A,"&gt;6") - COUNTIF($A:$A,"&gt;7")</f>
        <v>1</v>
      </c>
      <c r="H5" s="3">
        <f>COUNTIF($A:$A,"&gt;7") - COUNTIF($A:$A,"&gt;8")</f>
        <v>4</v>
      </c>
      <c r="I5" s="3">
        <f>COUNTIF($A:$A,"&gt;8") - COUNTIF($A:$A,"&gt;9")</f>
        <v>16</v>
      </c>
      <c r="J5" s="3">
        <f>COUNTIF($A:$A,"&gt;9") - COUNTIF($A:$A,"&gt;10")</f>
        <v>11</v>
      </c>
      <c r="K5" s="3">
        <f>COUNTIF($A:$A,"&gt;10") - COUNTIF($A:$A,"&gt;11")</f>
        <v>7</v>
      </c>
    </row>
    <row r="6" spans="1:24" x14ac:dyDescent="0.25">
      <c r="A6">
        <v>10.7</v>
      </c>
    </row>
    <row r="7" spans="1:24" x14ac:dyDescent="0.25">
      <c r="A7">
        <v>8.5</v>
      </c>
    </row>
    <row r="8" spans="1:24" x14ac:dyDescent="0.25">
      <c r="A8">
        <v>10.3</v>
      </c>
    </row>
    <row r="9" spans="1:24" x14ac:dyDescent="0.25">
      <c r="A9">
        <v>10.5</v>
      </c>
    </row>
    <row r="10" spans="1:24" x14ac:dyDescent="0.25">
      <c r="A10">
        <v>5.7</v>
      </c>
    </row>
    <row r="11" spans="1:24" x14ac:dyDescent="0.25">
      <c r="A11">
        <v>9.5</v>
      </c>
    </row>
    <row r="12" spans="1:24" x14ac:dyDescent="0.25">
      <c r="A12">
        <v>9.1999999999999993</v>
      </c>
    </row>
    <row r="13" spans="1:24" x14ac:dyDescent="0.25">
      <c r="A13">
        <v>8.1999999999999993</v>
      </c>
    </row>
    <row r="14" spans="1:24" x14ac:dyDescent="0.25">
      <c r="A14">
        <v>8.1</v>
      </c>
    </row>
    <row r="15" spans="1:24" x14ac:dyDescent="0.25">
      <c r="A15">
        <v>7.1</v>
      </c>
    </row>
    <row r="16" spans="1:24" x14ac:dyDescent="0.25">
      <c r="A16">
        <v>8.1</v>
      </c>
    </row>
    <row r="17" spans="1:1" x14ac:dyDescent="0.25">
      <c r="A17">
        <v>8.9</v>
      </c>
    </row>
    <row r="18" spans="1:1" x14ac:dyDescent="0.25">
      <c r="A18">
        <v>7.1</v>
      </c>
    </row>
    <row r="19" spans="1:1" x14ac:dyDescent="0.25">
      <c r="A19">
        <v>9.1</v>
      </c>
    </row>
    <row r="20" spans="1:1" x14ac:dyDescent="0.25">
      <c r="A20">
        <v>10.199999999999999</v>
      </c>
    </row>
    <row r="21" spans="1:1" x14ac:dyDescent="0.25">
      <c r="A21">
        <v>8.5</v>
      </c>
    </row>
    <row r="22" spans="1:1" x14ac:dyDescent="0.25">
      <c r="A22">
        <v>9.3000000000000007</v>
      </c>
    </row>
    <row r="23" spans="1:1" x14ac:dyDescent="0.25">
      <c r="A23">
        <v>7</v>
      </c>
    </row>
    <row r="24" spans="1:1" x14ac:dyDescent="0.25">
      <c r="A24">
        <v>5.2</v>
      </c>
    </row>
    <row r="25" spans="1:1" x14ac:dyDescent="0.25">
      <c r="A25">
        <v>5.2</v>
      </c>
    </row>
    <row r="26" spans="1:1" x14ac:dyDescent="0.25">
      <c r="A26">
        <v>8.1</v>
      </c>
    </row>
    <row r="27" spans="1:1" x14ac:dyDescent="0.25">
      <c r="A27">
        <v>8.6999999999999993</v>
      </c>
    </row>
    <row r="28" spans="1:1" x14ac:dyDescent="0.25">
      <c r="A28">
        <v>9.6999999999999993</v>
      </c>
    </row>
    <row r="29" spans="1:1" x14ac:dyDescent="0.25">
      <c r="A29">
        <v>8.1</v>
      </c>
    </row>
    <row r="30" spans="1:1" x14ac:dyDescent="0.25">
      <c r="A30">
        <v>10.1</v>
      </c>
    </row>
    <row r="31" spans="1:1" x14ac:dyDescent="0.25">
      <c r="A31">
        <v>9.6999999999999993</v>
      </c>
    </row>
    <row r="32" spans="1:1" x14ac:dyDescent="0.25">
      <c r="A32">
        <v>9.9</v>
      </c>
    </row>
    <row r="33" spans="1:1" x14ac:dyDescent="0.25">
      <c r="A33">
        <v>5.2</v>
      </c>
    </row>
    <row r="34" spans="1:1" x14ac:dyDescent="0.25">
      <c r="A34">
        <v>7.9</v>
      </c>
    </row>
    <row r="35" spans="1:1" x14ac:dyDescent="0.25">
      <c r="A35">
        <v>10.3</v>
      </c>
    </row>
    <row r="36" spans="1:1" x14ac:dyDescent="0.25">
      <c r="A36">
        <v>9.1</v>
      </c>
    </row>
    <row r="37" spans="1:1" x14ac:dyDescent="0.25">
      <c r="A37">
        <v>10.199999999999999</v>
      </c>
    </row>
    <row r="38" spans="1:1" x14ac:dyDescent="0.25">
      <c r="A38">
        <v>5.5</v>
      </c>
    </row>
    <row r="39" spans="1:1" x14ac:dyDescent="0.25">
      <c r="A39">
        <v>3.9</v>
      </c>
    </row>
    <row r="40" spans="1:1" x14ac:dyDescent="0.25">
      <c r="A40">
        <v>5</v>
      </c>
    </row>
    <row r="41" spans="1:1" x14ac:dyDescent="0.25">
      <c r="A41">
        <v>5.2</v>
      </c>
    </row>
    <row r="42" spans="1:1" x14ac:dyDescent="0.25">
      <c r="A42">
        <v>9</v>
      </c>
    </row>
    <row r="43" spans="1:1" x14ac:dyDescent="0.25">
      <c r="A43">
        <v>8.5</v>
      </c>
    </row>
    <row r="44" spans="1:1" x14ac:dyDescent="0.25">
      <c r="A44">
        <v>9.3000000000000007</v>
      </c>
    </row>
    <row r="45" spans="1:1" x14ac:dyDescent="0.25">
      <c r="A45">
        <v>8.5</v>
      </c>
    </row>
    <row r="46" spans="1:1" x14ac:dyDescent="0.25">
      <c r="A46">
        <v>8.1999999999999993</v>
      </c>
    </row>
    <row r="47" spans="1:1" x14ac:dyDescent="0.25">
      <c r="A47">
        <v>8.6999999999999993</v>
      </c>
    </row>
    <row r="48" spans="1:1" x14ac:dyDescent="0.25">
      <c r="A48">
        <v>8.5</v>
      </c>
    </row>
    <row r="49" spans="1:1" x14ac:dyDescent="0.25">
      <c r="A49">
        <v>7.5</v>
      </c>
    </row>
    <row r="50" spans="1:1" x14ac:dyDescent="0.25">
      <c r="A50">
        <v>9.1999999999999993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John_Lenin</dc:creator>
  <cp:lastModifiedBy>Зимин Андрей Валерьевич</cp:lastModifiedBy>
  <dcterms:created xsi:type="dcterms:W3CDTF">2015-06-05T18:19:34Z</dcterms:created>
  <dcterms:modified xsi:type="dcterms:W3CDTF">2023-09-23T13:59:05Z</dcterms:modified>
</cp:coreProperties>
</file>