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4"/>
  </bookViews>
  <sheets>
    <sheet name="实验1" sheetId="1" r:id="rId1"/>
    <sheet name="实验2" sheetId="2" r:id="rId2"/>
    <sheet name="循环展开" sheetId="3" r:id="rId3"/>
    <sheet name="cache命中率" sheetId="4" r:id="rId4"/>
    <sheet name="超标量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<sst xmlns="http://schemas.openxmlformats.org/spreadsheetml/2006/main" count="43" uniqueCount="29">
  <si>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实验时间(ms)</t>
  </si>
  <si>
    <t>重复次数:1000000</t>
  </si>
  <si>
    <t>离散程度过大值</t>
  </si>
  <si>
    <t>平均值</t>
  </si>
  <si>
    <t>最终结果</t>
  </si>
  <si>
    <t>平凡（5）</t>
  </si>
  <si>
    <t>cache（5）</t>
  </si>
  <si>
    <t>cache（5）时间随规模变化</t>
  </si>
  <si>
    <t>问题规模n</t>
  </si>
  <si>
    <t>问题规模n*n</t>
  </si>
  <si>
    <t>运行时间(ms)</t>
  </si>
  <si>
    <t>链式（8）</t>
  </si>
  <si>
    <t>多链（8）</t>
  </si>
  <si>
    <t>多链（8）时间随规模变化</t>
  </si>
  <si>
    <t>cache优化（10）</t>
  </si>
  <si>
    <t>cache优化并循环展开（10）</t>
  </si>
  <si>
    <t>L1-H</t>
  </si>
  <si>
    <t>L1-M</t>
  </si>
  <si>
    <t>L2-H</t>
  </si>
  <si>
    <t>L2-M</t>
  </si>
  <si>
    <t>L3-H</t>
  </si>
  <si>
    <t>L3-M</t>
  </si>
  <si>
    <t>L1命中率</t>
  </si>
  <si>
    <t>L2命中率</t>
  </si>
  <si>
    <t>L3命中率</t>
  </si>
  <si>
    <t>周期数</t>
  </si>
  <si>
    <t>指令数</t>
  </si>
  <si>
    <t>CPI</t>
  </si>
  <si>
    <t>IPC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</si>
</sst>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"时间"</c:f>
              <c:strCache>
                <c:ptCount val="1"/>
                <c:pt idx="0">
                  <c:v>时间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(实验1!$C$12,实验1!$D$12,实验1!$E$12,实验1!$F$12,实验1!$G$12,实验1!$H$12,实验1!$I$12,实验1!$J$12,实验1!$K$12,实验1!$L$12)</c:f>
              <c:numCache>
                <c:formatCode>General</c:formatCode>
                <c:ptCount val="10"/>
                <c:pt idx="0">
                  <c:v>25</c:v>
                </c:pt>
                <c:pt idx="1">
                  <c:v>100</c:v>
                </c:pt>
                <c:pt idx="2">
                  <c:v>2500</c:v>
                </c:pt>
                <c:pt idx="3">
                  <c:v>10000</c:v>
                </c:pt>
                <c:pt idx="4">
                  <c:v>40000</c:v>
                </c:pt>
                <c:pt idx="5">
                  <c:v>160000</c:v>
                </c:pt>
                <c:pt idx="6">
                  <c:v>250000</c:v>
                </c:pt>
              </c:numCache>
            </c:numRef>
          </c:xVal>
          <c:yVal>
            <c:numRef>
              <c:f>(实验1!$C$13,实验1!$D$13,实验1!$E$13,实验1!$F$13,实验1!$G$13,实验1!$H$13,实验1!$I$13,实验1!$J$13,实验1!$K$13,实验1!$L$13)</c:f>
              <c:numCache>
                <c:formatCode>General</c:formatCode>
                <c:ptCount val="10"/>
                <c:pt idx="0">
                  <c:v>0.0002352</c:v>
                </c:pt>
                <c:pt idx="1">
                  <c:v>0.00092</c:v>
                </c:pt>
                <c:pt idx="2">
                  <c:v>0.022</c:v>
                </c:pt>
                <c:pt idx="3">
                  <c:v>0.0995</c:v>
                </c:pt>
                <c:pt idx="4">
                  <c:v>0.4501</c:v>
                </c:pt>
                <c:pt idx="5">
                  <c:v>1.9012</c:v>
                </c:pt>
                <c:pt idx="6">
                  <c:v>3.1025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3553752"/>
        <c:axId val="241507853"/>
      </c:scatterChart>
      <c:valAx>
        <c:axId val="833553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1507853"/>
        <c:crosses val="autoZero"/>
        <c:crossBetween val="midCat"/>
      </c:valAx>
      <c:valAx>
        <c:axId val="24150785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3553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432945091514143"/>
          <c:y val="0.102834008097166"/>
          <c:w val="0.94189683860233"/>
          <c:h val="0.770769230769231"/>
        </c:manualLayout>
      </c:layout>
      <c:scatterChart>
        <c:scatterStyle val="marker"/>
        <c:varyColors val="0"/>
        <c:ser>
          <c:idx val="0"/>
          <c:order val="0"/>
          <c:tx>
            <c:strRef>
              <c:f>"时间"</c:f>
              <c:strCache>
                <c:ptCount val="1"/>
                <c:pt idx="0">
                  <c:v>时间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(实验2!$C$11,实验2!$D$11,实验2!$E$11,实验2!$F$11,实验2!$G$11,实验2!$H$11,实验2!$I$11,实验2!$J$11,实验2!$K$11,实验2!$L$11,实验2!$M$11,实验2!$N$11)</c:f>
              <c:numCache>
                <c:formatCode>General</c:formatCode>
                <c:ptCount val="12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700</c:v>
                </c:pt>
                <c:pt idx="10">
                  <c:v>900</c:v>
                </c:pt>
                <c:pt idx="11">
                  <c:v>1000</c:v>
                </c:pt>
              </c:numCache>
            </c:numRef>
          </c:xVal>
          <c:yVal>
            <c:numRef>
              <c:f>(实验2!$C$12,实验2!$D$12,实验2!$E$12,实验2!$F$12,实验2!$G$12,实验2!$H$12,实验2!$I$12,实验2!$J$12,实验2!$K$12,实验2!$L$12,实验2!$M$12,实验2!$N$12)</c:f>
              <c:numCache>
                <c:formatCode>General</c:formatCode>
                <c:ptCount val="12"/>
                <c:pt idx="0">
                  <c:v>2.941e-5</c:v>
                </c:pt>
                <c:pt idx="1">
                  <c:v>5.8412e-5</c:v>
                </c:pt>
                <c:pt idx="2">
                  <c:v>0.000115324</c:v>
                </c:pt>
                <c:pt idx="3">
                  <c:v>0.0002263251</c:v>
                </c:pt>
                <c:pt idx="4">
                  <c:v>0.000405254</c:v>
                </c:pt>
                <c:pt idx="5">
                  <c:v>0.000760541</c:v>
                </c:pt>
                <c:pt idx="6">
                  <c:v>0.0011203215</c:v>
                </c:pt>
                <c:pt idx="7">
                  <c:v>0.0015015421</c:v>
                </c:pt>
                <c:pt idx="8">
                  <c:v>0.001865325</c:v>
                </c:pt>
                <c:pt idx="9">
                  <c:v>0.002612365</c:v>
                </c:pt>
                <c:pt idx="10">
                  <c:v>0.00332565</c:v>
                </c:pt>
                <c:pt idx="11">
                  <c:v>0.00379021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354024"/>
        <c:axId val="904516468"/>
      </c:scatterChart>
      <c:valAx>
        <c:axId val="250354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4516468"/>
        <c:crosses val="autoZero"/>
        <c:crossBetween val="midCat"/>
      </c:valAx>
      <c:valAx>
        <c:axId val="9045164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035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139700</xdr:colOff>
      <xdr:row>14</xdr:row>
      <xdr:rowOff>15875</xdr:rowOff>
    </xdr:from>
    <xdr:to>
      <xdr:col>10</xdr:col>
      <xdr:colOff>603885</xdr:colOff>
      <xdr:row>37</xdr:row>
      <xdr:rowOff>24765</xdr:rowOff>
    </xdr:to>
    <xdr:graphicFrame>
      <xdr:nvGraphicFramePr>
        <xdr:cNvPr id="4" name="图表 3"/>
        <xdr:cNvGraphicFramePr/>
      </xdr:nvGraphicFramePr>
      <xdr:xfrm>
        <a:off x="756920" y="2576195"/>
        <a:ext cx="7399655" cy="42151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682625</xdr:colOff>
      <xdr:row>13</xdr:row>
      <xdr:rowOff>34925</xdr:rowOff>
    </xdr:from>
    <xdr:to>
      <xdr:col>9</xdr:col>
      <xdr:colOff>558165</xdr:colOff>
      <xdr:row>42</xdr:row>
      <xdr:rowOff>24130</xdr:rowOff>
    </xdr:to>
    <xdr:graphicFrame>
      <xdr:nvGraphicFramePr>
        <xdr:cNvPr id="3" name="图表 2"/>
        <xdr:cNvGraphicFramePr/>
      </xdr:nvGraphicFramePr>
      <xdr:xfrm>
        <a:off x="617220" y="2412365"/>
        <a:ext cx="8188960" cy="52927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187</xdr:col>
      <xdr:colOff>76200</xdr:colOff>
      <xdr:row>12</xdr:row>
      <xdr:rowOff>66675</xdr:rowOff>
    </xdr:from>
    <xdr:to>
      <xdr:col>197</xdr:col>
      <xdr:colOff>180975</xdr:colOff>
      <xdr:row>19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5496340" y="2261235"/>
          <a:ext cx="8086090" cy="135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187</xdr:col>
      <xdr:colOff>28575</xdr:colOff>
      <xdr:row>21</xdr:row>
      <xdr:rowOff>95250</xdr:rowOff>
    </xdr:from>
    <xdr:to>
      <xdr:col>197</xdr:col>
      <xdr:colOff>104775</xdr:colOff>
      <xdr:row>28</xdr:row>
      <xdr:rowOff>123825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5448715" y="3935730"/>
          <a:ext cx="8057515" cy="13087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66675</xdr:colOff>
      <xdr:row>15</xdr:row>
      <xdr:rowOff>0</xdr:rowOff>
    </xdr:from>
    <xdr:to>
      <xdr:col>4</xdr:col>
      <xdr:colOff>19050</xdr:colOff>
      <xdr:row>18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3895" y="2743200"/>
          <a:ext cx="2944495" cy="691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314325</xdr:colOff>
      <xdr:row>9</xdr:row>
      <xdr:rowOff>152400</xdr:rowOff>
    </xdr:from>
    <xdr:to>
      <xdr:col>3</xdr:col>
      <xdr:colOff>942975</xdr:colOff>
      <xdr:row>13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31545" y="1798320"/>
          <a:ext cx="2540635" cy="5981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P13"/>
  <sheetViews>
    <sheetView workbookViewId="0">
      <selection activeCell="N15" sqref="N15"/>
    </sheetView>
  </sheetViews>
  <sheetFormatPr defaultColWidth="9" defaultRowHeight="14.4"/>
  <cols>
    <col min="2" max="2" width="27.75" customWidth="1"/>
    <col min="3" max="3" width="10.3796296296296"/>
    <col min="13" max="13" width="11.1111111111111" customWidth="1"/>
    <col min="14" max="14" width="11.5555555555556" customWidth="1"/>
    <col min="15" max="15" width="14" customWidth="1"/>
    <col min="16" max="16" width="17.5555555555556" customWidth="1"/>
    <col min="17" max="17" width="12.6296296296296"/>
    <col min="18" max="18" width="13.1111111111111" customWidth="1"/>
  </cols>
  <sheetData>
    <row r="3" spans="2:5">
      <c r="B3" t="s">
        <v>0</v>
      </c>
      <c r="D3" s="2" t="s">
        <v>1</v>
      </c>
      <c r="E3" s="2"/>
    </row>
    <row r="4" spans="3:16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 s="2" t="s">
        <v>2</v>
      </c>
      <c r="N4" s="2"/>
      <c r="O4" t="s">
        <v>3</v>
      </c>
      <c r="P4" t="s">
        <v>4</v>
      </c>
    </row>
    <row r="5" spans="2:16">
      <c r="B5" t="s">
        <v>5</v>
      </c>
      <c r="C5">
        <v>235.582</v>
      </c>
      <c r="D5">
        <v>240.22</v>
      </c>
      <c r="E5">
        <v>258.265</v>
      </c>
      <c r="F5">
        <v>246.844</v>
      </c>
      <c r="G5">
        <v>236.798</v>
      </c>
      <c r="H5">
        <v>258.221</v>
      </c>
      <c r="I5">
        <v>240.992</v>
      </c>
      <c r="J5">
        <v>239.133</v>
      </c>
      <c r="K5">
        <v>243.982</v>
      </c>
      <c r="L5">
        <v>243.98</v>
      </c>
      <c r="M5">
        <v>258.265</v>
      </c>
      <c r="N5">
        <v>258.221</v>
      </c>
      <c r="O5">
        <f>(C5+D5+E5+F5+G5+H5+I5+J5+K5+L5-M5-N5)/8</f>
        <v>240.941375</v>
      </c>
      <c r="P5">
        <f>O5/1000000</f>
        <v>0.000240941375</v>
      </c>
    </row>
    <row r="6" spans="2:16">
      <c r="B6" t="s">
        <v>6</v>
      </c>
      <c r="C6">
        <v>230.72</v>
      </c>
      <c r="D6">
        <v>259.26</v>
      </c>
      <c r="E6">
        <v>232.086</v>
      </c>
      <c r="F6">
        <v>235.39</v>
      </c>
      <c r="G6">
        <v>236.878</v>
      </c>
      <c r="H6">
        <v>233.15</v>
      </c>
      <c r="I6">
        <v>238.352</v>
      </c>
      <c r="J6">
        <v>234.767</v>
      </c>
      <c r="K6">
        <v>243.452</v>
      </c>
      <c r="L6">
        <v>231.994</v>
      </c>
      <c r="M6">
        <v>259.26</v>
      </c>
      <c r="O6">
        <f>(C6+D6+E6+F6+G6+H6+I6+J6+K6+L6-M6)/9</f>
        <v>235.198777777778</v>
      </c>
      <c r="P6">
        <f>O6/1000000</f>
        <v>0.000235198777777778</v>
      </c>
    </row>
    <row r="10" spans="2:4">
      <c r="B10" t="s">
        <v>7</v>
      </c>
      <c r="C10" s="3"/>
      <c r="D10" s="3"/>
    </row>
    <row r="11" spans="2:9">
      <c r="B11" t="s">
        <v>8</v>
      </c>
      <c r="C11">
        <v>5</v>
      </c>
      <c r="D11">
        <v>10</v>
      </c>
      <c r="E11">
        <v>50</v>
      </c>
      <c r="F11">
        <v>100</v>
      </c>
      <c r="G11">
        <v>200</v>
      </c>
      <c r="H11">
        <v>400</v>
      </c>
      <c r="I11">
        <v>500</v>
      </c>
    </row>
    <row r="12" spans="2:9">
      <c r="B12" t="s">
        <v>9</v>
      </c>
      <c r="C12">
        <f>C11*C11</f>
        <v>25</v>
      </c>
      <c r="D12">
        <f t="shared" ref="D12:L12" si="0">D11*D11</f>
        <v>100</v>
      </c>
      <c r="E12">
        <f t="shared" si="0"/>
        <v>2500</v>
      </c>
      <c r="F12">
        <f t="shared" si="0"/>
        <v>10000</v>
      </c>
      <c r="G12">
        <f t="shared" si="0"/>
        <v>40000</v>
      </c>
      <c r="H12">
        <f t="shared" si="0"/>
        <v>160000</v>
      </c>
      <c r="I12">
        <f t="shared" si="0"/>
        <v>250000</v>
      </c>
    </row>
    <row r="13" spans="2:9">
      <c r="B13" t="s">
        <v>10</v>
      </c>
      <c r="C13">
        <v>0.0002352</v>
      </c>
      <c r="D13">
        <v>0.00092</v>
      </c>
      <c r="E13">
        <v>0.022</v>
      </c>
      <c r="F13">
        <v>0.0995</v>
      </c>
      <c r="G13">
        <v>0.4501</v>
      </c>
      <c r="H13">
        <v>1.9012</v>
      </c>
      <c r="I13">
        <v>3.1025</v>
      </c>
    </row>
  </sheetData>
  <mergeCells count="2">
    <mergeCell ref="D3:E3"/>
    <mergeCell ref="M4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N12"/>
  <sheetViews>
    <sheetView workbookViewId="0">
      <selection activeCell="B5" sqref="B5:B6"/>
    </sheetView>
  </sheetViews>
  <sheetFormatPr defaultColWidth="9" defaultRowHeight="14.4"/>
  <cols>
    <col min="2" max="2" width="23.75" customWidth="1"/>
    <col min="3" max="3" width="13.8796296296296" customWidth="1"/>
    <col min="4" max="4" width="12.6296296296296" customWidth="1"/>
    <col min="5" max="5" width="13.6296296296296" customWidth="1"/>
    <col min="6" max="7" width="12.5" customWidth="1"/>
    <col min="8" max="8" width="11.25" customWidth="1"/>
    <col min="9" max="9" width="11.1296296296296" customWidth="1"/>
    <col min="10" max="10" width="12.5" customWidth="1"/>
    <col min="11" max="11" width="11" customWidth="1"/>
    <col min="12" max="12" width="11.8796296296296" customWidth="1"/>
    <col min="13" max="13" width="12.25" customWidth="1"/>
    <col min="14" max="14" width="16.8796296296296" customWidth="1"/>
  </cols>
  <sheetData>
    <row r="3" spans="2:5">
      <c r="B3" t="s">
        <v>0</v>
      </c>
      <c r="D3" s="2" t="s">
        <v>1</v>
      </c>
      <c r="E3" s="2"/>
    </row>
    <row r="4" spans="3:14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 t="s">
        <v>3</v>
      </c>
      <c r="N4" t="s">
        <v>4</v>
      </c>
    </row>
    <row r="5" spans="2:14">
      <c r="B5" t="s">
        <v>11</v>
      </c>
      <c r="C5">
        <v>31.8206</v>
      </c>
      <c r="D5">
        <v>32.1889</v>
      </c>
      <c r="E5">
        <v>32.8027</v>
      </c>
      <c r="F5">
        <v>31.6863</v>
      </c>
      <c r="G5">
        <v>31.417</v>
      </c>
      <c r="H5">
        <v>33.3272</v>
      </c>
      <c r="I5">
        <v>32.1949</v>
      </c>
      <c r="J5">
        <v>32.4962</v>
      </c>
      <c r="K5">
        <v>31.5186</v>
      </c>
      <c r="L5">
        <v>33.2315</v>
      </c>
      <c r="M5">
        <f>(C5+D5+E5+F5+G5+H5+I5+J5+K5+L5)/10</f>
        <v>32.26839</v>
      </c>
      <c r="N5">
        <f>M5/1000000</f>
        <v>3.226839e-5</v>
      </c>
    </row>
    <row r="6" spans="2:14">
      <c r="B6" t="s">
        <v>12</v>
      </c>
      <c r="C6">
        <v>30.399</v>
      </c>
      <c r="D6">
        <v>29.465</v>
      </c>
      <c r="E6">
        <v>29.1527</v>
      </c>
      <c r="F6">
        <v>28.9374</v>
      </c>
      <c r="G6">
        <v>29.3538</v>
      </c>
      <c r="H6">
        <v>29.8071</v>
      </c>
      <c r="I6">
        <v>29.3885</v>
      </c>
      <c r="J6">
        <v>29.5441</v>
      </c>
      <c r="K6">
        <v>29.1447</v>
      </c>
      <c r="L6">
        <v>28.8761</v>
      </c>
      <c r="M6">
        <f>(C6+D6+E6+F6+G6+H6+I6+J6+K6+L6)/10</f>
        <v>29.40684</v>
      </c>
      <c r="N6">
        <f>M6/1000000</f>
        <v>2.940684e-5</v>
      </c>
    </row>
    <row r="10" spans="2:4">
      <c r="B10" t="s">
        <v>13</v>
      </c>
      <c r="C10" s="3"/>
      <c r="D10" s="3"/>
    </row>
    <row r="11" spans="2:14">
      <c r="B11" t="s">
        <v>8</v>
      </c>
      <c r="C11">
        <v>8</v>
      </c>
      <c r="D11">
        <v>16</v>
      </c>
      <c r="E11">
        <v>32</v>
      </c>
      <c r="F11">
        <v>64</v>
      </c>
      <c r="G11">
        <v>100</v>
      </c>
      <c r="H11">
        <v>200</v>
      </c>
      <c r="I11">
        <v>300</v>
      </c>
      <c r="J11">
        <v>400</v>
      </c>
      <c r="K11">
        <v>500</v>
      </c>
      <c r="L11">
        <v>700</v>
      </c>
      <c r="M11">
        <v>900</v>
      </c>
      <c r="N11">
        <v>1000</v>
      </c>
    </row>
    <row r="12" spans="2:14">
      <c r="B12" t="s">
        <v>10</v>
      </c>
      <c r="C12">
        <v>2.941e-5</v>
      </c>
      <c r="D12">
        <v>5.8412e-5</v>
      </c>
      <c r="E12">
        <v>0.000115324</v>
      </c>
      <c r="F12">
        <v>0.0002263251</v>
      </c>
      <c r="G12">
        <v>0.000405254</v>
      </c>
      <c r="H12">
        <v>0.000760541</v>
      </c>
      <c r="I12">
        <v>0.0011203215</v>
      </c>
      <c r="J12">
        <v>0.0015015421</v>
      </c>
      <c r="K12">
        <v>0.001865325</v>
      </c>
      <c r="L12">
        <v>0.002612365</v>
      </c>
      <c r="M12">
        <v>0.00332565</v>
      </c>
      <c r="N12">
        <v>0.00379021</v>
      </c>
    </row>
  </sheetData>
  <mergeCells count="1">
    <mergeCell ref="D3:E3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N7"/>
  <sheetViews>
    <sheetView workbookViewId="0">
      <selection activeCell="N12" sqref="N12"/>
    </sheetView>
  </sheetViews>
  <sheetFormatPr defaultColWidth="9" defaultRowHeight="14.4" outlineLevelRow="6"/>
  <cols>
    <col min="2" max="2" width="26" customWidth="1"/>
    <col min="13" max="13" width="9.37962962962963"/>
  </cols>
  <sheetData>
    <row r="4" spans="2:5">
      <c r="B4" t="s">
        <v>0</v>
      </c>
      <c r="D4" s="2" t="s">
        <v>1</v>
      </c>
      <c r="E4" s="2"/>
    </row>
    <row r="5" spans="3:14"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 t="s">
        <v>3</v>
      </c>
      <c r="N5" t="s">
        <v>4</v>
      </c>
    </row>
    <row r="6" spans="2:14">
      <c r="B6" t="s">
        <v>14</v>
      </c>
      <c r="C6">
        <v>913.896</v>
      </c>
      <c r="D6">
        <v>911.69</v>
      </c>
      <c r="E6">
        <v>921.56</v>
      </c>
      <c r="F6">
        <v>913.003</v>
      </c>
      <c r="G6">
        <v>913.917</v>
      </c>
      <c r="H6">
        <v>919.04</v>
      </c>
      <c r="I6">
        <v>941.233</v>
      </c>
      <c r="J6">
        <v>908.341</v>
      </c>
      <c r="K6">
        <v>912.474</v>
      </c>
      <c r="L6">
        <v>912.777</v>
      </c>
      <c r="M6">
        <f>(C6+D6+E6+F6+G6+H6+I6+J6+K6+L6)/10</f>
        <v>916.7931</v>
      </c>
      <c r="N6">
        <f>M6/1000000</f>
        <v>0.0009167931</v>
      </c>
    </row>
    <row r="7" spans="2:14">
      <c r="B7" t="s">
        <v>15</v>
      </c>
      <c r="C7">
        <v>869.416</v>
      </c>
      <c r="D7">
        <v>879.056</v>
      </c>
      <c r="E7">
        <v>892.96</v>
      </c>
      <c r="F7">
        <v>875.151</v>
      </c>
      <c r="G7">
        <v>879.648</v>
      </c>
      <c r="H7">
        <v>878.918</v>
      </c>
      <c r="I7">
        <v>888.069</v>
      </c>
      <c r="J7">
        <v>867.084</v>
      </c>
      <c r="K7">
        <v>876.097</v>
      </c>
      <c r="L7">
        <v>885.506</v>
      </c>
      <c r="M7">
        <f>(C7+D7+E7+F7+G7+H7+I7+J7+K7+L7)/10</f>
        <v>879.1905</v>
      </c>
      <c r="N7">
        <f>M7/1000000</f>
        <v>0.0008791905</v>
      </c>
    </row>
  </sheetData>
  <mergeCells count="1">
    <mergeCell ref="D4:E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F6:GO8"/>
  <sheetViews>
    <sheetView topLeftCell="GE1" workbookViewId="0">
      <selection activeCell="GF7" sqref="GF7"/>
    </sheetView>
  </sheetViews>
  <sheetFormatPr defaultColWidth="9" defaultRowHeight="14.4" outlineLevelRow="7"/>
  <cols>
    <col min="188" max="188" width="12.75" customWidth="1"/>
    <col min="195" max="195" width="17.5" customWidth="1"/>
    <col min="196" max="196" width="16.6296296296296" customWidth="1"/>
    <col min="197" max="197" width="15.5" customWidth="1"/>
  </cols>
  <sheetData>
    <row r="6" spans="189:197">
      <c r="GG6" t="s">
        <v>16</v>
      </c>
      <c r="GH6" t="s">
        <v>17</v>
      </c>
      <c r="GI6" t="s">
        <v>18</v>
      </c>
      <c r="GJ6" t="s">
        <v>19</v>
      </c>
      <c r="GK6" t="s">
        <v>20</v>
      </c>
      <c r="GL6" t="s">
        <v>21</v>
      </c>
      <c r="GM6" t="s">
        <v>22</v>
      </c>
      <c r="GN6" t="s">
        <v>23</v>
      </c>
      <c r="GO6" t="s">
        <v>24</v>
      </c>
    </row>
    <row r="7" spans="188:197">
      <c r="GF7" t="s">
        <v>5</v>
      </c>
      <c r="GG7">
        <v>2237352</v>
      </c>
      <c r="GH7">
        <v>114453</v>
      </c>
      <c r="GI7">
        <v>95715</v>
      </c>
      <c r="GJ7">
        <v>18768</v>
      </c>
      <c r="GK7">
        <v>13203</v>
      </c>
      <c r="GL7">
        <v>6315</v>
      </c>
      <c r="GM7">
        <f>GG7/(GG7+GH7)</f>
        <v>0.951333975393368</v>
      </c>
      <c r="GN7">
        <f>GI7/(GI7+GJ7)</f>
        <v>0.836062996252719</v>
      </c>
      <c r="GO7">
        <f>GK7/(GK7+GL7)</f>
        <v>0.67645250537965</v>
      </c>
    </row>
    <row r="8" spans="188:197">
      <c r="GF8" t="s">
        <v>6</v>
      </c>
      <c r="GG8">
        <v>6800745</v>
      </c>
      <c r="GH8">
        <v>235554</v>
      </c>
      <c r="GI8">
        <v>180285</v>
      </c>
      <c r="GJ8">
        <v>55335</v>
      </c>
      <c r="GK8">
        <v>0</v>
      </c>
      <c r="GL8">
        <v>0</v>
      </c>
      <c r="GM8">
        <f>GG8/(GG8+GH8)</f>
        <v>0.966523025812291</v>
      </c>
      <c r="GN8">
        <f>GI8/(GI8+GJ8)</f>
        <v>0.765151515151515</v>
      </c>
      <c r="GO8">
        <v>0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H7"/>
  <sheetViews>
    <sheetView tabSelected="1" workbookViewId="0">
      <selection activeCell="H7" sqref="H7"/>
    </sheetView>
  </sheetViews>
  <sheetFormatPr defaultColWidth="9" defaultRowHeight="14.4" outlineLevelRow="6" outlineLevelCol="7"/>
  <cols>
    <col min="2" max="2" width="14.8796296296296" customWidth="1"/>
    <col min="3" max="3" width="13" customWidth="1"/>
    <col min="4" max="4" width="15.75" customWidth="1"/>
    <col min="5" max="5" width="10.75" customWidth="1"/>
    <col min="6" max="6" width="10.8796296296296" customWidth="1"/>
  </cols>
  <sheetData>
    <row r="5" spans="3:6">
      <c r="C5" t="s">
        <v>25</v>
      </c>
      <c r="D5" t="s">
        <v>26</v>
      </c>
      <c r="E5" t="s">
        <v>27</v>
      </c>
      <c r="F5" t="s">
        <v>28</v>
      </c>
    </row>
    <row r="6" spans="2:6">
      <c r="B6" t="s">
        <v>11</v>
      </c>
      <c r="C6">
        <v>18900000</v>
      </c>
      <c r="D6">
        <v>13500000</v>
      </c>
      <c r="E6">
        <v>1.4</v>
      </c>
      <c r="F6">
        <v>0.714</v>
      </c>
    </row>
    <row r="7" spans="2:8">
      <c r="B7" t="s">
        <v>12</v>
      </c>
      <c r="C7">
        <v>18900000</v>
      </c>
      <c r="D7">
        <v>10800000</v>
      </c>
      <c r="E7">
        <v>1.75</v>
      </c>
      <c r="F7">
        <v>0.571</v>
      </c>
      <c r="H7" s="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实验1</vt:lpstr>
      <vt:lpstr>实验2</vt:lpstr>
      <vt:lpstr>循环展开</vt:lpstr>
      <vt:lpstr>cache命中率</vt:lpstr>
      <vt:lpstr>超标量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魏靖轩</dc:creator>
  <cp:lastModifiedBy>1259869536</cp:lastModifiedBy>
  <dcterms:created xsi:type="dcterms:W3CDTF">2023-03-11T12:16:00Z</dcterms:created>
  <dcterms:modified xsi:type="dcterms:W3CDTF">2024-03-22T04:37:53Z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7E902DBE97B345C2B2FF5979AEE5EB31</vt:lpwstr>
  </property>
</Properties>
</file>