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essicaKidd/Desktop/ECCC 2022/Draft_2022/Supplementary Material/"/>
    </mc:Choice>
  </mc:AlternateContent>
  <xr:revisionPtr revIDLastSave="0" documentId="13_ncr:1_{FBD2FB0F-0337-0546-AA1B-D2AA7AAC2AE0}" xr6:coauthVersionLast="36" xr6:coauthVersionMax="36" xr10:uidLastSave="{00000000-0000-0000-0000-000000000000}"/>
  <bookViews>
    <workbookView xWindow="0" yWindow="500" windowWidth="25600" windowHeight="13960" xr2:uid="{5660F502-A718-6B42-BEFF-6C9DC58F0E87}"/>
  </bookViews>
  <sheets>
    <sheet name="Project Inventory" sheetId="2" r:id="rId1"/>
    <sheet name="Data Dictionary" sheetId="1" r:id="rId2"/>
  </sheets>
  <definedNames>
    <definedName name="_xlnm._FilterDatabase" localSheetId="0" hidden="1">'Project Inventory'!$B$3:$AB$65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6" i="2" l="1"/>
  <c r="A6" i="2" l="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5" i="2"/>
  <c r="I1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4" authorId="0" shapeId="0" xr:uid="{EA5800EF-E6E4-EB4C-809C-5BC159CCA555}">
      <text>
        <r>
          <rPr>
            <b/>
            <sz val="10"/>
            <color rgb="FF000000"/>
            <rFont val="Tahoma"/>
            <family val="2"/>
          </rPr>
          <t xml:space="preserve">Microsoft Office User:
</t>
        </r>
        <r>
          <rPr>
            <b/>
            <sz val="10"/>
            <color rgb="FF000000"/>
            <rFont val="Tahoma"/>
            <family val="2"/>
          </rPr>
          <t>no sampling in 2017 due to lack of funding (CARP 2018)</t>
        </r>
      </text>
    </comment>
    <comment ref="F15" authorId="0" shapeId="0" xr:uid="{D23E618F-B0B8-544B-8C7B-A3CA580CDA8C}">
      <text>
        <r>
          <rPr>
            <b/>
            <sz val="10"/>
            <color rgb="FF000000"/>
            <rFont val="Tahoma"/>
            <family val="2"/>
          </rPr>
          <t>Microsoft Office User:</t>
        </r>
        <r>
          <rPr>
            <sz val="10"/>
            <color rgb="FF000000"/>
            <rFont val="Tahoma"/>
            <family val="2"/>
          </rPr>
          <t xml:space="preserve">
</t>
        </r>
        <r>
          <rPr>
            <sz val="10"/>
            <color rgb="FF000000"/>
            <rFont val="Calibri"/>
            <family val="2"/>
            <scheme val="minor"/>
          </rPr>
          <t>Note: We don’t collect samples from each of these communities in each year. Most samples are from Arviat and Sanikiluaq where samples have been collected in nearly every year of the project. (Atlas)</t>
        </r>
      </text>
    </comment>
    <comment ref="M29" authorId="0" shapeId="0" xr:uid="{8760EBCB-6AC1-3743-8D58-969B5DDC026F}">
      <text>
        <r>
          <rPr>
            <b/>
            <sz val="10"/>
            <color rgb="FF000000"/>
            <rFont val="Tahoma"/>
            <family val="2"/>
          </rPr>
          <t>Microsoft Office User:</t>
        </r>
        <r>
          <rPr>
            <sz val="10"/>
            <color rgb="FF000000"/>
            <rFont val="Tahoma"/>
            <family val="2"/>
          </rPr>
          <t xml:space="preserve">
</t>
        </r>
        <r>
          <rPr>
            <sz val="10"/>
            <color rgb="FF000000"/>
            <rFont val="Calibri"/>
            <family val="2"/>
            <scheme val="minor"/>
          </rPr>
          <t>2011-ongoing: 7 years years (minus2015, and 2016)</t>
        </r>
        <r>
          <rPr>
            <sz val="10"/>
            <color rgb="FF000000"/>
            <rFont val="Calibri"/>
            <family val="2"/>
            <scheme val="minor"/>
          </rPr>
          <t xml:space="preserve">
</t>
        </r>
      </text>
    </comment>
    <comment ref="L30" authorId="0" shapeId="0" xr:uid="{6E4A1945-6D08-CC4C-8388-4DAA423DA320}">
      <text>
        <r>
          <rPr>
            <b/>
            <sz val="10"/>
            <color rgb="FF000000"/>
            <rFont val="Tahoma"/>
            <family val="2"/>
          </rPr>
          <t>Microsoft Office User:</t>
        </r>
        <r>
          <rPr>
            <sz val="10"/>
            <color rgb="FF000000"/>
            <rFont val="Tahoma"/>
            <family val="2"/>
          </rPr>
          <t xml:space="preserve">
</t>
        </r>
        <r>
          <rPr>
            <sz val="10"/>
            <color rgb="FF000000"/>
            <rFont val="Tahoma"/>
            <family val="2"/>
          </rPr>
          <t>no data collected in 2000, 2002 and 2003</t>
        </r>
      </text>
    </comment>
    <comment ref="M35" authorId="0" shapeId="0" xr:uid="{6EE77E43-958F-F14F-B7A8-0078C5246B67}">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14 years </t>
        </r>
        <r>
          <rPr>
            <sz val="10"/>
            <color rgb="FF000000"/>
            <rFont val="Calibri"/>
            <family val="2"/>
            <scheme val="minor"/>
          </rPr>
          <t xml:space="preserve">
</t>
        </r>
        <r>
          <rPr>
            <sz val="18"/>
            <color rgb="FF000000"/>
            <rFont val="Calibri"/>
            <family val="2"/>
            <scheme val="minor"/>
          </rPr>
          <t>start: 2006, ongoing (ACBM [accessed 2020a])</t>
        </r>
        <r>
          <rPr>
            <sz val="10"/>
            <color rgb="FF000000"/>
            <rFont val="Calibri"/>
            <family val="2"/>
            <scheme val="minor"/>
          </rPr>
          <t xml:space="preserve">
</t>
        </r>
      </text>
    </comment>
    <comment ref="I41" authorId="0" shapeId="0" xr:uid="{CD363664-36F2-3A49-8069-72212AF4E518}">
      <text>
        <r>
          <rPr>
            <b/>
            <sz val="10"/>
            <color rgb="FF000000"/>
            <rFont val="Tahoma"/>
            <family val="2"/>
          </rPr>
          <t>Microsoft Office User:</t>
        </r>
        <r>
          <rPr>
            <sz val="10"/>
            <color rgb="FF000000"/>
            <rFont val="Tahoma"/>
            <family val="2"/>
          </rPr>
          <t xml:space="preserve">
</t>
        </r>
        <r>
          <rPr>
            <sz val="10"/>
            <color rgb="FF000000"/>
            <rFont val="Tahoma"/>
            <family val="2"/>
          </rPr>
          <t>Googgle area of Ontario</t>
        </r>
      </text>
    </comment>
    <comment ref="M41" authorId="0" shapeId="0" xr:uid="{7CF98BC4-0CC7-704B-93A2-15725C99E6CA}">
      <text>
        <r>
          <rPr>
            <b/>
            <sz val="10"/>
            <color rgb="FF000000"/>
            <rFont val="Tahoma"/>
            <family val="2"/>
          </rPr>
          <t>Microsoft Office User:</t>
        </r>
        <r>
          <rPr>
            <sz val="10"/>
            <color rgb="FF000000"/>
            <rFont val="Tahoma"/>
            <family val="2"/>
          </rPr>
          <t xml:space="preserve">
</t>
        </r>
        <r>
          <rPr>
            <b/>
            <sz val="18"/>
            <color rgb="FF000000"/>
            <rFont val="Calibri"/>
            <family val="2"/>
            <scheme val="minor"/>
          </rPr>
          <t>I think the turbidity component has been running since 1996, and the samples have been collected since 2002</t>
        </r>
        <r>
          <rPr>
            <sz val="10"/>
            <color rgb="FF000000"/>
            <rFont val="Calibri"/>
            <family val="2"/>
            <scheme val="minor"/>
          </rPr>
          <t xml:space="preserve">
</t>
        </r>
        <r>
          <rPr>
            <sz val="18"/>
            <color rgb="FF000000"/>
            <rFont val="Calibri"/>
            <family val="2"/>
            <scheme val="minor"/>
          </rPr>
          <t>24 years</t>
        </r>
        <r>
          <rPr>
            <sz val="10"/>
            <color rgb="FF000000"/>
            <rFont val="Calibri"/>
            <family val="2"/>
            <scheme val="minor"/>
          </rPr>
          <t xml:space="preserve">
</t>
        </r>
        <r>
          <rPr>
            <sz val="18"/>
            <color rgb="FF000000"/>
            <rFont val="Calibri"/>
            <family val="2"/>
            <scheme val="minor"/>
          </rPr>
          <t>Since 1996, the Ministry of the Environment and Climate Change (MOECC) has been delivering</t>
        </r>
        <r>
          <rPr>
            <sz val="10"/>
            <color rgb="FF000000"/>
            <rFont val="Calibri"/>
            <family val="2"/>
            <scheme val="minor"/>
          </rPr>
          <t xml:space="preserve">
</t>
        </r>
        <r>
          <rPr>
            <sz val="18"/>
            <color rgb="FF000000"/>
            <rFont val="Calibri"/>
            <family val="2"/>
            <scheme val="minor"/>
          </rPr>
          <t xml:space="preserve">the Lake Partner Program, </t>
        </r>
        <r>
          <rPr>
            <sz val="10"/>
            <color rgb="FF000000"/>
            <rFont val="Calibri"/>
            <family val="2"/>
            <scheme val="minor"/>
          </rPr>
          <t xml:space="preserve">
</t>
        </r>
        <r>
          <rPr>
            <sz val="18"/>
            <color rgb="FF000000"/>
            <rFont val="Calibri"/>
            <family val="2"/>
            <scheme val="minor"/>
          </rPr>
          <t>(LPP 2015)</t>
        </r>
        <r>
          <rPr>
            <sz val="10"/>
            <color rgb="FF000000"/>
            <rFont val="Calibri"/>
            <family val="2"/>
            <scheme val="minor"/>
          </rPr>
          <t xml:space="preserve">
</t>
        </r>
        <r>
          <rPr>
            <b/>
            <sz val="18"/>
            <color rgb="FF000000"/>
            <rFont val="Calibri"/>
            <family val="2"/>
            <scheme val="minor"/>
          </rPr>
          <t>18 years</t>
        </r>
        <r>
          <rPr>
            <sz val="10"/>
            <color rgb="FF000000"/>
            <rFont val="Calibri"/>
            <family val="2"/>
            <scheme val="minor"/>
          </rPr>
          <t xml:space="preserve">
</t>
        </r>
        <r>
          <rPr>
            <sz val="18"/>
            <color rgb="FF000000"/>
            <rFont val="Calibri"/>
            <family val="2"/>
            <scheme val="minor"/>
          </rPr>
          <t xml:space="preserve">The Lake Partner Program has been collecting data since 2002 </t>
        </r>
        <r>
          <rPr>
            <sz val="10"/>
            <color rgb="FF000000"/>
            <rFont val="Calibri"/>
            <family val="2"/>
            <scheme val="minor"/>
          </rPr>
          <t xml:space="preserve">
</t>
        </r>
        <r>
          <rPr>
            <b/>
            <sz val="18"/>
            <color rgb="FF000000"/>
            <rFont val="Calibri"/>
            <family val="2"/>
            <scheme val="minor"/>
          </rPr>
          <t>(Shapiera 2019)</t>
        </r>
        <r>
          <rPr>
            <sz val="10"/>
            <color rgb="FF000000"/>
            <rFont val="Calibri"/>
            <family val="2"/>
            <scheme val="minor"/>
          </rPr>
          <t xml:space="preserve">
</t>
        </r>
      </text>
    </comment>
    <comment ref="I43" authorId="0" shapeId="0" xr:uid="{E49B757A-1E63-DD41-A37C-08BFD4DA666A}">
      <text>
        <r>
          <rPr>
            <b/>
            <sz val="10"/>
            <color rgb="FF000000"/>
            <rFont val="Tahoma"/>
            <family val="2"/>
          </rPr>
          <t>Microsoft Office User:</t>
        </r>
        <r>
          <rPr>
            <sz val="10"/>
            <color rgb="FF000000"/>
            <rFont val="Tahoma"/>
            <family val="2"/>
          </rPr>
          <t xml:space="preserve">
</t>
        </r>
        <r>
          <rPr>
            <sz val="10"/>
            <color rgb="FF000000"/>
            <rFont val="Tahoma"/>
            <family val="2"/>
          </rPr>
          <t>sizeof Lird River Basin (google)</t>
        </r>
      </text>
    </comment>
    <comment ref="G46" authorId="0" shapeId="0" xr:uid="{01399E34-522A-BC4B-A7FB-987F5DE56C7F}">
      <text>
        <r>
          <rPr>
            <b/>
            <sz val="10"/>
            <color rgb="FF000000"/>
            <rFont val="Tahoma"/>
            <family val="2"/>
          </rPr>
          <t>Microsoft Office User:</t>
        </r>
        <r>
          <rPr>
            <sz val="10"/>
            <color rgb="FF000000"/>
            <rFont val="Tahoma"/>
            <family val="2"/>
          </rPr>
          <t xml:space="preserve">
</t>
        </r>
        <r>
          <rPr>
            <sz val="10"/>
            <color rgb="FF000000"/>
            <rFont val="Tahoma"/>
            <family val="2"/>
          </rPr>
          <t>address in the 2018 report</t>
        </r>
      </text>
    </comment>
    <comment ref="I46" authorId="0" shapeId="0" xr:uid="{17885F0A-2A50-1E4D-BD2F-55DE76F4C15E}">
      <text>
        <r>
          <rPr>
            <b/>
            <sz val="10"/>
            <color rgb="FF000000"/>
            <rFont val="Tahoma"/>
            <family val="2"/>
          </rPr>
          <t>Microsoft Office User:</t>
        </r>
        <r>
          <rPr>
            <sz val="10"/>
            <color rgb="FF000000"/>
            <rFont val="Tahoma"/>
            <family val="2"/>
          </rPr>
          <t xml:space="preserve">
</t>
        </r>
        <r>
          <rPr>
            <sz val="10"/>
            <color rgb="FF000000"/>
            <rFont val="Tahoma"/>
            <family val="2"/>
          </rPr>
          <t>combined watershed area sizes for monitored creeks (2018 report)</t>
        </r>
      </text>
    </comment>
    <comment ref="I48" authorId="0" shapeId="0" xr:uid="{B48F4CDD-B5B4-054D-B77C-529A89BF0323}">
      <text>
        <r>
          <rPr>
            <b/>
            <sz val="10"/>
            <color rgb="FF000000"/>
            <rFont val="Tahoma"/>
            <family val="2"/>
          </rPr>
          <t>Microsoft Office User:</t>
        </r>
        <r>
          <rPr>
            <sz val="10"/>
            <color rgb="FF000000"/>
            <rFont val="Tahoma"/>
            <family val="2"/>
          </rPr>
          <t xml:space="preserve">
</t>
        </r>
        <r>
          <rPr>
            <sz val="18"/>
            <color rgb="FF000000"/>
            <rFont val="Calibri"/>
            <family val="2"/>
            <scheme val="minor"/>
          </rPr>
          <t>640,000 km2</t>
        </r>
        <r>
          <rPr>
            <sz val="10"/>
            <color rgb="FF000000"/>
            <rFont val="Calibri"/>
            <family val="2"/>
            <scheme val="minor"/>
          </rPr>
          <t xml:space="preserve">
</t>
        </r>
        <r>
          <rPr>
            <sz val="18"/>
            <color rgb="FF000000"/>
            <rFont val="Calibri"/>
            <family val="2"/>
            <scheme val="minor"/>
          </rPr>
          <t>size of sub-basins based on map in GNWT 2012 (Google Earth</t>
        </r>
        <r>
          <rPr>
            <sz val="10"/>
            <color rgb="FF000000"/>
            <rFont val="Calibri"/>
            <family val="2"/>
            <scheme val="minor"/>
          </rPr>
          <t xml:space="preserve"> </t>
        </r>
      </text>
    </comment>
    <comment ref="M48" authorId="0" shapeId="0" xr:uid="{EEF660ED-53D5-E94A-8919-85FCEB3E7662}">
      <text>
        <r>
          <rPr>
            <b/>
            <sz val="10"/>
            <color rgb="FF000000"/>
            <rFont val="Tahoma"/>
            <family val="2"/>
          </rPr>
          <t>Microsoft Office User:</t>
        </r>
        <r>
          <rPr>
            <sz val="10"/>
            <color rgb="FF000000"/>
            <rFont val="Tahoma"/>
            <family val="2"/>
          </rPr>
          <t xml:space="preserve">
</t>
        </r>
        <r>
          <rPr>
            <sz val="18"/>
            <color rgb="FF000000"/>
            <rFont val="Calibri"/>
            <family val="2"/>
            <scheme val="minor"/>
          </rPr>
          <t>8 years</t>
        </r>
        <r>
          <rPr>
            <sz val="10"/>
            <color rgb="FF000000"/>
            <rFont val="Calibri"/>
            <family val="2"/>
            <scheme val="minor"/>
          </rPr>
          <t xml:space="preserve">
</t>
        </r>
        <r>
          <rPr>
            <sz val="18"/>
            <color rgb="FF000000"/>
            <rFont val="Calibri"/>
            <family val="2"/>
            <scheme val="minor"/>
          </rPr>
          <t xml:space="preserve">The NWT-wide Community-based Monitoring (CBM) program started in 2012 </t>
        </r>
        <r>
          <rPr>
            <sz val="10"/>
            <color rgb="FF000000"/>
            <rFont val="Calibri"/>
            <family val="2"/>
            <scheme val="minor"/>
          </rPr>
          <t xml:space="preserve">
</t>
        </r>
        <r>
          <rPr>
            <sz val="18"/>
            <color rgb="FF000000"/>
            <rFont val="Calibri"/>
            <family val="2"/>
            <scheme val="minor"/>
          </rPr>
          <t>(GNWT 2017)</t>
        </r>
        <r>
          <rPr>
            <sz val="10"/>
            <color rgb="FF000000"/>
            <rFont val="Calibri"/>
            <family val="2"/>
            <scheme val="minor"/>
          </rPr>
          <t xml:space="preserve">
</t>
        </r>
      </text>
    </comment>
    <comment ref="I50" authorId="0" shapeId="0" xr:uid="{FE677731-FC28-614F-A398-AF76C8C75703}">
      <text>
        <r>
          <rPr>
            <b/>
            <sz val="10"/>
            <color rgb="FF000000"/>
            <rFont val="Tahoma"/>
            <family val="2"/>
          </rPr>
          <t>Microsoft Office User:</t>
        </r>
        <r>
          <rPr>
            <sz val="10"/>
            <color rgb="FF000000"/>
            <rFont val="Tahoma"/>
            <family val="2"/>
          </rPr>
          <t xml:space="preserve">
</t>
        </r>
        <r>
          <rPr>
            <sz val="10"/>
            <color rgb="FF000000"/>
            <rFont val="Tahoma"/>
            <family val="2"/>
          </rPr>
          <t>VanGerwen-Toyne 2008</t>
        </r>
      </text>
    </comment>
    <comment ref="F54" authorId="0" shapeId="0" xr:uid="{646A44FD-85DA-834F-BD49-524260D8C563}">
      <text>
        <r>
          <rPr>
            <b/>
            <sz val="10"/>
            <color rgb="FF000000"/>
            <rFont val="Tahoma"/>
            <family val="2"/>
          </rPr>
          <t>Microsoft Office User:</t>
        </r>
        <r>
          <rPr>
            <sz val="10"/>
            <color rgb="FF000000"/>
            <rFont val="Tahoma"/>
            <family val="2"/>
          </rPr>
          <t xml:space="preserve">
</t>
        </r>
        <r>
          <rPr>
            <sz val="10"/>
            <color rgb="FF000000"/>
            <rFont val="Tahoma"/>
            <family val="2"/>
          </rPr>
          <t xml:space="preserve"># of stewardshp groups involved
</t>
        </r>
      </text>
    </comment>
    <comment ref="L65" authorId="0" shapeId="0" xr:uid="{9BDE9DB5-62E4-AE4F-9C7B-68F12384D3F5}">
      <text>
        <r>
          <rPr>
            <b/>
            <sz val="10"/>
            <color rgb="FF000000"/>
            <rFont val="Tahoma"/>
            <family val="2"/>
          </rPr>
          <t>Microsoft Office User:</t>
        </r>
        <r>
          <rPr>
            <sz val="10"/>
            <color rgb="FF000000"/>
            <rFont val="Tahoma"/>
            <family val="2"/>
          </rPr>
          <t xml:space="preserve">
</t>
        </r>
        <r>
          <rPr>
            <sz val="10"/>
            <color rgb="FF000000"/>
            <rFont val="Tahoma"/>
            <family val="2"/>
          </rPr>
          <t>program suspended 2007-2001 (5 years), most recent evidence of data collection is 2011</t>
        </r>
      </text>
    </comment>
  </commentList>
</comments>
</file>

<file path=xl/sharedStrings.xml><?xml version="1.0" encoding="utf-8"?>
<sst xmlns="http://schemas.openxmlformats.org/spreadsheetml/2006/main" count="690" uniqueCount="384">
  <si>
    <t>Latitude</t>
  </si>
  <si>
    <t>Longitude</t>
  </si>
  <si>
    <t>Air Quality</t>
  </si>
  <si>
    <t>Soil Quality</t>
  </si>
  <si>
    <t>Indigenous Observation Network</t>
  </si>
  <si>
    <t>Yukon River Basin</t>
  </si>
  <si>
    <t>Yes</t>
  </si>
  <si>
    <t>Partners</t>
  </si>
  <si>
    <t>Lat/Long</t>
  </si>
  <si>
    <t>Nunavik</t>
  </si>
  <si>
    <t>Hartley Bay</t>
  </si>
  <si>
    <t>Gitga'at</t>
  </si>
  <si>
    <t>Gitga'at Guardian Watchmen</t>
  </si>
  <si>
    <t xml:space="preserve"> 53°25'26.11"N</t>
  </si>
  <si>
    <t>129°15'12.64"W</t>
  </si>
  <si>
    <t>ongoing</t>
  </si>
  <si>
    <t>Arctic Borderlands Ecological Knowledge Co-op</t>
  </si>
  <si>
    <t>Ongoing</t>
  </si>
  <si>
    <t xml:space="preserve"> 60°43'31.98"N</t>
  </si>
  <si>
    <t>135° 3'43.21"W</t>
  </si>
  <si>
    <t>source of funding: government, industy, NGO, independent; or local indegenous government grops (Guardian Watchmen programs), internatinal (international organzations), research are research institutes or organizations</t>
  </si>
  <si>
    <t>Ittaq Heritage and Research Centre</t>
  </si>
  <si>
    <t xml:space="preserve"> 70°28'34.91"N</t>
  </si>
  <si>
    <t xml:space="preserve"> 68°36'4.55"W</t>
  </si>
  <si>
    <t>Nunavut</t>
  </si>
  <si>
    <t>Clyde River</t>
  </si>
  <si>
    <t>Igliniit (Trails) Project</t>
  </si>
  <si>
    <t>Nunavut Wildlife Management Board</t>
  </si>
  <si>
    <t xml:space="preserve"> 63°45'5.21"N</t>
  </si>
  <si>
    <t xml:space="preserve"> 68°31'26.44"W</t>
  </si>
  <si>
    <t>Pangnirtung Hunters and Trappers Organization</t>
  </si>
  <si>
    <t>Pangnirtung</t>
  </si>
  <si>
    <t xml:space="preserve"> 66° 8'47.61"N</t>
  </si>
  <si>
    <t xml:space="preserve"> 65°42'4.39"W</t>
  </si>
  <si>
    <t>No</t>
  </si>
  <si>
    <t>Ice Monitoring in Deception Bay/Hudson Strait</t>
  </si>
  <si>
    <t>QC</t>
  </si>
  <si>
    <t xml:space="preserve">Kativik Regional Government </t>
  </si>
  <si>
    <t xml:space="preserve"> 58° 6'33.07"N</t>
  </si>
  <si>
    <t xml:space="preserve"> 68°24'8.58"W</t>
  </si>
  <si>
    <t>East Hudson Bay</t>
  </si>
  <si>
    <t>NU</t>
  </si>
  <si>
    <t>Community Based Monitoring of Ringed Seals in the Eastern Canadian Arctic</t>
  </si>
  <si>
    <t>Fisheries and Oceans Canada, Winnipeg</t>
  </si>
  <si>
    <t>NT</t>
  </si>
  <si>
    <t>Inuvialuit Settlement Region</t>
  </si>
  <si>
    <t>multi</t>
  </si>
  <si>
    <t>Joint Secretariat</t>
  </si>
  <si>
    <t xml:space="preserve"> 68°21'31.51"N</t>
  </si>
  <si>
    <t>133°43'42.45"W</t>
  </si>
  <si>
    <t>Kugluktuk</t>
  </si>
  <si>
    <t xml:space="preserve"> 67°49'30.83"N</t>
  </si>
  <si>
    <t>115° 5'47.58"W</t>
  </si>
  <si>
    <t>Kugluktuk Berry Monitoring Project</t>
  </si>
  <si>
    <t>University of British Columbia</t>
  </si>
  <si>
    <t>Université de Moncton</t>
  </si>
  <si>
    <t>Establishing a long-term, river-based monitoring system for Arctic Char in the Cambridge Bay area, Nunavut</t>
  </si>
  <si>
    <t>Ekaluktutiak Hunter's and Trapper's Organization</t>
  </si>
  <si>
    <t xml:space="preserve"> 69° 7'0.32"N</t>
  </si>
  <si>
    <t>105° 3'49.56"W</t>
  </si>
  <si>
    <t>Cambridge Bay</t>
  </si>
  <si>
    <t>Community-Based Monitoring of Ice-Breeding Seals and Polar Bear Feeding in the Gulf of Boothia</t>
  </si>
  <si>
    <t>York University</t>
  </si>
  <si>
    <t>Kugaaruk</t>
  </si>
  <si>
    <t>Gulf of Boothia</t>
  </si>
  <si>
    <t>Lake Winnipeg Community-Based Monitoring Network</t>
  </si>
  <si>
    <t>MN</t>
  </si>
  <si>
    <t>NS</t>
  </si>
  <si>
    <t>Clean Annapolis River Project</t>
  </si>
  <si>
    <t xml:space="preserve"> 44°44'34.62"N</t>
  </si>
  <si>
    <t xml:space="preserve"> 65°31'5.50"W</t>
  </si>
  <si>
    <t>NWT-wide Community Based Water Quality Monitoring Program</t>
  </si>
  <si>
    <t>Northwest Territories</t>
  </si>
  <si>
    <t>Government of Northwest Territories, Environment and Natural Resources</t>
  </si>
  <si>
    <t xml:space="preserve"> 62°27'16.96"N</t>
  </si>
  <si>
    <t>114°22'16.40"W</t>
  </si>
  <si>
    <t>Slave River Delta Partnership</t>
  </si>
  <si>
    <t xml:space="preserve"> 60° 1'49.44"N</t>
  </si>
  <si>
    <t>112°13'35.21"W</t>
  </si>
  <si>
    <t>AB</t>
  </si>
  <si>
    <t>Mikisew Cree First Nation - Government and Industry Relations</t>
  </si>
  <si>
    <t>Community Odour Monitoring Program</t>
  </si>
  <si>
    <t>Wood Buffalo Environmental Association</t>
  </si>
  <si>
    <t>Wood Buffalo</t>
  </si>
  <si>
    <t xml:space="preserve"> 56°45'52.95"N</t>
  </si>
  <si>
    <t>111°25'24.73"W</t>
  </si>
  <si>
    <t>Sequencing the Rivers for Environmental Assessment and Monitoring</t>
  </si>
  <si>
    <t>Canada</t>
  </si>
  <si>
    <t>Centre for Biodiversity Genomics, University of Guelph</t>
  </si>
  <si>
    <t xml:space="preserve"> 43°31'42.59"N</t>
  </si>
  <si>
    <t xml:space="preserve"> 80°13'44.54"W</t>
  </si>
  <si>
    <t>SK</t>
  </si>
  <si>
    <t>Athabasca Working Group</t>
  </si>
  <si>
    <t xml:space="preserve">Eastern Athabasca Regional Monitoring Program </t>
  </si>
  <si>
    <t>Northern Sasktachewan Watersheds</t>
  </si>
  <si>
    <t>BC</t>
  </si>
  <si>
    <t>Community-based Wildlife Monitoring Network</t>
  </si>
  <si>
    <t>If the communities that participate are Indigenous (Yes), if non-Indigenous communities participate [this could also include Indigenous communities] (No), If not explicit (NA)</t>
  </si>
  <si>
    <t>Cumberland Sound</t>
  </si>
  <si>
    <t>Ecosystem Monitoring in Kugluktuk</t>
  </si>
  <si>
    <t>Study Area Name</t>
  </si>
  <si>
    <t>Gitga'at Lands and Marine department</t>
  </si>
  <si>
    <t>.</t>
  </si>
  <si>
    <t>Slave Watershed Environmental Effects Program</t>
  </si>
  <si>
    <t>Kangiqtugaapik</t>
  </si>
  <si>
    <t>Annapolis River Guardians (a.k.a. Clean Annapolis River Project)</t>
  </si>
  <si>
    <t>Pond Inlet</t>
  </si>
  <si>
    <t>ARCTIConnexion</t>
  </si>
  <si>
    <t>NL</t>
  </si>
  <si>
    <t>Innu Nation</t>
  </si>
  <si>
    <t>Innu Nation Environmental Guardians</t>
  </si>
  <si>
    <t>Thaidene Nene</t>
  </si>
  <si>
    <t>Peace-Athabasca Delta Ecological Monitoring Program (a.k.a. Mikisew Cree First Nation Community Based Monitoring Program)</t>
  </si>
  <si>
    <t>Nunavik Integrated Community-based Monitoring program (a.k.a Access to Territory and Resources)</t>
  </si>
  <si>
    <t>Columbia Basin Water Quality Project</t>
  </si>
  <si>
    <t>Mainstream Environmental Society</t>
  </si>
  <si>
    <t>Columbia River Basin</t>
  </si>
  <si>
    <t xml:space="preserve">Lake Winnipeg Foundation </t>
  </si>
  <si>
    <t>ARCTIConnexion Pond Inlet Community-Based Water Monitoring</t>
  </si>
  <si>
    <t>East Hudson Bay Network research initiative on regional metal accumulation in the marine food web</t>
  </si>
  <si>
    <t>NT, YT</t>
  </si>
  <si>
    <t>Inuvialuit Settlement Region Community-Based Monitoring Program (a.k.a. Inuvialuit Harvest Study)</t>
  </si>
  <si>
    <t>Sahtu Settlement Region</t>
  </si>
  <si>
    <t>NU, Greenland, Alaska</t>
  </si>
  <si>
    <t>Community Moose Monitoring Project</t>
  </si>
  <si>
    <t>YT</t>
  </si>
  <si>
    <t>Nacho Nyak Dun First Nation</t>
  </si>
  <si>
    <t>Mayo Area</t>
  </si>
  <si>
    <t>Fish and Wildlife Office in Mayo</t>
  </si>
  <si>
    <t>Lutsel K'e Dene First Nation</t>
  </si>
  <si>
    <t>Gwich'in Harvest Study</t>
  </si>
  <si>
    <t>Gwich'in Settlement Area</t>
  </si>
  <si>
    <t>YT, NT, Alaska</t>
  </si>
  <si>
    <t>Arctic Borderlands Ecological Knowledge Society (a.k.a Artic Borderlands Ecological Knowledge Cooperative)</t>
  </si>
  <si>
    <t>Dehcho Region</t>
  </si>
  <si>
    <t>Scotty Creek Research Station</t>
  </si>
  <si>
    <t>Nunatsiavut Government</t>
  </si>
  <si>
    <t>Sahtu Wildlife Health Monitoring Program</t>
  </si>
  <si>
    <t>Traditional Foods Contaminant Monitoring Program (a.k.a. Land Guardian Program)</t>
  </si>
  <si>
    <t>Taku River Tligit First Nation</t>
  </si>
  <si>
    <t>Sources of Methylmercury, Perfluoroalkyl Substances, and Polychlorinated Biphenyls to Ringed Seal Food Webs of Lake Melville, Northern Labrador</t>
  </si>
  <si>
    <t>Lake Melville</t>
  </si>
  <si>
    <t>Athabasca Working Group Environmental Monitoring Program (a.k.a. Athabasca Environmental Monitoring Program)</t>
  </si>
  <si>
    <t>Peace-Athabasca Delta</t>
  </si>
  <si>
    <t>Ni Hat'Ni Dene Guardian Program (a.k.a. Community Based Monitoring of Community Well-Being - Ni Hat Ni)</t>
  </si>
  <si>
    <t>Fishing port near Nain Research Centre</t>
  </si>
  <si>
    <t>Wemindji Community Fisheries Program</t>
  </si>
  <si>
    <t>Wemindji</t>
  </si>
  <si>
    <t>Indian Bay Watershed, Drinking Water Community-Based Monitoring Initative</t>
  </si>
  <si>
    <t>Indian Bay Watershed</t>
  </si>
  <si>
    <t>Indian Bay Ecosystem Corporation</t>
  </si>
  <si>
    <t>Project Duration</t>
  </si>
  <si>
    <t>Sea-Run Char Monitoring Program (a.k.a. Community-based monitoring of Arctic Char in Nunatsiavut: Increasing capacity, building knowledge)</t>
  </si>
  <si>
    <t xml:space="preserve"> 59°25'27.20"N</t>
  </si>
  <si>
    <t>109°20'25.28"W</t>
  </si>
  <si>
    <t xml:space="preserve"> 72°42'0.42"N</t>
  </si>
  <si>
    <t xml:space="preserve"> 77°57'30.71"W</t>
  </si>
  <si>
    <t xml:space="preserve"> 49°39'54.56"N</t>
  </si>
  <si>
    <t>115°59'48.19"W</t>
  </si>
  <si>
    <t xml:space="preserve"> 63°35'39.34"N</t>
  </si>
  <si>
    <t>135°53'47.37"W</t>
  </si>
  <si>
    <t xml:space="preserve"> 61°17'47.27"N</t>
  </si>
  <si>
    <t>121°17'51.63"W</t>
  </si>
  <si>
    <t xml:space="preserve"> 58°20'25.82"N</t>
  </si>
  <si>
    <t>105°20'30.21"W</t>
  </si>
  <si>
    <t>Gwich'in Tribal Council</t>
  </si>
  <si>
    <t>68°21'38.68"N</t>
  </si>
  <si>
    <t>133°43'22.86"W</t>
  </si>
  <si>
    <t xml:space="preserve"> 49° 2'14.76"N</t>
  </si>
  <si>
    <t xml:space="preserve"> 53°51'48.98"W</t>
  </si>
  <si>
    <t xml:space="preserve"> 53°31'7.50"N</t>
  </si>
  <si>
    <t xml:space="preserve"> 60° 8'46.72"W</t>
  </si>
  <si>
    <t>Innu Traditional Lands</t>
  </si>
  <si>
    <t xml:space="preserve"> 49°53'9.70"N</t>
  </si>
  <si>
    <t xml:space="preserve"> 97° 8'28.06"W</t>
  </si>
  <si>
    <t>62°24'19.78"N</t>
  </si>
  <si>
    <t>110°44'12.97"W</t>
  </si>
  <si>
    <t xml:space="preserve"> 58° 6'10.79"N</t>
  </si>
  <si>
    <t xml:space="preserve"> 68°25'7.82"W</t>
  </si>
  <si>
    <t xml:space="preserve"> 56°43'0.28"N</t>
  </si>
  <si>
    <t>111°20'53.96"W</t>
  </si>
  <si>
    <t xml:space="preserve"> 65°16'53.38"N</t>
  </si>
  <si>
    <t>126°49'43.15"W</t>
  </si>
  <si>
    <t>Clyde River, Qaanaaq, Barrow</t>
  </si>
  <si>
    <t>Nain Research Centre</t>
  </si>
  <si>
    <t xml:space="preserve"> 56°32'30.06"N</t>
  </si>
  <si>
    <t xml:space="preserve"> 61°41'48.81"W</t>
  </si>
  <si>
    <t>Slave River Delta</t>
  </si>
  <si>
    <t xml:space="preserve"> 56°32'29.80"N</t>
  </si>
  <si>
    <t xml:space="preserve"> 61°41'48.53"W</t>
  </si>
  <si>
    <t xml:space="preserve"> 59°34'40.90"N</t>
  </si>
  <si>
    <t>133°41'22.29"W</t>
  </si>
  <si>
    <t>Taku River Tlingit First Nation Territory.</t>
  </si>
  <si>
    <t>Lake Winnipeg Watershed</t>
  </si>
  <si>
    <t>Boreal Watershed Initiative</t>
  </si>
  <si>
    <t>eNuk Program</t>
  </si>
  <si>
    <t>Rigolet</t>
  </si>
  <si>
    <t>Rigolet Inuit</t>
  </si>
  <si>
    <t>yes</t>
  </si>
  <si>
    <t xml:space="preserve"> 54°10'47.72"N</t>
  </si>
  <si>
    <t xml:space="preserve"> 58°25'43.80"W</t>
  </si>
  <si>
    <t>Pond Inlet Community Based Monitoring Project (a.k.a. Community-based monitoring pilot project to monitor health of the marine ecosystem, Pond Inlet, Nunavut)</t>
  </si>
  <si>
    <t>Qikiqtani Inuit Association</t>
  </si>
  <si>
    <t>Wemindji Cree Hunters Trappers Association</t>
  </si>
  <si>
    <t>Government of Northwest Territories, Environment and Natural Resources  Sahtu Regional Office</t>
  </si>
  <si>
    <t>Regional District of Nanaimo Community Watershed Monitoring Network</t>
  </si>
  <si>
    <t>Regional District of Nanaimo</t>
  </si>
  <si>
    <t xml:space="preserve"> 49°14'4.94"N</t>
  </si>
  <si>
    <t>124° 2'29.35"W</t>
  </si>
  <si>
    <t>Status of anadromous Arctic charr (Salvelinus alpinus) of the Hornaday River, and Dolly Varden (Salvelinus malma) of the Rat River, Northwest Territories, as assessed through community-based sampling of the subsistence fishery</t>
  </si>
  <si>
    <t>Hornaday and Rat rivers</t>
  </si>
  <si>
    <t>Fisheries and Oceans Canada - Central and Arctic Region Yellowknife</t>
  </si>
  <si>
    <t xml:space="preserve"> 62°27'9.76"N</t>
  </si>
  <si>
    <t>114°22'31.46"W</t>
  </si>
  <si>
    <t>Belcher Islands Sea Ice and Eiders</t>
  </si>
  <si>
    <t>Belcher Islands</t>
  </si>
  <si>
    <t>Eastport Peninsula Lobster Protection Committee</t>
  </si>
  <si>
    <t>Eastport Marine Protected Area</t>
  </si>
  <si>
    <t>Eastport Lobster Monitoring Program</t>
  </si>
  <si>
    <t xml:space="preserve"> 48°42'32.69"N</t>
  </si>
  <si>
    <t xml:space="preserve"> 53°38'40.21"W</t>
  </si>
  <si>
    <t xml:space="preserve">Millard/Piercy Watershed Stewards Assessment and Monitoring Program </t>
  </si>
  <si>
    <t>Millard/Piercy Watershed Stewards</t>
  </si>
  <si>
    <t>Millard/Piercy Watershed</t>
  </si>
  <si>
    <t xml:space="preserve"> 49°41'2.90"N</t>
  </si>
  <si>
    <t>124°59'25.62"W</t>
  </si>
  <si>
    <t>Kings County Lake Monitoring Program</t>
  </si>
  <si>
    <t>Municipality of the County of Kings</t>
  </si>
  <si>
    <t xml:space="preserve"> 45° 4'12.78"N</t>
  </si>
  <si>
    <t xml:space="preserve"> 64°33'50.08"W</t>
  </si>
  <si>
    <t>Sea Ice Monitoring Network (a.k.a. Siku-Inuit-Hila Project)</t>
  </si>
  <si>
    <t>Rocky View County Community Based Groundwater Monitoring Project</t>
  </si>
  <si>
    <t>Rocky View County</t>
  </si>
  <si>
    <t xml:space="preserve"> 51°12'59.60"N</t>
  </si>
  <si>
    <t>113°56'24.11"W</t>
  </si>
  <si>
    <t>Groundwater Quantity</t>
  </si>
  <si>
    <t>Watershed Action Towards Environmental Responsibility</t>
  </si>
  <si>
    <t>ON</t>
  </si>
  <si>
    <t>Hamilton</t>
  </si>
  <si>
    <t>McMaster University</t>
  </si>
  <si>
    <t>Hamilton waterways</t>
  </si>
  <si>
    <t xml:space="preserve"> 43°15'39.16"N</t>
  </si>
  <si>
    <t xml:space="preserve"> 79°55'9.21"W</t>
  </si>
  <si>
    <t>Wemindji Fishing Camps</t>
  </si>
  <si>
    <t>Annapolis River Watershed</t>
  </si>
  <si>
    <t>BC Lake Stewardship and Monitoring Program</t>
  </si>
  <si>
    <t>British Columbia Lake Stewardship Society</t>
  </si>
  <si>
    <t xml:space="preserve"> 49°17'26.89"N</t>
  </si>
  <si>
    <t>122°48'19.14"W</t>
  </si>
  <si>
    <t>British Columbia</t>
  </si>
  <si>
    <t>Lake Partnership Program</t>
  </si>
  <si>
    <t>Ontario Lakes</t>
  </si>
  <si>
    <t>Dorset Environmental Science Centre (Ontario Ministry of the Environment, Conservatin and Parks)</t>
  </si>
  <si>
    <t>600 volunteers</t>
  </si>
  <si>
    <t xml:space="preserve"> 45°13'30.05"N</t>
  </si>
  <si>
    <t xml:space="preserve"> 78°55'49.28"W</t>
  </si>
  <si>
    <t>Dehcho Collaborative on Permafrost</t>
  </si>
  <si>
    <t>Dehcho Moose Monitoring</t>
  </si>
  <si>
    <t>Dehcho First Nations</t>
  </si>
  <si>
    <t>Environment and Natural Resources, GNWT (Fort Simposon)</t>
  </si>
  <si>
    <t xml:space="preserve"> 61°51'46.07"N</t>
  </si>
  <si>
    <t>121°21'10.92"W</t>
  </si>
  <si>
    <t>Harvest and Environmental Records Operatonal System (a.k.a. HEROS)</t>
  </si>
  <si>
    <t>onhold</t>
  </si>
  <si>
    <t>Government of Nunavut, Department of Environment (Kitikmeot Region)</t>
  </si>
  <si>
    <t>Peel River Fish Study</t>
  </si>
  <si>
    <t>Fort McPherson</t>
  </si>
  <si>
    <t>Peel River</t>
  </si>
  <si>
    <t>Gwich'in Renewable Resources Board</t>
  </si>
  <si>
    <t>Community-based fishery monitoring programme and adaptive fisheries resource management science approach for Arctic char in Baffin Region, Nunavut</t>
  </si>
  <si>
    <t>Columbia Basin Groundwater Monitoring Program</t>
  </si>
  <si>
    <t>Living Lakes Canada</t>
  </si>
  <si>
    <t xml:space="preserve">Community Aquatic Monitoring Program </t>
  </si>
  <si>
    <t>NB, NS, PE</t>
  </si>
  <si>
    <t>southern Gulf of St. Lawrence Coalition on Sustainability</t>
  </si>
  <si>
    <t>southern Gulf of St. Lawrence estuaries</t>
  </si>
  <si>
    <t xml:space="preserve"> 46°12'8.10"N</t>
  </si>
  <si>
    <t xml:space="preserve"> 63° 6'19.45"W</t>
  </si>
  <si>
    <t>North Kootenay Lake Water Monitoring Project</t>
  </si>
  <si>
    <t>Kootenay Lake</t>
  </si>
  <si>
    <t xml:space="preserve"> 49°28'59.99"N</t>
  </si>
  <si>
    <t>117°17'2.05"W</t>
  </si>
  <si>
    <t>Groundswell</t>
  </si>
  <si>
    <t>Nova Scotia</t>
  </si>
  <si>
    <t xml:space="preserve"> 44°39'14.63"N</t>
  </si>
  <si>
    <t xml:space="preserve"> 63°33'2.20"W</t>
  </si>
  <si>
    <t>Nova Scotia Community College waterfront campus</t>
  </si>
  <si>
    <t>Liard Basin Monitoring Initiative</t>
  </si>
  <si>
    <t>Fort Nelson First Nation</t>
  </si>
  <si>
    <t>Liard River Watershed</t>
  </si>
  <si>
    <t xml:space="preserve"> 58°46'15.13"N</t>
  </si>
  <si>
    <t>122°39'41.72"W</t>
  </si>
  <si>
    <t>Fort Nelson First Nation - Lands Department</t>
  </si>
  <si>
    <t>Porcupine Caribou Herd Range and Mackenzie Delta</t>
  </si>
  <si>
    <t>Qqs Projects Society Coastwatch Program</t>
  </si>
  <si>
    <t>Heiltsuk</t>
  </si>
  <si>
    <t>Contaminants in Traditional Foods of the Na-Cho Nyak Dun First Nation</t>
  </si>
  <si>
    <t>Na-Cho Nyak Dun First Nation</t>
  </si>
  <si>
    <t>First Nation of Na-Cho Nyak Dun</t>
  </si>
  <si>
    <t>Na-Cho Nyak Dun Traditional Territory</t>
  </si>
  <si>
    <t>YT, BC, Alaska</t>
  </si>
  <si>
    <t>BC, AB, ON</t>
  </si>
  <si>
    <t xml:space="preserve"> 52°10'7.88"N</t>
  </si>
  <si>
    <t>128° 8'37.98"W</t>
  </si>
  <si>
    <t>Qqs Projects Society</t>
  </si>
  <si>
    <t xml:space="preserve"> Heiltsuk Traditional Territory</t>
  </si>
  <si>
    <t xml:space="preserve"> 68°21'20.15"N</t>
  </si>
  <si>
    <t>133°43'27.06"W</t>
  </si>
  <si>
    <t xml:space="preserve"> 50°30'23.24"N</t>
  </si>
  <si>
    <t>116° 1'44.92"W</t>
  </si>
  <si>
    <t>Noise</t>
  </si>
  <si>
    <t>Groundwater Quality</t>
  </si>
  <si>
    <t>Climate Change</t>
  </si>
  <si>
    <t>Surface Water Quality</t>
  </si>
  <si>
    <t>Surface Water Quantity</t>
  </si>
  <si>
    <t>Fish Species</t>
  </si>
  <si>
    <t>Fish Habitat Quality</t>
  </si>
  <si>
    <t>Plant Species Distribution</t>
  </si>
  <si>
    <t>Vegetation Habitat Quality</t>
  </si>
  <si>
    <t>Wildlife Species</t>
  </si>
  <si>
    <t>Arctic Eider Society (northern office)</t>
  </si>
  <si>
    <t xml:space="preserve"> 56°32'26.76"N</t>
  </si>
  <si>
    <t xml:space="preserve"> 79°13'23.56"W</t>
  </si>
  <si>
    <t>QC (Kativik), NU</t>
  </si>
  <si>
    <t>QC (Kativik)</t>
  </si>
  <si>
    <t xml:space="preserve">NL </t>
  </si>
  <si>
    <t>NL (Nunatsiavut)</t>
  </si>
  <si>
    <r>
      <rPr>
        <b/>
        <sz val="12"/>
        <color theme="1"/>
        <rFont val="Calibri"/>
        <family val="2"/>
        <scheme val="minor"/>
      </rPr>
      <t xml:space="preserve">Arviat </t>
    </r>
    <r>
      <rPr>
        <sz val="12"/>
        <color theme="1"/>
        <rFont val="Calibri"/>
        <family val="2"/>
        <scheme val="minor"/>
      </rPr>
      <t>and Sanikiluaq</t>
    </r>
  </si>
  <si>
    <t xml:space="preserve"> 61° 6'28.18"N</t>
  </si>
  <si>
    <t xml:space="preserve"> 94° 3'44.53"W</t>
  </si>
  <si>
    <t>Kitasoo Watchmen Program</t>
  </si>
  <si>
    <t xml:space="preserve"> 52°35'14.40"N</t>
  </si>
  <si>
    <t>128°31'12.50"W</t>
  </si>
  <si>
    <t>Kitasoo/Xai’xais Nation</t>
  </si>
  <si>
    <t>Kitasoo Band Council</t>
  </si>
  <si>
    <t>Kitasoo/Xai’xais Nation Traditional Lands</t>
  </si>
  <si>
    <t>Pond Inlet's Marine Country Food and Contaminants Monitoring Project</t>
  </si>
  <si>
    <t>Mittimatalik</t>
  </si>
  <si>
    <t>Rigolet Inuit Community Government</t>
  </si>
  <si>
    <t>Yukon Rive Inter-Tribal Watershed Council - Whitehorse Office</t>
  </si>
  <si>
    <t xml:space="preserve"> 60°43'9.03"N</t>
  </si>
  <si>
    <t>135° 3'13.07"W</t>
  </si>
  <si>
    <t>The bolded title of the orgnizaton, or study area is where the Lat Long is from. The first selection was the organization, if multiple offices or organizations then the one nearest the study area was selected. If the organization was used, the street address was used, or if only a PO box was available than the name of the town/city was inserted into Google Earth to produce the location. If there are multiple office locations, select the one closest to the study area, or the one within Canada.  If there was no address for the organization, then the location of the study area was used. If the lead organization was not located in the vicinity of the study area, then the location of the community was selected, if multiple communities participate then the study area location was selected.</t>
  </si>
  <si>
    <t>Arctic Eider Society - Northern Office</t>
  </si>
  <si>
    <t xml:space="preserve"> 56°32'27.09"N</t>
  </si>
  <si>
    <t xml:space="preserve"> 79°13'28.08"W</t>
  </si>
  <si>
    <t xml:space="preserve"> 53° 2'57.17"N</t>
  </si>
  <si>
    <t xml:space="preserve"> 78°42'49.94"W</t>
  </si>
  <si>
    <t>Cryosphere</t>
  </si>
  <si>
    <t>Province/Territory</t>
  </si>
  <si>
    <t>First Year</t>
  </si>
  <si>
    <t>Final Year</t>
  </si>
  <si>
    <t xml:space="preserve">Project Location </t>
  </si>
  <si>
    <t>Name of Community/ Number of Communities</t>
  </si>
  <si>
    <t>Name of Organization that manages the project</t>
  </si>
  <si>
    <t>Study Area Size (km2)</t>
  </si>
  <si>
    <t>Indigenous Project</t>
  </si>
  <si>
    <t>Total # of Years</t>
  </si>
  <si>
    <t>Valued Environmental Components</t>
  </si>
  <si>
    <t>5 volunteers</t>
  </si>
  <si>
    <t>29 volunteers</t>
  </si>
  <si>
    <t>14 volunteers</t>
  </si>
  <si>
    <t>Kings County Lakes</t>
  </si>
  <si>
    <t>225 volunteers</t>
  </si>
  <si>
    <t>9 volunteers</t>
  </si>
  <si>
    <t>Project Name</t>
  </si>
  <si>
    <t>Project Number</t>
  </si>
  <si>
    <t>Category</t>
  </si>
  <si>
    <t>Description</t>
  </si>
  <si>
    <t>name of the project</t>
  </si>
  <si>
    <t>National, BC (British Columbia), AB (Alberta), SK (Sasktachewan), MB (Manitoba), ON (Ontario), QC (Quebec), NB (New Brunswick), PE (Prince Edward Island), NS (Nova Scotia), NL (Newfoundland &amp; Labrador), YT (Yukon), NT (Northwest Territories), NU (Nunavut)</t>
  </si>
  <si>
    <t>Name of Community/Number of Communities</t>
  </si>
  <si>
    <t>The name of the community that participates in the project, or the number of communities if more than 1 community is involved. If the project information defines the number of non-profit groups rather than communities then insert the number of groups. If only the number of volunteers are available then insert the number of volunteers.</t>
  </si>
  <si>
    <t>Name of Organization the Manages the Project</t>
  </si>
  <si>
    <t>The name of the organization that is leading the project (i.e., project coordinator)</t>
  </si>
  <si>
    <t>Name of the study area that is monitored by the project.</t>
  </si>
  <si>
    <t>Study Area Size</t>
  </si>
  <si>
    <t>Size of the study area thart is being monitored by the project. For projects that monitored harvesting data and did not include a study area size, we estimated 100 km radius (i.e., 31,416 km2) for each community that participated in the project.</t>
  </si>
  <si>
    <t>The first year of data collect, and the last known year of data collection (or ongoing). The total number of years is the first year to the last, excluding any years data were not collected. For ongoing project, the year 2020 was not included in the total duration calculation.</t>
  </si>
  <si>
    <t>Valued Environmental Components (VECs)</t>
  </si>
  <si>
    <t xml:space="preserve">A yes under each applicable VEC. </t>
  </si>
  <si>
    <t xml:space="preserve"> 70°22'33.38"N</t>
  </si>
  <si>
    <t xml:space="preserve"> 90°33'55.64"W</t>
  </si>
  <si>
    <r>
      <t>Table S4.</t>
    </r>
    <r>
      <rPr>
        <sz val="12"/>
        <color theme="1"/>
        <rFont val="Calibri"/>
        <family val="2"/>
        <scheme val="minor"/>
      </rPr>
      <t xml:space="preserve"> Project 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</si>
</sst>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u/>
      <sz val="12"/>
      <color theme="10"/>
      <name val="Calibri"/>
      <family val="2"/>
      <scheme val="minor"/>
    </font>
    <font>
      <b/>
      <sz val="13"/>
      <color rgb="FF000000"/>
      <name val="Calibri"/>
      <family val="2"/>
      <scheme val="minor"/>
    </font>
    <font>
      <sz val="12"/>
      <color rgb="FF333333"/>
      <name val="Calibri"/>
      <family val="2"/>
      <scheme val="minor"/>
    </font>
    <font>
      <sz val="12"/>
      <color rgb="FF000000"/>
      <name val="Calibri"/>
      <family val="2"/>
      <scheme val="minor"/>
    </font>
    <font>
      <u/>
      <sz val="12"/>
      <color theme="1"/>
      <name val="Calibri"/>
      <family val="2"/>
      <scheme val="minor"/>
    </font>
    <font>
      <sz val="11"/>
      <color theme="1"/>
      <name val="CenturyGothic"/>
    </font>
    <font>
      <b/>
      <sz val="13"/>
      <color theme="1"/>
      <name val="Calibri"/>
      <family val="2"/>
      <scheme val="minor"/>
    </font>
    <font>
      <b/>
      <sz val="12"/>
      <color theme="1"/>
      <name val="Calibri"/>
      <family val="2"/>
    </font>
    <font>
      <sz val="10"/>
      <color rgb="FF000000"/>
      <name val="Tahoma"/>
      <family val="2"/>
    </font>
    <font>
      <b/>
      <sz val="10"/>
      <color rgb="FF000000"/>
      <name val="Tahoma"/>
      <family val="2"/>
    </font>
    <font>
      <sz val="10"/>
      <color rgb="FF000000"/>
      <name val="Calibri"/>
      <family val="2"/>
      <scheme val="minor"/>
    </font>
    <font>
      <sz val="12"/>
      <name val="Calibri"/>
      <family val="2"/>
      <scheme val="minor"/>
    </font>
    <font>
      <b/>
      <sz val="12"/>
      <name val="Calibri"/>
      <family val="2"/>
      <scheme val="minor"/>
    </font>
    <font>
      <sz val="12"/>
      <color theme="1"/>
      <name val="Calibri"/>
      <family val="2"/>
    </font>
    <font>
      <sz val="18"/>
      <color rgb="FF000000"/>
      <name val="Calibri"/>
      <family val="2"/>
      <scheme val="minor"/>
    </font>
    <font>
      <b/>
      <sz val="18"/>
      <color rgb="FF000000"/>
      <name val="Calibri"/>
      <family val="2"/>
      <scheme val="minor"/>
    </font>
    <font>
      <sz val="12"/>
      <color theme="1"/>
      <name val="Calibri (Body)_x0000_"/>
    </font>
    <font>
      <b/>
      <sz val="12"/>
      <color theme="1"/>
      <name val="Calibri (Body)_x0000_"/>
    </font>
  </fonts>
  <fills count="2">
    <fill>
      <patternFill patternType="none"/>
    </fill>
    <fill>
      <patternFill patternType="gray125"/>
    </fill>
  </fills>
  <borders count="9">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0" fillId="0" borderId="0" xfId="0" applyFill="1"/>
    <xf numFmtId="0" fontId="1" fillId="0" borderId="0" xfId="0" applyFont="1" applyFill="1"/>
    <xf numFmtId="0" fontId="0" fillId="0" borderId="0" xfId="0" applyFont="1" applyFill="1"/>
    <xf numFmtId="0" fontId="2" fillId="0" borderId="0" xfId="1" applyFill="1"/>
    <xf numFmtId="0" fontId="13" fillId="0" borderId="0" xfId="0" applyFont="1" applyFill="1"/>
    <xf numFmtId="0" fontId="0" fillId="0" borderId="0" xfId="0" applyFont="1" applyFill="1" applyAlignment="1">
      <alignment wrapText="1"/>
    </xf>
    <xf numFmtId="0" fontId="4" fillId="0" borderId="0" xfId="0" applyFont="1" applyFill="1"/>
    <xf numFmtId="0" fontId="0" fillId="0" borderId="0" xfId="0" applyFill="1" applyAlignment="1">
      <alignment horizontal="center"/>
    </xf>
    <xf numFmtId="0" fontId="1" fillId="0" borderId="0" xfId="0" applyFont="1" applyFill="1" applyAlignment="1">
      <alignment horizontal="center"/>
    </xf>
    <xf numFmtId="0" fontId="0" fillId="0" borderId="0" xfId="0" applyFont="1" applyFill="1" applyAlignment="1">
      <alignment horizontal="center"/>
    </xf>
    <xf numFmtId="0" fontId="13" fillId="0" borderId="0" xfId="0" applyFont="1" applyFill="1" applyAlignment="1">
      <alignment horizontal="center"/>
    </xf>
    <xf numFmtId="3" fontId="0" fillId="0" borderId="0" xfId="0" applyNumberFormat="1" applyFont="1" applyFill="1" applyAlignment="1">
      <alignment horizontal="center"/>
    </xf>
    <xf numFmtId="3" fontId="13" fillId="0" borderId="0" xfId="0" applyNumberFormat="1" applyFont="1" applyFill="1" applyAlignment="1">
      <alignment horizontal="center"/>
    </xf>
    <xf numFmtId="3" fontId="0" fillId="0" borderId="0" xfId="0" applyNumberFormat="1" applyFill="1" applyAlignment="1">
      <alignment horizontal="center"/>
    </xf>
    <xf numFmtId="1" fontId="0" fillId="0" borderId="0" xfId="0" applyNumberFormat="1" applyFont="1" applyFill="1" applyAlignment="1">
      <alignment horizontal="center"/>
    </xf>
    <xf numFmtId="0" fontId="7" fillId="0" borderId="0" xfId="0" applyFont="1" applyFill="1" applyAlignment="1">
      <alignment horizontal="center"/>
    </xf>
    <xf numFmtId="0" fontId="6" fillId="0" borderId="0" xfId="1" applyFont="1" applyFill="1" applyAlignment="1">
      <alignment horizontal="center"/>
    </xf>
    <xf numFmtId="0" fontId="5" fillId="0" borderId="0" xfId="0" applyFont="1" applyFill="1" applyAlignment="1">
      <alignment horizontal="center"/>
    </xf>
    <xf numFmtId="0" fontId="9"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8" fillId="0" borderId="0" xfId="0" applyFont="1" applyFill="1" applyAlignment="1">
      <alignment horizontal="center"/>
    </xf>
    <xf numFmtId="0" fontId="3" fillId="0" borderId="0" xfId="0" applyFont="1" applyFill="1" applyAlignment="1">
      <alignment horizontal="center"/>
    </xf>
    <xf numFmtId="0" fontId="1" fillId="0" borderId="1" xfId="0" applyFont="1" applyFill="1" applyBorder="1" applyAlignment="1">
      <alignment horizontal="center"/>
    </xf>
    <xf numFmtId="0" fontId="1" fillId="0" borderId="1" xfId="0" applyFont="1" applyFill="1" applyBorder="1"/>
    <xf numFmtId="0" fontId="0" fillId="0" borderId="2" xfId="0" applyFill="1" applyBorder="1"/>
    <xf numFmtId="0" fontId="1" fillId="0" borderId="4" xfId="0" applyFont="1" applyFill="1" applyBorder="1" applyAlignment="1">
      <alignment horizontal="center"/>
    </xf>
    <xf numFmtId="0" fontId="0" fillId="0" borderId="5" xfId="0" applyFont="1" applyFill="1" applyBorder="1" applyAlignment="1">
      <alignment horizontal="center"/>
    </xf>
    <xf numFmtId="0" fontId="13" fillId="0" borderId="5" xfId="0" applyFont="1" applyFill="1" applyBorder="1" applyAlignment="1">
      <alignment horizontal="center"/>
    </xf>
    <xf numFmtId="0" fontId="0" fillId="0" borderId="5" xfId="0" applyFill="1" applyBorder="1" applyAlignment="1">
      <alignment horizontal="center"/>
    </xf>
    <xf numFmtId="0" fontId="1" fillId="0" borderId="7" xfId="0" applyFont="1" applyFill="1" applyBorder="1" applyAlignment="1">
      <alignment horizontal="center"/>
    </xf>
    <xf numFmtId="0" fontId="0" fillId="0" borderId="8" xfId="0" applyFont="1" applyFill="1" applyBorder="1" applyAlignment="1">
      <alignment horizontal="center"/>
    </xf>
    <xf numFmtId="0" fontId="7" fillId="0" borderId="8" xfId="0" applyFont="1" applyFill="1" applyBorder="1" applyAlignment="1">
      <alignment horizontal="center"/>
    </xf>
    <xf numFmtId="0" fontId="18" fillId="0" borderId="0" xfId="0" applyFont="1" applyFill="1"/>
    <xf numFmtId="0" fontId="18" fillId="0" borderId="0" xfId="0" applyFont="1" applyFill="1" applyAlignment="1">
      <alignment horizontal="center"/>
    </xf>
    <xf numFmtId="0" fontId="19" fillId="0" borderId="0" xfId="0" applyFont="1" applyFill="1" applyAlignment="1">
      <alignment horizontal="center"/>
    </xf>
    <xf numFmtId="3" fontId="18" fillId="0" borderId="0" xfId="0" applyNumberFormat="1" applyFont="1" applyFill="1" applyAlignment="1">
      <alignment horizontal="center"/>
    </xf>
    <xf numFmtId="0" fontId="18" fillId="0" borderId="5" xfId="0" applyFont="1" applyFill="1" applyBorder="1" applyAlignment="1">
      <alignment horizontal="center"/>
    </xf>
    <xf numFmtId="0" fontId="18" fillId="0" borderId="8" xfId="0" applyFont="1" applyFill="1" applyBorder="1" applyAlignment="1">
      <alignment horizontal="center"/>
    </xf>
    <xf numFmtId="0" fontId="0" fillId="0" borderId="0" xfId="0" applyFont="1" applyFill="1" applyAlignment="1">
      <alignment horizontal="left"/>
    </xf>
    <xf numFmtId="0" fontId="0" fillId="0" borderId="0" xfId="0" applyFill="1" applyAlignment="1">
      <alignment horizontal="left"/>
    </xf>
    <xf numFmtId="0" fontId="1" fillId="0" borderId="0" xfId="0" applyFont="1"/>
    <xf numFmtId="0" fontId="1" fillId="0" borderId="0" xfId="0" applyFont="1" applyFill="1" applyAlignment="1">
      <alignment horizontal="left"/>
    </xf>
    <xf numFmtId="0" fontId="1" fillId="0" borderId="0" xfId="0" applyFont="1" applyFill="1" applyBorder="1" applyAlignment="1">
      <alignment horizontal="left" wrapText="1"/>
    </xf>
    <xf numFmtId="0" fontId="1" fillId="0" borderId="1" xfId="0" applyFont="1" applyFill="1" applyBorder="1" applyAlignment="1">
      <alignment horizontal="left"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Fill="1" applyBorder="1" applyAlignment="1">
      <alignment horizontal="center" wrapText="1"/>
    </xf>
    <xf numFmtId="0" fontId="1" fillId="0" borderId="1" xfId="0" applyFont="1" applyFill="1" applyBorder="1" applyAlignment="1">
      <alignment horizontal="center" wrapText="1"/>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 fillId="0" borderId="0" xfId="0"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2391-A53C-7647-A4DA-AC67AE3D7600}">
  <dimension ref="A1:AD66"/>
  <sheetViews>
    <sheetView tabSelected="1" zoomScale="112" zoomScaleNormal="100" workbookViewId="0">
      <pane ySplit="3" topLeftCell="A4" activePane="bottomLeft" state="frozen"/>
      <selection activeCell="A2" sqref="A2"/>
      <selection pane="bottomLeft" activeCell="B6" sqref="B6"/>
    </sheetView>
  </sheetViews>
  <sheetFormatPr baseColWidth="10" defaultRowHeight="16"/>
  <cols>
    <col min="1" max="1" width="8.1640625" style="41" customWidth="1"/>
    <col min="2" max="2" width="160.1640625" style="1" customWidth="1"/>
    <col min="3" max="3" width="19.83203125" style="8" bestFit="1" customWidth="1"/>
    <col min="4" max="4" width="13.5" style="8" bestFit="1" customWidth="1"/>
    <col min="5" max="5" width="14.5" style="8" bestFit="1" customWidth="1"/>
    <col min="6" max="6" width="25.83203125" style="8" bestFit="1" customWidth="1"/>
    <col min="7" max="7" width="64" style="8" bestFit="1" customWidth="1"/>
    <col min="8" max="8" width="33.83203125" style="1" bestFit="1" customWidth="1"/>
    <col min="9" max="9" width="16.5" style="8" customWidth="1"/>
    <col min="10" max="10" width="12.6640625" style="8" customWidth="1"/>
    <col min="11" max="12" width="10.83203125" style="8"/>
    <col min="13" max="13" width="14.5" style="10" bestFit="1" customWidth="1"/>
    <col min="14" max="14" width="14" style="30" bestFit="1" customWidth="1"/>
    <col min="15" max="16" width="10.83203125" style="8"/>
    <col min="17" max="17" width="19.6640625" style="8" bestFit="1" customWidth="1"/>
    <col min="18" max="18" width="20.83203125" style="8" bestFit="1" customWidth="1"/>
    <col min="19" max="19" width="18.6640625" style="8" bestFit="1" customWidth="1"/>
    <col min="20" max="20" width="19.83203125" style="8" bestFit="1" customWidth="1"/>
    <col min="21" max="21" width="10.83203125" style="8"/>
    <col min="22" max="22" width="10.5" style="8" bestFit="1" customWidth="1"/>
    <col min="23" max="23" width="23.6640625" style="8" bestFit="1" customWidth="1"/>
    <col min="24" max="24" width="21.6640625" style="8" customWidth="1"/>
    <col min="25" max="25" width="15.1640625" style="8" customWidth="1"/>
    <col min="26" max="26" width="10.83203125" style="10"/>
    <col min="27" max="27" width="16.83203125" style="32" customWidth="1"/>
    <col min="28" max="16384" width="10.83203125" style="1"/>
  </cols>
  <sheetData>
    <row r="1" spans="1:27" ht="21" customHeight="1" thickBot="1">
      <c r="A1" s="43" t="s">
        <v>383</v>
      </c>
    </row>
    <row r="2" spans="1:27" s="26" customFormat="1">
      <c r="A2" s="44" t="s">
        <v>366</v>
      </c>
      <c r="B2" s="53" t="s">
        <v>365</v>
      </c>
      <c r="C2" s="55" t="s">
        <v>349</v>
      </c>
      <c r="D2" s="50" t="s">
        <v>352</v>
      </c>
      <c r="E2" s="50"/>
      <c r="F2" s="57" t="s">
        <v>353</v>
      </c>
      <c r="G2" s="55" t="s">
        <v>354</v>
      </c>
      <c r="H2" s="53" t="s">
        <v>100</v>
      </c>
      <c r="I2" s="46" t="s">
        <v>355</v>
      </c>
      <c r="J2" s="48" t="s">
        <v>356</v>
      </c>
      <c r="K2" s="50" t="s">
        <v>151</v>
      </c>
      <c r="L2" s="50"/>
      <c r="M2" s="50"/>
      <c r="N2" s="51" t="s">
        <v>358</v>
      </c>
      <c r="O2" s="50"/>
      <c r="P2" s="50"/>
      <c r="Q2" s="50"/>
      <c r="R2" s="50"/>
      <c r="S2" s="50"/>
      <c r="T2" s="50"/>
      <c r="U2" s="50"/>
      <c r="V2" s="50"/>
      <c r="W2" s="50"/>
      <c r="X2" s="50"/>
      <c r="Y2" s="50"/>
      <c r="Z2" s="50"/>
      <c r="AA2" s="52"/>
    </row>
    <row r="3" spans="1:27" s="25" customFormat="1" ht="17" thickBot="1">
      <c r="A3" s="45"/>
      <c r="B3" s="54"/>
      <c r="C3" s="56"/>
      <c r="D3" s="24" t="s">
        <v>0</v>
      </c>
      <c r="E3" s="24" t="s">
        <v>1</v>
      </c>
      <c r="F3" s="49"/>
      <c r="G3" s="56"/>
      <c r="H3" s="54"/>
      <c r="I3" s="47"/>
      <c r="J3" s="49"/>
      <c r="K3" s="24" t="s">
        <v>350</v>
      </c>
      <c r="L3" s="24" t="s">
        <v>351</v>
      </c>
      <c r="M3" s="24" t="s">
        <v>357</v>
      </c>
      <c r="N3" s="27" t="s">
        <v>312</v>
      </c>
      <c r="O3" s="24" t="s">
        <v>310</v>
      </c>
      <c r="P3" s="24" t="s">
        <v>2</v>
      </c>
      <c r="Q3" s="24" t="s">
        <v>313</v>
      </c>
      <c r="R3" s="24" t="s">
        <v>314</v>
      </c>
      <c r="S3" s="24" t="s">
        <v>311</v>
      </c>
      <c r="T3" s="24" t="s">
        <v>235</v>
      </c>
      <c r="U3" s="24" t="s">
        <v>3</v>
      </c>
      <c r="V3" s="24" t="s">
        <v>348</v>
      </c>
      <c r="W3" s="24" t="s">
        <v>318</v>
      </c>
      <c r="X3" s="24" t="s">
        <v>317</v>
      </c>
      <c r="Y3" s="24" t="s">
        <v>319</v>
      </c>
      <c r="Z3" s="24" t="s">
        <v>315</v>
      </c>
      <c r="AA3" s="31" t="s">
        <v>316</v>
      </c>
    </row>
    <row r="4" spans="1:27" s="3" customFormat="1">
      <c r="A4" s="40">
        <v>1</v>
      </c>
      <c r="B4" s="3" t="s">
        <v>105</v>
      </c>
      <c r="C4" s="10" t="s">
        <v>67</v>
      </c>
      <c r="D4" s="10" t="s">
        <v>69</v>
      </c>
      <c r="E4" s="10" t="s">
        <v>70</v>
      </c>
      <c r="F4" s="10" t="s">
        <v>359</v>
      </c>
      <c r="G4" s="9" t="s">
        <v>68</v>
      </c>
      <c r="H4" s="3" t="s">
        <v>244</v>
      </c>
      <c r="I4" s="12">
        <v>2300</v>
      </c>
      <c r="J4" s="10" t="s">
        <v>34</v>
      </c>
      <c r="K4" s="10">
        <v>1992</v>
      </c>
      <c r="L4" s="10" t="s">
        <v>15</v>
      </c>
      <c r="M4" s="10">
        <v>29</v>
      </c>
      <c r="N4" s="28"/>
      <c r="O4" s="10"/>
      <c r="P4" s="10"/>
      <c r="Q4" s="10" t="s">
        <v>6</v>
      </c>
      <c r="R4" s="10"/>
      <c r="S4" s="10"/>
      <c r="T4" s="10"/>
      <c r="U4" s="10"/>
      <c r="V4" s="10"/>
      <c r="W4" s="10"/>
      <c r="X4" s="10"/>
      <c r="Y4" s="10"/>
      <c r="Z4" s="10"/>
      <c r="AA4" s="32"/>
    </row>
    <row r="5" spans="1:27" s="3" customFormat="1">
      <c r="A5" s="40">
        <f>A4+1</f>
        <v>2</v>
      </c>
      <c r="B5" s="3" t="s">
        <v>133</v>
      </c>
      <c r="C5" s="10" t="s">
        <v>132</v>
      </c>
      <c r="D5" s="10" t="s">
        <v>18</v>
      </c>
      <c r="E5" s="10" t="s">
        <v>19</v>
      </c>
      <c r="F5" s="10">
        <v>6</v>
      </c>
      <c r="G5" s="9" t="s">
        <v>16</v>
      </c>
      <c r="H5" s="3" t="s">
        <v>293</v>
      </c>
      <c r="I5" s="12">
        <v>250000</v>
      </c>
      <c r="J5" s="10" t="s">
        <v>6</v>
      </c>
      <c r="K5" s="10">
        <v>1996</v>
      </c>
      <c r="L5" s="10" t="s">
        <v>17</v>
      </c>
      <c r="M5" s="10">
        <v>24</v>
      </c>
      <c r="N5" s="28" t="s">
        <v>6</v>
      </c>
      <c r="O5" s="10"/>
      <c r="P5" s="10"/>
      <c r="Q5" s="10"/>
      <c r="R5" s="10"/>
      <c r="S5" s="10"/>
      <c r="T5" s="10"/>
      <c r="U5" s="10"/>
      <c r="V5" s="10"/>
      <c r="W5" s="10"/>
      <c r="X5" s="10" t="s">
        <v>6</v>
      </c>
      <c r="Y5" s="10" t="s">
        <v>6</v>
      </c>
      <c r="Z5" s="10" t="s">
        <v>6</v>
      </c>
      <c r="AA5" s="32"/>
    </row>
    <row r="6" spans="1:27" s="3" customFormat="1" ht="17" customHeight="1">
      <c r="A6" s="40">
        <f t="shared" ref="A6:A65" si="0">A5+1</f>
        <v>3</v>
      </c>
      <c r="B6" s="3" t="s">
        <v>118</v>
      </c>
      <c r="C6" s="10" t="s">
        <v>41</v>
      </c>
      <c r="D6" s="10" t="s">
        <v>155</v>
      </c>
      <c r="E6" s="10" t="s">
        <v>156</v>
      </c>
      <c r="F6" s="10" t="s">
        <v>106</v>
      </c>
      <c r="G6" s="10" t="s">
        <v>107</v>
      </c>
      <c r="H6" s="2" t="s">
        <v>106</v>
      </c>
      <c r="I6" s="10">
        <v>15</v>
      </c>
      <c r="J6" s="10" t="s">
        <v>6</v>
      </c>
      <c r="K6" s="10">
        <v>2014</v>
      </c>
      <c r="L6" s="10" t="s">
        <v>17</v>
      </c>
      <c r="M6" s="10">
        <v>6</v>
      </c>
      <c r="N6" s="28"/>
      <c r="O6" s="10"/>
      <c r="P6" s="10"/>
      <c r="Q6" s="10" t="s">
        <v>6</v>
      </c>
      <c r="R6" s="10" t="s">
        <v>6</v>
      </c>
      <c r="S6" s="10"/>
      <c r="T6" s="10"/>
      <c r="U6" s="10" t="s">
        <v>102</v>
      </c>
      <c r="V6" s="10"/>
      <c r="W6" s="10"/>
      <c r="X6" s="10"/>
      <c r="Y6" s="10"/>
      <c r="Z6" s="10"/>
      <c r="AA6" s="32"/>
    </row>
    <row r="7" spans="1:27" s="3" customFormat="1">
      <c r="A7" s="40">
        <f t="shared" si="0"/>
        <v>4</v>
      </c>
      <c r="B7" s="3" t="s">
        <v>142</v>
      </c>
      <c r="C7" s="10" t="s">
        <v>91</v>
      </c>
      <c r="D7" s="10" t="s">
        <v>153</v>
      </c>
      <c r="E7" s="10" t="s">
        <v>154</v>
      </c>
      <c r="F7" s="10">
        <v>7</v>
      </c>
      <c r="G7" s="10" t="s">
        <v>92</v>
      </c>
      <c r="H7" s="2" t="s">
        <v>94</v>
      </c>
      <c r="I7" s="12">
        <v>150000</v>
      </c>
      <c r="J7" s="10" t="s">
        <v>6</v>
      </c>
      <c r="K7" s="10">
        <v>2000</v>
      </c>
      <c r="L7" s="10">
        <v>2016</v>
      </c>
      <c r="M7" s="10">
        <v>17</v>
      </c>
      <c r="N7" s="28"/>
      <c r="O7" s="10"/>
      <c r="P7" s="10" t="s">
        <v>6</v>
      </c>
      <c r="Q7" s="10" t="s">
        <v>6</v>
      </c>
      <c r="R7" s="10"/>
      <c r="S7" s="10"/>
      <c r="T7" s="10"/>
      <c r="U7" s="10"/>
      <c r="V7" s="10"/>
      <c r="W7" s="10" t="s">
        <v>6</v>
      </c>
      <c r="X7" s="10"/>
      <c r="Y7" s="10" t="s">
        <v>6</v>
      </c>
      <c r="Z7" s="10" t="s">
        <v>6</v>
      </c>
      <c r="AA7" s="32"/>
    </row>
    <row r="8" spans="1:27" s="3" customFormat="1">
      <c r="A8" s="40">
        <f t="shared" si="0"/>
        <v>5</v>
      </c>
      <c r="B8" s="3" t="s">
        <v>214</v>
      </c>
      <c r="C8" s="10" t="s">
        <v>41</v>
      </c>
      <c r="D8" s="10" t="s">
        <v>344</v>
      </c>
      <c r="E8" s="10" t="s">
        <v>345</v>
      </c>
      <c r="F8" s="10">
        <v>5</v>
      </c>
      <c r="G8" s="9" t="s">
        <v>343</v>
      </c>
      <c r="H8" s="3" t="s">
        <v>215</v>
      </c>
      <c r="I8" s="12">
        <v>2896</v>
      </c>
      <c r="J8" s="10" t="s">
        <v>6</v>
      </c>
      <c r="K8" s="10">
        <v>2011</v>
      </c>
      <c r="L8" s="10" t="s">
        <v>15</v>
      </c>
      <c r="M8" s="10">
        <v>9</v>
      </c>
      <c r="N8" s="28"/>
      <c r="O8" s="10"/>
      <c r="P8" s="10"/>
      <c r="Q8" s="10"/>
      <c r="R8" s="10"/>
      <c r="S8" s="10"/>
      <c r="T8" s="10"/>
      <c r="U8" s="10"/>
      <c r="V8" s="10" t="s">
        <v>6</v>
      </c>
      <c r="W8" s="10"/>
      <c r="X8" s="10"/>
      <c r="Y8" s="10" t="s">
        <v>6</v>
      </c>
      <c r="Z8" s="10"/>
      <c r="AA8" s="32"/>
    </row>
    <row r="9" spans="1:27" s="3" customFormat="1">
      <c r="A9" s="40">
        <f t="shared" si="0"/>
        <v>6</v>
      </c>
      <c r="B9" s="3" t="s">
        <v>245</v>
      </c>
      <c r="C9" s="10" t="s">
        <v>95</v>
      </c>
      <c r="D9" s="10" t="s">
        <v>247</v>
      </c>
      <c r="E9" s="10" t="s">
        <v>248</v>
      </c>
      <c r="F9" s="10" t="s">
        <v>363</v>
      </c>
      <c r="G9" s="9" t="s">
        <v>246</v>
      </c>
      <c r="H9" s="3" t="s">
        <v>249</v>
      </c>
      <c r="I9" s="12">
        <v>944735</v>
      </c>
      <c r="J9" s="10" t="s">
        <v>34</v>
      </c>
      <c r="K9" s="10">
        <v>2003</v>
      </c>
      <c r="L9" s="10" t="s">
        <v>15</v>
      </c>
      <c r="M9" s="10">
        <v>17</v>
      </c>
      <c r="N9" s="28"/>
      <c r="O9" s="10"/>
      <c r="P9" s="10"/>
      <c r="Q9" s="10" t="s">
        <v>6</v>
      </c>
      <c r="R9" s="10"/>
      <c r="S9" s="10"/>
      <c r="T9" s="10"/>
      <c r="U9" s="10"/>
      <c r="V9" s="10"/>
      <c r="W9" s="10"/>
      <c r="X9" s="10"/>
      <c r="Y9" s="10"/>
      <c r="Z9" s="10"/>
      <c r="AA9" s="32"/>
    </row>
    <row r="10" spans="1:27" s="3" customFormat="1">
      <c r="A10" s="40">
        <f t="shared" si="0"/>
        <v>7</v>
      </c>
      <c r="B10" s="3" t="s">
        <v>270</v>
      </c>
      <c r="C10" s="10" t="s">
        <v>95</v>
      </c>
      <c r="D10" s="10" t="s">
        <v>308</v>
      </c>
      <c r="E10" s="10" t="s">
        <v>309</v>
      </c>
      <c r="F10" s="10" t="s">
        <v>361</v>
      </c>
      <c r="G10" s="9" t="s">
        <v>271</v>
      </c>
      <c r="H10" s="3" t="s">
        <v>116</v>
      </c>
      <c r="I10" s="12">
        <v>80000</v>
      </c>
      <c r="J10" s="10" t="s">
        <v>34</v>
      </c>
      <c r="K10" s="10">
        <v>2013</v>
      </c>
      <c r="L10" s="10" t="s">
        <v>15</v>
      </c>
      <c r="M10" s="10">
        <v>7</v>
      </c>
      <c r="N10" s="28"/>
      <c r="O10" s="10"/>
      <c r="P10" s="10"/>
      <c r="Q10" s="10"/>
      <c r="R10" s="10"/>
      <c r="S10" s="10" t="s">
        <v>6</v>
      </c>
      <c r="T10" s="10" t="s">
        <v>6</v>
      </c>
      <c r="U10" s="10"/>
      <c r="V10" s="10"/>
      <c r="W10" s="10"/>
      <c r="X10" s="10"/>
      <c r="Y10" s="10"/>
      <c r="Z10" s="10"/>
      <c r="AA10" s="32"/>
    </row>
    <row r="11" spans="1:27" s="3" customFormat="1">
      <c r="A11" s="40">
        <f t="shared" si="0"/>
        <v>8</v>
      </c>
      <c r="B11" s="3" t="s">
        <v>114</v>
      </c>
      <c r="C11" s="10" t="s">
        <v>95</v>
      </c>
      <c r="D11" s="10" t="s">
        <v>157</v>
      </c>
      <c r="E11" s="10" t="s">
        <v>158</v>
      </c>
      <c r="F11" s="10">
        <v>8</v>
      </c>
      <c r="G11" s="9" t="s">
        <v>115</v>
      </c>
      <c r="H11" s="3" t="s">
        <v>116</v>
      </c>
      <c r="I11" s="12">
        <v>80000</v>
      </c>
      <c r="J11" s="10" t="s">
        <v>34</v>
      </c>
      <c r="K11" s="10">
        <v>2007</v>
      </c>
      <c r="L11" s="10">
        <v>2017</v>
      </c>
      <c r="M11" s="10">
        <v>11</v>
      </c>
      <c r="N11" s="28"/>
      <c r="O11" s="10"/>
      <c r="P11" s="10"/>
      <c r="Q11" s="10" t="s">
        <v>6</v>
      </c>
      <c r="R11" s="10" t="s">
        <v>6</v>
      </c>
      <c r="S11" s="10"/>
      <c r="T11" s="10"/>
      <c r="U11" s="10"/>
      <c r="V11" s="10"/>
      <c r="W11" s="10"/>
      <c r="X11" s="10"/>
      <c r="Y11" s="10"/>
      <c r="Z11" s="10"/>
      <c r="AA11" s="32"/>
    </row>
    <row r="12" spans="1:27" s="3" customFormat="1">
      <c r="A12" s="40">
        <f t="shared" si="0"/>
        <v>9</v>
      </c>
      <c r="B12" s="3" t="s">
        <v>272</v>
      </c>
      <c r="C12" s="10" t="s">
        <v>273</v>
      </c>
      <c r="D12" s="10" t="s">
        <v>276</v>
      </c>
      <c r="E12" s="10" t="s">
        <v>277</v>
      </c>
      <c r="F12" s="10">
        <v>35</v>
      </c>
      <c r="G12" s="9" t="s">
        <v>274</v>
      </c>
      <c r="H12" s="3" t="s">
        <v>275</v>
      </c>
      <c r="I12" s="12">
        <v>25000</v>
      </c>
      <c r="J12" s="10" t="s">
        <v>34</v>
      </c>
      <c r="K12" s="10">
        <v>2003</v>
      </c>
      <c r="L12" s="10" t="s">
        <v>15</v>
      </c>
      <c r="M12" s="10">
        <v>18</v>
      </c>
      <c r="N12" s="28"/>
      <c r="O12" s="10"/>
      <c r="P12" s="10"/>
      <c r="Q12" s="10" t="s">
        <v>6</v>
      </c>
      <c r="R12" s="10"/>
      <c r="S12" s="10"/>
      <c r="T12" s="10"/>
      <c r="U12" s="10" t="s">
        <v>6</v>
      </c>
      <c r="V12" s="10"/>
      <c r="W12" s="10"/>
      <c r="X12" s="10"/>
      <c r="Y12" s="10"/>
      <c r="Z12" s="10" t="s">
        <v>6</v>
      </c>
      <c r="AA12" s="32"/>
    </row>
    <row r="13" spans="1:27" s="3" customFormat="1">
      <c r="A13" s="40">
        <f t="shared" si="0"/>
        <v>10</v>
      </c>
      <c r="B13" s="7" t="s">
        <v>269</v>
      </c>
      <c r="C13" s="10" t="s">
        <v>41</v>
      </c>
      <c r="D13" s="10" t="s">
        <v>32</v>
      </c>
      <c r="E13" s="10" t="s">
        <v>33</v>
      </c>
      <c r="F13" s="18" t="s">
        <v>31</v>
      </c>
      <c r="G13" s="9" t="s">
        <v>30</v>
      </c>
      <c r="H13" s="3" t="s">
        <v>98</v>
      </c>
      <c r="I13" s="12">
        <v>43000</v>
      </c>
      <c r="J13" s="10" t="s">
        <v>6</v>
      </c>
      <c r="K13" s="10">
        <v>2013</v>
      </c>
      <c r="L13" s="10">
        <v>2017</v>
      </c>
      <c r="M13" s="10">
        <v>5</v>
      </c>
      <c r="N13" s="28"/>
      <c r="O13" s="10"/>
      <c r="P13" s="10"/>
      <c r="Q13" s="10"/>
      <c r="R13" s="10" t="s">
        <v>6</v>
      </c>
      <c r="S13" s="10"/>
      <c r="T13" s="10"/>
      <c r="U13" s="10"/>
      <c r="V13" s="10" t="s">
        <v>6</v>
      </c>
      <c r="W13" s="10"/>
      <c r="X13" s="10"/>
      <c r="Y13" s="10"/>
      <c r="Z13" s="10" t="s">
        <v>6</v>
      </c>
      <c r="AA13" s="32"/>
    </row>
    <row r="14" spans="1:27" s="3" customFormat="1">
      <c r="A14" s="40">
        <f t="shared" si="0"/>
        <v>11</v>
      </c>
      <c r="B14" s="3" t="s">
        <v>61</v>
      </c>
      <c r="C14" s="10" t="s">
        <v>41</v>
      </c>
      <c r="D14" s="10" t="s">
        <v>381</v>
      </c>
      <c r="E14" s="10" t="s">
        <v>382</v>
      </c>
      <c r="F14" s="10" t="s">
        <v>63</v>
      </c>
      <c r="G14" s="10" t="s">
        <v>62</v>
      </c>
      <c r="H14" s="2" t="s">
        <v>64</v>
      </c>
      <c r="I14" s="12">
        <v>82000</v>
      </c>
      <c r="J14" s="10" t="s">
        <v>6</v>
      </c>
      <c r="K14" s="10">
        <v>2012</v>
      </c>
      <c r="L14" s="10" t="s">
        <v>15</v>
      </c>
      <c r="M14" s="10">
        <v>8</v>
      </c>
      <c r="N14" s="28"/>
      <c r="O14" s="10"/>
      <c r="P14" s="10"/>
      <c r="Q14" s="10"/>
      <c r="R14" s="10"/>
      <c r="S14" s="10"/>
      <c r="T14" s="10"/>
      <c r="U14" s="10"/>
      <c r="V14" s="10"/>
      <c r="W14" s="10"/>
      <c r="X14" s="10"/>
      <c r="Y14" s="10" t="s">
        <v>6</v>
      </c>
      <c r="Z14" s="10"/>
      <c r="AA14" s="32"/>
    </row>
    <row r="15" spans="1:27" s="3" customFormat="1">
      <c r="A15" s="40">
        <f t="shared" si="0"/>
        <v>12</v>
      </c>
      <c r="B15" s="3" t="s">
        <v>42</v>
      </c>
      <c r="C15" s="10" t="s">
        <v>41</v>
      </c>
      <c r="D15" s="10" t="s">
        <v>328</v>
      </c>
      <c r="E15" s="10" t="s">
        <v>329</v>
      </c>
      <c r="F15" s="10">
        <v>9</v>
      </c>
      <c r="G15" s="10" t="s">
        <v>43</v>
      </c>
      <c r="H15" s="3" t="s">
        <v>327</v>
      </c>
      <c r="I15" s="12">
        <f>2*31416</f>
        <v>62832</v>
      </c>
      <c r="J15" s="10" t="s">
        <v>6</v>
      </c>
      <c r="K15" s="10">
        <v>2002</v>
      </c>
      <c r="L15" s="10" t="s">
        <v>17</v>
      </c>
      <c r="M15" s="10">
        <v>18</v>
      </c>
      <c r="N15" s="28"/>
      <c r="O15" s="10"/>
      <c r="P15" s="10"/>
      <c r="Q15" s="10"/>
      <c r="R15" s="10"/>
      <c r="S15" s="10"/>
      <c r="T15" s="10"/>
      <c r="U15" s="10"/>
      <c r="V15" s="10"/>
      <c r="W15" s="10"/>
      <c r="X15" s="10"/>
      <c r="Y15" s="10" t="s">
        <v>6</v>
      </c>
      <c r="Z15" s="10"/>
      <c r="AA15" s="32"/>
    </row>
    <row r="16" spans="1:27" s="3" customFormat="1" ht="17" customHeight="1">
      <c r="A16" s="40">
        <f t="shared" si="0"/>
        <v>13</v>
      </c>
      <c r="B16" s="3" t="s">
        <v>96</v>
      </c>
      <c r="C16" s="10" t="s">
        <v>41</v>
      </c>
      <c r="D16" s="10" t="s">
        <v>28</v>
      </c>
      <c r="E16" s="10" t="s">
        <v>29</v>
      </c>
      <c r="F16" s="10">
        <v>3</v>
      </c>
      <c r="G16" s="9" t="s">
        <v>27</v>
      </c>
      <c r="H16" s="3" t="s">
        <v>24</v>
      </c>
      <c r="I16" s="12">
        <v>219912</v>
      </c>
      <c r="J16" s="10" t="s">
        <v>6</v>
      </c>
      <c r="K16" s="10">
        <v>2012</v>
      </c>
      <c r="L16" s="10" t="s">
        <v>15</v>
      </c>
      <c r="M16" s="10">
        <v>8</v>
      </c>
      <c r="N16" s="28" t="s">
        <v>6</v>
      </c>
      <c r="O16" s="10"/>
      <c r="P16" s="10"/>
      <c r="Q16" s="10"/>
      <c r="R16" s="10"/>
      <c r="S16" s="10"/>
      <c r="T16" s="10"/>
      <c r="U16" s="10"/>
      <c r="V16" s="10"/>
      <c r="W16" s="10"/>
      <c r="X16" s="10"/>
      <c r="Y16" s="16" t="s">
        <v>6</v>
      </c>
      <c r="Z16" s="16" t="s">
        <v>6</v>
      </c>
      <c r="AA16" s="33"/>
    </row>
    <row r="17" spans="1:27" s="3" customFormat="1">
      <c r="A17" s="40">
        <f t="shared" si="0"/>
        <v>14</v>
      </c>
      <c r="B17" s="3" t="s">
        <v>124</v>
      </c>
      <c r="C17" s="10" t="s">
        <v>125</v>
      </c>
      <c r="D17" s="10" t="s">
        <v>159</v>
      </c>
      <c r="E17" s="10" t="s">
        <v>160</v>
      </c>
      <c r="F17" s="10" t="s">
        <v>126</v>
      </c>
      <c r="G17" s="9" t="s">
        <v>128</v>
      </c>
      <c r="H17" s="3" t="s">
        <v>127</v>
      </c>
      <c r="I17" s="12">
        <v>95000</v>
      </c>
      <c r="J17" s="10" t="s">
        <v>6</v>
      </c>
      <c r="K17" s="10">
        <v>2001</v>
      </c>
      <c r="L17" s="10" t="s">
        <v>17</v>
      </c>
      <c r="M17" s="10">
        <v>19</v>
      </c>
      <c r="N17" s="28"/>
      <c r="O17" s="10"/>
      <c r="P17" s="10"/>
      <c r="Q17" s="10"/>
      <c r="R17" s="10"/>
      <c r="S17" s="10"/>
      <c r="T17" s="10"/>
      <c r="U17" s="10"/>
      <c r="V17" s="10"/>
      <c r="W17" s="10"/>
      <c r="X17" s="10"/>
      <c r="Y17" s="10" t="s">
        <v>6</v>
      </c>
      <c r="Z17" s="10"/>
      <c r="AA17" s="32"/>
    </row>
    <row r="18" spans="1:27" s="3" customFormat="1">
      <c r="A18" s="40">
        <f t="shared" si="0"/>
        <v>15</v>
      </c>
      <c r="B18" s="3" t="s">
        <v>81</v>
      </c>
      <c r="C18" s="10" t="s">
        <v>79</v>
      </c>
      <c r="D18" s="10" t="s">
        <v>84</v>
      </c>
      <c r="E18" s="10" t="s">
        <v>85</v>
      </c>
      <c r="F18" s="10">
        <v>5</v>
      </c>
      <c r="G18" s="9" t="s">
        <v>82</v>
      </c>
      <c r="H18" s="3" t="s">
        <v>83</v>
      </c>
      <c r="I18" s="12">
        <v>61777</v>
      </c>
      <c r="J18" s="10" t="s">
        <v>34</v>
      </c>
      <c r="K18" s="10">
        <v>2017</v>
      </c>
      <c r="L18" s="10" t="s">
        <v>17</v>
      </c>
      <c r="M18" s="10">
        <v>3</v>
      </c>
      <c r="N18" s="28"/>
      <c r="O18" s="10"/>
      <c r="P18" s="10" t="s">
        <v>6</v>
      </c>
      <c r="Q18" s="10"/>
      <c r="R18" s="10"/>
      <c r="S18" s="10"/>
      <c r="T18" s="10"/>
      <c r="U18" s="10"/>
      <c r="V18" s="10"/>
      <c r="W18" s="10"/>
      <c r="X18" s="10"/>
      <c r="Y18" s="10"/>
      <c r="Z18" s="10"/>
      <c r="AA18" s="32"/>
    </row>
    <row r="19" spans="1:27" s="3" customFormat="1">
      <c r="A19" s="40">
        <f t="shared" si="0"/>
        <v>16</v>
      </c>
      <c r="B19" s="3" t="s">
        <v>296</v>
      </c>
      <c r="C19" s="10" t="s">
        <v>125</v>
      </c>
      <c r="D19" s="10" t="s">
        <v>159</v>
      </c>
      <c r="E19" s="10" t="s">
        <v>160</v>
      </c>
      <c r="F19" s="10" t="s">
        <v>297</v>
      </c>
      <c r="G19" s="9" t="s">
        <v>298</v>
      </c>
      <c r="H19" s="3" t="s">
        <v>299</v>
      </c>
      <c r="I19" s="12">
        <v>162456</v>
      </c>
      <c r="J19" s="10" t="s">
        <v>6</v>
      </c>
      <c r="K19" s="10">
        <v>2018</v>
      </c>
      <c r="L19" s="10" t="s">
        <v>17</v>
      </c>
      <c r="M19" s="10">
        <v>2</v>
      </c>
      <c r="N19" s="28"/>
      <c r="O19" s="10"/>
      <c r="P19" s="10"/>
      <c r="Q19" s="10"/>
      <c r="R19" s="10"/>
      <c r="S19" s="10"/>
      <c r="T19" s="10"/>
      <c r="U19" s="10"/>
      <c r="V19" s="10"/>
      <c r="W19" s="10"/>
      <c r="X19" s="10"/>
      <c r="Y19" s="10" t="s">
        <v>6</v>
      </c>
      <c r="Z19" s="10" t="s">
        <v>6</v>
      </c>
      <c r="AA19" s="32"/>
    </row>
    <row r="20" spans="1:27" s="3" customFormat="1">
      <c r="A20" s="40">
        <f t="shared" si="0"/>
        <v>17</v>
      </c>
      <c r="B20" s="3" t="s">
        <v>256</v>
      </c>
      <c r="C20" s="10" t="s">
        <v>44</v>
      </c>
      <c r="D20" s="10" t="s">
        <v>161</v>
      </c>
      <c r="E20" s="10" t="s">
        <v>162</v>
      </c>
      <c r="F20" s="10" t="s">
        <v>258</v>
      </c>
      <c r="G20" s="19" t="s">
        <v>135</v>
      </c>
      <c r="H20" s="3" t="s">
        <v>134</v>
      </c>
      <c r="I20" s="12">
        <v>150000</v>
      </c>
      <c r="J20" s="10" t="s">
        <v>6</v>
      </c>
      <c r="K20" s="10">
        <v>2019</v>
      </c>
      <c r="L20" s="10" t="s">
        <v>17</v>
      </c>
      <c r="M20" s="10">
        <v>1</v>
      </c>
      <c r="N20" s="28"/>
      <c r="O20" s="10"/>
      <c r="P20" s="10"/>
      <c r="Q20" s="10"/>
      <c r="R20" s="10"/>
      <c r="S20" s="10"/>
      <c r="T20" s="10"/>
      <c r="U20" s="10"/>
      <c r="V20" s="10" t="s">
        <v>6</v>
      </c>
      <c r="W20" s="10"/>
      <c r="X20" s="10"/>
      <c r="Y20" s="10"/>
      <c r="Z20" s="10"/>
      <c r="AA20" s="32"/>
    </row>
    <row r="21" spans="1:27" s="3" customFormat="1">
      <c r="A21" s="40">
        <f t="shared" si="0"/>
        <v>18</v>
      </c>
      <c r="B21" s="3" t="s">
        <v>257</v>
      </c>
      <c r="C21" s="10" t="s">
        <v>44</v>
      </c>
      <c r="D21" s="10" t="s">
        <v>260</v>
      </c>
      <c r="E21" s="10" t="s">
        <v>261</v>
      </c>
      <c r="F21" s="10">
        <v>6</v>
      </c>
      <c r="G21" s="19" t="s">
        <v>259</v>
      </c>
      <c r="H21" s="3" t="s">
        <v>134</v>
      </c>
      <c r="I21" s="12">
        <v>150000</v>
      </c>
      <c r="J21" s="10" t="s">
        <v>6</v>
      </c>
      <c r="K21" s="10">
        <v>2003</v>
      </c>
      <c r="L21" s="10" t="s">
        <v>17</v>
      </c>
      <c r="M21" s="10">
        <v>17</v>
      </c>
      <c r="N21" s="28"/>
      <c r="O21" s="10"/>
      <c r="P21" s="10"/>
      <c r="Q21" s="10"/>
      <c r="R21" s="10"/>
      <c r="S21" s="10"/>
      <c r="T21" s="10"/>
      <c r="U21" s="10"/>
      <c r="V21" s="10"/>
      <c r="W21" s="10"/>
      <c r="X21" s="10"/>
      <c r="Y21" s="10" t="s">
        <v>6</v>
      </c>
      <c r="Z21" s="10"/>
      <c r="AA21" s="32"/>
    </row>
    <row r="22" spans="1:27" s="3" customFormat="1">
      <c r="A22" s="40">
        <f t="shared" si="0"/>
        <v>19</v>
      </c>
      <c r="B22" s="3" t="s">
        <v>119</v>
      </c>
      <c r="C22" s="10" t="s">
        <v>323</v>
      </c>
      <c r="D22" s="10" t="s">
        <v>321</v>
      </c>
      <c r="E22" s="10" t="s">
        <v>322</v>
      </c>
      <c r="F22" s="10">
        <v>5</v>
      </c>
      <c r="G22" s="9" t="s">
        <v>320</v>
      </c>
      <c r="H22" s="3" t="s">
        <v>40</v>
      </c>
      <c r="I22" s="12">
        <v>109000</v>
      </c>
      <c r="J22" s="10" t="s">
        <v>6</v>
      </c>
      <c r="K22" s="10">
        <v>2015</v>
      </c>
      <c r="L22" s="10">
        <v>2018</v>
      </c>
      <c r="M22" s="10">
        <v>4</v>
      </c>
      <c r="N22" s="28"/>
      <c r="O22" s="10"/>
      <c r="P22" s="10"/>
      <c r="Q22" s="10"/>
      <c r="R22" s="10"/>
      <c r="S22" s="10"/>
      <c r="T22" s="10"/>
      <c r="U22" s="10"/>
      <c r="V22" s="10"/>
      <c r="W22" s="10"/>
      <c r="X22" s="10"/>
      <c r="Y22" s="10" t="s">
        <v>6</v>
      </c>
      <c r="Z22" s="10" t="s">
        <v>6</v>
      </c>
      <c r="AA22" s="32"/>
    </row>
    <row r="23" spans="1:27" s="3" customFormat="1">
      <c r="A23" s="40">
        <f t="shared" si="0"/>
        <v>20</v>
      </c>
      <c r="B23" s="3" t="s">
        <v>93</v>
      </c>
      <c r="C23" s="10" t="s">
        <v>91</v>
      </c>
      <c r="D23" s="10" t="s">
        <v>163</v>
      </c>
      <c r="E23" s="10" t="s">
        <v>164</v>
      </c>
      <c r="F23" s="10">
        <v>7</v>
      </c>
      <c r="G23" s="10" t="s">
        <v>194</v>
      </c>
      <c r="H23" s="2" t="s">
        <v>94</v>
      </c>
      <c r="I23" s="12">
        <v>150000</v>
      </c>
      <c r="J23" s="10" t="s">
        <v>6</v>
      </c>
      <c r="K23" s="10">
        <v>2011</v>
      </c>
      <c r="L23" s="10" t="s">
        <v>15</v>
      </c>
      <c r="M23" s="10">
        <v>9</v>
      </c>
      <c r="N23" s="28"/>
      <c r="O23" s="10"/>
      <c r="P23" s="10"/>
      <c r="Q23" s="10" t="s">
        <v>6</v>
      </c>
      <c r="R23" s="10"/>
      <c r="S23" s="10"/>
      <c r="T23" s="10"/>
      <c r="U23" s="10"/>
      <c r="V23" s="10"/>
      <c r="W23" s="10" t="s">
        <v>6</v>
      </c>
      <c r="X23" s="10"/>
      <c r="Y23" s="10" t="s">
        <v>6</v>
      </c>
      <c r="Z23" s="10" t="s">
        <v>6</v>
      </c>
      <c r="AA23" s="32"/>
    </row>
    <row r="24" spans="1:27" s="3" customFormat="1">
      <c r="A24" s="40">
        <f t="shared" si="0"/>
        <v>21</v>
      </c>
      <c r="B24" s="3" t="s">
        <v>218</v>
      </c>
      <c r="C24" s="10" t="s">
        <v>325</v>
      </c>
      <c r="D24" s="10" t="s">
        <v>219</v>
      </c>
      <c r="E24" s="10" t="s">
        <v>220</v>
      </c>
      <c r="F24" s="10">
        <v>7</v>
      </c>
      <c r="G24" s="10" t="s">
        <v>216</v>
      </c>
      <c r="H24" s="2" t="s">
        <v>217</v>
      </c>
      <c r="I24" s="12">
        <v>400</v>
      </c>
      <c r="J24" s="10" t="s">
        <v>34</v>
      </c>
      <c r="K24" s="10">
        <v>1997</v>
      </c>
      <c r="L24" s="10" t="s">
        <v>15</v>
      </c>
      <c r="M24" s="10">
        <v>23</v>
      </c>
      <c r="N24" s="28"/>
      <c r="O24" s="10"/>
      <c r="P24" s="10"/>
      <c r="Q24" s="10"/>
      <c r="R24" s="10"/>
      <c r="S24" s="10"/>
      <c r="T24" s="10"/>
      <c r="U24" s="10"/>
      <c r="V24" s="10"/>
      <c r="W24" s="10"/>
      <c r="X24" s="10"/>
      <c r="Y24" s="10"/>
      <c r="Z24" s="10" t="s">
        <v>6</v>
      </c>
      <c r="AA24" s="32"/>
    </row>
    <row r="25" spans="1:27" s="3" customFormat="1">
      <c r="A25" s="40">
        <f t="shared" si="0"/>
        <v>22</v>
      </c>
      <c r="B25" s="3" t="s">
        <v>99</v>
      </c>
      <c r="C25" s="10" t="s">
        <v>41</v>
      </c>
      <c r="D25" s="10" t="s">
        <v>51</v>
      </c>
      <c r="E25" s="10" t="s">
        <v>52</v>
      </c>
      <c r="F25" s="10" t="s">
        <v>50</v>
      </c>
      <c r="G25" s="10" t="s">
        <v>55</v>
      </c>
      <c r="H25" s="2" t="s">
        <v>50</v>
      </c>
      <c r="I25" s="12">
        <v>549.6</v>
      </c>
      <c r="J25" s="10" t="s">
        <v>6</v>
      </c>
      <c r="K25" s="10">
        <v>2014</v>
      </c>
      <c r="L25" s="10" t="s">
        <v>15</v>
      </c>
      <c r="M25" s="10">
        <v>6</v>
      </c>
      <c r="N25" s="28"/>
      <c r="O25" s="10"/>
      <c r="P25" s="10"/>
      <c r="Q25" s="10"/>
      <c r="R25" s="10"/>
      <c r="S25" s="10"/>
      <c r="T25" s="10"/>
      <c r="U25" s="10"/>
      <c r="V25" s="10"/>
      <c r="W25" s="10"/>
      <c r="X25" s="10" t="s">
        <v>6</v>
      </c>
      <c r="Y25" s="10" t="s">
        <v>6</v>
      </c>
      <c r="Z25" s="10"/>
      <c r="AA25" s="32"/>
    </row>
    <row r="26" spans="1:27" s="3" customFormat="1">
      <c r="A26" s="40">
        <f t="shared" si="0"/>
        <v>23</v>
      </c>
      <c r="B26" s="3" t="s">
        <v>195</v>
      </c>
      <c r="C26" s="10" t="s">
        <v>326</v>
      </c>
      <c r="D26" s="10" t="s">
        <v>199</v>
      </c>
      <c r="E26" s="10" t="s">
        <v>200</v>
      </c>
      <c r="F26" s="10" t="s">
        <v>197</v>
      </c>
      <c r="G26" s="9" t="s">
        <v>338</v>
      </c>
      <c r="H26" s="3" t="s">
        <v>196</v>
      </c>
      <c r="I26" s="12">
        <v>31416</v>
      </c>
      <c r="J26" s="10" t="s">
        <v>6</v>
      </c>
      <c r="K26" s="10">
        <v>2016</v>
      </c>
      <c r="L26" s="10" t="s">
        <v>15</v>
      </c>
      <c r="M26" s="10">
        <v>4</v>
      </c>
      <c r="N26" s="28" t="s">
        <v>6</v>
      </c>
      <c r="O26" s="10"/>
      <c r="P26" s="10"/>
      <c r="Q26" s="10"/>
      <c r="R26" s="10"/>
      <c r="S26" s="10"/>
      <c r="T26" s="10"/>
      <c r="U26" s="10"/>
      <c r="V26" s="10" t="s">
        <v>6</v>
      </c>
      <c r="W26" s="10" t="s">
        <v>6</v>
      </c>
      <c r="X26" s="10" t="s">
        <v>6</v>
      </c>
      <c r="Y26" s="10" t="s">
        <v>6</v>
      </c>
      <c r="Z26" s="10" t="s">
        <v>6</v>
      </c>
      <c r="AA26" s="32"/>
    </row>
    <row r="27" spans="1:27" s="3" customFormat="1">
      <c r="A27" s="40">
        <f t="shared" si="0"/>
        <v>24</v>
      </c>
      <c r="B27" s="3" t="s">
        <v>56</v>
      </c>
      <c r="C27" s="10" t="s">
        <v>41</v>
      </c>
      <c r="D27" s="10" t="s">
        <v>58</v>
      </c>
      <c r="E27" s="10" t="s">
        <v>59</v>
      </c>
      <c r="F27" s="10" t="s">
        <v>60</v>
      </c>
      <c r="G27" s="9" t="s">
        <v>57</v>
      </c>
      <c r="H27" s="3" t="s">
        <v>60</v>
      </c>
      <c r="I27" s="10">
        <v>202.4</v>
      </c>
      <c r="J27" s="10" t="s">
        <v>6</v>
      </c>
      <c r="K27" s="10">
        <v>2011</v>
      </c>
      <c r="L27" s="10" t="s">
        <v>15</v>
      </c>
      <c r="M27" s="10">
        <v>9</v>
      </c>
      <c r="N27" s="28"/>
      <c r="O27" s="10"/>
      <c r="P27" s="10"/>
      <c r="Q27" s="10"/>
      <c r="R27" s="10"/>
      <c r="S27" s="10"/>
      <c r="T27" s="10"/>
      <c r="U27" s="10"/>
      <c r="V27" s="10"/>
      <c r="W27" s="10"/>
      <c r="X27" s="10"/>
      <c r="Y27" s="10"/>
      <c r="Z27" s="10" t="s">
        <v>6</v>
      </c>
      <c r="AA27" s="32"/>
    </row>
    <row r="28" spans="1:27" s="3" customFormat="1">
      <c r="A28" s="40">
        <f t="shared" si="0"/>
        <v>25</v>
      </c>
      <c r="B28" s="3" t="s">
        <v>12</v>
      </c>
      <c r="C28" s="10" t="s">
        <v>95</v>
      </c>
      <c r="D28" s="10" t="s">
        <v>13</v>
      </c>
      <c r="E28" s="10" t="s">
        <v>14</v>
      </c>
      <c r="F28" s="10" t="s">
        <v>11</v>
      </c>
      <c r="G28" s="9" t="s">
        <v>101</v>
      </c>
      <c r="H28" s="3" t="s">
        <v>10</v>
      </c>
      <c r="I28" s="12">
        <v>7500</v>
      </c>
      <c r="J28" s="10" t="s">
        <v>6</v>
      </c>
      <c r="K28" s="10">
        <v>2011</v>
      </c>
      <c r="L28" s="10" t="s">
        <v>17</v>
      </c>
      <c r="M28" s="10">
        <v>9</v>
      </c>
      <c r="N28" s="28"/>
      <c r="O28" s="10" t="s">
        <v>6</v>
      </c>
      <c r="P28" s="10"/>
      <c r="Q28" s="10"/>
      <c r="R28" s="10" t="s">
        <v>6</v>
      </c>
      <c r="S28" s="10"/>
      <c r="T28" s="10"/>
      <c r="U28" s="10"/>
      <c r="V28" s="10"/>
      <c r="W28" s="10"/>
      <c r="X28" s="10"/>
      <c r="Y28" s="10" t="s">
        <v>6</v>
      </c>
      <c r="Z28" s="10" t="s">
        <v>6</v>
      </c>
      <c r="AA28" s="32" t="s">
        <v>6</v>
      </c>
    </row>
    <row r="29" spans="1:27" s="5" customFormat="1">
      <c r="A29" s="40">
        <f t="shared" si="0"/>
        <v>26</v>
      </c>
      <c r="B29" s="5" t="s">
        <v>282</v>
      </c>
      <c r="C29" s="11" t="s">
        <v>67</v>
      </c>
      <c r="D29" s="11" t="s">
        <v>284</v>
      </c>
      <c r="E29" s="11" t="s">
        <v>285</v>
      </c>
      <c r="F29" s="11" t="s">
        <v>364</v>
      </c>
      <c r="G29" s="20" t="s">
        <v>286</v>
      </c>
      <c r="H29" s="5" t="s">
        <v>283</v>
      </c>
      <c r="I29" s="13">
        <v>1500</v>
      </c>
      <c r="J29" s="11" t="s">
        <v>34</v>
      </c>
      <c r="K29" s="11">
        <v>2011</v>
      </c>
      <c r="L29" s="11" t="s">
        <v>15</v>
      </c>
      <c r="M29" s="11">
        <v>7</v>
      </c>
      <c r="N29" s="29"/>
      <c r="O29" s="11"/>
      <c r="P29" s="11"/>
      <c r="Q29" s="11"/>
      <c r="R29" s="11"/>
      <c r="S29" s="11"/>
      <c r="T29" s="11" t="s">
        <v>6</v>
      </c>
      <c r="U29" s="11"/>
      <c r="V29" s="11"/>
      <c r="W29" s="11"/>
      <c r="X29" s="11"/>
      <c r="Y29" s="11"/>
      <c r="Z29" s="10"/>
      <c r="AA29" s="32"/>
    </row>
    <row r="30" spans="1:27" s="3" customFormat="1">
      <c r="A30" s="40">
        <f t="shared" si="0"/>
        <v>27</v>
      </c>
      <c r="B30" s="3" t="s">
        <v>130</v>
      </c>
      <c r="C30" s="10" t="s">
        <v>44</v>
      </c>
      <c r="D30" s="10" t="s">
        <v>166</v>
      </c>
      <c r="E30" s="10" t="s">
        <v>167</v>
      </c>
      <c r="F30" s="10">
        <v>4</v>
      </c>
      <c r="G30" s="9" t="s">
        <v>165</v>
      </c>
      <c r="H30" s="1" t="s">
        <v>131</v>
      </c>
      <c r="I30" s="12">
        <v>90379</v>
      </c>
      <c r="J30" s="10" t="s">
        <v>6</v>
      </c>
      <c r="K30" s="10">
        <v>1995</v>
      </c>
      <c r="L30" s="10">
        <v>2004</v>
      </c>
      <c r="M30" s="10">
        <v>7</v>
      </c>
      <c r="N30" s="28"/>
      <c r="O30" s="10"/>
      <c r="P30" s="10"/>
      <c r="Q30" s="10"/>
      <c r="R30" s="10"/>
      <c r="S30" s="10"/>
      <c r="T30" s="10"/>
      <c r="U30" s="10"/>
      <c r="V30" s="10"/>
      <c r="W30" s="10"/>
      <c r="X30" s="10"/>
      <c r="Y30" s="10" t="s">
        <v>6</v>
      </c>
      <c r="Z30" s="10" t="s">
        <v>6</v>
      </c>
      <c r="AA30" s="32"/>
    </row>
    <row r="31" spans="1:27" s="3" customFormat="1">
      <c r="A31" s="40">
        <f t="shared" si="0"/>
        <v>28</v>
      </c>
      <c r="B31" s="3" t="s">
        <v>262</v>
      </c>
      <c r="C31" s="10" t="s">
        <v>41</v>
      </c>
      <c r="D31" s="10" t="s">
        <v>51</v>
      </c>
      <c r="E31" s="10" t="s">
        <v>52</v>
      </c>
      <c r="F31" s="10" t="s">
        <v>50</v>
      </c>
      <c r="G31" s="10" t="s">
        <v>264</v>
      </c>
      <c r="H31" s="2" t="s">
        <v>50</v>
      </c>
      <c r="I31" s="12">
        <v>31416</v>
      </c>
      <c r="J31" s="10" t="s">
        <v>6</v>
      </c>
      <c r="K31" s="10">
        <v>2011</v>
      </c>
      <c r="L31" s="10" t="s">
        <v>263</v>
      </c>
      <c r="M31" s="10">
        <v>1</v>
      </c>
      <c r="N31" s="28"/>
      <c r="O31" s="10"/>
      <c r="P31" s="10"/>
      <c r="Q31" s="10"/>
      <c r="R31" s="10"/>
      <c r="S31" s="10"/>
      <c r="T31" s="10"/>
      <c r="U31" s="10"/>
      <c r="V31" s="10"/>
      <c r="W31" s="10"/>
      <c r="X31" s="10"/>
      <c r="Y31" s="10" t="s">
        <v>6</v>
      </c>
      <c r="Z31" s="10"/>
      <c r="AA31" s="32"/>
    </row>
    <row r="32" spans="1:27" s="3" customFormat="1">
      <c r="A32" s="40">
        <f t="shared" si="0"/>
        <v>29</v>
      </c>
      <c r="B32" s="3" t="s">
        <v>35</v>
      </c>
      <c r="C32" s="10" t="s">
        <v>324</v>
      </c>
      <c r="D32" s="10" t="s">
        <v>38</v>
      </c>
      <c r="E32" s="10" t="s">
        <v>39</v>
      </c>
      <c r="F32" s="10">
        <v>2</v>
      </c>
      <c r="G32" s="9" t="s">
        <v>37</v>
      </c>
      <c r="H32" s="3" t="s">
        <v>9</v>
      </c>
      <c r="I32" s="12">
        <v>194</v>
      </c>
      <c r="J32" s="10" t="s">
        <v>6</v>
      </c>
      <c r="K32" s="10">
        <v>2015</v>
      </c>
      <c r="L32" s="10" t="s">
        <v>15</v>
      </c>
      <c r="M32" s="10">
        <v>5</v>
      </c>
      <c r="N32" s="28"/>
      <c r="O32" s="10"/>
      <c r="P32" s="10"/>
      <c r="Q32" s="10"/>
      <c r="R32" s="10"/>
      <c r="S32" s="10"/>
      <c r="T32" s="10"/>
      <c r="U32" s="10"/>
      <c r="V32" s="10" t="s">
        <v>6</v>
      </c>
      <c r="W32" s="10"/>
      <c r="X32" s="10"/>
      <c r="Y32" s="10"/>
      <c r="Z32" s="10"/>
      <c r="AA32" s="32"/>
    </row>
    <row r="33" spans="1:30" s="3" customFormat="1">
      <c r="A33" s="40">
        <f t="shared" si="0"/>
        <v>30</v>
      </c>
      <c r="B33" s="3" t="s">
        <v>26</v>
      </c>
      <c r="C33" s="10" t="s">
        <v>41</v>
      </c>
      <c r="D33" s="10" t="s">
        <v>22</v>
      </c>
      <c r="E33" s="10" t="s">
        <v>23</v>
      </c>
      <c r="F33" s="8" t="s">
        <v>104</v>
      </c>
      <c r="G33" s="9" t="s">
        <v>21</v>
      </c>
      <c r="H33" s="3" t="s">
        <v>25</v>
      </c>
      <c r="I33" s="10">
        <v>106.5</v>
      </c>
      <c r="J33" s="10" t="s">
        <v>6</v>
      </c>
      <c r="K33" s="10">
        <v>2006</v>
      </c>
      <c r="L33" s="10">
        <v>2010</v>
      </c>
      <c r="M33" s="10">
        <v>5</v>
      </c>
      <c r="N33" s="28" t="s">
        <v>6</v>
      </c>
      <c r="O33" s="10"/>
      <c r="P33" s="10"/>
      <c r="Q33" s="10"/>
      <c r="R33" s="10"/>
      <c r="S33" s="10"/>
      <c r="T33" s="10"/>
      <c r="U33" s="10"/>
      <c r="V33" s="10"/>
      <c r="W33" s="10"/>
      <c r="X33" s="10"/>
      <c r="Y33" s="10" t="s">
        <v>6</v>
      </c>
      <c r="Z33" s="10" t="s">
        <v>6</v>
      </c>
      <c r="AA33" s="32"/>
    </row>
    <row r="34" spans="1:30" s="3" customFormat="1" ht="17" customHeight="1">
      <c r="A34" s="40">
        <f t="shared" si="0"/>
        <v>31</v>
      </c>
      <c r="B34" s="3" t="s">
        <v>148</v>
      </c>
      <c r="C34" s="10" t="s">
        <v>108</v>
      </c>
      <c r="D34" s="10" t="s">
        <v>168</v>
      </c>
      <c r="E34" s="10" t="s">
        <v>169</v>
      </c>
      <c r="F34" s="8">
        <v>2</v>
      </c>
      <c r="G34" s="9" t="s">
        <v>150</v>
      </c>
      <c r="H34" s="3" t="s">
        <v>149</v>
      </c>
      <c r="I34" s="12">
        <v>1000</v>
      </c>
      <c r="J34" s="10" t="s">
        <v>34</v>
      </c>
      <c r="K34" s="10">
        <v>2013</v>
      </c>
      <c r="L34" s="10">
        <v>2016</v>
      </c>
      <c r="M34" s="10">
        <v>4</v>
      </c>
      <c r="N34" s="28"/>
      <c r="O34" s="10"/>
      <c r="P34" s="10"/>
      <c r="Q34" s="10" t="s">
        <v>6</v>
      </c>
      <c r="R34" s="10"/>
      <c r="S34" s="10"/>
      <c r="T34" s="10"/>
      <c r="U34" s="10"/>
      <c r="V34" s="10"/>
      <c r="W34" s="10"/>
      <c r="X34" s="10"/>
      <c r="Y34" s="10"/>
      <c r="Z34" s="10"/>
      <c r="AA34" s="32"/>
    </row>
    <row r="35" spans="1:30" ht="17" customHeight="1">
      <c r="A35" s="40">
        <f t="shared" si="0"/>
        <v>32</v>
      </c>
      <c r="B35" s="1" t="s">
        <v>4</v>
      </c>
      <c r="C35" s="8" t="s">
        <v>300</v>
      </c>
      <c r="D35" s="8" t="s">
        <v>340</v>
      </c>
      <c r="E35" s="8" t="s">
        <v>341</v>
      </c>
      <c r="F35" s="8">
        <v>31</v>
      </c>
      <c r="G35" s="9" t="s">
        <v>339</v>
      </c>
      <c r="H35" s="1" t="s">
        <v>5</v>
      </c>
      <c r="I35" s="14">
        <v>855000</v>
      </c>
      <c r="J35" s="8" t="s">
        <v>6</v>
      </c>
      <c r="K35" s="8">
        <v>2006</v>
      </c>
      <c r="L35" s="8" t="s">
        <v>15</v>
      </c>
      <c r="M35" s="10">
        <v>14</v>
      </c>
      <c r="Q35" s="8" t="s">
        <v>6</v>
      </c>
      <c r="V35" s="8" t="s">
        <v>6</v>
      </c>
      <c r="AB35" s="4"/>
      <c r="AC35" s="4"/>
      <c r="AD35" s="1" t="s">
        <v>102</v>
      </c>
    </row>
    <row r="36" spans="1:30">
      <c r="A36" s="40">
        <f t="shared" si="0"/>
        <v>33</v>
      </c>
      <c r="B36" s="1" t="s">
        <v>110</v>
      </c>
      <c r="C36" s="8" t="s">
        <v>326</v>
      </c>
      <c r="D36" s="8" t="s">
        <v>170</v>
      </c>
      <c r="E36" s="8" t="s">
        <v>171</v>
      </c>
      <c r="F36" s="8">
        <v>2</v>
      </c>
      <c r="G36" s="9" t="s">
        <v>109</v>
      </c>
      <c r="H36" s="1" t="s">
        <v>172</v>
      </c>
      <c r="I36" s="14">
        <v>27000</v>
      </c>
      <c r="J36" s="8" t="s">
        <v>6</v>
      </c>
      <c r="K36" s="8">
        <v>2001</v>
      </c>
      <c r="L36" s="8" t="s">
        <v>15</v>
      </c>
      <c r="M36" s="10">
        <v>19</v>
      </c>
      <c r="Y36" s="8" t="s">
        <v>6</v>
      </c>
    </row>
    <row r="37" spans="1:30">
      <c r="A37" s="40">
        <f t="shared" si="0"/>
        <v>34</v>
      </c>
      <c r="B37" s="1" t="s">
        <v>121</v>
      </c>
      <c r="C37" s="8" t="s">
        <v>120</v>
      </c>
      <c r="D37" s="8" t="s">
        <v>48</v>
      </c>
      <c r="E37" s="8" t="s">
        <v>49</v>
      </c>
      <c r="F37" s="8">
        <v>6</v>
      </c>
      <c r="G37" s="9" t="s">
        <v>47</v>
      </c>
      <c r="H37" s="1" t="s">
        <v>45</v>
      </c>
      <c r="I37" s="14">
        <v>1100000</v>
      </c>
      <c r="J37" s="8" t="s">
        <v>6</v>
      </c>
      <c r="K37" s="8">
        <v>2016</v>
      </c>
      <c r="L37" s="8" t="s">
        <v>15</v>
      </c>
      <c r="M37" s="10">
        <v>4</v>
      </c>
      <c r="Y37" s="8" t="s">
        <v>6</v>
      </c>
      <c r="Z37" s="10" t="s">
        <v>6</v>
      </c>
    </row>
    <row r="38" spans="1:30">
      <c r="A38" s="40">
        <f t="shared" si="0"/>
        <v>35</v>
      </c>
      <c r="B38" s="1" t="s">
        <v>226</v>
      </c>
      <c r="C38" s="8" t="s">
        <v>67</v>
      </c>
      <c r="D38" s="8" t="s">
        <v>228</v>
      </c>
      <c r="E38" s="8" t="s">
        <v>229</v>
      </c>
      <c r="F38" s="10">
        <v>6</v>
      </c>
      <c r="G38" s="9" t="s">
        <v>227</v>
      </c>
      <c r="H38" s="1" t="s">
        <v>362</v>
      </c>
      <c r="I38" s="14">
        <v>930</v>
      </c>
      <c r="J38" s="8" t="s">
        <v>34</v>
      </c>
      <c r="K38" s="8">
        <v>1997</v>
      </c>
      <c r="L38" s="8" t="s">
        <v>15</v>
      </c>
      <c r="M38" s="10">
        <v>23</v>
      </c>
      <c r="Q38" s="8" t="s">
        <v>6</v>
      </c>
    </row>
    <row r="39" spans="1:30" s="3" customFormat="1">
      <c r="A39" s="40">
        <f t="shared" si="0"/>
        <v>36</v>
      </c>
      <c r="B39" s="3" t="s">
        <v>330</v>
      </c>
      <c r="C39" s="10" t="s">
        <v>95</v>
      </c>
      <c r="D39" s="10" t="s">
        <v>331</v>
      </c>
      <c r="E39" s="10" t="s">
        <v>332</v>
      </c>
      <c r="F39" s="10" t="s">
        <v>333</v>
      </c>
      <c r="G39" s="9" t="s">
        <v>334</v>
      </c>
      <c r="H39" s="3" t="s">
        <v>335</v>
      </c>
      <c r="I39" s="12">
        <v>3939</v>
      </c>
      <c r="J39" s="10" t="s">
        <v>6</v>
      </c>
      <c r="K39" s="10">
        <v>2012</v>
      </c>
      <c r="L39" s="10" t="s">
        <v>15</v>
      </c>
      <c r="M39" s="10">
        <v>8</v>
      </c>
      <c r="N39" s="28"/>
      <c r="O39" s="10"/>
      <c r="P39" s="10"/>
      <c r="Q39" s="10"/>
      <c r="R39" s="10"/>
      <c r="S39" s="10"/>
      <c r="T39" s="10"/>
      <c r="U39" s="10"/>
      <c r="V39" s="10"/>
      <c r="W39" s="17"/>
      <c r="X39" s="10"/>
      <c r="Y39" s="10" t="s">
        <v>6</v>
      </c>
      <c r="Z39" s="10" t="s">
        <v>102</v>
      </c>
      <c r="AA39" s="32"/>
    </row>
    <row r="40" spans="1:30">
      <c r="A40" s="40">
        <f t="shared" si="0"/>
        <v>37</v>
      </c>
      <c r="B40" s="1" t="s">
        <v>53</v>
      </c>
      <c r="C40" s="8" t="s">
        <v>41</v>
      </c>
      <c r="D40" s="10" t="s">
        <v>51</v>
      </c>
      <c r="E40" s="10" t="s">
        <v>52</v>
      </c>
      <c r="F40" s="10" t="s">
        <v>50</v>
      </c>
      <c r="G40" s="10" t="s">
        <v>54</v>
      </c>
      <c r="H40" s="2" t="s">
        <v>50</v>
      </c>
      <c r="I40" s="10">
        <v>550</v>
      </c>
      <c r="J40" s="8" t="s">
        <v>6</v>
      </c>
      <c r="K40" s="8">
        <v>2009</v>
      </c>
      <c r="L40" s="8" t="s">
        <v>15</v>
      </c>
      <c r="M40" s="10">
        <v>11</v>
      </c>
      <c r="V40" s="8" t="s">
        <v>6</v>
      </c>
      <c r="X40" s="8" t="s">
        <v>6</v>
      </c>
    </row>
    <row r="41" spans="1:30">
      <c r="A41" s="40">
        <f t="shared" si="0"/>
        <v>38</v>
      </c>
      <c r="B41" s="1" t="s">
        <v>250</v>
      </c>
      <c r="C41" s="8" t="s">
        <v>237</v>
      </c>
      <c r="D41" s="10" t="s">
        <v>254</v>
      </c>
      <c r="E41" s="10" t="s">
        <v>255</v>
      </c>
      <c r="F41" s="10" t="s">
        <v>253</v>
      </c>
      <c r="G41" s="9" t="s">
        <v>252</v>
      </c>
      <c r="H41" s="3" t="s">
        <v>251</v>
      </c>
      <c r="I41" s="12">
        <v>215000</v>
      </c>
      <c r="J41" s="8" t="s">
        <v>34</v>
      </c>
      <c r="K41" s="8">
        <v>1996</v>
      </c>
      <c r="L41" s="8" t="s">
        <v>15</v>
      </c>
      <c r="M41" s="10">
        <v>24</v>
      </c>
      <c r="Q41" s="8" t="s">
        <v>6</v>
      </c>
    </row>
    <row r="42" spans="1:30" s="3" customFormat="1">
      <c r="A42" s="40">
        <f t="shared" si="0"/>
        <v>39</v>
      </c>
      <c r="B42" s="3" t="s">
        <v>65</v>
      </c>
      <c r="C42" s="10" t="s">
        <v>66</v>
      </c>
      <c r="D42" s="10" t="s">
        <v>173</v>
      </c>
      <c r="E42" s="10" t="s">
        <v>174</v>
      </c>
      <c r="F42" s="10">
        <v>10</v>
      </c>
      <c r="G42" s="9" t="s">
        <v>117</v>
      </c>
      <c r="H42" s="3" t="s">
        <v>193</v>
      </c>
      <c r="I42" s="12">
        <v>521475</v>
      </c>
      <c r="J42" s="10" t="s">
        <v>34</v>
      </c>
      <c r="K42" s="10">
        <v>2016</v>
      </c>
      <c r="L42" s="10" t="s">
        <v>15</v>
      </c>
      <c r="M42" s="10">
        <v>4</v>
      </c>
      <c r="N42" s="28"/>
      <c r="O42" s="10"/>
      <c r="P42" s="10"/>
      <c r="Q42" s="10" t="s">
        <v>6</v>
      </c>
      <c r="R42" s="10"/>
      <c r="S42" s="10"/>
      <c r="T42" s="10"/>
      <c r="U42" s="10"/>
      <c r="V42" s="10"/>
      <c r="W42" s="10"/>
      <c r="X42" s="10"/>
      <c r="Y42" s="10"/>
      <c r="Z42" s="10"/>
      <c r="AA42" s="32"/>
    </row>
    <row r="43" spans="1:30" s="3" customFormat="1">
      <c r="A43" s="40">
        <f t="shared" si="0"/>
        <v>40</v>
      </c>
      <c r="B43" s="3" t="s">
        <v>287</v>
      </c>
      <c r="C43" s="10" t="s">
        <v>95</v>
      </c>
      <c r="D43" s="10" t="s">
        <v>290</v>
      </c>
      <c r="E43" s="10" t="s">
        <v>291</v>
      </c>
      <c r="F43" s="10" t="s">
        <v>288</v>
      </c>
      <c r="G43" s="9" t="s">
        <v>292</v>
      </c>
      <c r="H43" s="3" t="s">
        <v>289</v>
      </c>
      <c r="I43" s="12">
        <v>277100</v>
      </c>
      <c r="J43" s="10" t="s">
        <v>6</v>
      </c>
      <c r="K43" s="10">
        <v>2018</v>
      </c>
      <c r="L43" s="10">
        <v>2019</v>
      </c>
      <c r="M43" s="10">
        <v>2</v>
      </c>
      <c r="N43" s="28"/>
      <c r="O43" s="10"/>
      <c r="P43" s="10"/>
      <c r="Q43" s="10" t="s">
        <v>6</v>
      </c>
      <c r="R43" s="10" t="s">
        <v>6</v>
      </c>
      <c r="S43" s="10"/>
      <c r="T43" s="10"/>
      <c r="U43" s="10"/>
      <c r="V43" s="10"/>
      <c r="W43" s="10"/>
      <c r="X43" s="10"/>
      <c r="Y43" s="10"/>
      <c r="Z43" s="10"/>
      <c r="AA43" s="32"/>
    </row>
    <row r="44" spans="1:30" s="3" customFormat="1">
      <c r="A44" s="40">
        <f t="shared" si="0"/>
        <v>41</v>
      </c>
      <c r="B44" s="3" t="s">
        <v>221</v>
      </c>
      <c r="C44" s="10" t="s">
        <v>95</v>
      </c>
      <c r="D44" s="10" t="s">
        <v>224</v>
      </c>
      <c r="E44" s="10" t="s">
        <v>225</v>
      </c>
      <c r="F44" s="10">
        <v>1</v>
      </c>
      <c r="G44" s="9" t="s">
        <v>222</v>
      </c>
      <c r="H44" s="3" t="s">
        <v>223</v>
      </c>
      <c r="I44" s="12">
        <v>13</v>
      </c>
      <c r="J44" s="10" t="s">
        <v>34</v>
      </c>
      <c r="K44" s="10">
        <v>1998</v>
      </c>
      <c r="L44" s="10">
        <v>2009</v>
      </c>
      <c r="M44" s="10">
        <v>12</v>
      </c>
      <c r="N44" s="28"/>
      <c r="O44" s="10"/>
      <c r="P44" s="10"/>
      <c r="Q44" s="10" t="s">
        <v>6</v>
      </c>
      <c r="R44" s="10" t="s">
        <v>6</v>
      </c>
      <c r="S44" s="10"/>
      <c r="T44" s="10"/>
      <c r="U44" s="10"/>
      <c r="V44" s="10"/>
      <c r="W44" s="10"/>
      <c r="X44" s="10"/>
      <c r="Y44" s="10"/>
      <c r="Z44" s="10" t="s">
        <v>6</v>
      </c>
      <c r="AA44" s="32"/>
    </row>
    <row r="45" spans="1:30" s="3" customFormat="1" ht="17" customHeight="1">
      <c r="A45" s="40">
        <f t="shared" si="0"/>
        <v>42</v>
      </c>
      <c r="B45" s="3" t="s">
        <v>144</v>
      </c>
      <c r="C45" s="10" t="s">
        <v>44</v>
      </c>
      <c r="D45" s="10" t="s">
        <v>175</v>
      </c>
      <c r="E45" s="10" t="s">
        <v>176</v>
      </c>
      <c r="F45" s="10" t="s">
        <v>129</v>
      </c>
      <c r="G45" s="19" t="s">
        <v>129</v>
      </c>
      <c r="H45" s="3" t="s">
        <v>111</v>
      </c>
      <c r="I45" s="12">
        <v>33000</v>
      </c>
      <c r="J45" s="10" t="s">
        <v>6</v>
      </c>
      <c r="K45" s="10">
        <v>1999</v>
      </c>
      <c r="L45" s="10" t="s">
        <v>15</v>
      </c>
      <c r="M45" s="10">
        <v>20</v>
      </c>
      <c r="N45" s="28"/>
      <c r="O45" s="10"/>
      <c r="P45" s="10"/>
      <c r="Q45" s="10" t="s">
        <v>6</v>
      </c>
      <c r="R45" s="10"/>
      <c r="S45" s="10"/>
      <c r="T45" s="10"/>
      <c r="U45" s="10"/>
      <c r="V45" s="10"/>
      <c r="W45" s="10" t="s">
        <v>6</v>
      </c>
      <c r="X45" s="10"/>
      <c r="Y45" s="10" t="s">
        <v>6</v>
      </c>
      <c r="Z45" s="10" t="s">
        <v>198</v>
      </c>
      <c r="AA45" s="32"/>
      <c r="AB45" s="3" t="s">
        <v>102</v>
      </c>
    </row>
    <row r="46" spans="1:30" s="3" customFormat="1" ht="17" customHeight="1">
      <c r="A46" s="40">
        <f t="shared" si="0"/>
        <v>43</v>
      </c>
      <c r="B46" s="3" t="s">
        <v>278</v>
      </c>
      <c r="C46" s="10" t="s">
        <v>95</v>
      </c>
      <c r="D46" s="10" t="s">
        <v>280</v>
      </c>
      <c r="E46" s="10" t="s">
        <v>281</v>
      </c>
      <c r="F46" s="10" t="s">
        <v>46</v>
      </c>
      <c r="G46" s="19" t="s">
        <v>278</v>
      </c>
      <c r="H46" s="3" t="s">
        <v>279</v>
      </c>
      <c r="I46" s="12">
        <v>4838</v>
      </c>
      <c r="J46" s="10" t="s">
        <v>34</v>
      </c>
      <c r="K46" s="10">
        <v>2017</v>
      </c>
      <c r="L46" s="10" t="s">
        <v>15</v>
      </c>
      <c r="M46" s="10">
        <v>3</v>
      </c>
      <c r="N46" s="28" t="s">
        <v>6</v>
      </c>
      <c r="O46" s="10"/>
      <c r="P46" s="10"/>
      <c r="Q46" s="10"/>
      <c r="R46" s="10" t="s">
        <v>6</v>
      </c>
      <c r="S46" s="10"/>
      <c r="T46" s="10"/>
      <c r="U46" s="10"/>
      <c r="V46" s="10" t="s">
        <v>6</v>
      </c>
      <c r="W46" s="10"/>
      <c r="X46" s="10"/>
      <c r="Y46" s="10"/>
      <c r="Z46" s="10"/>
      <c r="AA46" s="32"/>
    </row>
    <row r="47" spans="1:30" s="3" customFormat="1" ht="18" customHeight="1">
      <c r="A47" s="40">
        <f t="shared" si="0"/>
        <v>44</v>
      </c>
      <c r="B47" s="3" t="s">
        <v>113</v>
      </c>
      <c r="C47" s="10" t="s">
        <v>324</v>
      </c>
      <c r="D47" s="10" t="s">
        <v>177</v>
      </c>
      <c r="E47" s="10" t="s">
        <v>178</v>
      </c>
      <c r="F47" s="10">
        <v>6</v>
      </c>
      <c r="G47" s="9" t="s">
        <v>37</v>
      </c>
      <c r="H47" s="3" t="s">
        <v>9</v>
      </c>
      <c r="I47" s="12">
        <v>188496</v>
      </c>
      <c r="J47" s="10" t="s">
        <v>6</v>
      </c>
      <c r="K47" s="10">
        <v>2004</v>
      </c>
      <c r="L47" s="10">
        <v>2010</v>
      </c>
      <c r="M47" s="10">
        <v>7</v>
      </c>
      <c r="N47" s="28" t="s">
        <v>6</v>
      </c>
      <c r="O47" s="10"/>
      <c r="P47" s="10"/>
      <c r="Q47" s="10"/>
      <c r="R47" s="10"/>
      <c r="S47" s="10"/>
      <c r="T47" s="10"/>
      <c r="U47" s="10"/>
      <c r="V47" s="10" t="s">
        <v>6</v>
      </c>
      <c r="W47" s="10"/>
      <c r="X47" s="10"/>
      <c r="Y47" s="10"/>
      <c r="Z47" s="10"/>
      <c r="AA47" s="32"/>
    </row>
    <row r="48" spans="1:30" ht="17" customHeight="1">
      <c r="A48" s="40">
        <f t="shared" si="0"/>
        <v>45</v>
      </c>
      <c r="B48" s="1" t="s">
        <v>71</v>
      </c>
      <c r="C48" s="8" t="s">
        <v>44</v>
      </c>
      <c r="D48" s="10" t="s">
        <v>74</v>
      </c>
      <c r="E48" s="10" t="s">
        <v>75</v>
      </c>
      <c r="F48" s="10">
        <v>21</v>
      </c>
      <c r="G48" s="9" t="s">
        <v>73</v>
      </c>
      <c r="H48" s="3" t="s">
        <v>72</v>
      </c>
      <c r="I48" s="12">
        <v>640000</v>
      </c>
      <c r="J48" s="8" t="s">
        <v>6</v>
      </c>
      <c r="K48" s="8">
        <v>2012</v>
      </c>
      <c r="L48" s="8" t="s">
        <v>15</v>
      </c>
      <c r="M48" s="10">
        <v>8</v>
      </c>
      <c r="Q48" s="8" t="s">
        <v>6</v>
      </c>
      <c r="AB48" s="1" t="s">
        <v>102</v>
      </c>
    </row>
    <row r="49" spans="1:27" s="34" customFormat="1" ht="18" customHeight="1">
      <c r="A49" s="40">
        <f t="shared" si="0"/>
        <v>46</v>
      </c>
      <c r="B49" s="34" t="s">
        <v>112</v>
      </c>
      <c r="C49" s="35" t="s">
        <v>79</v>
      </c>
      <c r="D49" s="35" t="s">
        <v>179</v>
      </c>
      <c r="E49" s="35" t="s">
        <v>180</v>
      </c>
      <c r="F49" s="35">
        <v>2</v>
      </c>
      <c r="G49" s="36" t="s">
        <v>80</v>
      </c>
      <c r="H49" s="34" t="s">
        <v>143</v>
      </c>
      <c r="I49" s="37">
        <v>3213</v>
      </c>
      <c r="J49" s="35" t="s">
        <v>6</v>
      </c>
      <c r="K49" s="35">
        <v>2008</v>
      </c>
      <c r="L49" s="35" t="s">
        <v>15</v>
      </c>
      <c r="M49" s="35">
        <v>12</v>
      </c>
      <c r="N49" s="38"/>
      <c r="O49" s="35"/>
      <c r="P49" s="35"/>
      <c r="Q49" s="35" t="s">
        <v>6</v>
      </c>
      <c r="R49" s="35" t="s">
        <v>6</v>
      </c>
      <c r="S49" s="35"/>
      <c r="T49" s="35"/>
      <c r="U49" s="35"/>
      <c r="V49" s="35" t="s">
        <v>6</v>
      </c>
      <c r="W49" s="35"/>
      <c r="X49" s="35"/>
      <c r="Y49" s="35" t="s">
        <v>6</v>
      </c>
      <c r="Z49" s="35" t="s">
        <v>6</v>
      </c>
      <c r="AA49" s="39"/>
    </row>
    <row r="50" spans="1:27" ht="18" customHeight="1">
      <c r="A50" s="40">
        <f t="shared" si="0"/>
        <v>47</v>
      </c>
      <c r="B50" s="3" t="s">
        <v>265</v>
      </c>
      <c r="C50" s="8" t="s">
        <v>44</v>
      </c>
      <c r="D50" s="10" t="s">
        <v>306</v>
      </c>
      <c r="E50" s="10" t="s">
        <v>307</v>
      </c>
      <c r="F50" s="10" t="s">
        <v>266</v>
      </c>
      <c r="G50" s="19" t="s">
        <v>268</v>
      </c>
      <c r="H50" s="3" t="s">
        <v>267</v>
      </c>
      <c r="I50" s="12">
        <v>70600</v>
      </c>
      <c r="J50" s="8" t="s">
        <v>6</v>
      </c>
      <c r="K50" s="8">
        <v>1998</v>
      </c>
      <c r="L50" s="8">
        <v>2002</v>
      </c>
      <c r="M50" s="10">
        <v>5</v>
      </c>
      <c r="Z50" s="10" t="s">
        <v>6</v>
      </c>
    </row>
    <row r="51" spans="1:27" s="3" customFormat="1" ht="17" customHeight="1">
      <c r="A51" s="40">
        <f t="shared" si="0"/>
        <v>48</v>
      </c>
      <c r="B51" s="3" t="s">
        <v>201</v>
      </c>
      <c r="C51" s="10" t="s">
        <v>41</v>
      </c>
      <c r="D51" s="10" t="s">
        <v>155</v>
      </c>
      <c r="E51" s="10" t="s">
        <v>156</v>
      </c>
      <c r="F51" s="10" t="s">
        <v>106</v>
      </c>
      <c r="G51" s="21" t="s">
        <v>202</v>
      </c>
      <c r="H51" s="2" t="s">
        <v>106</v>
      </c>
      <c r="I51" s="12">
        <v>173</v>
      </c>
      <c r="J51" s="10" t="s">
        <v>6</v>
      </c>
      <c r="K51" s="10">
        <v>2017</v>
      </c>
      <c r="L51" s="10" t="s">
        <v>15</v>
      </c>
      <c r="M51" s="10">
        <v>3</v>
      </c>
      <c r="N51" s="28"/>
      <c r="O51" s="10"/>
      <c r="P51" s="10"/>
      <c r="Q51" s="10"/>
      <c r="R51" s="10"/>
      <c r="S51" s="10"/>
      <c r="T51" s="10"/>
      <c r="U51" s="10"/>
      <c r="V51" s="10"/>
      <c r="W51" s="10"/>
      <c r="X51" s="10"/>
      <c r="Y51" s="10" t="s">
        <v>6</v>
      </c>
      <c r="Z51" s="10"/>
      <c r="AA51" s="32"/>
    </row>
    <row r="52" spans="1:27" s="3" customFormat="1">
      <c r="A52" s="40">
        <f t="shared" si="0"/>
        <v>49</v>
      </c>
      <c r="B52" s="3" t="s">
        <v>336</v>
      </c>
      <c r="C52" s="10" t="s">
        <v>41</v>
      </c>
      <c r="D52" s="10" t="s">
        <v>155</v>
      </c>
      <c r="E52" s="10" t="s">
        <v>156</v>
      </c>
      <c r="F52" s="10" t="s">
        <v>337</v>
      </c>
      <c r="G52" s="10" t="s">
        <v>107</v>
      </c>
      <c r="H52" s="2" t="s">
        <v>106</v>
      </c>
      <c r="I52" s="10">
        <v>173</v>
      </c>
      <c r="J52" s="10" t="s">
        <v>6</v>
      </c>
      <c r="K52" s="10">
        <v>2015</v>
      </c>
      <c r="L52" s="10" t="s">
        <v>17</v>
      </c>
      <c r="M52" s="10">
        <v>5</v>
      </c>
      <c r="N52" s="28"/>
      <c r="O52" s="10"/>
      <c r="P52" s="10"/>
      <c r="Q52" s="10"/>
      <c r="R52" s="10"/>
      <c r="S52" s="10"/>
      <c r="T52" s="10"/>
      <c r="U52" s="10"/>
      <c r="V52" s="10"/>
      <c r="W52" s="10"/>
      <c r="X52" s="10"/>
      <c r="Y52" s="10" t="s">
        <v>6</v>
      </c>
      <c r="Z52" s="10" t="s">
        <v>6</v>
      </c>
      <c r="AA52" s="32"/>
    </row>
    <row r="53" spans="1:27" ht="17" customHeight="1">
      <c r="A53" s="40">
        <f t="shared" si="0"/>
        <v>50</v>
      </c>
      <c r="B53" s="3" t="s">
        <v>294</v>
      </c>
      <c r="C53" s="8" t="s">
        <v>95</v>
      </c>
      <c r="D53" s="10" t="s">
        <v>302</v>
      </c>
      <c r="E53" s="10" t="s">
        <v>303</v>
      </c>
      <c r="F53" s="10" t="s">
        <v>295</v>
      </c>
      <c r="G53" s="19" t="s">
        <v>304</v>
      </c>
      <c r="H53" s="3" t="s">
        <v>305</v>
      </c>
      <c r="I53" s="12">
        <v>35553</v>
      </c>
      <c r="J53" s="8" t="s">
        <v>6</v>
      </c>
      <c r="K53" s="8">
        <v>2007</v>
      </c>
      <c r="L53" s="8" t="s">
        <v>15</v>
      </c>
      <c r="M53" s="10">
        <v>13</v>
      </c>
      <c r="Y53" s="8" t="s">
        <v>6</v>
      </c>
    </row>
    <row r="54" spans="1:27">
      <c r="A54" s="40">
        <f t="shared" si="0"/>
        <v>51</v>
      </c>
      <c r="B54" s="3" t="s">
        <v>205</v>
      </c>
      <c r="C54" s="8" t="s">
        <v>95</v>
      </c>
      <c r="D54" s="10" t="s">
        <v>207</v>
      </c>
      <c r="E54" s="10" t="s">
        <v>208</v>
      </c>
      <c r="F54" s="10">
        <v>13</v>
      </c>
      <c r="G54" s="9" t="s">
        <v>206</v>
      </c>
      <c r="H54" s="3" t="s">
        <v>206</v>
      </c>
      <c r="I54" s="12">
        <v>2312</v>
      </c>
      <c r="J54" s="8" t="s">
        <v>34</v>
      </c>
      <c r="K54" s="8">
        <v>2011</v>
      </c>
      <c r="L54" s="8" t="s">
        <v>17</v>
      </c>
      <c r="M54" s="10">
        <v>9</v>
      </c>
      <c r="Q54" s="8" t="s">
        <v>6</v>
      </c>
    </row>
    <row r="55" spans="1:27">
      <c r="A55" s="40">
        <f t="shared" si="0"/>
        <v>52</v>
      </c>
      <c r="B55" s="3" t="s">
        <v>231</v>
      </c>
      <c r="C55" s="8" t="s">
        <v>79</v>
      </c>
      <c r="D55" s="10" t="s">
        <v>233</v>
      </c>
      <c r="E55" s="10" t="s">
        <v>234</v>
      </c>
      <c r="F55" s="10" t="s">
        <v>360</v>
      </c>
      <c r="G55" s="9" t="s">
        <v>232</v>
      </c>
      <c r="H55" s="3" t="s">
        <v>232</v>
      </c>
      <c r="I55" s="12">
        <v>3900</v>
      </c>
      <c r="J55" s="8" t="s">
        <v>34</v>
      </c>
      <c r="K55" s="8">
        <v>2007</v>
      </c>
      <c r="L55" s="8" t="s">
        <v>15</v>
      </c>
      <c r="M55" s="10">
        <v>13</v>
      </c>
      <c r="S55" s="8" t="s">
        <v>6</v>
      </c>
      <c r="T55" s="8" t="s">
        <v>6</v>
      </c>
    </row>
    <row r="56" spans="1:27" ht="18" customHeight="1">
      <c r="A56" s="40">
        <f t="shared" si="0"/>
        <v>53</v>
      </c>
      <c r="B56" s="1" t="s">
        <v>137</v>
      </c>
      <c r="C56" s="8" t="s">
        <v>44</v>
      </c>
      <c r="D56" s="10" t="s">
        <v>181</v>
      </c>
      <c r="E56" s="10" t="s">
        <v>182</v>
      </c>
      <c r="F56" s="10">
        <v>5</v>
      </c>
      <c r="G56" s="9" t="s">
        <v>204</v>
      </c>
      <c r="H56" s="3" t="s">
        <v>122</v>
      </c>
      <c r="I56" s="12">
        <v>283000</v>
      </c>
      <c r="J56" s="10" t="s">
        <v>6</v>
      </c>
      <c r="K56" s="8">
        <v>2004</v>
      </c>
      <c r="L56" s="8" t="s">
        <v>15</v>
      </c>
      <c r="M56" s="10">
        <v>16</v>
      </c>
      <c r="Y56" s="8" t="s">
        <v>6</v>
      </c>
    </row>
    <row r="57" spans="1:27" s="3" customFormat="1" ht="17">
      <c r="A57" s="40">
        <f t="shared" si="0"/>
        <v>54</v>
      </c>
      <c r="B57" s="3" t="s">
        <v>230</v>
      </c>
      <c r="C57" s="10" t="s">
        <v>123</v>
      </c>
      <c r="D57" s="10" t="s">
        <v>22</v>
      </c>
      <c r="E57" s="10" t="s">
        <v>23</v>
      </c>
      <c r="F57" s="10">
        <v>3</v>
      </c>
      <c r="G57" s="22" t="s">
        <v>21</v>
      </c>
      <c r="H57" s="3" t="s">
        <v>183</v>
      </c>
      <c r="I57" s="10">
        <v>494</v>
      </c>
      <c r="J57" s="10" t="s">
        <v>6</v>
      </c>
      <c r="K57" s="10">
        <v>2006</v>
      </c>
      <c r="L57" s="10">
        <v>2010</v>
      </c>
      <c r="M57" s="10">
        <v>5</v>
      </c>
      <c r="N57" s="28"/>
      <c r="O57" s="10"/>
      <c r="P57" s="10"/>
      <c r="Q57" s="10"/>
      <c r="R57" s="10"/>
      <c r="S57" s="10"/>
      <c r="T57" s="10"/>
      <c r="U57" s="10"/>
      <c r="V57" s="10" t="s">
        <v>6</v>
      </c>
      <c r="W57" s="10"/>
      <c r="X57" s="10"/>
      <c r="Y57" s="10"/>
      <c r="Z57" s="10"/>
      <c r="AA57" s="32"/>
    </row>
    <row r="58" spans="1:27" s="3" customFormat="1" ht="17">
      <c r="A58" s="40">
        <f t="shared" si="0"/>
        <v>55</v>
      </c>
      <c r="B58" s="6" t="s">
        <v>152</v>
      </c>
      <c r="C58" s="10" t="s">
        <v>326</v>
      </c>
      <c r="D58" s="10" t="s">
        <v>185</v>
      </c>
      <c r="E58" s="10" t="s">
        <v>186</v>
      </c>
      <c r="F58" s="10">
        <v>2</v>
      </c>
      <c r="G58" s="23" t="s">
        <v>184</v>
      </c>
      <c r="H58" s="3" t="s">
        <v>145</v>
      </c>
      <c r="I58" s="15">
        <v>5</v>
      </c>
      <c r="J58" s="10" t="s">
        <v>6</v>
      </c>
      <c r="K58" s="10">
        <v>2014</v>
      </c>
      <c r="L58" s="10" t="s">
        <v>15</v>
      </c>
      <c r="M58" s="10">
        <v>5</v>
      </c>
      <c r="N58" s="28"/>
      <c r="O58" s="10"/>
      <c r="P58" s="10"/>
      <c r="Q58" s="10"/>
      <c r="R58" s="10"/>
      <c r="S58" s="10"/>
      <c r="T58" s="10"/>
      <c r="U58" s="10"/>
      <c r="V58" s="10"/>
      <c r="W58" s="10"/>
      <c r="X58" s="10"/>
      <c r="Y58" s="10"/>
      <c r="Z58" s="10" t="s">
        <v>6</v>
      </c>
      <c r="AA58" s="32"/>
    </row>
    <row r="59" spans="1:27">
      <c r="A59" s="40">
        <f t="shared" si="0"/>
        <v>56</v>
      </c>
      <c r="B59" s="3" t="s">
        <v>86</v>
      </c>
      <c r="C59" s="10" t="s">
        <v>301</v>
      </c>
      <c r="D59" s="8" t="s">
        <v>89</v>
      </c>
      <c r="E59" s="8" t="s">
        <v>90</v>
      </c>
      <c r="F59" s="10">
        <v>5</v>
      </c>
      <c r="G59" s="9" t="s">
        <v>88</v>
      </c>
      <c r="H59" s="3" t="s">
        <v>87</v>
      </c>
      <c r="I59" s="12">
        <v>758500</v>
      </c>
      <c r="J59" s="10" t="s">
        <v>34</v>
      </c>
      <c r="K59" s="10">
        <v>2019</v>
      </c>
      <c r="L59" s="8" t="s">
        <v>15</v>
      </c>
      <c r="M59" s="10">
        <v>1</v>
      </c>
      <c r="Q59" s="8" t="s">
        <v>6</v>
      </c>
      <c r="AA59" s="32" t="s">
        <v>6</v>
      </c>
    </row>
    <row r="60" spans="1:27" ht="18" customHeight="1">
      <c r="A60" s="40">
        <f t="shared" si="0"/>
        <v>57</v>
      </c>
      <c r="B60" s="3" t="s">
        <v>103</v>
      </c>
      <c r="C60" s="10" t="s">
        <v>44</v>
      </c>
      <c r="D60" s="8" t="s">
        <v>77</v>
      </c>
      <c r="E60" s="8" t="s">
        <v>78</v>
      </c>
      <c r="F60" s="10">
        <v>8</v>
      </c>
      <c r="G60" s="10" t="s">
        <v>76</v>
      </c>
      <c r="H60" s="2" t="s">
        <v>187</v>
      </c>
      <c r="I60" s="12">
        <v>4000</v>
      </c>
      <c r="J60" s="10" t="s">
        <v>6</v>
      </c>
      <c r="K60" s="10">
        <v>2013</v>
      </c>
      <c r="L60" s="8">
        <v>2015</v>
      </c>
      <c r="M60" s="10">
        <v>3</v>
      </c>
      <c r="Q60" s="8" t="s">
        <v>6</v>
      </c>
      <c r="V60" s="8" t="s">
        <v>6</v>
      </c>
      <c r="Y60" s="8" t="s">
        <v>6</v>
      </c>
      <c r="Z60" s="10" t="s">
        <v>6</v>
      </c>
    </row>
    <row r="61" spans="1:27">
      <c r="A61" s="40">
        <f t="shared" si="0"/>
        <v>58</v>
      </c>
      <c r="B61" s="3" t="s">
        <v>140</v>
      </c>
      <c r="C61" s="10" t="s">
        <v>326</v>
      </c>
      <c r="D61" s="8" t="s">
        <v>188</v>
      </c>
      <c r="E61" s="8" t="s">
        <v>189</v>
      </c>
      <c r="F61" s="10">
        <v>4</v>
      </c>
      <c r="G61" s="9" t="s">
        <v>136</v>
      </c>
      <c r="H61" s="3" t="s">
        <v>141</v>
      </c>
      <c r="I61" s="12">
        <v>2100</v>
      </c>
      <c r="J61" s="10" t="s">
        <v>6</v>
      </c>
      <c r="K61" s="10">
        <v>2013</v>
      </c>
      <c r="L61" s="8" t="s">
        <v>15</v>
      </c>
      <c r="M61" s="10">
        <v>7</v>
      </c>
      <c r="Y61" s="8" t="s">
        <v>6</v>
      </c>
    </row>
    <row r="62" spans="1:27">
      <c r="A62" s="40">
        <f t="shared" si="0"/>
        <v>59</v>
      </c>
      <c r="B62" s="3" t="s">
        <v>209</v>
      </c>
      <c r="C62" s="10" t="s">
        <v>44</v>
      </c>
      <c r="D62" s="8" t="s">
        <v>212</v>
      </c>
      <c r="E62" s="8" t="s">
        <v>213</v>
      </c>
      <c r="F62" s="10">
        <v>3</v>
      </c>
      <c r="G62" s="9" t="s">
        <v>211</v>
      </c>
      <c r="H62" s="3" t="s">
        <v>210</v>
      </c>
      <c r="I62" s="12">
        <v>32</v>
      </c>
      <c r="J62" s="10" t="s">
        <v>6</v>
      </c>
      <c r="K62" s="10">
        <v>1990</v>
      </c>
      <c r="L62" s="8">
        <v>2007</v>
      </c>
      <c r="M62" s="10">
        <v>18</v>
      </c>
      <c r="Z62" s="10" t="s">
        <v>6</v>
      </c>
    </row>
    <row r="63" spans="1:27">
      <c r="A63" s="40">
        <f t="shared" si="0"/>
        <v>60</v>
      </c>
      <c r="B63" s="1" t="s">
        <v>138</v>
      </c>
      <c r="C63" s="8" t="s">
        <v>300</v>
      </c>
      <c r="D63" s="8" t="s">
        <v>190</v>
      </c>
      <c r="E63" s="8" t="s">
        <v>191</v>
      </c>
      <c r="F63" s="8" t="s">
        <v>139</v>
      </c>
      <c r="G63" s="9" t="s">
        <v>139</v>
      </c>
      <c r="H63" s="1" t="s">
        <v>192</v>
      </c>
      <c r="I63" s="14">
        <v>40000</v>
      </c>
      <c r="J63" s="8" t="s">
        <v>6</v>
      </c>
      <c r="K63" s="8">
        <v>2018</v>
      </c>
      <c r="L63" s="8">
        <v>2019</v>
      </c>
      <c r="M63" s="10">
        <v>2</v>
      </c>
      <c r="Y63" s="8" t="s">
        <v>6</v>
      </c>
      <c r="Z63" s="10" t="s">
        <v>6</v>
      </c>
    </row>
    <row r="64" spans="1:27">
      <c r="A64" s="40">
        <f t="shared" si="0"/>
        <v>61</v>
      </c>
      <c r="B64" s="1" t="s">
        <v>236</v>
      </c>
      <c r="C64" s="8" t="s">
        <v>237</v>
      </c>
      <c r="D64" s="8" t="s">
        <v>241</v>
      </c>
      <c r="E64" s="8" t="s">
        <v>242</v>
      </c>
      <c r="F64" s="8" t="s">
        <v>238</v>
      </c>
      <c r="G64" s="9" t="s">
        <v>239</v>
      </c>
      <c r="H64" s="1" t="s">
        <v>240</v>
      </c>
      <c r="I64" s="14">
        <v>1138</v>
      </c>
      <c r="J64" s="8" t="s">
        <v>34</v>
      </c>
      <c r="K64" s="8">
        <v>1993</v>
      </c>
      <c r="L64" s="8" t="s">
        <v>15</v>
      </c>
      <c r="M64" s="10">
        <v>27</v>
      </c>
      <c r="Q64" s="8" t="s">
        <v>6</v>
      </c>
    </row>
    <row r="65" spans="1:27" s="3" customFormat="1" ht="17" customHeight="1">
      <c r="A65" s="40">
        <f t="shared" si="0"/>
        <v>62</v>
      </c>
      <c r="B65" s="3" t="s">
        <v>146</v>
      </c>
      <c r="C65" s="10" t="s">
        <v>36</v>
      </c>
      <c r="D65" s="10" t="s">
        <v>346</v>
      </c>
      <c r="E65" s="10" t="s">
        <v>347</v>
      </c>
      <c r="F65" s="10" t="s">
        <v>147</v>
      </c>
      <c r="G65" s="9" t="s">
        <v>203</v>
      </c>
      <c r="H65" s="3" t="s">
        <v>243</v>
      </c>
      <c r="I65" s="10">
        <v>200</v>
      </c>
      <c r="J65" s="10" t="s">
        <v>6</v>
      </c>
      <c r="K65" s="10">
        <v>1989</v>
      </c>
      <c r="L65" s="10">
        <v>2011</v>
      </c>
      <c r="M65" s="10">
        <v>17</v>
      </c>
      <c r="N65" s="28"/>
      <c r="O65" s="10"/>
      <c r="P65" s="10"/>
      <c r="Q65" s="10"/>
      <c r="R65" s="10"/>
      <c r="S65" s="10"/>
      <c r="T65" s="10"/>
      <c r="U65" s="10"/>
      <c r="V65" s="10"/>
      <c r="W65" s="10"/>
      <c r="X65" s="10"/>
      <c r="Y65" s="10"/>
      <c r="Z65" s="10" t="s">
        <v>6</v>
      </c>
      <c r="AA65" s="32"/>
    </row>
    <row r="66" spans="1:27">
      <c r="I66" s="14">
        <f>AVERAGE(I37:I65)</f>
        <v>144508.06896551725</v>
      </c>
    </row>
  </sheetData>
  <mergeCells count="11">
    <mergeCell ref="A2:A3"/>
    <mergeCell ref="I2:I3"/>
    <mergeCell ref="J2:J3"/>
    <mergeCell ref="K2:M2"/>
    <mergeCell ref="N2:AA2"/>
    <mergeCell ref="B2:B3"/>
    <mergeCell ref="C2:C3"/>
    <mergeCell ref="D2:E2"/>
    <mergeCell ref="F2:F3"/>
    <mergeCell ref="G2:G3"/>
    <mergeCell ref="H2:H3"/>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20B4-EA2E-704D-A20D-3AC2E4BED8F6}">
  <dimension ref="A1:B12"/>
  <sheetViews>
    <sheetView workbookViewId="0">
      <selection activeCell="B8" sqref="B8"/>
    </sheetView>
  </sheetViews>
  <sheetFormatPr baseColWidth="10" defaultRowHeight="16"/>
  <cols>
    <col min="1" max="1" width="40.5" bestFit="1" customWidth="1"/>
  </cols>
  <sheetData>
    <row r="1" spans="1:2">
      <c r="A1" s="42" t="s">
        <v>367</v>
      </c>
      <c r="B1" s="42" t="s">
        <v>368</v>
      </c>
    </row>
    <row r="2" spans="1:2">
      <c r="A2" t="s">
        <v>365</v>
      </c>
      <c r="B2" t="s">
        <v>369</v>
      </c>
    </row>
    <row r="3" spans="1:2">
      <c r="A3" t="s">
        <v>349</v>
      </c>
      <c r="B3" t="s">
        <v>370</v>
      </c>
    </row>
    <row r="4" spans="1:2">
      <c r="A4" s="1" t="s">
        <v>8</v>
      </c>
      <c r="B4" t="s">
        <v>342</v>
      </c>
    </row>
    <row r="5" spans="1:2">
      <c r="A5" s="1" t="s">
        <v>371</v>
      </c>
      <c r="B5" t="s">
        <v>372</v>
      </c>
    </row>
    <row r="6" spans="1:2">
      <c r="A6" s="1" t="s">
        <v>373</v>
      </c>
      <c r="B6" t="s">
        <v>374</v>
      </c>
    </row>
    <row r="7" spans="1:2">
      <c r="A7" s="1" t="s">
        <v>100</v>
      </c>
      <c r="B7" t="s">
        <v>375</v>
      </c>
    </row>
    <row r="8" spans="1:2">
      <c r="A8" s="1" t="s">
        <v>376</v>
      </c>
      <c r="B8" t="s">
        <v>377</v>
      </c>
    </row>
    <row r="9" spans="1:2">
      <c r="A9" t="s">
        <v>356</v>
      </c>
      <c r="B9" t="s">
        <v>97</v>
      </c>
    </row>
    <row r="10" spans="1:2">
      <c r="A10" t="s">
        <v>151</v>
      </c>
      <c r="B10" t="s">
        <v>378</v>
      </c>
    </row>
    <row r="11" spans="1:2">
      <c r="A11" t="s">
        <v>7</v>
      </c>
      <c r="B11" t="s">
        <v>20</v>
      </c>
    </row>
    <row r="12" spans="1:2">
      <c r="A12" t="s">
        <v>379</v>
      </c>
      <c r="B12" t="s">
        <v>380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 Inventory</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2020-03-04T16:05:34Z</dcterms:created>
  <dcterms:modified xsi:type="dcterms:W3CDTF">2022-07-18T19:02:45Z</dcterms:modified>
</cp:coreProperties>
</file>