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<sst xmlns="http://schemas.openxmlformats.org/spreadsheetml/2006/main" count="95" uniqueCount="23">
  <si>
    <t>OUTLOOK</t>
  </si>
  <si>
    <t>TEMPERATURE</t>
  </si>
  <si>
    <t>HUMIDITY</t>
  </si>
  <si>
    <t>WINDY</t>
  </si>
  <si>
    <t>PLAY</t>
  </si>
  <si>
    <t>JUMLAH KASUS</t>
  </si>
  <si>
    <t>TIDAK (S1)</t>
  </si>
  <si>
    <t>YA (S2)</t>
  </si>
  <si>
    <t>ENTROPY</t>
  </si>
  <si>
    <t>GAIN</t>
  </si>
  <si>
    <t>Sunny</t>
  </si>
  <si>
    <t>Hot</t>
  </si>
  <si>
    <t>High</t>
  </si>
  <si>
    <t>No</t>
  </si>
  <si>
    <t>Don't Play</t>
  </si>
  <si>
    <t>TOTAL</t>
  </si>
  <si>
    <t>Yes</t>
  </si>
  <si>
    <t>Cloudy</t>
  </si>
  <si>
    <t>Play</t>
  </si>
  <si>
    <t>Rainy</t>
  </si>
  <si>
    <t>Mild</t>
  </si>
  <si>
    <t>Cool</t>
  </si>
  <si>
    <t>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</si>
</sst>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7E3794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Border="1" applyFill="1" applyFont="1"/>
    <xf borderId="1" fillId="3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2" fontId="3" numFmtId="0" xfId="0" applyBorder="1" applyFont="1"/>
    <xf borderId="2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3" fillId="0" fontId="4" numFmtId="0" xfId="0" applyBorder="1" applyFont="1"/>
    <xf borderId="1" fillId="0" fontId="3" numFmtId="0" xfId="0" applyBorder="1" applyFont="1"/>
    <xf borderId="4" fillId="0" fontId="4" numFmtId="0" xfId="0" applyBorder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5.38"/>
    <col customWidth="1" min="4" max="4" width="7.88"/>
    <col customWidth="1" min="7" max="7" width="16.38"/>
    <col customWidth="1" min="9" max="9" width="16.13"/>
    <col customWidth="1" min="12" max="12" width="20.0"/>
    <col customWidth="1" min="13" max="13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/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</row>
    <row r="2">
      <c r="A2" s="4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G2" s="5" t="s">
        <v>15</v>
      </c>
      <c r="H2" s="6"/>
      <c r="I2" s="5">
        <v>14.0</v>
      </c>
      <c r="J2" s="5">
        <v>4.0</v>
      </c>
      <c r="K2" s="5">
        <v>10.0</v>
      </c>
      <c r="L2" s="7">
        <f>-((J2/I2) * (LOG(J2/I2) / LOG(2))) - ((K2/I2) * (LOG(K2/I2) / LOG(2)))</f>
        <v>0.8631205686</v>
      </c>
      <c r="M2" s="6"/>
    </row>
    <row r="3">
      <c r="A3" s="4" t="s">
        <v>10</v>
      </c>
      <c r="B3" s="4" t="s">
        <v>11</v>
      </c>
      <c r="C3" s="4" t="s">
        <v>12</v>
      </c>
      <c r="D3" s="4" t="s">
        <v>16</v>
      </c>
      <c r="E3" s="4" t="s">
        <v>14</v>
      </c>
      <c r="G3" s="3" t="s">
        <v>0</v>
      </c>
      <c r="H3" s="2"/>
      <c r="I3" s="2"/>
      <c r="J3" s="2"/>
      <c r="K3" s="2"/>
      <c r="L3" s="2"/>
      <c r="M3" s="2">
        <f>L2-((I4/14)*J4+(I5/14)*L5+(I6/14)*L6)</f>
        <v>0.2585210367</v>
      </c>
    </row>
    <row r="4">
      <c r="A4" s="4" t="s">
        <v>17</v>
      </c>
      <c r="B4" s="4" t="s">
        <v>11</v>
      </c>
      <c r="C4" s="4" t="s">
        <v>12</v>
      </c>
      <c r="D4" s="4" t="s">
        <v>13</v>
      </c>
      <c r="E4" s="4" t="s">
        <v>18</v>
      </c>
      <c r="G4" s="8"/>
      <c r="H4" s="9" t="s">
        <v>17</v>
      </c>
      <c r="I4" s="10">
        <f>COUNTIF(A2:A15, "Cloudy")</f>
        <v>4</v>
      </c>
      <c r="J4" s="9">
        <v>0.0</v>
      </c>
      <c r="K4" s="9">
        <v>4.0</v>
      </c>
      <c r="L4" s="9">
        <v>0.0</v>
      </c>
      <c r="M4" s="10"/>
    </row>
    <row r="5">
      <c r="A5" s="4" t="s">
        <v>19</v>
      </c>
      <c r="B5" s="4" t="s">
        <v>20</v>
      </c>
      <c r="C5" s="4" t="s">
        <v>12</v>
      </c>
      <c r="D5" s="4" t="s">
        <v>13</v>
      </c>
      <c r="E5" s="4" t="s">
        <v>18</v>
      </c>
      <c r="G5" s="11"/>
      <c r="H5" s="9" t="s">
        <v>19</v>
      </c>
      <c r="I5" s="10">
        <f>COUNTIF(A2:A15, "Rainy")</f>
        <v>5</v>
      </c>
      <c r="J5" s="9">
        <v>1.0</v>
      </c>
      <c r="K5" s="9">
        <v>4.0</v>
      </c>
      <c r="L5" s="12">
        <f t="shared" ref="L5:L6" si="1">-((J5/I5) * (LOG(J5/I5) / LOG(2))) - ((K5/I5) * (LOG(K5/I5) / LOG(2)))</f>
        <v>0.7219280949</v>
      </c>
      <c r="M5" s="10"/>
    </row>
    <row r="6">
      <c r="A6" s="4" t="s">
        <v>19</v>
      </c>
      <c r="B6" s="4" t="s">
        <v>21</v>
      </c>
      <c r="C6" s="4" t="s">
        <v>22</v>
      </c>
      <c r="D6" s="4" t="s">
        <v>13</v>
      </c>
      <c r="E6" s="4" t="s">
        <v>18</v>
      </c>
      <c r="G6" s="13"/>
      <c r="H6" s="9" t="s">
        <v>10</v>
      </c>
      <c r="I6" s="10">
        <f>COUNTIF(A2:A15, "Sunny")</f>
        <v>5</v>
      </c>
      <c r="J6" s="9">
        <v>3.0</v>
      </c>
      <c r="K6" s="9">
        <v>2.0</v>
      </c>
      <c r="L6" s="12">
        <f t="shared" si="1"/>
        <v>0.9709505945</v>
      </c>
      <c r="M6" s="10"/>
      <c r="N6" s="14"/>
    </row>
    <row r="7">
      <c r="A7" s="4" t="s">
        <v>19</v>
      </c>
      <c r="B7" s="4" t="s">
        <v>21</v>
      </c>
      <c r="C7" s="4" t="s">
        <v>22</v>
      </c>
      <c r="D7" s="4" t="s">
        <v>16</v>
      </c>
      <c r="E7" s="4" t="s">
        <v>18</v>
      </c>
      <c r="G7" s="3" t="s">
        <v>1</v>
      </c>
      <c r="H7" s="2"/>
      <c r="I7" s="2"/>
      <c r="J7" s="2"/>
      <c r="K7" s="2"/>
      <c r="L7" s="2"/>
      <c r="M7" s="2">
        <f>L6-((I8/14)*J8+(I9/14)*L9+(I10/14)*L10)</f>
        <v>0.2916809513</v>
      </c>
    </row>
    <row r="8">
      <c r="A8" s="4" t="s">
        <v>17</v>
      </c>
      <c r="B8" s="4" t="s">
        <v>21</v>
      </c>
      <c r="C8" s="4" t="s">
        <v>22</v>
      </c>
      <c r="D8" s="4" t="s">
        <v>16</v>
      </c>
      <c r="E8" s="4" t="s">
        <v>18</v>
      </c>
      <c r="G8" s="8"/>
      <c r="H8" s="9" t="s">
        <v>21</v>
      </c>
      <c r="I8" s="10">
        <f>COUNTIF(B2:B15, "Cool")</f>
        <v>4</v>
      </c>
      <c r="J8" s="9">
        <v>0.0</v>
      </c>
      <c r="K8" s="9">
        <v>4.0</v>
      </c>
      <c r="L8" s="9">
        <v>0.0</v>
      </c>
      <c r="M8" s="10"/>
    </row>
    <row r="9">
      <c r="A9" s="4" t="s">
        <v>10</v>
      </c>
      <c r="B9" s="4" t="s">
        <v>20</v>
      </c>
      <c r="C9" s="4" t="s">
        <v>12</v>
      </c>
      <c r="D9" s="4" t="s">
        <v>13</v>
      </c>
      <c r="E9" s="4" t="s">
        <v>14</v>
      </c>
      <c r="G9" s="11"/>
      <c r="H9" s="9" t="s">
        <v>11</v>
      </c>
      <c r="I9" s="10">
        <f>COUNTIF(B2:B15, "Hot")</f>
        <v>4</v>
      </c>
      <c r="J9" s="9">
        <v>2.0</v>
      </c>
      <c r="K9" s="9">
        <v>2.0</v>
      </c>
      <c r="L9" s="12">
        <f t="shared" ref="L9:L10" si="2">-((J9/I9) * (LOG(J9/I9) / LOG(2))) - ((K9/I9) * (LOG(K9/I9) / LOG(2)))</f>
        <v>1</v>
      </c>
      <c r="M9" s="10"/>
    </row>
    <row r="10">
      <c r="A10" s="4" t="s">
        <v>10</v>
      </c>
      <c r="B10" s="4" t="s">
        <v>21</v>
      </c>
      <c r="C10" s="4" t="s">
        <v>22</v>
      </c>
      <c r="D10" s="4" t="s">
        <v>13</v>
      </c>
      <c r="E10" s="4" t="s">
        <v>18</v>
      </c>
      <c r="G10" s="13"/>
      <c r="H10" s="9" t="s">
        <v>20</v>
      </c>
      <c r="I10" s="10">
        <f>COUNTIF(B2:B15, "Mild")</f>
        <v>6</v>
      </c>
      <c r="J10" s="9">
        <v>2.0</v>
      </c>
      <c r="K10" s="9">
        <v>4.0</v>
      </c>
      <c r="L10" s="12">
        <f t="shared" si="2"/>
        <v>0.9182958341</v>
      </c>
      <c r="M10" s="10"/>
    </row>
    <row r="11">
      <c r="A11" s="4" t="s">
        <v>19</v>
      </c>
      <c r="B11" s="4" t="s">
        <v>20</v>
      </c>
      <c r="C11" s="4" t="s">
        <v>22</v>
      </c>
      <c r="D11" s="4" t="s">
        <v>13</v>
      </c>
      <c r="E11" s="4" t="s">
        <v>18</v>
      </c>
      <c r="G11" s="3" t="s">
        <v>2</v>
      </c>
      <c r="H11" s="2"/>
      <c r="I11" s="2"/>
      <c r="J11" s="2"/>
      <c r="K11" s="2"/>
      <c r="L11" s="2"/>
      <c r="M11" s="2">
        <f>L2 - ((I12/14) *L12  + (I13/14) * L13)</f>
        <v>0.3705065005</v>
      </c>
    </row>
    <row r="12">
      <c r="A12" s="4" t="s">
        <v>10</v>
      </c>
      <c r="B12" s="4" t="s">
        <v>20</v>
      </c>
      <c r="C12" s="4" t="s">
        <v>22</v>
      </c>
      <c r="D12" s="4" t="s">
        <v>16</v>
      </c>
      <c r="E12" s="4" t="s">
        <v>18</v>
      </c>
      <c r="G12" s="8"/>
      <c r="H12" s="9" t="s">
        <v>12</v>
      </c>
      <c r="I12" s="10">
        <f>COUNTIF(C2:C15, "High")</f>
        <v>7</v>
      </c>
      <c r="J12" s="9">
        <v>4.0</v>
      </c>
      <c r="K12" s="9">
        <v>3.0</v>
      </c>
      <c r="L12" s="12">
        <f>-((J12/I12) * (LOG(J12/I12) / LOG(2))) - ((K12/I12) * (LOG(K12/I12) / LOG(2)))</f>
        <v>0.985228136</v>
      </c>
      <c r="M12" s="10"/>
    </row>
    <row r="13">
      <c r="A13" s="4" t="s">
        <v>17</v>
      </c>
      <c r="B13" s="4" t="s">
        <v>20</v>
      </c>
      <c r="C13" s="4" t="s">
        <v>12</v>
      </c>
      <c r="D13" s="4" t="s">
        <v>16</v>
      </c>
      <c r="E13" s="4" t="s">
        <v>18</v>
      </c>
      <c r="G13" s="13"/>
      <c r="H13" s="9" t="s">
        <v>22</v>
      </c>
      <c r="I13" s="10">
        <f>COUNTIF(C2:C15, "Normal")</f>
        <v>7</v>
      </c>
      <c r="J13" s="9">
        <v>0.0</v>
      </c>
      <c r="K13" s="9">
        <v>7.0</v>
      </c>
      <c r="L13" s="9">
        <v>0.0</v>
      </c>
      <c r="M13" s="10"/>
    </row>
    <row r="14">
      <c r="A14" s="4" t="s">
        <v>17</v>
      </c>
      <c r="B14" s="4" t="s">
        <v>11</v>
      </c>
      <c r="C14" s="4" t="s">
        <v>22</v>
      </c>
      <c r="D14" s="4" t="s">
        <v>13</v>
      </c>
      <c r="E14" s="4" t="s">
        <v>18</v>
      </c>
      <c r="G14" s="3" t="s">
        <v>3</v>
      </c>
      <c r="H14" s="2"/>
      <c r="I14" s="2"/>
      <c r="J14" s="2"/>
      <c r="K14" s="2"/>
      <c r="L14" s="2"/>
      <c r="M14" s="2">
        <f>L2 - ((I15/14) *L15  + (I16/14) * L16)</f>
        <v>0.005977711424</v>
      </c>
    </row>
    <row r="15">
      <c r="A15" s="4" t="s">
        <v>19</v>
      </c>
      <c r="B15" s="4" t="s">
        <v>20</v>
      </c>
      <c r="C15" s="4" t="s">
        <v>12</v>
      </c>
      <c r="D15" s="4" t="s">
        <v>16</v>
      </c>
      <c r="E15" s="4" t="s">
        <v>14</v>
      </c>
      <c r="G15" s="8"/>
      <c r="H15" s="9" t="s">
        <v>16</v>
      </c>
      <c r="I15" s="10">
        <f>COUNTIF(D2:D15, "Yes")</f>
        <v>6</v>
      </c>
      <c r="J15" s="9">
        <v>2.0</v>
      </c>
      <c r="K15" s="9">
        <v>4.0</v>
      </c>
      <c r="L15" s="12">
        <f t="shared" ref="L15:L16" si="3">-((J15/I15) * (LOG(J15/I15) / LOG(2))) - ((K15/I15) * (LOG(K15/I15) / LOG(2)))</f>
        <v>0.9182958341</v>
      </c>
      <c r="M15" s="10"/>
    </row>
    <row r="16">
      <c r="G16" s="13"/>
      <c r="H16" s="9" t="s">
        <v>13</v>
      </c>
      <c r="I16" s="10">
        <f>COUNTIF(D2:D15, "No")</f>
        <v>8</v>
      </c>
      <c r="J16" s="9">
        <v>2.0</v>
      </c>
      <c r="K16" s="9">
        <v>6.0</v>
      </c>
      <c r="L16" s="12">
        <f t="shared" si="3"/>
        <v>0.8112781245</v>
      </c>
      <c r="M16" s="10"/>
    </row>
  </sheetData>
  <mergeCells count="4">
    <mergeCell ref="G4:G6"/>
    <mergeCell ref="G8:G10"/>
    <mergeCell ref="G12:G13"/>
    <mergeCell ref="G15:G1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